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13_ncr:1_{6AC0C5AB-5CE2-CE4E-944E-FB70283EA458}" xr6:coauthVersionLast="47" xr6:coauthVersionMax="47" xr10:uidLastSave="{00000000-0000-0000-0000-000000000000}"/>
  <bookViews>
    <workbookView xWindow="2020" yWindow="1240" windowWidth="28920" windowHeight="18380" activeTab="3" xr2:uid="{B98585FA-DCB4-F14B-AFD1-94B4BE533289}"/>
  </bookViews>
  <sheets>
    <sheet name="Sheet1" sheetId="1" r:id="rId1"/>
    <sheet name="small cell" sheetId="3" r:id="rId2"/>
    <sheet name="small cell 900 K" sheetId="9" r:id="rId3"/>
    <sheet name="small cell 1100K" sheetId="7" r:id="rId4"/>
    <sheet name="small cell 1400K" sheetId="8" r:id="rId5"/>
    <sheet name="small cell 1500K" sheetId="10" r:id="rId6"/>
    <sheet name="summary vs T" sheetId="12" r:id="rId7"/>
    <sheet name="big cell_old" sheetId="4" r:id="rId8"/>
    <sheet name="big cell C" sheetId="5" r:id="rId9"/>
    <sheet name="summary data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5" i="13" l="1"/>
  <c r="AZ5" i="13"/>
  <c r="K72" i="8"/>
  <c r="K80" i="3"/>
  <c r="K71" i="7"/>
  <c r="K50" i="7"/>
  <c r="AZ16" i="13"/>
  <c r="AZ15" i="13"/>
  <c r="AZ14" i="13"/>
  <c r="AZ13" i="13"/>
  <c r="AZ12" i="13"/>
  <c r="AZ11" i="13"/>
  <c r="AZ10" i="13"/>
  <c r="AZ9" i="13"/>
  <c r="AZ8" i="13"/>
  <c r="AZ7" i="13"/>
  <c r="AZ6" i="13"/>
  <c r="AU13" i="13"/>
  <c r="AU5" i="13"/>
  <c r="AV5" i="13"/>
  <c r="AU6" i="13"/>
  <c r="AV6" i="13"/>
  <c r="AW6" i="13"/>
  <c r="AU7" i="13"/>
  <c r="AV7" i="13"/>
  <c r="AW7" i="13"/>
  <c r="AU8" i="13"/>
  <c r="AV8" i="13"/>
  <c r="AW8" i="13"/>
  <c r="AU9" i="13"/>
  <c r="AV9" i="13"/>
  <c r="AW9" i="13"/>
  <c r="AU10" i="13"/>
  <c r="AV10" i="13"/>
  <c r="AW10" i="13"/>
  <c r="AU11" i="13"/>
  <c r="AV11" i="13"/>
  <c r="AW11" i="13"/>
  <c r="AU12" i="13"/>
  <c r="AV12" i="13"/>
  <c r="AW12" i="13"/>
  <c r="AV13" i="13"/>
  <c r="AW13" i="13"/>
  <c r="AU14" i="13"/>
  <c r="AV14" i="13"/>
  <c r="AW14" i="13"/>
  <c r="AU15" i="13"/>
  <c r="AV15" i="13"/>
  <c r="AW15" i="13"/>
  <c r="AU16" i="13"/>
  <c r="AV16" i="13"/>
  <c r="AW16" i="13"/>
  <c r="AT7" i="13"/>
  <c r="AT8" i="13"/>
  <c r="AT9" i="13"/>
  <c r="AT10" i="13"/>
  <c r="AT11" i="13"/>
  <c r="L6" i="13"/>
  <c r="L7" i="13"/>
  <c r="L8" i="13"/>
  <c r="L9" i="13"/>
  <c r="L10" i="13"/>
  <c r="L11" i="13"/>
  <c r="L12" i="13"/>
  <c r="L13" i="13"/>
  <c r="L14" i="13"/>
  <c r="L15" i="13"/>
  <c r="L16" i="13"/>
  <c r="L5" i="13"/>
  <c r="AP23" i="13" l="1"/>
  <c r="AP24" i="13"/>
  <c r="AP25" i="13"/>
  <c r="AP26" i="13"/>
  <c r="AP27" i="13"/>
  <c r="AP28" i="13"/>
  <c r="AP29" i="13"/>
  <c r="AP30" i="13"/>
  <c r="AP31" i="13"/>
  <c r="AP32" i="13"/>
  <c r="AP33" i="13"/>
  <c r="AP22" i="13"/>
  <c r="L95" i="7"/>
  <c r="Q18" i="13"/>
  <c r="R18" i="13"/>
  <c r="P18" i="13"/>
  <c r="S6" i="13"/>
  <c r="S7" i="13"/>
  <c r="S8" i="13"/>
  <c r="S9" i="13"/>
  <c r="S10" i="13"/>
  <c r="S11" i="13"/>
  <c r="S12" i="13"/>
  <c r="S13" i="13"/>
  <c r="S14" i="13"/>
  <c r="S15" i="13"/>
  <c r="S16" i="13"/>
  <c r="S5" i="13"/>
  <c r="E16" i="13"/>
  <c r="E15" i="13"/>
  <c r="E14" i="13"/>
  <c r="E13" i="13"/>
  <c r="E12" i="13"/>
  <c r="E11" i="13"/>
  <c r="E10" i="13"/>
  <c r="E9" i="13"/>
  <c r="E8" i="13"/>
  <c r="E7" i="13"/>
  <c r="E6" i="13"/>
  <c r="E5" i="13"/>
  <c r="AH11" i="8"/>
  <c r="AH12" i="8"/>
  <c r="K99" i="8"/>
  <c r="F92" i="8"/>
  <c r="G92" i="8" s="1"/>
  <c r="I92" i="8" s="1"/>
  <c r="K89" i="8"/>
  <c r="F82" i="8"/>
  <c r="G82" i="8" s="1"/>
  <c r="I82" i="8" s="1"/>
  <c r="AH7" i="8" l="1"/>
  <c r="AH8" i="8"/>
  <c r="AH9" i="8"/>
  <c r="AH10" i="8"/>
  <c r="AH13" i="8"/>
  <c r="AH14" i="8"/>
  <c r="K132" i="8"/>
  <c r="K121" i="8"/>
  <c r="K110" i="8"/>
  <c r="F124" i="8"/>
  <c r="G124" i="8" s="1"/>
  <c r="I124" i="8" s="1"/>
  <c r="F113" i="8"/>
  <c r="G113" i="8" s="1"/>
  <c r="I113" i="8" s="1"/>
  <c r="K78" i="8"/>
  <c r="F71" i="8"/>
  <c r="G71" i="8" s="1"/>
  <c r="I71" i="8" s="1"/>
  <c r="K68" i="8"/>
  <c r="K58" i="8"/>
  <c r="L45" i="8"/>
  <c r="K47" i="8"/>
  <c r="F38" i="8"/>
  <c r="G38" i="8" s="1"/>
  <c r="I38" i="8" s="1"/>
  <c r="K35" i="8"/>
  <c r="F26" i="8"/>
  <c r="G26" i="8" s="1"/>
  <c r="I26" i="8" s="1"/>
  <c r="K23" i="9"/>
  <c r="K12" i="9"/>
  <c r="K56" i="9"/>
  <c r="K45" i="9"/>
  <c r="G48" i="9"/>
  <c r="I48" i="9" s="1"/>
  <c r="F48" i="9"/>
  <c r="F37" i="9"/>
  <c r="G37" i="9" s="1"/>
  <c r="I37" i="9" s="1"/>
  <c r="F5" i="9"/>
  <c r="G5" i="9" s="1"/>
  <c r="I5" i="9" s="1"/>
  <c r="K23" i="8" l="1"/>
  <c r="K13" i="8"/>
  <c r="K40" i="3"/>
  <c r="F31" i="3"/>
  <c r="G31" i="3" s="1"/>
  <c r="I31" i="3" s="1"/>
  <c r="F15" i="8"/>
  <c r="G15" i="8" s="1"/>
  <c r="I15" i="8" s="1"/>
  <c r="F5" i="8"/>
  <c r="G5" i="8" s="1"/>
  <c r="I5" i="8" s="1"/>
  <c r="F50" i="8"/>
  <c r="G50" i="8" s="1"/>
  <c r="I50" i="8" s="1"/>
  <c r="K42" i="7"/>
  <c r="F102" i="8"/>
  <c r="G102" i="8" s="1"/>
  <c r="I102" i="8" s="1"/>
  <c r="X4" i="7"/>
  <c r="R5" i="7"/>
  <c r="R6" i="7"/>
  <c r="R7" i="7"/>
  <c r="R8" i="7"/>
  <c r="R9" i="7"/>
  <c r="R10" i="7"/>
  <c r="R11" i="7"/>
  <c r="R12" i="7"/>
  <c r="R13" i="7"/>
  <c r="R14" i="7"/>
  <c r="R15" i="7"/>
  <c r="R4" i="7"/>
  <c r="K128" i="7"/>
  <c r="K118" i="7"/>
  <c r="K108" i="7"/>
  <c r="K131" i="3"/>
  <c r="K27" i="3"/>
  <c r="K14" i="3"/>
  <c r="AD5" i="3"/>
  <c r="AD6" i="3"/>
  <c r="AD7" i="3"/>
  <c r="AD8" i="3"/>
  <c r="AD9" i="3"/>
  <c r="AD10" i="3"/>
  <c r="AD11" i="3"/>
  <c r="AD12" i="3"/>
  <c r="AD13" i="3"/>
  <c r="AD14" i="3"/>
  <c r="AD15" i="3"/>
  <c r="AD4" i="3"/>
  <c r="L129" i="3"/>
  <c r="K86" i="7"/>
  <c r="K76" i="7"/>
  <c r="K65" i="7"/>
  <c r="K55" i="7"/>
  <c r="L53" i="7"/>
  <c r="K97" i="7"/>
  <c r="P55" i="7"/>
  <c r="R55" i="7"/>
  <c r="U55" i="7"/>
  <c r="W55" i="7"/>
  <c r="F122" i="7"/>
  <c r="G122" i="7" s="1"/>
  <c r="I122" i="7" s="1"/>
  <c r="F111" i="7"/>
  <c r="G111" i="7" s="1"/>
  <c r="I111" i="7" s="1"/>
  <c r="F79" i="7"/>
  <c r="G79" i="7" s="1"/>
  <c r="I79" i="7" s="1"/>
  <c r="F68" i="7"/>
  <c r="G68" i="7" s="1"/>
  <c r="I68" i="7" s="1"/>
  <c r="F58" i="7"/>
  <c r="G58" i="7" s="1"/>
  <c r="I58" i="7" s="1"/>
  <c r="F46" i="7"/>
  <c r="G46" i="7" s="1"/>
  <c r="I46" i="7" s="1"/>
  <c r="F49" i="9"/>
  <c r="G49" i="9" s="1"/>
  <c r="I49" i="9" s="1"/>
  <c r="F38" i="9"/>
  <c r="G38" i="9" s="1"/>
  <c r="I38" i="9" s="1"/>
  <c r="F123" i="3"/>
  <c r="G123" i="3" s="1"/>
  <c r="I123" i="3" s="1"/>
  <c r="K142" i="3"/>
  <c r="K119" i="3"/>
  <c r="F114" i="3"/>
  <c r="G114" i="3" s="1"/>
  <c r="I114" i="3" s="1"/>
  <c r="K108" i="3"/>
  <c r="K97" i="3"/>
  <c r="F101" i="3"/>
  <c r="G101" i="3" s="1"/>
  <c r="I101" i="3" s="1"/>
  <c r="F53" i="7" l="1"/>
  <c r="G53" i="7" s="1"/>
  <c r="I53" i="7" s="1"/>
  <c r="F25" i="7"/>
  <c r="G25" i="7" s="1"/>
  <c r="I25" i="7" s="1"/>
  <c r="F46" i="8"/>
  <c r="G46" i="8" s="1"/>
  <c r="I46" i="8" s="1"/>
  <c r="M85" i="8"/>
  <c r="N85" i="8" s="1"/>
  <c r="Q44" i="7"/>
  <c r="R44" i="7"/>
  <c r="P44" i="7"/>
  <c r="F6" i="7"/>
  <c r="G6" i="7" s="1"/>
  <c r="I6" i="7" s="1"/>
  <c r="W54" i="7"/>
  <c r="U54" i="7"/>
  <c r="R54" i="7"/>
  <c r="P54" i="7"/>
  <c r="R100" i="7"/>
  <c r="R99" i="7"/>
  <c r="P100" i="7"/>
  <c r="P99" i="7"/>
  <c r="F100" i="7"/>
  <c r="G100" i="7" s="1"/>
  <c r="I100" i="7" s="1"/>
  <c r="F35" i="7"/>
  <c r="G35" i="7" s="1"/>
  <c r="I35" i="7" s="1"/>
  <c r="F41" i="7"/>
  <c r="G41" i="7" s="1"/>
  <c r="I41" i="7" s="1"/>
  <c r="L41" i="7"/>
  <c r="L40" i="7"/>
  <c r="K32" i="7"/>
  <c r="K22" i="7"/>
  <c r="K12" i="7"/>
  <c r="W22" i="7"/>
  <c r="V22" i="7"/>
  <c r="R22" i="7"/>
  <c r="Q22" i="7"/>
  <c r="L116" i="7"/>
  <c r="L106" i="7"/>
  <c r="L84" i="7"/>
  <c r="L30" i="7"/>
  <c r="L20" i="7"/>
  <c r="L127" i="7"/>
  <c r="L126" i="7"/>
  <c r="L117" i="7"/>
  <c r="L107" i="7"/>
  <c r="L96" i="7"/>
  <c r="L85" i="7"/>
  <c r="L75" i="7"/>
  <c r="L74" i="7"/>
  <c r="L64" i="7"/>
  <c r="L63" i="7"/>
  <c r="L54" i="7"/>
  <c r="L31" i="7"/>
  <c r="L21" i="7"/>
  <c r="L10" i="7"/>
  <c r="L11" i="7"/>
  <c r="L130" i="8"/>
  <c r="L131" i="8"/>
  <c r="L119" i="8"/>
  <c r="L120" i="8"/>
  <c r="L108" i="8"/>
  <c r="L109" i="8"/>
  <c r="L98" i="8"/>
  <c r="L97" i="8"/>
  <c r="L87" i="8"/>
  <c r="L88" i="8"/>
  <c r="F61" i="8"/>
  <c r="G61" i="8" s="1"/>
  <c r="I61" i="8" s="1"/>
  <c r="F106" i="8"/>
  <c r="G106" i="8" s="1"/>
  <c r="I106" i="8" s="1"/>
  <c r="F104" i="8"/>
  <c r="G104" i="8" s="1"/>
  <c r="I104" i="8" s="1"/>
  <c r="F115" i="8"/>
  <c r="G115" i="8"/>
  <c r="I115" i="8" s="1"/>
  <c r="L44" i="9"/>
  <c r="L43" i="9"/>
  <c r="L54" i="9"/>
  <c r="L55" i="9"/>
  <c r="K33" i="9"/>
  <c r="L31" i="9"/>
  <c r="L32" i="9"/>
  <c r="S7" i="9"/>
  <c r="S8" i="9"/>
  <c r="S9" i="9"/>
  <c r="S10" i="9"/>
  <c r="S6" i="9"/>
  <c r="L21" i="9"/>
  <c r="L22" i="9"/>
  <c r="W25" i="9"/>
  <c r="V25" i="9"/>
  <c r="R25" i="9"/>
  <c r="Q25" i="9"/>
  <c r="L11" i="9"/>
  <c r="L10" i="9"/>
  <c r="L77" i="8"/>
  <c r="L76" i="8"/>
  <c r="L67" i="8"/>
  <c r="L66" i="8"/>
  <c r="L56" i="8"/>
  <c r="L57" i="8"/>
  <c r="L46" i="8"/>
  <c r="F40" i="8"/>
  <c r="G40" i="8" s="1"/>
  <c r="I40" i="8" s="1"/>
  <c r="L34" i="8"/>
  <c r="L33" i="8"/>
  <c r="AC5" i="8"/>
  <c r="AC6" i="8"/>
  <c r="AC7" i="8"/>
  <c r="AC8" i="8"/>
  <c r="AC9" i="8"/>
  <c r="AC10" i="8"/>
  <c r="AC11" i="8"/>
  <c r="AC12" i="8"/>
  <c r="AC13" i="8"/>
  <c r="AC14" i="8"/>
  <c r="AC15" i="8"/>
  <c r="L22" i="8"/>
  <c r="L21" i="8"/>
  <c r="AH5" i="8"/>
  <c r="AH6" i="8"/>
  <c r="AH15" i="8"/>
  <c r="AH4" i="8"/>
  <c r="AC4" i="8"/>
  <c r="W71" i="8"/>
  <c r="V71" i="8"/>
  <c r="R71" i="8"/>
  <c r="Q71" i="8"/>
  <c r="L12" i="8"/>
  <c r="L11" i="8"/>
  <c r="M74" i="8"/>
  <c r="F96" i="5" l="1"/>
  <c r="G96" i="5" s="1"/>
  <c r="M95" i="5"/>
  <c r="N95" i="5" s="1"/>
  <c r="F95" i="5"/>
  <c r="G95" i="5" s="1"/>
  <c r="I95" i="5" s="1"/>
  <c r="F94" i="5"/>
  <c r="G94" i="5" s="1"/>
  <c r="I94" i="5" s="1"/>
  <c r="F89" i="5"/>
  <c r="G89" i="5" s="1"/>
  <c r="M88" i="5"/>
  <c r="N88" i="5" s="1"/>
  <c r="F88" i="5"/>
  <c r="G88" i="5" s="1"/>
  <c r="I88" i="5" s="1"/>
  <c r="F87" i="5"/>
  <c r="G87" i="5" s="1"/>
  <c r="I87" i="5" s="1"/>
  <c r="F82" i="5"/>
  <c r="G82" i="5" s="1"/>
  <c r="M81" i="5"/>
  <c r="N81" i="5" s="1"/>
  <c r="F81" i="5"/>
  <c r="G81" i="5" s="1"/>
  <c r="I81" i="5" s="1"/>
  <c r="F80" i="5"/>
  <c r="G80" i="5" s="1"/>
  <c r="I80" i="5" s="1"/>
  <c r="I96" i="5" l="1"/>
  <c r="J95" i="5"/>
  <c r="I89" i="5"/>
  <c r="J88" i="5"/>
  <c r="I82" i="5"/>
  <c r="J81" i="5"/>
  <c r="K50" i="3"/>
  <c r="K64" i="3"/>
  <c r="K76" i="3"/>
  <c r="F111" i="3"/>
  <c r="G111" i="3" s="1"/>
  <c r="I111" i="3" s="1"/>
  <c r="L95" i="5" l="1"/>
  <c r="K95" i="5"/>
  <c r="K88" i="5"/>
  <c r="L88" i="5"/>
  <c r="K81" i="5"/>
  <c r="L81" i="5"/>
  <c r="K86" i="3"/>
  <c r="M13" i="12"/>
  <c r="M17" i="12"/>
  <c r="M21" i="12"/>
  <c r="M25" i="12"/>
  <c r="M29" i="12"/>
  <c r="M44" i="12"/>
  <c r="M41" i="12"/>
  <c r="M38" i="12"/>
  <c r="M35" i="12"/>
  <c r="M32" i="12"/>
  <c r="M9" i="12"/>
  <c r="M6" i="12"/>
  <c r="L11" i="10"/>
  <c r="L10" i="10"/>
  <c r="Q25" i="10"/>
  <c r="P25" i="10"/>
  <c r="D20" i="10"/>
  <c r="D10" i="10"/>
  <c r="W82" i="3" l="1"/>
  <c r="V82" i="3"/>
  <c r="P82" i="3"/>
  <c r="Q82" i="3"/>
  <c r="M18" i="10"/>
  <c r="N18" i="10" s="1"/>
  <c r="J18" i="10"/>
  <c r="L18" i="10" s="1"/>
  <c r="F17" i="10"/>
  <c r="G17" i="10" s="1"/>
  <c r="I17" i="10" s="1"/>
  <c r="F16" i="10"/>
  <c r="G16" i="10" s="1"/>
  <c r="I16" i="10" s="1"/>
  <c r="F15" i="10"/>
  <c r="G15" i="10" s="1"/>
  <c r="I15" i="10" s="1"/>
  <c r="M8" i="10"/>
  <c r="N8" i="10" s="1"/>
  <c r="F7" i="10"/>
  <c r="G7" i="10" s="1"/>
  <c r="I7" i="10" s="1"/>
  <c r="F6" i="10"/>
  <c r="G6" i="10" s="1"/>
  <c r="I6" i="10" s="1"/>
  <c r="F5" i="10"/>
  <c r="G5" i="10" s="1"/>
  <c r="I5" i="10" s="1"/>
  <c r="K18" i="10" l="1"/>
  <c r="J8" i="10"/>
  <c r="L8" i="10" l="1"/>
  <c r="K8" i="10"/>
  <c r="X5" i="5" l="1"/>
  <c r="L141" i="3"/>
  <c r="L140" i="3"/>
  <c r="L130" i="3"/>
  <c r="L118" i="3"/>
  <c r="L117" i="3"/>
  <c r="L107" i="3"/>
  <c r="L106" i="3"/>
  <c r="L96" i="3"/>
  <c r="L95" i="3"/>
  <c r="F63" i="8" l="1"/>
  <c r="G63" i="8" s="1"/>
  <c r="I63" i="8" s="1"/>
  <c r="F66" i="8"/>
  <c r="G66" i="8" s="1"/>
  <c r="I66" i="8" s="1"/>
  <c r="F75" i="8"/>
  <c r="G75" i="8" s="1"/>
  <c r="I75" i="8" s="1"/>
  <c r="F72" i="8"/>
  <c r="G72" i="8" s="1"/>
  <c r="I72" i="8" s="1"/>
  <c r="F84" i="8"/>
  <c r="G84" i="8" s="1"/>
  <c r="I84" i="8" s="1"/>
  <c r="F86" i="8"/>
  <c r="G86" i="8" s="1"/>
  <c r="I86" i="8" s="1"/>
  <c r="F96" i="8"/>
  <c r="G96" i="8" s="1"/>
  <c r="I96" i="8" s="1"/>
  <c r="F94" i="8"/>
  <c r="G94" i="8" s="1"/>
  <c r="I94" i="8" s="1"/>
  <c r="F108" i="8"/>
  <c r="G108" i="8" s="1"/>
  <c r="I108" i="8" s="1"/>
  <c r="F103" i="8"/>
  <c r="G103" i="8" s="1"/>
  <c r="I103" i="8" s="1"/>
  <c r="F118" i="8"/>
  <c r="G118" i="8" s="1"/>
  <c r="I118" i="8" s="1"/>
  <c r="F116" i="8"/>
  <c r="G116" i="8" s="1"/>
  <c r="I116" i="8" s="1"/>
  <c r="F129" i="8"/>
  <c r="G129" i="8" s="1"/>
  <c r="I129" i="8" s="1"/>
  <c r="F127" i="8"/>
  <c r="G127" i="8" s="1"/>
  <c r="I127" i="8" s="1"/>
  <c r="M54" i="8"/>
  <c r="N54" i="8" s="1"/>
  <c r="F55" i="8"/>
  <c r="G55" i="8" s="1"/>
  <c r="I55" i="8" s="1"/>
  <c r="F51" i="8"/>
  <c r="G51" i="8" s="1"/>
  <c r="I51" i="8" s="1"/>
  <c r="M43" i="8"/>
  <c r="N43" i="8" s="1"/>
  <c r="M31" i="8"/>
  <c r="N31" i="8" s="1"/>
  <c r="M19" i="8"/>
  <c r="N19" i="8" s="1"/>
  <c r="M125" i="7"/>
  <c r="N125" i="7" s="1"/>
  <c r="F106" i="7"/>
  <c r="G106" i="7" s="1"/>
  <c r="F101" i="7"/>
  <c r="G101" i="7" s="1"/>
  <c r="I101" i="7" s="1"/>
  <c r="L85" i="3"/>
  <c r="L84" i="3"/>
  <c r="L75" i="3"/>
  <c r="L74" i="3"/>
  <c r="L63" i="3"/>
  <c r="L62" i="3"/>
  <c r="F44" i="8"/>
  <c r="G44" i="8" s="1"/>
  <c r="I44" i="8" s="1"/>
  <c r="F42" i="8"/>
  <c r="G42" i="8" s="1"/>
  <c r="I42" i="8" s="1"/>
  <c r="F18" i="8"/>
  <c r="G18" i="8" s="1"/>
  <c r="I18" i="8" s="1"/>
  <c r="F20" i="8"/>
  <c r="G20" i="8" s="1"/>
  <c r="I20" i="8" s="1"/>
  <c r="F27" i="8"/>
  <c r="G27" i="8" s="1"/>
  <c r="I27" i="8" s="1"/>
  <c r="F29" i="8"/>
  <c r="G29" i="8" s="1"/>
  <c r="I29" i="8" s="1"/>
  <c r="F31" i="8"/>
  <c r="G31" i="8" s="1"/>
  <c r="I31" i="8" s="1"/>
  <c r="M9" i="8"/>
  <c r="N9" i="8" s="1"/>
  <c r="F10" i="8"/>
  <c r="G10" i="8" s="1"/>
  <c r="I10" i="8" s="1"/>
  <c r="F6" i="8"/>
  <c r="G6" i="8" s="1"/>
  <c r="I6" i="8" s="1"/>
  <c r="M29" i="7"/>
  <c r="N29" i="7" s="1"/>
  <c r="F29" i="7"/>
  <c r="G29" i="7" s="1"/>
  <c r="M18" i="7"/>
  <c r="N18" i="7" s="1"/>
  <c r="M9" i="7"/>
  <c r="N9" i="7" s="1"/>
  <c r="F18" i="7"/>
  <c r="G18" i="7" s="1"/>
  <c r="I18" i="7" s="1"/>
  <c r="F9" i="7"/>
  <c r="G9" i="7" s="1"/>
  <c r="I9" i="7" s="1"/>
  <c r="M29" i="9"/>
  <c r="N29" i="9" s="1"/>
  <c r="M19" i="9"/>
  <c r="N19" i="9" s="1"/>
  <c r="L49" i="3"/>
  <c r="L48" i="3"/>
  <c r="L38" i="3"/>
  <c r="L25" i="3"/>
  <c r="L12" i="3"/>
  <c r="X4" i="3"/>
  <c r="L39" i="3"/>
  <c r="L26" i="3"/>
  <c r="L13" i="3"/>
  <c r="M71" i="3"/>
  <c r="N71" i="3" s="1"/>
  <c r="M127" i="3"/>
  <c r="N127" i="3" s="1"/>
  <c r="F127" i="3"/>
  <c r="G127" i="3" s="1"/>
  <c r="I127" i="3" s="1"/>
  <c r="M115" i="3"/>
  <c r="N115" i="3" s="1"/>
  <c r="F116" i="3"/>
  <c r="G116" i="3" s="1"/>
  <c r="M104" i="3"/>
  <c r="N104" i="3" s="1"/>
  <c r="F104" i="3"/>
  <c r="G104" i="3" s="1"/>
  <c r="I104" i="3" s="1"/>
  <c r="M82" i="3"/>
  <c r="N82" i="3" s="1"/>
  <c r="M60" i="3"/>
  <c r="N60" i="3" s="1"/>
  <c r="M46" i="3"/>
  <c r="N46" i="3" s="1"/>
  <c r="M137" i="3"/>
  <c r="N137" i="3" s="1"/>
  <c r="M93" i="3"/>
  <c r="N93" i="3" s="1"/>
  <c r="M35" i="3"/>
  <c r="N35" i="3"/>
  <c r="F35" i="3"/>
  <c r="G35" i="3" s="1"/>
  <c r="I35" i="3" s="1"/>
  <c r="M21" i="3"/>
  <c r="N21" i="3" s="1"/>
  <c r="F21" i="3"/>
  <c r="G21" i="3" s="1"/>
  <c r="I21" i="3" s="1"/>
  <c r="F22" i="3"/>
  <c r="G22" i="3" s="1"/>
  <c r="M10" i="3"/>
  <c r="N10" i="3" s="1"/>
  <c r="J21" i="3" l="1"/>
  <c r="L21" i="3" s="1"/>
  <c r="I22" i="3"/>
  <c r="I106" i="7"/>
  <c r="I29" i="7"/>
  <c r="I116" i="3"/>
  <c r="K21" i="3"/>
  <c r="M105" i="7"/>
  <c r="N105" i="7" s="1"/>
  <c r="F123" i="7"/>
  <c r="G123" i="7"/>
  <c r="I123" i="7" s="1"/>
  <c r="F124" i="7"/>
  <c r="G124" i="7"/>
  <c r="I124" i="7" s="1"/>
  <c r="F125" i="7"/>
  <c r="G125" i="7" s="1"/>
  <c r="I125" i="7" s="1"/>
  <c r="M115" i="7"/>
  <c r="N115" i="7" s="1"/>
  <c r="F114" i="7"/>
  <c r="G114" i="7" s="1"/>
  <c r="I114" i="7" s="1"/>
  <c r="F115" i="7"/>
  <c r="G115" i="7" s="1"/>
  <c r="I115" i="7" s="1"/>
  <c r="F116" i="7"/>
  <c r="G116" i="7" s="1"/>
  <c r="F102" i="7"/>
  <c r="G102" i="7" s="1"/>
  <c r="I102" i="7" s="1"/>
  <c r="F103" i="7"/>
  <c r="G103" i="7" s="1"/>
  <c r="I103" i="7" s="1"/>
  <c r="F104" i="7"/>
  <c r="G104" i="7" s="1"/>
  <c r="I104" i="7" s="1"/>
  <c r="M94" i="7"/>
  <c r="N94" i="7" s="1"/>
  <c r="F91" i="7"/>
  <c r="G91" i="7" s="1"/>
  <c r="I91" i="7" s="1"/>
  <c r="F92" i="7"/>
  <c r="F93" i="7"/>
  <c r="F94" i="7"/>
  <c r="G94" i="7" s="1"/>
  <c r="I94" i="7" s="1"/>
  <c r="F95" i="7"/>
  <c r="G95" i="7" s="1"/>
  <c r="J94" i="7" s="1"/>
  <c r="F96" i="7"/>
  <c r="G92" i="7"/>
  <c r="I92" i="7" s="1"/>
  <c r="G93" i="7"/>
  <c r="I93" i="7" s="1"/>
  <c r="M83" i="7"/>
  <c r="N83" i="7" s="1"/>
  <c r="I116" i="7" l="1"/>
  <c r="J115" i="7"/>
  <c r="L115" i="7" s="1"/>
  <c r="I95" i="7"/>
  <c r="K115" i="7" l="1"/>
  <c r="K94" i="7"/>
  <c r="L94" i="7"/>
  <c r="F81" i="7" l="1"/>
  <c r="G81" i="7" s="1"/>
  <c r="I81" i="7" s="1"/>
  <c r="F82" i="7"/>
  <c r="G82" i="7" s="1"/>
  <c r="I82" i="7" s="1"/>
  <c r="F83" i="7"/>
  <c r="G83" i="7" s="1"/>
  <c r="I83" i="7" s="1"/>
  <c r="F84" i="7"/>
  <c r="G84" i="7" s="1"/>
  <c r="M73" i="7"/>
  <c r="N73" i="7" s="1"/>
  <c r="F70" i="7"/>
  <c r="G70" i="7" s="1"/>
  <c r="I70" i="7" s="1"/>
  <c r="F71" i="7"/>
  <c r="G71" i="7" s="1"/>
  <c r="I71" i="7" s="1"/>
  <c r="F72" i="7"/>
  <c r="G72" i="7" s="1"/>
  <c r="I72" i="7" s="1"/>
  <c r="F73" i="7"/>
  <c r="G73" i="7" s="1"/>
  <c r="I73" i="7" s="1"/>
  <c r="M62" i="7"/>
  <c r="N62" i="7" s="1"/>
  <c r="F59" i="7"/>
  <c r="G59" i="7" s="1"/>
  <c r="I59" i="7" s="1"/>
  <c r="F60" i="7"/>
  <c r="G60" i="7" s="1"/>
  <c r="I60" i="7" s="1"/>
  <c r="F61" i="7"/>
  <c r="G61" i="7" s="1"/>
  <c r="I61" i="7" s="1"/>
  <c r="F62" i="7"/>
  <c r="G62" i="7" s="1"/>
  <c r="I62" i="7" s="1"/>
  <c r="M51" i="7"/>
  <c r="N51" i="7" s="1"/>
  <c r="F47" i="7"/>
  <c r="G47" i="7" s="1"/>
  <c r="I47" i="7" s="1"/>
  <c r="F48" i="7"/>
  <c r="G48" i="7" s="1"/>
  <c r="I48" i="7" s="1"/>
  <c r="F49" i="7"/>
  <c r="G49" i="7" s="1"/>
  <c r="I49" i="7" s="1"/>
  <c r="F50" i="7"/>
  <c r="G50" i="7" s="1"/>
  <c r="I50" i="7" s="1"/>
  <c r="F51" i="7"/>
  <c r="G51" i="7" s="1"/>
  <c r="I51" i="7" s="1"/>
  <c r="M39" i="7"/>
  <c r="N39" i="7" s="1"/>
  <c r="F36" i="7"/>
  <c r="G36" i="7" s="1"/>
  <c r="I36" i="7" s="1"/>
  <c r="F37" i="7"/>
  <c r="G37" i="7" s="1"/>
  <c r="I37" i="7" s="1"/>
  <c r="F38" i="7"/>
  <c r="G38" i="7" s="1"/>
  <c r="I38" i="7" s="1"/>
  <c r="F39" i="7"/>
  <c r="G39" i="7" s="1"/>
  <c r="I39" i="7" s="1"/>
  <c r="F15" i="7"/>
  <c r="G15" i="7" s="1"/>
  <c r="I15" i="7" s="1"/>
  <c r="F7" i="7"/>
  <c r="G7" i="7" s="1"/>
  <c r="I7" i="7" s="1"/>
  <c r="M52" i="9"/>
  <c r="N52" i="9" s="1"/>
  <c r="F50" i="9"/>
  <c r="G50" i="9" s="1"/>
  <c r="I50" i="9" s="1"/>
  <c r="F51" i="9"/>
  <c r="G51" i="9" s="1"/>
  <c r="I51" i="9" s="1"/>
  <c r="F52" i="9"/>
  <c r="G52" i="9" s="1"/>
  <c r="I52" i="9" s="1"/>
  <c r="M8" i="9"/>
  <c r="N8" i="9" s="1"/>
  <c r="M42" i="9"/>
  <c r="N42" i="9" s="1"/>
  <c r="F40" i="9"/>
  <c r="G40" i="9"/>
  <c r="I40" i="9" s="1"/>
  <c r="F41" i="9"/>
  <c r="G41" i="9" s="1"/>
  <c r="I41" i="9" s="1"/>
  <c r="F42" i="9"/>
  <c r="G42" i="9" s="1"/>
  <c r="I42" i="9" s="1"/>
  <c r="F43" i="9"/>
  <c r="G43" i="9" s="1"/>
  <c r="I43" i="9" s="1"/>
  <c r="F8" i="9"/>
  <c r="G8" i="9" s="1"/>
  <c r="I8" i="9" s="1"/>
  <c r="F9" i="9"/>
  <c r="G9" i="9" s="1"/>
  <c r="F26" i="9"/>
  <c r="G26" i="9" s="1"/>
  <c r="I26" i="9" s="1"/>
  <c r="F27" i="9"/>
  <c r="G27" i="9" s="1"/>
  <c r="I27" i="9" s="1"/>
  <c r="F28" i="9"/>
  <c r="G28" i="9" s="1"/>
  <c r="I28" i="9" s="1"/>
  <c r="F29" i="9"/>
  <c r="G29" i="9" s="1"/>
  <c r="I29" i="9" s="1"/>
  <c r="F20" i="9"/>
  <c r="G20" i="9" s="1"/>
  <c r="F16" i="9"/>
  <c r="G16" i="9" s="1"/>
  <c r="I16" i="9" s="1"/>
  <c r="F17" i="9"/>
  <c r="G17" i="9" s="1"/>
  <c r="I17" i="9" s="1"/>
  <c r="F6" i="9"/>
  <c r="G6" i="9" s="1"/>
  <c r="I6" i="9" s="1"/>
  <c r="F10" i="3"/>
  <c r="G10" i="3" s="1"/>
  <c r="I10" i="3" s="1"/>
  <c r="F47" i="3"/>
  <c r="G47" i="3" s="1"/>
  <c r="F61" i="3"/>
  <c r="G61" i="3" s="1"/>
  <c r="J83" i="7" l="1"/>
  <c r="I9" i="9"/>
  <c r="J8" i="9"/>
  <c r="L8" i="9" s="1"/>
  <c r="J42" i="9"/>
  <c r="L42" i="9" s="1"/>
  <c r="I20" i="9"/>
  <c r="I47" i="3"/>
  <c r="I61" i="3"/>
  <c r="I84" i="7"/>
  <c r="K8" i="9"/>
  <c r="K42" i="9" l="1"/>
  <c r="L83" i="7"/>
  <c r="K83" i="7"/>
  <c r="K82" i="7" s="1"/>
  <c r="F72" i="3" l="1"/>
  <c r="G72" i="3" s="1"/>
  <c r="F83" i="3"/>
  <c r="G83" i="3" s="1"/>
  <c r="F94" i="3"/>
  <c r="G94" i="3" s="1"/>
  <c r="F134" i="3"/>
  <c r="G134" i="3" s="1"/>
  <c r="I134" i="3" s="1"/>
  <c r="F135" i="3"/>
  <c r="G135" i="3" s="1"/>
  <c r="I135" i="3" s="1"/>
  <c r="F139" i="3"/>
  <c r="I83" i="3" l="1"/>
  <c r="I94" i="3"/>
  <c r="I72" i="3"/>
  <c r="F54" i="9"/>
  <c r="G54" i="9" s="1"/>
  <c r="F53" i="9"/>
  <c r="G53" i="9" s="1"/>
  <c r="J52" i="9" s="1"/>
  <c r="F44" i="9"/>
  <c r="G44" i="9" s="1"/>
  <c r="F39" i="9"/>
  <c r="G39" i="9" s="1"/>
  <c r="I39" i="9" s="1"/>
  <c r="F31" i="9"/>
  <c r="G31" i="9" s="1"/>
  <c r="I31" i="9" s="1"/>
  <c r="F30" i="9"/>
  <c r="G30" i="9" s="1"/>
  <c r="J29" i="9" s="1"/>
  <c r="F21" i="9"/>
  <c r="G21" i="9" s="1"/>
  <c r="F19" i="9"/>
  <c r="G19" i="9" s="1"/>
  <c r="F18" i="9"/>
  <c r="G18" i="9" s="1"/>
  <c r="I18" i="9" s="1"/>
  <c r="I11" i="9"/>
  <c r="F10" i="9"/>
  <c r="G10" i="9" s="1"/>
  <c r="F7" i="9"/>
  <c r="G7" i="9" s="1"/>
  <c r="I7" i="9" s="1"/>
  <c r="X15" i="9"/>
  <c r="X14" i="9"/>
  <c r="X13" i="9"/>
  <c r="X12" i="9"/>
  <c r="X11" i="9"/>
  <c r="X10" i="9"/>
  <c r="X9" i="9"/>
  <c r="X8" i="9"/>
  <c r="X7" i="9"/>
  <c r="X6" i="9"/>
  <c r="X5" i="9"/>
  <c r="X4" i="9"/>
  <c r="L29" i="9" l="1"/>
  <c r="K29" i="9"/>
  <c r="I19" i="9"/>
  <c r="J19" i="9"/>
  <c r="K52" i="9"/>
  <c r="L52" i="9"/>
  <c r="I21" i="9"/>
  <c r="I30" i="9"/>
  <c r="I53" i="9"/>
  <c r="I10" i="9"/>
  <c r="I44" i="9"/>
  <c r="I54" i="9"/>
  <c r="K19" i="9" l="1"/>
  <c r="L19" i="9"/>
  <c r="M128" i="8" l="1"/>
  <c r="N128" i="8" s="1"/>
  <c r="M117" i="8"/>
  <c r="N117" i="8" s="1"/>
  <c r="M95" i="8"/>
  <c r="N95" i="8" s="1"/>
  <c r="M65" i="8"/>
  <c r="N65" i="8" s="1"/>
  <c r="F128" i="8"/>
  <c r="G128" i="8" s="1"/>
  <c r="I128" i="8" s="1"/>
  <c r="F130" i="8"/>
  <c r="G130" i="8" s="1"/>
  <c r="I130" i="8" s="1"/>
  <c r="F131" i="8"/>
  <c r="G131" i="8" s="1"/>
  <c r="I131" i="8" s="1"/>
  <c r="J128" i="8" l="1"/>
  <c r="L128" i="8" s="1"/>
  <c r="F77" i="8"/>
  <c r="G77" i="8" s="1"/>
  <c r="I77" i="8" s="1"/>
  <c r="F9" i="8"/>
  <c r="G9" i="8" s="1"/>
  <c r="J9" i="8" s="1"/>
  <c r="F126" i="8"/>
  <c r="G126" i="8" s="1"/>
  <c r="I126" i="8" s="1"/>
  <c r="F53" i="8"/>
  <c r="G53" i="8" s="1"/>
  <c r="I53" i="8" s="1"/>
  <c r="I9" i="8" l="1"/>
  <c r="K128" i="8"/>
  <c r="K127" i="8" s="1"/>
  <c r="F21" i="8"/>
  <c r="G21" i="8" s="1"/>
  <c r="F126" i="7"/>
  <c r="G126" i="7" s="1"/>
  <c r="F127" i="7"/>
  <c r="G127" i="7" s="1"/>
  <c r="I127" i="7" s="1"/>
  <c r="F125" i="8"/>
  <c r="G125" i="8" s="1"/>
  <c r="I125" i="8" s="1"/>
  <c r="F120" i="8"/>
  <c r="G120" i="8" s="1"/>
  <c r="I120" i="8" s="1"/>
  <c r="F119" i="8"/>
  <c r="G119" i="8" s="1"/>
  <c r="F117" i="8"/>
  <c r="G117" i="8" s="1"/>
  <c r="I117" i="8" s="1"/>
  <c r="F114" i="8"/>
  <c r="G114" i="8" s="1"/>
  <c r="I114" i="8" s="1"/>
  <c r="F109" i="8"/>
  <c r="G109" i="8" s="1"/>
  <c r="I109" i="8" s="1"/>
  <c r="M107" i="8"/>
  <c r="N107" i="8" s="1"/>
  <c r="F107" i="8"/>
  <c r="G107" i="8" s="1"/>
  <c r="I107" i="8" s="1"/>
  <c r="F105" i="8"/>
  <c r="G105" i="8" s="1"/>
  <c r="I105" i="8" s="1"/>
  <c r="F98" i="8"/>
  <c r="G98" i="8" s="1"/>
  <c r="I98" i="8" s="1"/>
  <c r="F97" i="8"/>
  <c r="G97" i="8" s="1"/>
  <c r="F95" i="8"/>
  <c r="G95" i="8" s="1"/>
  <c r="I95" i="8" s="1"/>
  <c r="F93" i="8"/>
  <c r="G93" i="8" s="1"/>
  <c r="I93" i="8" s="1"/>
  <c r="F88" i="8"/>
  <c r="G88" i="8" s="1"/>
  <c r="I88" i="8" s="1"/>
  <c r="F87" i="8"/>
  <c r="G87" i="8" s="1"/>
  <c r="J85" i="8" s="1"/>
  <c r="F85" i="8"/>
  <c r="G85" i="8" s="1"/>
  <c r="I85" i="8" s="1"/>
  <c r="F83" i="8"/>
  <c r="G83" i="8" s="1"/>
  <c r="I83" i="8" s="1"/>
  <c r="F78" i="8"/>
  <c r="G78" i="8" s="1"/>
  <c r="I78" i="8" s="1"/>
  <c r="F76" i="8"/>
  <c r="G76" i="8" s="1"/>
  <c r="J74" i="8" s="1"/>
  <c r="N74" i="8"/>
  <c r="F74" i="8"/>
  <c r="G74" i="8" s="1"/>
  <c r="I74" i="8" s="1"/>
  <c r="F73" i="8"/>
  <c r="G73" i="8" s="1"/>
  <c r="I73" i="8" s="1"/>
  <c r="F67" i="8"/>
  <c r="G67" i="8" s="1"/>
  <c r="F65" i="8"/>
  <c r="G65" i="8" s="1"/>
  <c r="F64" i="8"/>
  <c r="G64" i="8" s="1"/>
  <c r="I64" i="8" s="1"/>
  <c r="F62" i="8"/>
  <c r="G62" i="8" s="1"/>
  <c r="I62" i="8" s="1"/>
  <c r="F57" i="8"/>
  <c r="G57" i="8" s="1"/>
  <c r="I57" i="8" s="1"/>
  <c r="F56" i="8"/>
  <c r="G56" i="8" s="1"/>
  <c r="F54" i="8"/>
  <c r="G54" i="8" s="1"/>
  <c r="F52" i="8"/>
  <c r="G52" i="8" s="1"/>
  <c r="I52" i="8" s="1"/>
  <c r="F45" i="8"/>
  <c r="G45" i="8" s="1"/>
  <c r="F43" i="8"/>
  <c r="G43" i="8" s="1"/>
  <c r="J43" i="8" s="1"/>
  <c r="F41" i="8"/>
  <c r="G41" i="8" s="1"/>
  <c r="I41" i="8" s="1"/>
  <c r="F39" i="8"/>
  <c r="G39" i="8" s="1"/>
  <c r="I39" i="8" s="1"/>
  <c r="F33" i="8"/>
  <c r="G33" i="8" s="1"/>
  <c r="F32" i="8"/>
  <c r="G32" i="8" s="1"/>
  <c r="J31" i="8" s="1"/>
  <c r="F30" i="8"/>
  <c r="G30" i="8" s="1"/>
  <c r="I30" i="8" s="1"/>
  <c r="F28" i="8"/>
  <c r="G28" i="8" s="1"/>
  <c r="I28" i="8" s="1"/>
  <c r="X15" i="8"/>
  <c r="X14" i="8"/>
  <c r="F19" i="8"/>
  <c r="G19" i="8" s="1"/>
  <c r="J19" i="8" s="1"/>
  <c r="X13" i="8"/>
  <c r="F17" i="8"/>
  <c r="G17" i="8" s="1"/>
  <c r="I17" i="8" s="1"/>
  <c r="X12" i="8"/>
  <c r="F16" i="8"/>
  <c r="G16" i="8" s="1"/>
  <c r="I16" i="8" s="1"/>
  <c r="X11" i="8"/>
  <c r="X10" i="8"/>
  <c r="X9" i="8"/>
  <c r="X8" i="8"/>
  <c r="F11" i="8"/>
  <c r="G11" i="8" s="1"/>
  <c r="I11" i="8" s="1"/>
  <c r="X7" i="8"/>
  <c r="F8" i="8"/>
  <c r="G8" i="8" s="1"/>
  <c r="I8" i="8" s="1"/>
  <c r="X6" i="8"/>
  <c r="F7" i="8"/>
  <c r="G7" i="8" s="1"/>
  <c r="X5" i="8"/>
  <c r="X4" i="8"/>
  <c r="L85" i="8" l="1"/>
  <c r="K85" i="8"/>
  <c r="I126" i="7"/>
  <c r="J125" i="7"/>
  <c r="L74" i="8"/>
  <c r="K74" i="8"/>
  <c r="I54" i="8"/>
  <c r="J54" i="8"/>
  <c r="L19" i="8"/>
  <c r="K19" i="8"/>
  <c r="L31" i="8"/>
  <c r="K31" i="8"/>
  <c r="L43" i="8"/>
  <c r="K43" i="8"/>
  <c r="L9" i="8"/>
  <c r="K9" i="8"/>
  <c r="K8" i="8" s="1"/>
  <c r="I67" i="8"/>
  <c r="J65" i="8"/>
  <c r="I97" i="8"/>
  <c r="J95" i="8"/>
  <c r="I32" i="8"/>
  <c r="I119" i="8"/>
  <c r="J117" i="8"/>
  <c r="I45" i="8"/>
  <c r="I21" i="8"/>
  <c r="I7" i="8"/>
  <c r="I76" i="8"/>
  <c r="I33" i="8"/>
  <c r="I19" i="8"/>
  <c r="I56" i="8"/>
  <c r="I65" i="8"/>
  <c r="I87" i="8"/>
  <c r="I43" i="8"/>
  <c r="J107" i="8"/>
  <c r="F105" i="7"/>
  <c r="G105" i="7" s="1"/>
  <c r="I105" i="7" l="1"/>
  <c r="J105" i="7"/>
  <c r="K125" i="7"/>
  <c r="K124" i="7" s="1"/>
  <c r="L125" i="7"/>
  <c r="L54" i="8"/>
  <c r="K54" i="8"/>
  <c r="K53" i="8" s="1"/>
  <c r="L117" i="8"/>
  <c r="K117" i="8"/>
  <c r="L95" i="8"/>
  <c r="K95" i="8"/>
  <c r="K65" i="8"/>
  <c r="L65" i="8"/>
  <c r="K84" i="8"/>
  <c r="L107" i="8"/>
  <c r="K107" i="8"/>
  <c r="L105" i="7" l="1"/>
  <c r="K105" i="7"/>
  <c r="F85" i="7"/>
  <c r="G85" i="7" s="1"/>
  <c r="F86" i="7"/>
  <c r="G86" i="7" s="1"/>
  <c r="I86" i="7" s="1"/>
  <c r="F74" i="7"/>
  <c r="G74" i="7" s="1"/>
  <c r="J73" i="7" s="1"/>
  <c r="F75" i="7"/>
  <c r="G75" i="7" s="1"/>
  <c r="I75" i="7" s="1"/>
  <c r="F113" i="7"/>
  <c r="G113" i="7" s="1"/>
  <c r="I113" i="7" s="1"/>
  <c r="F117" i="7"/>
  <c r="G117" i="7" s="1"/>
  <c r="L73" i="7" l="1"/>
  <c r="K73" i="7"/>
  <c r="I117" i="7"/>
  <c r="I74" i="7"/>
  <c r="I85" i="7"/>
  <c r="AB5" i="5" l="1"/>
  <c r="AC5" i="5" s="1"/>
  <c r="AB6" i="5"/>
  <c r="AC6" i="5" s="1"/>
  <c r="AB7" i="5"/>
  <c r="AC7" i="5" s="1"/>
  <c r="AB8" i="5"/>
  <c r="AC8" i="5" s="1"/>
  <c r="Z4" i="4"/>
  <c r="AB2" i="5"/>
  <c r="AB1" i="5"/>
  <c r="F63" i="7"/>
  <c r="G63" i="7" s="1"/>
  <c r="J62" i="7" s="1"/>
  <c r="Z35" i="5" l="1"/>
  <c r="AA35" i="5" s="1"/>
  <c r="Z40" i="5"/>
  <c r="AA40" i="5" s="1"/>
  <c r="Z42" i="5"/>
  <c r="AA42" i="5" s="1"/>
  <c r="Z43" i="5"/>
  <c r="AA43" i="5" s="1"/>
  <c r="Z44" i="5"/>
  <c r="AA44" i="5" s="1"/>
  <c r="Z45" i="5"/>
  <c r="AA45" i="5" s="1"/>
  <c r="Z34" i="5"/>
  <c r="AA34" i="5" s="1"/>
  <c r="AB4" i="5"/>
  <c r="AC4" i="5" s="1"/>
  <c r="Z36" i="5"/>
  <c r="AA36" i="5" s="1"/>
  <c r="Z37" i="5"/>
  <c r="AA37" i="5" s="1"/>
  <c r="Z38" i="5"/>
  <c r="AA38" i="5" s="1"/>
  <c r="Z39" i="5"/>
  <c r="AA39" i="5" s="1"/>
  <c r="Z41" i="5"/>
  <c r="AA41" i="5" s="1"/>
  <c r="AB15" i="5"/>
  <c r="AC15" i="5" s="1"/>
  <c r="AB14" i="5"/>
  <c r="AC14" i="5" s="1"/>
  <c r="AB13" i="5"/>
  <c r="AC13" i="5" s="1"/>
  <c r="AB12" i="5"/>
  <c r="AC12" i="5" s="1"/>
  <c r="AB11" i="5"/>
  <c r="AC11" i="5" s="1"/>
  <c r="AB10" i="5"/>
  <c r="AC10" i="5" s="1"/>
  <c r="AB9" i="5"/>
  <c r="AC9" i="5" s="1"/>
  <c r="L62" i="7"/>
  <c r="K62" i="7"/>
  <c r="I63" i="7"/>
  <c r="F121" i="7" l="1"/>
  <c r="G121" i="7" s="1"/>
  <c r="I121" i="7" s="1"/>
  <c r="F112" i="7"/>
  <c r="G112" i="7" s="1"/>
  <c r="I112" i="7" s="1"/>
  <c r="F107" i="7"/>
  <c r="G107" i="7" s="1"/>
  <c r="G96" i="7"/>
  <c r="F90" i="7"/>
  <c r="G90" i="7" s="1"/>
  <c r="I90" i="7" s="1"/>
  <c r="F80" i="7"/>
  <c r="G80" i="7" s="1"/>
  <c r="I80" i="7" s="1"/>
  <c r="F69" i="7"/>
  <c r="G69" i="7" s="1"/>
  <c r="I69" i="7" s="1"/>
  <c r="F64" i="7"/>
  <c r="G64" i="7" s="1"/>
  <c r="I64" i="7" s="1"/>
  <c r="F54" i="7"/>
  <c r="G54" i="7" s="1"/>
  <c r="I54" i="7" s="1"/>
  <c r="F52" i="7"/>
  <c r="G52" i="7" s="1"/>
  <c r="J51" i="7" s="1"/>
  <c r="F42" i="7"/>
  <c r="G42" i="7" s="1"/>
  <c r="I42" i="7" s="1"/>
  <c r="F40" i="7"/>
  <c r="G40" i="7" s="1"/>
  <c r="J39" i="7" s="1"/>
  <c r="X5" i="7"/>
  <c r="Y5" i="7" s="1"/>
  <c r="X15" i="7"/>
  <c r="X14" i="7"/>
  <c r="Y14" i="7" s="1"/>
  <c r="X13" i="7"/>
  <c r="Y13" i="7" s="1"/>
  <c r="X12" i="7"/>
  <c r="Y12" i="7" s="1"/>
  <c r="X11" i="7"/>
  <c r="Y11" i="7" s="1"/>
  <c r="X10" i="7"/>
  <c r="Y10" i="7" s="1"/>
  <c r="X9" i="7"/>
  <c r="Y9" i="7" s="1"/>
  <c r="X8" i="7"/>
  <c r="Y8" i="7" s="1"/>
  <c r="X7" i="7"/>
  <c r="Y7" i="7" s="1"/>
  <c r="X6" i="7"/>
  <c r="Y6" i="7" s="1"/>
  <c r="L51" i="7" l="1"/>
  <c r="K51" i="7"/>
  <c r="L39" i="7"/>
  <c r="K39" i="7"/>
  <c r="I40" i="7"/>
  <c r="I96" i="7"/>
  <c r="I107" i="7"/>
  <c r="I52" i="7"/>
  <c r="F31" i="7" l="1"/>
  <c r="G31" i="7" s="1"/>
  <c r="I31" i="7" s="1"/>
  <c r="F26" i="7"/>
  <c r="G26" i="7" s="1"/>
  <c r="I26" i="7" s="1"/>
  <c r="F28" i="7"/>
  <c r="G28" i="7" s="1"/>
  <c r="I28" i="7" s="1"/>
  <c r="F17" i="7"/>
  <c r="G17" i="7" s="1"/>
  <c r="I17" i="7" s="1"/>
  <c r="F19" i="7"/>
  <c r="G19" i="7" s="1"/>
  <c r="J18" i="7" s="1"/>
  <c r="F20" i="7"/>
  <c r="G20" i="7" s="1"/>
  <c r="I20" i="7" s="1"/>
  <c r="F8" i="7"/>
  <c r="G8" i="7" s="1"/>
  <c r="I8" i="7" s="1"/>
  <c r="F30" i="7"/>
  <c r="G30" i="7" s="1"/>
  <c r="F27" i="7"/>
  <c r="G27" i="7" s="1"/>
  <c r="I27" i="7" s="1"/>
  <c r="F21" i="7"/>
  <c r="G21" i="7" s="1"/>
  <c r="I21" i="7" s="1"/>
  <c r="F16" i="7"/>
  <c r="G16" i="7" s="1"/>
  <c r="I16" i="7" s="1"/>
  <c r="F11" i="7"/>
  <c r="G11" i="7" s="1"/>
  <c r="I11" i="7" s="1"/>
  <c r="F10" i="7"/>
  <c r="G10" i="7" s="1"/>
  <c r="F5" i="7"/>
  <c r="G5" i="7" s="1"/>
  <c r="I5" i="7" s="1"/>
  <c r="I10" i="7" l="1"/>
  <c r="J9" i="7"/>
  <c r="L18" i="7"/>
  <c r="K18" i="7"/>
  <c r="I30" i="7"/>
  <c r="J29" i="7"/>
  <c r="I19" i="7"/>
  <c r="L9" i="7" l="1"/>
  <c r="K9" i="7"/>
  <c r="K8" i="7" s="1"/>
  <c r="K29" i="7"/>
  <c r="L29" i="7"/>
  <c r="Y36" i="5"/>
  <c r="Y37" i="5"/>
  <c r="Y38" i="5"/>
  <c r="Y39" i="5"/>
  <c r="Y40" i="5"/>
  <c r="Y41" i="5"/>
  <c r="Y42" i="5"/>
  <c r="X35" i="5"/>
  <c r="Y35" i="5" s="1"/>
  <c r="X36" i="5"/>
  <c r="X37" i="5"/>
  <c r="X38" i="5"/>
  <c r="X39" i="5"/>
  <c r="X40" i="5"/>
  <c r="X41" i="5"/>
  <c r="X42" i="5"/>
  <c r="X43" i="5"/>
  <c r="Y43" i="5" s="1"/>
  <c r="X44" i="5"/>
  <c r="Y44" i="5" s="1"/>
  <c r="X45" i="5"/>
  <c r="X34" i="5"/>
  <c r="X11" i="5"/>
  <c r="Y11" i="5" s="1"/>
  <c r="X12" i="5"/>
  <c r="Y12" i="5" s="1"/>
  <c r="X13" i="5"/>
  <c r="Y13" i="5" s="1"/>
  <c r="X14" i="5"/>
  <c r="Y14" i="5" s="1"/>
  <c r="N65" i="5"/>
  <c r="M65" i="5"/>
  <c r="M47" i="5"/>
  <c r="N47" i="5" s="1"/>
  <c r="M59" i="5"/>
  <c r="N59" i="5" s="1"/>
  <c r="Y5" i="5"/>
  <c r="X6" i="5"/>
  <c r="Y6" i="5" s="1"/>
  <c r="X7" i="5"/>
  <c r="Y7" i="5" s="1"/>
  <c r="X8" i="5"/>
  <c r="Y8" i="5" s="1"/>
  <c r="X9" i="5"/>
  <c r="Y9" i="5" s="1"/>
  <c r="X10" i="5"/>
  <c r="Y10" i="5" s="1"/>
  <c r="X15" i="5"/>
  <c r="X4" i="5"/>
  <c r="X14" i="4"/>
  <c r="M23" i="5"/>
  <c r="F73" i="5" l="1"/>
  <c r="G73" i="5" s="1"/>
  <c r="M72" i="5"/>
  <c r="N72" i="5" s="1"/>
  <c r="F72" i="5"/>
  <c r="G72" i="5" s="1"/>
  <c r="I72" i="5" s="1"/>
  <c r="F71" i="5"/>
  <c r="G71" i="5" s="1"/>
  <c r="I71" i="5" s="1"/>
  <c r="F67" i="5"/>
  <c r="G67" i="5" s="1"/>
  <c r="F66" i="5"/>
  <c r="G66" i="5" s="1"/>
  <c r="F65" i="5"/>
  <c r="G65" i="5" s="1"/>
  <c r="I65" i="5" s="1"/>
  <c r="F61" i="5"/>
  <c r="G61" i="5" s="1"/>
  <c r="F60" i="5"/>
  <c r="G60" i="5" s="1"/>
  <c r="F59" i="5"/>
  <c r="G59" i="5" s="1"/>
  <c r="I59" i="5" s="1"/>
  <c r="F55" i="5"/>
  <c r="G55" i="5" s="1"/>
  <c r="M54" i="5"/>
  <c r="N54" i="5" s="1"/>
  <c r="F54" i="5"/>
  <c r="G54" i="5" s="1"/>
  <c r="I54" i="5" s="1"/>
  <c r="F53" i="5"/>
  <c r="G53" i="5" s="1"/>
  <c r="I53" i="5" s="1"/>
  <c r="F49" i="5"/>
  <c r="G49" i="5" s="1"/>
  <c r="F48" i="5"/>
  <c r="G48" i="5" s="1"/>
  <c r="F47" i="5"/>
  <c r="G47" i="5" s="1"/>
  <c r="I47" i="5" s="1"/>
  <c r="F43" i="5"/>
  <c r="G43" i="5" s="1"/>
  <c r="M42" i="5"/>
  <c r="N42" i="5" s="1"/>
  <c r="F42" i="5"/>
  <c r="G42" i="5" s="1"/>
  <c r="I42" i="5" s="1"/>
  <c r="F41" i="5"/>
  <c r="G41" i="5" s="1"/>
  <c r="I41" i="5" s="1"/>
  <c r="F37" i="5"/>
  <c r="G37" i="5" s="1"/>
  <c r="M36" i="5"/>
  <c r="N36" i="5" s="1"/>
  <c r="F36" i="5"/>
  <c r="G36" i="5" s="1"/>
  <c r="I36" i="5" s="1"/>
  <c r="F35" i="5"/>
  <c r="G35" i="5" s="1"/>
  <c r="I35" i="5" s="1"/>
  <c r="F31" i="5"/>
  <c r="G31" i="5" s="1"/>
  <c r="M30" i="5"/>
  <c r="N30" i="5" s="1"/>
  <c r="F30" i="5"/>
  <c r="G30" i="5" s="1"/>
  <c r="I30" i="5" s="1"/>
  <c r="F29" i="5"/>
  <c r="G29" i="5" s="1"/>
  <c r="I29" i="5" s="1"/>
  <c r="F25" i="5"/>
  <c r="G25" i="5" s="1"/>
  <c r="F24" i="5"/>
  <c r="G24" i="5" s="1"/>
  <c r="F23" i="5"/>
  <c r="G23" i="5" s="1"/>
  <c r="I23" i="5" s="1"/>
  <c r="F19" i="5"/>
  <c r="G19" i="5" s="1"/>
  <c r="M18" i="5"/>
  <c r="N18" i="5" s="1"/>
  <c r="F18" i="5"/>
  <c r="G18" i="5" s="1"/>
  <c r="I18" i="5" s="1"/>
  <c r="F17" i="5"/>
  <c r="G17" i="5" s="1"/>
  <c r="I17" i="5" s="1"/>
  <c r="F13" i="5"/>
  <c r="G13" i="5" s="1"/>
  <c r="M12" i="5"/>
  <c r="N12" i="5" s="1"/>
  <c r="F12" i="5"/>
  <c r="G12" i="5" s="1"/>
  <c r="I12" i="5" s="1"/>
  <c r="F11" i="5"/>
  <c r="G11" i="5" s="1"/>
  <c r="I11" i="5" s="1"/>
  <c r="F7" i="5"/>
  <c r="G7" i="5" s="1"/>
  <c r="I7" i="5" s="1"/>
  <c r="M6" i="5"/>
  <c r="N6" i="5" s="1"/>
  <c r="F6" i="5"/>
  <c r="G6" i="5" s="1"/>
  <c r="I6" i="5" s="1"/>
  <c r="F5" i="5"/>
  <c r="G5" i="5" s="1"/>
  <c r="I5" i="5" s="1"/>
  <c r="AA5" i="4"/>
  <c r="AB5" i="4" s="1"/>
  <c r="AA6" i="4"/>
  <c r="AG6" i="4" s="1"/>
  <c r="AA7" i="4"/>
  <c r="AB7" i="4" s="1"/>
  <c r="AA8" i="4"/>
  <c r="AB8" i="4" s="1"/>
  <c r="AA11" i="4"/>
  <c r="AG11" i="4" s="1"/>
  <c r="AA12" i="4"/>
  <c r="AG12" i="4" s="1"/>
  <c r="AA13" i="4"/>
  <c r="AB13" i="4" s="1"/>
  <c r="AA14" i="4"/>
  <c r="AG14" i="4" s="1"/>
  <c r="AA15" i="4"/>
  <c r="AG15" i="4" s="1"/>
  <c r="AB11" i="4"/>
  <c r="AB12" i="4"/>
  <c r="AB15" i="4"/>
  <c r="X2" i="4"/>
  <c r="X1" i="4"/>
  <c r="AA4" i="4" s="1"/>
  <c r="X16" i="4"/>
  <c r="X17" i="4"/>
  <c r="J23" i="5" l="1"/>
  <c r="AB6" i="4"/>
  <c r="I66" i="5"/>
  <c r="J65" i="5"/>
  <c r="AG8" i="4"/>
  <c r="I48" i="5"/>
  <c r="J47" i="5"/>
  <c r="AG7" i="4"/>
  <c r="I60" i="5"/>
  <c r="J59" i="5"/>
  <c r="AB4" i="4"/>
  <c r="AG4" i="4"/>
  <c r="AA10" i="4"/>
  <c r="AA9" i="4"/>
  <c r="I25" i="5"/>
  <c r="I31" i="5"/>
  <c r="J30" i="5"/>
  <c r="I67" i="5"/>
  <c r="J36" i="5"/>
  <c r="I37" i="5"/>
  <c r="J42" i="5"/>
  <c r="I43" i="5"/>
  <c r="I49" i="5"/>
  <c r="I61" i="5"/>
  <c r="J54" i="5"/>
  <c r="I55" i="5"/>
  <c r="J12" i="5"/>
  <c r="I13" i="5"/>
  <c r="J18" i="5"/>
  <c r="I19" i="5"/>
  <c r="I24" i="5"/>
  <c r="I73" i="5"/>
  <c r="J72" i="5"/>
  <c r="J6" i="5"/>
  <c r="AG5" i="4"/>
  <c r="AG13" i="4"/>
  <c r="AB14" i="4"/>
  <c r="AP32" i="4"/>
  <c r="AQ22" i="4"/>
  <c r="AQ23" i="4"/>
  <c r="AQ24" i="4"/>
  <c r="AP22" i="4"/>
  <c r="AR22" i="4" s="1"/>
  <c r="AP23" i="4"/>
  <c r="AR23" i="4" s="1"/>
  <c r="AP24" i="4"/>
  <c r="AR24" i="4" s="1"/>
  <c r="AP25" i="4"/>
  <c r="AR25" i="4" s="1"/>
  <c r="AP26" i="4"/>
  <c r="AR26" i="4" s="1"/>
  <c r="AP27" i="4"/>
  <c r="AR27" i="4" s="1"/>
  <c r="AP28" i="4"/>
  <c r="AR28" i="4" s="1"/>
  <c r="AP29" i="4"/>
  <c r="AP30" i="4"/>
  <c r="AP31" i="4"/>
  <c r="AP21" i="4"/>
  <c r="AM22" i="4"/>
  <c r="AM23" i="4"/>
  <c r="AM24" i="4"/>
  <c r="AM25" i="4"/>
  <c r="AQ25" i="4" s="1"/>
  <c r="AM26" i="4"/>
  <c r="AQ26" i="4" s="1"/>
  <c r="AM27" i="4"/>
  <c r="AQ27" i="4" s="1"/>
  <c r="AM28" i="4"/>
  <c r="AQ28" i="4" s="1"/>
  <c r="AM29" i="4"/>
  <c r="AQ29" i="4" s="1"/>
  <c r="AR29" i="4" s="1"/>
  <c r="AM30" i="4"/>
  <c r="AQ30" i="4" s="1"/>
  <c r="AR30" i="4" s="1"/>
  <c r="AM31" i="4"/>
  <c r="AQ31" i="4" s="1"/>
  <c r="AR31" i="4" s="1"/>
  <c r="AM32" i="4"/>
  <c r="AQ32" i="4" s="1"/>
  <c r="AM21" i="4"/>
  <c r="AQ21" i="4" s="1"/>
  <c r="AR21" i="4" s="1"/>
  <c r="Z5" i="4"/>
  <c r="Z6" i="4"/>
  <c r="Z7" i="4"/>
  <c r="Z8" i="4"/>
  <c r="Z9" i="4"/>
  <c r="Z10" i="4"/>
  <c r="Z11" i="4"/>
  <c r="Z12" i="4"/>
  <c r="Z13" i="4"/>
  <c r="Z14" i="4"/>
  <c r="Z15" i="4"/>
  <c r="Y5" i="3"/>
  <c r="Y6" i="3"/>
  <c r="Y7" i="3"/>
  <c r="Y8" i="3"/>
  <c r="Y9" i="3"/>
  <c r="Y10" i="3"/>
  <c r="Y11" i="3"/>
  <c r="Y12" i="3"/>
  <c r="Y13" i="3"/>
  <c r="Y14" i="3"/>
  <c r="Y15" i="3"/>
  <c r="Y4" i="3"/>
  <c r="AG9" i="4" l="1"/>
  <c r="AB9" i="4"/>
  <c r="AG10" i="4"/>
  <c r="AB10" i="4"/>
  <c r="L47" i="5"/>
  <c r="K47" i="5"/>
  <c r="L65" i="5"/>
  <c r="K65" i="5"/>
  <c r="K59" i="5"/>
  <c r="L59" i="5"/>
  <c r="L23" i="5"/>
  <c r="K23" i="5"/>
  <c r="L6" i="5"/>
  <c r="K6" i="5"/>
  <c r="K42" i="5"/>
  <c r="L42" i="5"/>
  <c r="L54" i="5"/>
  <c r="K54" i="5"/>
  <c r="L72" i="5"/>
  <c r="K72" i="5"/>
  <c r="L18" i="5"/>
  <c r="K18" i="5"/>
  <c r="K36" i="5"/>
  <c r="L36" i="5"/>
  <c r="K12" i="5"/>
  <c r="L12" i="5"/>
  <c r="L30" i="5"/>
  <c r="K30" i="5"/>
  <c r="AR32" i="4"/>
  <c r="T116" i="4" l="1"/>
  <c r="U116" i="4" s="1"/>
  <c r="AA115" i="4"/>
  <c r="AB115" i="4" s="1"/>
  <c r="T115" i="4"/>
  <c r="U115" i="4" s="1"/>
  <c r="W115" i="4" s="1"/>
  <c r="AE6" i="4"/>
  <c r="AE7" i="4"/>
  <c r="AE8" i="4"/>
  <c r="AE9" i="4"/>
  <c r="AE10" i="4"/>
  <c r="AE11" i="4"/>
  <c r="AE12" i="4"/>
  <c r="AE13" i="4"/>
  <c r="AE14" i="4"/>
  <c r="AE5" i="4"/>
  <c r="AA104" i="4"/>
  <c r="AB104" i="4" s="1"/>
  <c r="W116" i="4" l="1"/>
  <c r="X115" i="4"/>
  <c r="Z115" i="4" l="1"/>
  <c r="Y115" i="4"/>
  <c r="T105" i="4" l="1"/>
  <c r="U105" i="4" s="1"/>
  <c r="T104" i="4"/>
  <c r="U104" i="4" s="1"/>
  <c r="T103" i="4"/>
  <c r="U103" i="4" s="1"/>
  <c r="W103" i="4" s="1"/>
  <c r="X104" i="4" l="1"/>
  <c r="Z104" i="4" s="1"/>
  <c r="W104" i="4"/>
  <c r="W105" i="4"/>
  <c r="Y104" i="4" l="1"/>
  <c r="AG30" i="4"/>
  <c r="AG19" i="4"/>
  <c r="AH21" i="4"/>
  <c r="AH23" i="4"/>
  <c r="AH25" i="4"/>
  <c r="AH27" i="4"/>
  <c r="AH30" i="4"/>
  <c r="AH19" i="4"/>
  <c r="AG20" i="4"/>
  <c r="AG21" i="4"/>
  <c r="AG22" i="4"/>
  <c r="AG23" i="4"/>
  <c r="AG24" i="4"/>
  <c r="AG25" i="4"/>
  <c r="AG26" i="4"/>
  <c r="AG27" i="4"/>
  <c r="AG28" i="4"/>
  <c r="AG29" i="4"/>
  <c r="AF20" i="4"/>
  <c r="AF21" i="4"/>
  <c r="AF22" i="4"/>
  <c r="AF23" i="4"/>
  <c r="AF24" i="4"/>
  <c r="AF25" i="4"/>
  <c r="AF26" i="4"/>
  <c r="AF27" i="4"/>
  <c r="AF28" i="4"/>
  <c r="AF29" i="4"/>
  <c r="AF30" i="4"/>
  <c r="AF19" i="4"/>
  <c r="M5" i="4" l="1"/>
  <c r="N5" i="4" s="1"/>
  <c r="F137" i="3"/>
  <c r="F138" i="3"/>
  <c r="F8" i="3" l="1"/>
  <c r="G8" i="3" s="1"/>
  <c r="I8" i="3" s="1"/>
  <c r="F9" i="3"/>
  <c r="G9" i="3" s="1"/>
  <c r="I9" i="3" s="1"/>
  <c r="F11" i="3"/>
  <c r="G11" i="3" s="1"/>
  <c r="J10" i="3" s="1"/>
  <c r="F12" i="3"/>
  <c r="G12" i="3" s="1"/>
  <c r="I12" i="3" s="1"/>
  <c r="M104" i="4"/>
  <c r="M24" i="1"/>
  <c r="K24" i="1"/>
  <c r="K10" i="3" l="1"/>
  <c r="K9" i="3" s="1"/>
  <c r="L10" i="3"/>
  <c r="I11" i="3"/>
  <c r="G139" i="3"/>
  <c r="I139" i="3" s="1"/>
  <c r="G138" i="3"/>
  <c r="G137" i="3"/>
  <c r="I137" i="3" s="1"/>
  <c r="F136" i="3"/>
  <c r="G136" i="3" s="1"/>
  <c r="I136" i="3" s="1"/>
  <c r="F82" i="3"/>
  <c r="F6" i="3"/>
  <c r="G6" i="3" s="1"/>
  <c r="I6" i="3" s="1"/>
  <c r="F7" i="3"/>
  <c r="G7" i="3" s="1"/>
  <c r="I7" i="3" s="1"/>
  <c r="F5" i="3"/>
  <c r="G5" i="3" s="1"/>
  <c r="I5" i="3" s="1"/>
  <c r="Y14" i="4"/>
  <c r="X13" i="4"/>
  <c r="Y13" i="4" s="1"/>
  <c r="N104" i="4"/>
  <c r="M95" i="4"/>
  <c r="N95" i="4" s="1"/>
  <c r="F102" i="4"/>
  <c r="G102" i="4" s="1"/>
  <c r="I102" i="4" s="1"/>
  <c r="F103" i="4"/>
  <c r="G103" i="4" s="1"/>
  <c r="I103" i="4" s="1"/>
  <c r="F104" i="4"/>
  <c r="G104" i="4" s="1"/>
  <c r="I104" i="4" s="1"/>
  <c r="F95" i="4"/>
  <c r="G95" i="4" s="1"/>
  <c r="I95" i="4" s="1"/>
  <c r="X6" i="4"/>
  <c r="Y6" i="4" s="1"/>
  <c r="X15" i="4"/>
  <c r="J137" i="3" l="1"/>
  <c r="L137" i="3"/>
  <c r="K137" i="3"/>
  <c r="K136" i="3" s="1"/>
  <c r="I138" i="3"/>
  <c r="F5" i="4"/>
  <c r="G5" i="4" s="1"/>
  <c r="I5" i="4" s="1"/>
  <c r="F6" i="4"/>
  <c r="G6" i="4" s="1"/>
  <c r="F7" i="4"/>
  <c r="G7" i="4" s="1"/>
  <c r="I7" i="4" s="1"/>
  <c r="F8" i="4"/>
  <c r="G8" i="4" s="1"/>
  <c r="F4" i="4"/>
  <c r="G4" i="4" s="1"/>
  <c r="I4" i="4" s="1"/>
  <c r="M115" i="4"/>
  <c r="N115" i="4" s="1"/>
  <c r="F113" i="4"/>
  <c r="G113" i="4" s="1"/>
  <c r="I113" i="4" s="1"/>
  <c r="F114" i="4"/>
  <c r="G114" i="4" s="1"/>
  <c r="I114" i="4" s="1"/>
  <c r="F115" i="4"/>
  <c r="G115" i="4" s="1"/>
  <c r="I115" i="4" s="1"/>
  <c r="F116" i="4"/>
  <c r="G116" i="4" s="1"/>
  <c r="I116" i="4" s="1"/>
  <c r="F117" i="4"/>
  <c r="G117" i="4" s="1"/>
  <c r="I117" i="4" s="1"/>
  <c r="F112" i="4"/>
  <c r="G112" i="4" s="1"/>
  <c r="I112" i="4" s="1"/>
  <c r="X12" i="4"/>
  <c r="Y12" i="4" s="1"/>
  <c r="X11" i="4"/>
  <c r="Y11" i="4" s="1"/>
  <c r="X10" i="4"/>
  <c r="Y10" i="4" s="1"/>
  <c r="X9" i="4"/>
  <c r="Y9" i="4" s="1"/>
  <c r="X8" i="4"/>
  <c r="Y8" i="4" s="1"/>
  <c r="X7" i="4"/>
  <c r="Y7" i="4" s="1"/>
  <c r="X5" i="4"/>
  <c r="Y5" i="4" s="1"/>
  <c r="X4" i="4"/>
  <c r="M84" i="4"/>
  <c r="N84" i="4" s="1"/>
  <c r="F83" i="4"/>
  <c r="G83" i="4" s="1"/>
  <c r="I83" i="4" s="1"/>
  <c r="F84" i="4"/>
  <c r="G84" i="4" s="1"/>
  <c r="I84" i="4" s="1"/>
  <c r="F85" i="4"/>
  <c r="G85" i="4" s="1"/>
  <c r="I85" i="4" s="1"/>
  <c r="F74" i="4"/>
  <c r="G74" i="4"/>
  <c r="I74" i="4" s="1"/>
  <c r="F75" i="4"/>
  <c r="G75" i="4" s="1"/>
  <c r="I75" i="4" s="1"/>
  <c r="F76" i="4"/>
  <c r="G76" i="4" s="1"/>
  <c r="M65" i="4"/>
  <c r="N65" i="4" s="1"/>
  <c r="M55" i="4"/>
  <c r="N55" i="4" s="1"/>
  <c r="M25" i="4"/>
  <c r="N25" i="4" s="1"/>
  <c r="M76" i="4"/>
  <c r="N76" i="4" s="1"/>
  <c r="M46" i="4"/>
  <c r="N46" i="4" s="1"/>
  <c r="M36" i="4"/>
  <c r="N36" i="4" s="1"/>
  <c r="I6" i="4" l="1"/>
  <c r="J5" i="4"/>
  <c r="I8" i="4"/>
  <c r="J115" i="4"/>
  <c r="K115" i="4" s="1"/>
  <c r="J84" i="4"/>
  <c r="L84" i="4" s="1"/>
  <c r="L115" i="4"/>
  <c r="I76" i="4"/>
  <c r="K84" i="4" l="1"/>
  <c r="L5" i="4"/>
  <c r="K5" i="4"/>
  <c r="F34" i="4"/>
  <c r="G34" i="4" s="1"/>
  <c r="I34" i="4" s="1"/>
  <c r="F35" i="4"/>
  <c r="G35" i="4" s="1"/>
  <c r="I35" i="4" s="1"/>
  <c r="F36" i="4"/>
  <c r="G36" i="4" s="1"/>
  <c r="I36" i="4" s="1"/>
  <c r="F37" i="4"/>
  <c r="F44" i="4"/>
  <c r="G44" i="4" s="1"/>
  <c r="I44" i="4" s="1"/>
  <c r="F45" i="4"/>
  <c r="G45" i="4" s="1"/>
  <c r="I45" i="4" s="1"/>
  <c r="F46" i="4"/>
  <c r="G46" i="4" s="1"/>
  <c r="I46" i="4" s="1"/>
  <c r="F54" i="4"/>
  <c r="G54" i="4" s="1"/>
  <c r="I54" i="4" s="1"/>
  <c r="F55" i="4"/>
  <c r="G55" i="4" s="1"/>
  <c r="I55" i="4" s="1"/>
  <c r="F56" i="4"/>
  <c r="G56" i="4" s="1"/>
  <c r="F64" i="4"/>
  <c r="G64" i="4" s="1"/>
  <c r="I64" i="4" s="1"/>
  <c r="F65" i="4"/>
  <c r="G65" i="4" s="1"/>
  <c r="I65" i="4" s="1"/>
  <c r="F66" i="4"/>
  <c r="G66" i="4" s="1"/>
  <c r="X5" i="3"/>
  <c r="X9" i="3"/>
  <c r="X10" i="3"/>
  <c r="X11" i="3"/>
  <c r="X12" i="3"/>
  <c r="X13" i="3"/>
  <c r="F23" i="4"/>
  <c r="G23" i="4" s="1"/>
  <c r="I23" i="4" s="1"/>
  <c r="F24" i="4"/>
  <c r="G24" i="4" s="1"/>
  <c r="I24" i="4" s="1"/>
  <c r="F25" i="4"/>
  <c r="G25" i="4" s="1"/>
  <c r="I25" i="4" s="1"/>
  <c r="K29" i="1"/>
  <c r="M29" i="1"/>
  <c r="K30" i="1"/>
  <c r="M30" i="1"/>
  <c r="I29" i="1"/>
  <c r="H29" i="1"/>
  <c r="H40" i="1"/>
  <c r="I40" i="1" s="1"/>
  <c r="K40" i="1"/>
  <c r="M40" i="1"/>
  <c r="D40" i="1"/>
  <c r="D29" i="1"/>
  <c r="M25" i="1"/>
  <c r="K25" i="1"/>
  <c r="H25" i="1"/>
  <c r="I25" i="1" s="1"/>
  <c r="D25" i="1"/>
  <c r="D5" i="1"/>
  <c r="K5" i="1"/>
  <c r="M5" i="1"/>
  <c r="H5" i="1"/>
  <c r="I5" i="1" s="1"/>
  <c r="F33" i="3"/>
  <c r="G33" i="3" s="1"/>
  <c r="I33" i="3" s="1"/>
  <c r="F36" i="3"/>
  <c r="G36" i="3" s="1"/>
  <c r="J35" i="3" s="1"/>
  <c r="F113" i="3"/>
  <c r="G113" i="3" s="1"/>
  <c r="I113" i="3" s="1"/>
  <c r="F115" i="3"/>
  <c r="G115" i="3" s="1"/>
  <c r="J115" i="3" s="1"/>
  <c r="F117" i="3"/>
  <c r="G117" i="3" s="1"/>
  <c r="I117" i="3" s="1"/>
  <c r="F125" i="3"/>
  <c r="G125" i="3" s="1"/>
  <c r="I125" i="3" s="1"/>
  <c r="F126" i="3"/>
  <c r="G126" i="3" s="1"/>
  <c r="I126" i="3" s="1"/>
  <c r="F128" i="3"/>
  <c r="G128" i="3" s="1"/>
  <c r="J127" i="3" s="1"/>
  <c r="F103" i="3"/>
  <c r="G103" i="3" s="1"/>
  <c r="I103" i="3" s="1"/>
  <c r="F105" i="3"/>
  <c r="G105" i="3" s="1"/>
  <c r="J104" i="3" s="1"/>
  <c r="F106" i="3"/>
  <c r="G106" i="3" s="1"/>
  <c r="I106" i="3" s="1"/>
  <c r="F91" i="3"/>
  <c r="G91" i="3" s="1"/>
  <c r="I91" i="3" s="1"/>
  <c r="F92" i="3"/>
  <c r="G92" i="3" s="1"/>
  <c r="I92" i="3" s="1"/>
  <c r="F93" i="3"/>
  <c r="G93" i="3" s="1"/>
  <c r="F80" i="3"/>
  <c r="G80" i="3" s="1"/>
  <c r="I80" i="3" s="1"/>
  <c r="F81" i="3"/>
  <c r="G81" i="3" s="1"/>
  <c r="I81" i="3" s="1"/>
  <c r="G82" i="3"/>
  <c r="F84" i="3"/>
  <c r="G84" i="3" s="1"/>
  <c r="F69" i="3"/>
  <c r="G69" i="3" s="1"/>
  <c r="I69" i="3" s="1"/>
  <c r="F70" i="3"/>
  <c r="G70" i="3" s="1"/>
  <c r="I70" i="3" s="1"/>
  <c r="F71" i="3"/>
  <c r="G71" i="3" s="1"/>
  <c r="F43" i="3"/>
  <c r="G43" i="3" s="1"/>
  <c r="I43" i="3" s="1"/>
  <c r="F44" i="3"/>
  <c r="G44" i="3" s="1"/>
  <c r="I44" i="3" s="1"/>
  <c r="F45" i="3"/>
  <c r="G45" i="3" s="1"/>
  <c r="I45" i="3" s="1"/>
  <c r="F46" i="3"/>
  <c r="G46" i="3" s="1"/>
  <c r="F18" i="3"/>
  <c r="G18" i="3" s="1"/>
  <c r="I18" i="3" s="1"/>
  <c r="F19" i="3"/>
  <c r="G19" i="3" s="1"/>
  <c r="I19" i="3" s="1"/>
  <c r="F20" i="3"/>
  <c r="G20" i="3" s="1"/>
  <c r="I20" i="3" s="1"/>
  <c r="M16" i="4"/>
  <c r="N16" i="4" s="1"/>
  <c r="F86" i="4"/>
  <c r="G86" i="4" s="1"/>
  <c r="I86" i="4" s="1"/>
  <c r="F105" i="4"/>
  <c r="G105" i="4" s="1"/>
  <c r="F93" i="4"/>
  <c r="G93" i="4" s="1"/>
  <c r="I93" i="4" s="1"/>
  <c r="F94" i="4"/>
  <c r="G94" i="4" s="1"/>
  <c r="F96" i="4"/>
  <c r="G96" i="4" s="1"/>
  <c r="F43" i="4"/>
  <c r="G43" i="4" s="1"/>
  <c r="I43" i="4" s="1"/>
  <c r="I82" i="3" l="1"/>
  <c r="J82" i="3"/>
  <c r="L35" i="3"/>
  <c r="K35" i="3"/>
  <c r="I93" i="3"/>
  <c r="J93" i="3"/>
  <c r="L104" i="3"/>
  <c r="K104" i="3"/>
  <c r="I46" i="3"/>
  <c r="J46" i="3"/>
  <c r="I115" i="3"/>
  <c r="L127" i="3"/>
  <c r="K127" i="3"/>
  <c r="I71" i="3"/>
  <c r="J71" i="3"/>
  <c r="I96" i="4"/>
  <c r="J95" i="4"/>
  <c r="I105" i="4"/>
  <c r="J104" i="4"/>
  <c r="I105" i="3"/>
  <c r="I128" i="3"/>
  <c r="I36" i="3"/>
  <c r="X6" i="3"/>
  <c r="X14" i="3"/>
  <c r="X8" i="3"/>
  <c r="X7" i="3"/>
  <c r="X15" i="3"/>
  <c r="I66" i="4"/>
  <c r="J65" i="4"/>
  <c r="I56" i="4"/>
  <c r="J55" i="4"/>
  <c r="I84" i="3"/>
  <c r="K115" i="3" l="1"/>
  <c r="L115" i="3"/>
  <c r="L46" i="3"/>
  <c r="K46" i="3"/>
  <c r="K93" i="3"/>
  <c r="K92" i="3" s="1"/>
  <c r="L93" i="3"/>
  <c r="K82" i="3"/>
  <c r="L82" i="3"/>
  <c r="L71" i="3"/>
  <c r="K71" i="3"/>
  <c r="L104" i="4"/>
  <c r="K104" i="4"/>
  <c r="L95" i="4"/>
  <c r="K95" i="4"/>
  <c r="K55" i="4"/>
  <c r="L55" i="4"/>
  <c r="L65" i="4"/>
  <c r="K65" i="4"/>
  <c r="F73" i="4"/>
  <c r="G73" i="4" s="1"/>
  <c r="I73" i="4" s="1"/>
  <c r="F63" i="4"/>
  <c r="G63" i="4" s="1"/>
  <c r="I63" i="4" s="1"/>
  <c r="F33" i="4"/>
  <c r="G33" i="4" s="1"/>
  <c r="I33" i="4" s="1"/>
  <c r="F53" i="4"/>
  <c r="G53" i="4" s="1"/>
  <c r="I53" i="4" s="1"/>
  <c r="F13" i="4"/>
  <c r="G13" i="4" s="1"/>
  <c r="I13" i="4" s="1"/>
  <c r="F14" i="4"/>
  <c r="G14" i="4" s="1"/>
  <c r="I14" i="4" s="1"/>
  <c r="F15" i="4"/>
  <c r="G15" i="4" s="1"/>
  <c r="I15" i="4" s="1"/>
  <c r="F16" i="4"/>
  <c r="G16" i="4" s="1"/>
  <c r="I16" i="4" s="1"/>
  <c r="F17" i="4"/>
  <c r="G17" i="4" s="1"/>
  <c r="F26" i="4"/>
  <c r="G26" i="4" s="1"/>
  <c r="F108" i="4"/>
  <c r="G108" i="4" s="1"/>
  <c r="I108" i="4" s="1"/>
  <c r="F107" i="4"/>
  <c r="G107" i="4" s="1"/>
  <c r="I107" i="4" s="1"/>
  <c r="F106" i="4"/>
  <c r="G106" i="4" s="1"/>
  <c r="I106" i="4" s="1"/>
  <c r="F98" i="4"/>
  <c r="G98" i="4" s="1"/>
  <c r="I98" i="4" s="1"/>
  <c r="F97" i="4"/>
  <c r="G97" i="4" s="1"/>
  <c r="I97" i="4" s="1"/>
  <c r="I94" i="4"/>
  <c r="F89" i="4"/>
  <c r="G89" i="4" s="1"/>
  <c r="I89" i="4" s="1"/>
  <c r="F88" i="4"/>
  <c r="G88" i="4" s="1"/>
  <c r="I88" i="4" s="1"/>
  <c r="F87" i="4"/>
  <c r="G87" i="4" s="1"/>
  <c r="I87" i="4" s="1"/>
  <c r="F79" i="4"/>
  <c r="G79" i="4" s="1"/>
  <c r="I79" i="4" s="1"/>
  <c r="F78" i="4"/>
  <c r="G78" i="4" s="1"/>
  <c r="I78" i="4" s="1"/>
  <c r="F77" i="4"/>
  <c r="G77" i="4" s="1"/>
  <c r="F69" i="4"/>
  <c r="G69" i="4" s="1"/>
  <c r="I69" i="4" s="1"/>
  <c r="F68" i="4"/>
  <c r="G68" i="4" s="1"/>
  <c r="I68" i="4" s="1"/>
  <c r="F67" i="4"/>
  <c r="G67" i="4" s="1"/>
  <c r="I67" i="4" s="1"/>
  <c r="F59" i="4"/>
  <c r="G59" i="4" s="1"/>
  <c r="I59" i="4" s="1"/>
  <c r="F58" i="4"/>
  <c r="G58" i="4" s="1"/>
  <c r="I58" i="4" s="1"/>
  <c r="F57" i="4"/>
  <c r="G57" i="4" s="1"/>
  <c r="I57" i="4" s="1"/>
  <c r="F49" i="4"/>
  <c r="G49" i="4" s="1"/>
  <c r="I49" i="4" s="1"/>
  <c r="F48" i="4"/>
  <c r="G48" i="4" s="1"/>
  <c r="I48" i="4" s="1"/>
  <c r="F47" i="4"/>
  <c r="F39" i="4"/>
  <c r="G39" i="4" s="1"/>
  <c r="I39" i="4" s="1"/>
  <c r="F38" i="4"/>
  <c r="G38" i="4" s="1"/>
  <c r="I38" i="4" s="1"/>
  <c r="G37" i="4"/>
  <c r="F28" i="4"/>
  <c r="G28" i="4" s="1"/>
  <c r="I28" i="4" s="1"/>
  <c r="F29" i="4"/>
  <c r="G29" i="4" s="1"/>
  <c r="I29" i="4" s="1"/>
  <c r="F27" i="4"/>
  <c r="G27" i="4" s="1"/>
  <c r="I27" i="4" s="1"/>
  <c r="F18" i="4"/>
  <c r="G18" i="4" s="1"/>
  <c r="I18" i="4" s="1"/>
  <c r="F19" i="4"/>
  <c r="G19" i="4" s="1"/>
  <c r="I19" i="4" s="1"/>
  <c r="F130" i="3"/>
  <c r="G130" i="3" s="1"/>
  <c r="I130" i="3" s="1"/>
  <c r="F129" i="3"/>
  <c r="G129" i="3" s="1"/>
  <c r="I129" i="3" s="1"/>
  <c r="F124" i="3"/>
  <c r="G124" i="3" s="1"/>
  <c r="I124" i="3" s="1"/>
  <c r="F119" i="3"/>
  <c r="G119" i="3" s="1"/>
  <c r="I119" i="3" s="1"/>
  <c r="F118" i="3"/>
  <c r="G118" i="3" s="1"/>
  <c r="I118" i="3" s="1"/>
  <c r="F112" i="3"/>
  <c r="G112" i="3" s="1"/>
  <c r="I112" i="3" s="1"/>
  <c r="F107" i="3"/>
  <c r="G107" i="3" s="1"/>
  <c r="I107" i="3" s="1"/>
  <c r="F102" i="3"/>
  <c r="G102" i="3" s="1"/>
  <c r="I102" i="3" s="1"/>
  <c r="F100" i="3"/>
  <c r="G100" i="3" s="1"/>
  <c r="I100" i="3" s="1"/>
  <c r="F96" i="3"/>
  <c r="G96" i="3" s="1"/>
  <c r="I96" i="3" s="1"/>
  <c r="F95" i="3"/>
  <c r="G95" i="3" s="1"/>
  <c r="F90" i="3"/>
  <c r="G90" i="3" s="1"/>
  <c r="I90" i="3" s="1"/>
  <c r="F86" i="3"/>
  <c r="G86" i="3" s="1"/>
  <c r="I86" i="3" s="1"/>
  <c r="F85" i="3"/>
  <c r="G85" i="3" s="1"/>
  <c r="I85" i="3" s="1"/>
  <c r="F79" i="3"/>
  <c r="G79" i="3" s="1"/>
  <c r="I79" i="3" s="1"/>
  <c r="F56" i="3"/>
  <c r="G56" i="3" s="1"/>
  <c r="I56" i="3" s="1"/>
  <c r="F57" i="3"/>
  <c r="G57" i="3" s="1"/>
  <c r="I57" i="3" s="1"/>
  <c r="F58" i="3"/>
  <c r="G58" i="3" s="1"/>
  <c r="I58" i="3" s="1"/>
  <c r="F59" i="3"/>
  <c r="G59" i="3" s="1"/>
  <c r="I59" i="3" s="1"/>
  <c r="F60" i="3"/>
  <c r="G60" i="3" s="1"/>
  <c r="F75" i="3"/>
  <c r="G75" i="3" s="1"/>
  <c r="I75" i="3" s="1"/>
  <c r="F74" i="3"/>
  <c r="G74" i="3" s="1"/>
  <c r="F73" i="3"/>
  <c r="G73" i="3" s="1"/>
  <c r="F68" i="3"/>
  <c r="G68" i="3" s="1"/>
  <c r="I68" i="3" s="1"/>
  <c r="F64" i="3"/>
  <c r="G64" i="3" s="1"/>
  <c r="I64" i="3" s="1"/>
  <c r="F63" i="3"/>
  <c r="G63" i="3" s="1"/>
  <c r="I63" i="3" s="1"/>
  <c r="F62" i="3"/>
  <c r="G62" i="3" s="1"/>
  <c r="F52" i="3"/>
  <c r="G52" i="3" s="1"/>
  <c r="I52" i="3" s="1"/>
  <c r="F51" i="3"/>
  <c r="G51" i="3" s="1"/>
  <c r="I51" i="3" s="1"/>
  <c r="F50" i="3"/>
  <c r="G50" i="3" s="1"/>
  <c r="I50" i="3" s="1"/>
  <c r="F49" i="3"/>
  <c r="G49" i="3" s="1"/>
  <c r="I49" i="3" s="1"/>
  <c r="F48" i="3"/>
  <c r="G48" i="3" s="1"/>
  <c r="F39" i="3"/>
  <c r="G39" i="3" s="1"/>
  <c r="I39" i="3" s="1"/>
  <c r="F38" i="3"/>
  <c r="G38" i="3" s="1"/>
  <c r="I38" i="3" s="1"/>
  <c r="F37" i="3"/>
  <c r="G37" i="3" s="1"/>
  <c r="I37" i="3" s="1"/>
  <c r="F34" i="3"/>
  <c r="G34" i="3" s="1"/>
  <c r="F32" i="3"/>
  <c r="G32" i="3" s="1"/>
  <c r="I32" i="3" s="1"/>
  <c r="F24" i="3"/>
  <c r="G24" i="3" s="1"/>
  <c r="I24" i="3" s="1"/>
  <c r="F25" i="3"/>
  <c r="G25" i="3" s="1"/>
  <c r="I25" i="3" s="1"/>
  <c r="F26" i="3"/>
  <c r="G26" i="3" s="1"/>
  <c r="I26" i="3" s="1"/>
  <c r="F27" i="3"/>
  <c r="G27" i="3" s="1"/>
  <c r="I27" i="3" s="1"/>
  <c r="F23" i="3"/>
  <c r="G23" i="3" s="1"/>
  <c r="I60" i="3" l="1"/>
  <c r="J60" i="3"/>
  <c r="I73" i="3"/>
  <c r="I34" i="3"/>
  <c r="I37" i="4"/>
  <c r="J36" i="4"/>
  <c r="G47" i="4"/>
  <c r="J46" i="4" s="1"/>
  <c r="I26" i="4"/>
  <c r="J25" i="4"/>
  <c r="I17" i="4"/>
  <c r="J16" i="4"/>
  <c r="I77" i="4"/>
  <c r="J76" i="4"/>
  <c r="I95" i="3"/>
  <c r="I48" i="3"/>
  <c r="I62" i="3"/>
  <c r="I23" i="3"/>
  <c r="I74" i="3"/>
  <c r="L60" i="3" l="1"/>
  <c r="K60" i="3"/>
  <c r="K59" i="3" s="1"/>
  <c r="I47" i="4"/>
  <c r="L76" i="4"/>
  <c r="K76" i="4"/>
  <c r="K16" i="4"/>
  <c r="L16" i="4"/>
  <c r="K25" i="4"/>
  <c r="L25" i="4"/>
  <c r="K46" i="4"/>
  <c r="L46" i="4"/>
  <c r="L36" i="4"/>
  <c r="K36" i="4"/>
  <c r="H8" i="1" l="1"/>
  <c r="I8" i="1" s="1"/>
  <c r="K8" i="1"/>
  <c r="M8" i="1"/>
  <c r="H9" i="1"/>
  <c r="I9" i="1"/>
  <c r="K9" i="1"/>
  <c r="M9" i="1"/>
  <c r="H10" i="1"/>
  <c r="I10" i="1" s="1"/>
  <c r="K10" i="1"/>
  <c r="M10" i="1"/>
  <c r="H11" i="1"/>
  <c r="I11" i="1"/>
  <c r="K11" i="1"/>
  <c r="M11" i="1"/>
  <c r="H12" i="1"/>
  <c r="I12" i="1" s="1"/>
  <c r="K12" i="1"/>
  <c r="M12" i="1"/>
  <c r="D8" i="1"/>
  <c r="D9" i="1"/>
  <c r="D10" i="1"/>
  <c r="D11" i="1"/>
  <c r="D12" i="1"/>
  <c r="D16" i="1"/>
  <c r="H16" i="1"/>
  <c r="I16" i="1" s="1"/>
  <c r="K16" i="1"/>
  <c r="M16" i="1"/>
  <c r="D14" i="1"/>
  <c r="H14" i="1"/>
  <c r="I14" i="1" s="1"/>
  <c r="K14" i="1"/>
  <c r="M14" i="1"/>
  <c r="D18" i="1"/>
  <c r="H18" i="1"/>
  <c r="I18" i="1" s="1"/>
  <c r="K18" i="1"/>
  <c r="M18" i="1"/>
  <c r="D20" i="1"/>
  <c r="H20" i="1"/>
  <c r="I20" i="1" s="1"/>
  <c r="K20" i="1"/>
  <c r="M20" i="1"/>
  <c r="H22" i="1"/>
  <c r="I22" i="1"/>
  <c r="K22" i="1"/>
  <c r="M22" i="1"/>
  <c r="D22" i="1"/>
  <c r="D24" i="1"/>
  <c r="H24" i="1"/>
  <c r="I24" i="1" s="1"/>
  <c r="M39" i="1" l="1"/>
  <c r="K39" i="1"/>
  <c r="H39" i="1"/>
  <c r="I39" i="1" s="1"/>
  <c r="D39" i="1"/>
  <c r="M38" i="1"/>
  <c r="K38" i="1"/>
  <c r="H38" i="1"/>
  <c r="I38" i="1" s="1"/>
  <c r="D38" i="1"/>
  <c r="M37" i="1"/>
  <c r="K37" i="1"/>
  <c r="H37" i="1"/>
  <c r="I37" i="1" s="1"/>
  <c r="D37" i="1"/>
  <c r="M36" i="1"/>
  <c r="K36" i="1"/>
  <c r="H36" i="1"/>
  <c r="I36" i="1" s="1"/>
  <c r="D36" i="1"/>
  <c r="M35" i="1"/>
  <c r="K35" i="1"/>
  <c r="H35" i="1"/>
  <c r="I35" i="1" s="1"/>
  <c r="D35" i="1"/>
  <c r="M34" i="1"/>
  <c r="K34" i="1"/>
  <c r="H34" i="1"/>
  <c r="I34" i="1" s="1"/>
  <c r="D34" i="1"/>
  <c r="M33" i="1"/>
  <c r="K33" i="1"/>
  <c r="H33" i="1"/>
  <c r="I33" i="1" s="1"/>
  <c r="D33" i="1"/>
  <c r="M32" i="1"/>
  <c r="K32" i="1"/>
  <c r="H32" i="1"/>
  <c r="I32" i="1" s="1"/>
  <c r="D32" i="1"/>
  <c r="M31" i="1"/>
  <c r="K31" i="1"/>
  <c r="H31" i="1"/>
  <c r="I31" i="1" s="1"/>
  <c r="D31" i="1"/>
  <c r="H30" i="1"/>
  <c r="I30" i="1" s="1"/>
  <c r="D30" i="1"/>
  <c r="M23" i="1"/>
  <c r="K23" i="1"/>
  <c r="H23" i="1"/>
  <c r="I23" i="1" s="1"/>
  <c r="D23" i="1"/>
  <c r="J23" i="1" s="1"/>
  <c r="L23" i="1" s="1"/>
  <c r="M21" i="1"/>
  <c r="K21" i="1"/>
  <c r="H21" i="1"/>
  <c r="I21" i="1" s="1"/>
  <c r="D21" i="1"/>
  <c r="M19" i="1"/>
  <c r="K19" i="1"/>
  <c r="H19" i="1"/>
  <c r="I19" i="1" s="1"/>
  <c r="D19" i="1"/>
  <c r="M17" i="1"/>
  <c r="K17" i="1"/>
  <c r="H17" i="1"/>
  <c r="I17" i="1" s="1"/>
  <c r="D17" i="1"/>
  <c r="M15" i="1"/>
  <c r="K15" i="1"/>
  <c r="H15" i="1"/>
  <c r="I15" i="1" s="1"/>
  <c r="D15" i="1"/>
  <c r="M13" i="1"/>
  <c r="K13" i="1"/>
  <c r="H13" i="1"/>
  <c r="I13" i="1" s="1"/>
  <c r="D13" i="1"/>
  <c r="M7" i="1"/>
  <c r="K7" i="1"/>
  <c r="H7" i="1"/>
  <c r="I7" i="1" s="1"/>
  <c r="D7" i="1"/>
  <c r="M6" i="1"/>
  <c r="K6" i="1"/>
  <c r="H6" i="1"/>
  <c r="I6" i="1" s="1"/>
  <c r="D6" i="1"/>
  <c r="F2" i="1"/>
  <c r="J7" i="1" s="1"/>
  <c r="F1" i="1"/>
  <c r="J24" i="1" l="1"/>
  <c r="L24" i="1" s="1"/>
  <c r="J29" i="1"/>
  <c r="L29" i="1" s="1"/>
  <c r="J30" i="1"/>
  <c r="L30" i="1" s="1"/>
  <c r="J40" i="1"/>
  <c r="L40" i="1" s="1"/>
  <c r="J25" i="1"/>
  <c r="L25" i="1" s="1"/>
  <c r="J5" i="1"/>
  <c r="L5" i="1" s="1"/>
  <c r="J37" i="1"/>
  <c r="L37" i="1" s="1"/>
  <c r="J9" i="1"/>
  <c r="L9" i="1" s="1"/>
  <c r="J11" i="1"/>
  <c r="L11" i="1" s="1"/>
  <c r="J14" i="1"/>
  <c r="L14" i="1" s="1"/>
  <c r="J16" i="1"/>
  <c r="L16" i="1" s="1"/>
  <c r="J10" i="1"/>
  <c r="L10" i="1" s="1"/>
  <c r="J12" i="1"/>
  <c r="L12" i="1" s="1"/>
  <c r="J18" i="1"/>
  <c r="L18" i="1" s="1"/>
  <c r="J22" i="1"/>
  <c r="L22" i="1" s="1"/>
  <c r="J8" i="1"/>
  <c r="L8" i="1" s="1"/>
  <c r="J20" i="1"/>
  <c r="L20" i="1" s="1"/>
  <c r="J17" i="1"/>
  <c r="L17" i="1" s="1"/>
  <c r="J34" i="1"/>
  <c r="L34" i="1" s="1"/>
  <c r="J15" i="1"/>
  <c r="L15" i="1" s="1"/>
  <c r="J31" i="1"/>
  <c r="L31" i="1" s="1"/>
  <c r="J6" i="1"/>
  <c r="L6" i="1" s="1"/>
  <c r="J35" i="1"/>
  <c r="L35" i="1" s="1"/>
  <c r="J38" i="1"/>
  <c r="L38" i="1" s="1"/>
  <c r="J21" i="1"/>
  <c r="L21" i="1" s="1"/>
  <c r="J19" i="1"/>
  <c r="L19" i="1" s="1"/>
  <c r="J32" i="1"/>
  <c r="L32" i="1" s="1"/>
  <c r="J36" i="1"/>
  <c r="L36" i="1" s="1"/>
  <c r="J39" i="1"/>
  <c r="L39" i="1" s="1"/>
  <c r="L7" i="1"/>
  <c r="J13" i="1"/>
  <c r="L13" i="1" s="1"/>
  <c r="J33" i="1"/>
  <c r="L33" i="1" s="1"/>
  <c r="N23" i="5" l="1"/>
</calcChain>
</file>

<file path=xl/sharedStrings.xml><?xml version="1.0" encoding="utf-8"?>
<sst xmlns="http://schemas.openxmlformats.org/spreadsheetml/2006/main" count="1320" uniqueCount="87">
  <si>
    <t>NaCl</t>
  </si>
  <si>
    <t>g/mol</t>
  </si>
  <si>
    <t>UCl3</t>
  </si>
  <si>
    <t>U mol %</t>
  </si>
  <si>
    <t>Na</t>
  </si>
  <si>
    <t>U</t>
  </si>
  <si>
    <t>Cl</t>
  </si>
  <si>
    <t>total</t>
  </si>
  <si>
    <t>mass/mol</t>
  </si>
  <si>
    <t># moles</t>
  </si>
  <si>
    <t>total mass</t>
  </si>
  <si>
    <t>molecules</t>
  </si>
  <si>
    <t>big cell</t>
  </si>
  <si>
    <t>small cell</t>
  </si>
  <si>
    <t>E</t>
  </si>
  <si>
    <t>KE</t>
  </si>
  <si>
    <t>P</t>
  </si>
  <si>
    <t>V</t>
  </si>
  <si>
    <t># molecules</t>
  </si>
  <si>
    <t>Density</t>
  </si>
  <si>
    <t>equilibration</t>
  </si>
  <si>
    <t>E vs timestep</t>
  </si>
  <si>
    <t>Lx</t>
  </si>
  <si>
    <t>Total Mass</t>
  </si>
  <si>
    <t>Vol fit</t>
  </si>
  <si>
    <t>Energy Fit</t>
  </si>
  <si>
    <t>E/mol</t>
  </si>
  <si>
    <t>Frac UCl3</t>
  </si>
  <si>
    <t>Ef</t>
  </si>
  <si>
    <t>small</t>
  </si>
  <si>
    <t>Ef (eV/molecule)</t>
  </si>
  <si>
    <t>density</t>
  </si>
  <si>
    <t>Big</t>
  </si>
  <si>
    <t>Small</t>
  </si>
  <si>
    <t>Big norm</t>
  </si>
  <si>
    <t>Small norm</t>
  </si>
  <si>
    <t>GGA</t>
  </si>
  <si>
    <t>GGA Norm</t>
  </si>
  <si>
    <t>90B</t>
  </si>
  <si>
    <t>Gibbs mixing</t>
  </si>
  <si>
    <t>100B</t>
  </si>
  <si>
    <t>Ideal Mixing Density</t>
  </si>
  <si>
    <t>Ideal Mixing Density Dev</t>
  </si>
  <si>
    <t>rho/rhoI</t>
  </si>
  <si>
    <t>Ideal Mixing</t>
  </si>
  <si>
    <t>V/V0</t>
  </si>
  <si>
    <t xml:space="preserve"> </t>
  </si>
  <si>
    <t>B</t>
  </si>
  <si>
    <t>M NaCl</t>
  </si>
  <si>
    <t>M UCl3</t>
  </si>
  <si>
    <t>Anderson Ideal</t>
  </si>
  <si>
    <t>small as reference</t>
  </si>
  <si>
    <t>POTIM4</t>
  </si>
  <si>
    <t>Dev from ideal</t>
  </si>
  <si>
    <t>Gibbs</t>
  </si>
  <si>
    <t>polyE</t>
  </si>
  <si>
    <t>polyV</t>
  </si>
  <si>
    <t>polyfit</t>
  </si>
  <si>
    <t>precA</t>
  </si>
  <si>
    <t>precN</t>
  </si>
  <si>
    <t>a</t>
  </si>
  <si>
    <t>b</t>
  </si>
  <si>
    <t>c</t>
  </si>
  <si>
    <t>root1</t>
  </si>
  <si>
    <t>root2</t>
  </si>
  <si>
    <t>time 1.06/1/</t>
  </si>
  <si>
    <t>% UCl3</t>
  </si>
  <si>
    <t>Density Slope</t>
  </si>
  <si>
    <t>B (kbar)</t>
  </si>
  <si>
    <t>shows same results as small cell for thermal expansion</t>
  </si>
  <si>
    <t>Polyfit</t>
  </si>
  <si>
    <t>EDIFF=1E-4</t>
  </si>
  <si>
    <t>Bulk Mod</t>
  </si>
  <si>
    <t>1400 K</t>
  </si>
  <si>
    <t>1250 K</t>
  </si>
  <si>
    <t>1100 K</t>
  </si>
  <si>
    <t>900 K</t>
  </si>
  <si>
    <t>average</t>
  </si>
  <si>
    <t>avg</t>
  </si>
  <si>
    <t>Slope</t>
  </si>
  <si>
    <t>Cp (eV/T)</t>
  </si>
  <si>
    <t>per formula unit</t>
  </si>
  <si>
    <t>Cp (kJ/mol-K)</t>
  </si>
  <si>
    <t>PE fit</t>
  </si>
  <si>
    <t>TE</t>
  </si>
  <si>
    <t># of atoms</t>
  </si>
  <si>
    <t># atom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</si>
</sst>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4902887139107607E-2"/>
                  <c:y val="0.4005714129483814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Sheet1!$O$9:$O$2006</c:f>
              <c:numCache>
                <c:formatCode>General</c:formatCode>
                <c:ptCount val="19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</c:numCache>
            </c:numRef>
          </c:xVal>
          <c:yVal>
            <c:numRef>
              <c:f>Sheet1!$T$9:$T$2006</c:f>
              <c:numCache>
                <c:formatCode>0.00E+00</c:formatCode>
                <c:ptCount val="1998"/>
                <c:pt idx="0">
                  <c:v>-433.69967000000003</c:v>
                </c:pt>
                <c:pt idx="1">
                  <c:v>-433.76850999999999</c:v>
                </c:pt>
                <c:pt idx="2">
                  <c:v>-433.82362999999998</c:v>
                </c:pt>
                <c:pt idx="3">
                  <c:v>-433.89062999999999</c:v>
                </c:pt>
                <c:pt idx="4">
                  <c:v>-433.93632000000002</c:v>
                </c:pt>
                <c:pt idx="5">
                  <c:v>-433.90138000000002</c:v>
                </c:pt>
                <c:pt idx="6">
                  <c:v>-433.83163999999999</c:v>
                </c:pt>
                <c:pt idx="7">
                  <c:v>-433.71539999999999</c:v>
                </c:pt>
                <c:pt idx="8">
                  <c:v>-433.58724000000001</c:v>
                </c:pt>
                <c:pt idx="9">
                  <c:v>-433.44290999999998</c:v>
                </c:pt>
                <c:pt idx="10">
                  <c:v>-433.30693000000002</c:v>
                </c:pt>
                <c:pt idx="11">
                  <c:v>-433.17072999999999</c:v>
                </c:pt>
                <c:pt idx="12">
                  <c:v>-433.03474</c:v>
                </c:pt>
                <c:pt idx="13">
                  <c:v>-432.95861000000002</c:v>
                </c:pt>
                <c:pt idx="14">
                  <c:v>-432.90249999999997</c:v>
                </c:pt>
                <c:pt idx="15">
                  <c:v>-432.84789999999998</c:v>
                </c:pt>
                <c:pt idx="16">
                  <c:v>-432.81689999999998</c:v>
                </c:pt>
                <c:pt idx="17">
                  <c:v>-432.76217000000003</c:v>
                </c:pt>
                <c:pt idx="18">
                  <c:v>-432.72375</c:v>
                </c:pt>
                <c:pt idx="19">
                  <c:v>-432.73165999999998</c:v>
                </c:pt>
                <c:pt idx="20">
                  <c:v>-432.74288000000001</c:v>
                </c:pt>
                <c:pt idx="21">
                  <c:v>-432.78273999999999</c:v>
                </c:pt>
                <c:pt idx="22">
                  <c:v>-432.80126000000001</c:v>
                </c:pt>
                <c:pt idx="23">
                  <c:v>-432.85894000000002</c:v>
                </c:pt>
                <c:pt idx="24">
                  <c:v>-432.94626</c:v>
                </c:pt>
                <c:pt idx="25">
                  <c:v>-433.03782999999999</c:v>
                </c:pt>
                <c:pt idx="26">
                  <c:v>-433.14812999999998</c:v>
                </c:pt>
                <c:pt idx="27">
                  <c:v>-433.26504999999997</c:v>
                </c:pt>
                <c:pt idx="28">
                  <c:v>-433.37430000000001</c:v>
                </c:pt>
                <c:pt idx="29">
                  <c:v>-433.48153000000002</c:v>
                </c:pt>
                <c:pt idx="30">
                  <c:v>-433.60361999999998</c:v>
                </c:pt>
                <c:pt idx="31">
                  <c:v>-433.72293999999999</c:v>
                </c:pt>
                <c:pt idx="32">
                  <c:v>-433.85180000000003</c:v>
                </c:pt>
                <c:pt idx="33">
                  <c:v>-433.97122999999999</c:v>
                </c:pt>
                <c:pt idx="34">
                  <c:v>-434.06666999999999</c:v>
                </c:pt>
                <c:pt idx="35">
                  <c:v>-434.16577000000001</c:v>
                </c:pt>
                <c:pt idx="36">
                  <c:v>-434.28232000000003</c:v>
                </c:pt>
                <c:pt idx="37">
                  <c:v>-434.38513</c:v>
                </c:pt>
                <c:pt idx="38">
                  <c:v>-434.47039999999998</c:v>
                </c:pt>
                <c:pt idx="39">
                  <c:v>-434.55385000000001</c:v>
                </c:pt>
                <c:pt idx="40">
                  <c:v>-434.65260000000001</c:v>
                </c:pt>
                <c:pt idx="41">
                  <c:v>-434.74619000000001</c:v>
                </c:pt>
                <c:pt idx="42">
                  <c:v>-434.86714999999998</c:v>
                </c:pt>
                <c:pt idx="43">
                  <c:v>-434.84807999999998</c:v>
                </c:pt>
                <c:pt idx="44">
                  <c:v>-434.95503000000002</c:v>
                </c:pt>
                <c:pt idx="45">
                  <c:v>-434.88688999999999</c:v>
                </c:pt>
                <c:pt idx="46">
                  <c:v>-434.77483999999998</c:v>
                </c:pt>
                <c:pt idx="47">
                  <c:v>-435.01736</c:v>
                </c:pt>
                <c:pt idx="48">
                  <c:v>-435.09917999999999</c:v>
                </c:pt>
                <c:pt idx="49">
                  <c:v>-435.08706999999998</c:v>
                </c:pt>
                <c:pt idx="50">
                  <c:v>-435.05110000000002</c:v>
                </c:pt>
                <c:pt idx="51">
                  <c:v>-435.02629999999999</c:v>
                </c:pt>
                <c:pt idx="52">
                  <c:v>-434.96832000000001</c:v>
                </c:pt>
                <c:pt idx="53">
                  <c:v>-434.94297999999998</c:v>
                </c:pt>
                <c:pt idx="54">
                  <c:v>-434.88661000000002</c:v>
                </c:pt>
                <c:pt idx="55">
                  <c:v>-434.80849999999998</c:v>
                </c:pt>
                <c:pt idx="56">
                  <c:v>-434.73385999999999</c:v>
                </c:pt>
                <c:pt idx="57">
                  <c:v>-434.68167999999997</c:v>
                </c:pt>
                <c:pt idx="58">
                  <c:v>-434.65780999999998</c:v>
                </c:pt>
                <c:pt idx="59">
                  <c:v>-434.64787999999999</c:v>
                </c:pt>
                <c:pt idx="60">
                  <c:v>-434.67809999999997</c:v>
                </c:pt>
                <c:pt idx="61">
                  <c:v>-434.75745999999998</c:v>
                </c:pt>
                <c:pt idx="62">
                  <c:v>-434.86615</c:v>
                </c:pt>
                <c:pt idx="63">
                  <c:v>-435.02512999999999</c:v>
                </c:pt>
                <c:pt idx="64">
                  <c:v>-435.23698999999999</c:v>
                </c:pt>
                <c:pt idx="65">
                  <c:v>-435.50430999999998</c:v>
                </c:pt>
                <c:pt idx="66">
                  <c:v>-435.76208000000003</c:v>
                </c:pt>
                <c:pt idx="67">
                  <c:v>-436.02204</c:v>
                </c:pt>
                <c:pt idx="68">
                  <c:v>-436.27296000000001</c:v>
                </c:pt>
                <c:pt idx="69">
                  <c:v>-436.49889999999999</c:v>
                </c:pt>
                <c:pt idx="70">
                  <c:v>-436.69549999999998</c:v>
                </c:pt>
                <c:pt idx="71">
                  <c:v>-436.84464000000003</c:v>
                </c:pt>
                <c:pt idx="72">
                  <c:v>-436.95954</c:v>
                </c:pt>
                <c:pt idx="73">
                  <c:v>-437.03679</c:v>
                </c:pt>
                <c:pt idx="74">
                  <c:v>-437.09807999999998</c:v>
                </c:pt>
                <c:pt idx="75">
                  <c:v>-437.11739</c:v>
                </c:pt>
                <c:pt idx="76">
                  <c:v>-437.09870000000001</c:v>
                </c:pt>
                <c:pt idx="77">
                  <c:v>-437.02578999999997</c:v>
                </c:pt>
                <c:pt idx="78">
                  <c:v>-436.88887</c:v>
                </c:pt>
                <c:pt idx="79">
                  <c:v>-436.71755000000002</c:v>
                </c:pt>
                <c:pt idx="80">
                  <c:v>-436.50830999999999</c:v>
                </c:pt>
                <c:pt idx="81">
                  <c:v>-436.28910999999999</c:v>
                </c:pt>
                <c:pt idx="82">
                  <c:v>-435.98550999999998</c:v>
                </c:pt>
                <c:pt idx="83">
                  <c:v>-435.62081999999998</c:v>
                </c:pt>
                <c:pt idx="84">
                  <c:v>-435.21168999999998</c:v>
                </c:pt>
                <c:pt idx="85">
                  <c:v>-434.90336000000002</c:v>
                </c:pt>
                <c:pt idx="86">
                  <c:v>-434.52233000000001</c:v>
                </c:pt>
                <c:pt idx="87">
                  <c:v>-434.12898000000001</c:v>
                </c:pt>
                <c:pt idx="88">
                  <c:v>-433.72043000000002</c:v>
                </c:pt>
                <c:pt idx="89">
                  <c:v>-433.34607</c:v>
                </c:pt>
                <c:pt idx="90">
                  <c:v>-433.03289999999998</c:v>
                </c:pt>
                <c:pt idx="91">
                  <c:v>-432.78043000000002</c:v>
                </c:pt>
                <c:pt idx="92">
                  <c:v>-432.55934999999999</c:v>
                </c:pt>
                <c:pt idx="93">
                  <c:v>-432.43963000000002</c:v>
                </c:pt>
                <c:pt idx="94">
                  <c:v>-432.38013000000001</c:v>
                </c:pt>
                <c:pt idx="95">
                  <c:v>-432.34392000000003</c:v>
                </c:pt>
                <c:pt idx="96">
                  <c:v>-432.35264000000001</c:v>
                </c:pt>
                <c:pt idx="97">
                  <c:v>-432.35964000000001</c:v>
                </c:pt>
                <c:pt idx="98">
                  <c:v>-432.37912999999998</c:v>
                </c:pt>
                <c:pt idx="99">
                  <c:v>-432.36671000000001</c:v>
                </c:pt>
                <c:pt idx="100">
                  <c:v>-432.35476999999997</c:v>
                </c:pt>
                <c:pt idx="101">
                  <c:v>-432.33535000000001</c:v>
                </c:pt>
                <c:pt idx="102">
                  <c:v>-432.35219999999998</c:v>
                </c:pt>
                <c:pt idx="103">
                  <c:v>-432.35509999999999</c:v>
                </c:pt>
                <c:pt idx="104">
                  <c:v>-432.35548</c:v>
                </c:pt>
                <c:pt idx="105">
                  <c:v>-432.38524000000001</c:v>
                </c:pt>
                <c:pt idx="106">
                  <c:v>-432.42610999999999</c:v>
                </c:pt>
                <c:pt idx="107">
                  <c:v>-432.46749999999997</c:v>
                </c:pt>
                <c:pt idx="108">
                  <c:v>-432.49425000000002</c:v>
                </c:pt>
                <c:pt idx="109">
                  <c:v>-432.53811000000002</c:v>
                </c:pt>
                <c:pt idx="110">
                  <c:v>-432.54987</c:v>
                </c:pt>
                <c:pt idx="111">
                  <c:v>-432.54331999999999</c:v>
                </c:pt>
                <c:pt idx="112">
                  <c:v>-432.55259000000001</c:v>
                </c:pt>
                <c:pt idx="113">
                  <c:v>-432.60235</c:v>
                </c:pt>
                <c:pt idx="114">
                  <c:v>-432.63744000000003</c:v>
                </c:pt>
                <c:pt idx="115">
                  <c:v>-432.67725000000002</c:v>
                </c:pt>
                <c:pt idx="116">
                  <c:v>-432.73565000000002</c:v>
                </c:pt>
                <c:pt idx="117">
                  <c:v>-432.77737999999999</c:v>
                </c:pt>
                <c:pt idx="118">
                  <c:v>-432.79687000000001</c:v>
                </c:pt>
                <c:pt idx="119">
                  <c:v>-432.81583000000001</c:v>
                </c:pt>
                <c:pt idx="120">
                  <c:v>-432.80324000000002</c:v>
                </c:pt>
                <c:pt idx="121">
                  <c:v>-432.81295999999998</c:v>
                </c:pt>
                <c:pt idx="122">
                  <c:v>-432.79534999999998</c:v>
                </c:pt>
                <c:pt idx="123">
                  <c:v>-432.78134999999997</c:v>
                </c:pt>
                <c:pt idx="124">
                  <c:v>-432.73070999999999</c:v>
                </c:pt>
                <c:pt idx="125">
                  <c:v>-432.64920999999998</c:v>
                </c:pt>
                <c:pt idx="126">
                  <c:v>-432.53881000000001</c:v>
                </c:pt>
                <c:pt idx="127">
                  <c:v>-432.44448999999997</c:v>
                </c:pt>
                <c:pt idx="128">
                  <c:v>-432.34401000000003</c:v>
                </c:pt>
                <c:pt idx="129">
                  <c:v>-432.22399000000001</c:v>
                </c:pt>
                <c:pt idx="130">
                  <c:v>-432.11678999999998</c:v>
                </c:pt>
                <c:pt idx="131">
                  <c:v>-432.02551999999997</c:v>
                </c:pt>
                <c:pt idx="132">
                  <c:v>-431.93759999999997</c:v>
                </c:pt>
                <c:pt idx="133">
                  <c:v>-431.89952</c:v>
                </c:pt>
                <c:pt idx="134">
                  <c:v>-431.88285999999999</c:v>
                </c:pt>
                <c:pt idx="135">
                  <c:v>-431.91559999999998</c:v>
                </c:pt>
                <c:pt idx="136">
                  <c:v>-431.96199999999999</c:v>
                </c:pt>
                <c:pt idx="137">
                  <c:v>-431.99536000000001</c:v>
                </c:pt>
                <c:pt idx="138">
                  <c:v>-431.98230000000001</c:v>
                </c:pt>
                <c:pt idx="139">
                  <c:v>-431.94373999999999</c:v>
                </c:pt>
                <c:pt idx="140">
                  <c:v>-431.89274999999998</c:v>
                </c:pt>
                <c:pt idx="141">
                  <c:v>-431.94337999999999</c:v>
                </c:pt>
                <c:pt idx="142">
                  <c:v>-431.89251999999999</c:v>
                </c:pt>
                <c:pt idx="143">
                  <c:v>-431.88456000000002</c:v>
                </c:pt>
                <c:pt idx="144">
                  <c:v>-431.84678000000002</c:v>
                </c:pt>
                <c:pt idx="145">
                  <c:v>-431.81734</c:v>
                </c:pt>
                <c:pt idx="146">
                  <c:v>-432.00830999999999</c:v>
                </c:pt>
                <c:pt idx="147">
                  <c:v>-432.00004999999999</c:v>
                </c:pt>
                <c:pt idx="148">
                  <c:v>-432.04320000000001</c:v>
                </c:pt>
                <c:pt idx="149">
                  <c:v>-432.12527</c:v>
                </c:pt>
                <c:pt idx="150">
                  <c:v>-432.19655999999998</c:v>
                </c:pt>
                <c:pt idx="151">
                  <c:v>-432.23401999999999</c:v>
                </c:pt>
                <c:pt idx="152">
                  <c:v>-432.2552</c:v>
                </c:pt>
                <c:pt idx="153">
                  <c:v>-432.28356000000002</c:v>
                </c:pt>
                <c:pt idx="154">
                  <c:v>-432.35606999999999</c:v>
                </c:pt>
                <c:pt idx="155">
                  <c:v>-432.44402000000002</c:v>
                </c:pt>
                <c:pt idx="156">
                  <c:v>-432.54572999999999</c:v>
                </c:pt>
                <c:pt idx="157">
                  <c:v>-432.65154999999999</c:v>
                </c:pt>
                <c:pt idx="158">
                  <c:v>-432.75729999999999</c:v>
                </c:pt>
                <c:pt idx="159">
                  <c:v>-432.86376999999999</c:v>
                </c:pt>
                <c:pt idx="160">
                  <c:v>-432.93619999999999</c:v>
                </c:pt>
                <c:pt idx="161">
                  <c:v>-433.00355000000002</c:v>
                </c:pt>
                <c:pt idx="162">
                  <c:v>-433.05667999999997</c:v>
                </c:pt>
                <c:pt idx="163">
                  <c:v>-433.10142000000002</c:v>
                </c:pt>
                <c:pt idx="164">
                  <c:v>-433.14222000000001</c:v>
                </c:pt>
                <c:pt idx="165">
                  <c:v>-433.21836000000002</c:v>
                </c:pt>
                <c:pt idx="166">
                  <c:v>-433.26359000000002</c:v>
                </c:pt>
                <c:pt idx="167">
                  <c:v>-433.35734000000002</c:v>
                </c:pt>
                <c:pt idx="168">
                  <c:v>-433.46812</c:v>
                </c:pt>
                <c:pt idx="169">
                  <c:v>-433.61545999999998</c:v>
                </c:pt>
                <c:pt idx="170">
                  <c:v>-433.79376000000002</c:v>
                </c:pt>
                <c:pt idx="171">
                  <c:v>-433.99795999999998</c:v>
                </c:pt>
                <c:pt idx="172">
                  <c:v>-434.21911999999998</c:v>
                </c:pt>
                <c:pt idx="173">
                  <c:v>-434.45621999999997</c:v>
                </c:pt>
                <c:pt idx="174">
                  <c:v>-434.68225999999999</c:v>
                </c:pt>
                <c:pt idx="175">
                  <c:v>-434.88556999999997</c:v>
                </c:pt>
                <c:pt idx="176">
                  <c:v>-435.08434</c:v>
                </c:pt>
                <c:pt idx="177">
                  <c:v>-435.28534999999999</c:v>
                </c:pt>
                <c:pt idx="178">
                  <c:v>-435.44842999999997</c:v>
                </c:pt>
                <c:pt idx="179">
                  <c:v>-435.59996999999998</c:v>
                </c:pt>
                <c:pt idx="180">
                  <c:v>-435.71596</c:v>
                </c:pt>
                <c:pt idx="181">
                  <c:v>-435.81270000000001</c:v>
                </c:pt>
                <c:pt idx="182">
                  <c:v>-435.88314000000003</c:v>
                </c:pt>
                <c:pt idx="183">
                  <c:v>-435.94384000000002</c:v>
                </c:pt>
                <c:pt idx="184">
                  <c:v>-436.00457</c:v>
                </c:pt>
                <c:pt idx="185">
                  <c:v>-436.06139000000002</c:v>
                </c:pt>
                <c:pt idx="186">
                  <c:v>-436.10489000000001</c:v>
                </c:pt>
                <c:pt idx="187">
                  <c:v>-436.13339000000002</c:v>
                </c:pt>
                <c:pt idx="188">
                  <c:v>-436.13704999999999</c:v>
                </c:pt>
                <c:pt idx="189">
                  <c:v>-436.12567999999999</c:v>
                </c:pt>
                <c:pt idx="190">
                  <c:v>-436.10005999999998</c:v>
                </c:pt>
                <c:pt idx="191">
                  <c:v>-436.06450999999998</c:v>
                </c:pt>
                <c:pt idx="192">
                  <c:v>-436.03084999999999</c:v>
                </c:pt>
                <c:pt idx="193">
                  <c:v>-435.94911999999999</c:v>
                </c:pt>
                <c:pt idx="194">
                  <c:v>-435.84329000000002</c:v>
                </c:pt>
                <c:pt idx="195">
                  <c:v>-435.73574000000002</c:v>
                </c:pt>
                <c:pt idx="196">
                  <c:v>-435.63986999999997</c:v>
                </c:pt>
                <c:pt idx="197">
                  <c:v>-435.55113</c:v>
                </c:pt>
                <c:pt idx="198">
                  <c:v>-435.47815000000003</c:v>
                </c:pt>
                <c:pt idx="199">
                  <c:v>-435.42295000000001</c:v>
                </c:pt>
                <c:pt idx="200">
                  <c:v>-435.36014999999998</c:v>
                </c:pt>
                <c:pt idx="201">
                  <c:v>-435.29462000000001</c:v>
                </c:pt>
                <c:pt idx="202">
                  <c:v>-435.22023000000002</c:v>
                </c:pt>
                <c:pt idx="203">
                  <c:v>-435.13083999999998</c:v>
                </c:pt>
                <c:pt idx="204">
                  <c:v>-435.01454999999999</c:v>
                </c:pt>
                <c:pt idx="205">
                  <c:v>-434.9051</c:v>
                </c:pt>
                <c:pt idx="206">
                  <c:v>-434.83496000000002</c:v>
                </c:pt>
                <c:pt idx="207">
                  <c:v>-434.77897999999999</c:v>
                </c:pt>
                <c:pt idx="208">
                  <c:v>-434.76400000000001</c:v>
                </c:pt>
                <c:pt idx="209">
                  <c:v>-434.78948000000003</c:v>
                </c:pt>
                <c:pt idx="210">
                  <c:v>-434.80626999999998</c:v>
                </c:pt>
                <c:pt idx="211">
                  <c:v>-434.82571999999999</c:v>
                </c:pt>
                <c:pt idx="212">
                  <c:v>-434.83607000000001</c:v>
                </c:pt>
                <c:pt idx="213">
                  <c:v>-434.83226999999999</c:v>
                </c:pt>
                <c:pt idx="214">
                  <c:v>-434.79896000000002</c:v>
                </c:pt>
                <c:pt idx="215">
                  <c:v>-434.78073000000001</c:v>
                </c:pt>
                <c:pt idx="216">
                  <c:v>-434.78001999999998</c:v>
                </c:pt>
                <c:pt idx="217">
                  <c:v>-434.75905</c:v>
                </c:pt>
                <c:pt idx="218">
                  <c:v>-434.69916000000001</c:v>
                </c:pt>
                <c:pt idx="219">
                  <c:v>-434.57943</c:v>
                </c:pt>
                <c:pt idx="220">
                  <c:v>-434.43819000000002</c:v>
                </c:pt>
                <c:pt idx="221">
                  <c:v>-434.32261999999997</c:v>
                </c:pt>
                <c:pt idx="222">
                  <c:v>-434.17374999999998</c:v>
                </c:pt>
                <c:pt idx="223">
                  <c:v>-434.02116999999998</c:v>
                </c:pt>
                <c:pt idx="224">
                  <c:v>-433.77654000000001</c:v>
                </c:pt>
                <c:pt idx="225">
                  <c:v>-433.52021000000002</c:v>
                </c:pt>
                <c:pt idx="226">
                  <c:v>-433.36383999999998</c:v>
                </c:pt>
                <c:pt idx="227">
                  <c:v>-433.11784999999998</c:v>
                </c:pt>
                <c:pt idx="228">
                  <c:v>-432.83778000000001</c:v>
                </c:pt>
                <c:pt idx="229">
                  <c:v>-432.46938999999998</c:v>
                </c:pt>
                <c:pt idx="230">
                  <c:v>-431.97100999999998</c:v>
                </c:pt>
                <c:pt idx="231">
                  <c:v>-431.06369000000001</c:v>
                </c:pt>
                <c:pt idx="232">
                  <c:v>-431.77780000000001</c:v>
                </c:pt>
                <c:pt idx="233">
                  <c:v>-431.53786000000002</c:v>
                </c:pt>
                <c:pt idx="234">
                  <c:v>-431.35027000000002</c:v>
                </c:pt>
                <c:pt idx="235">
                  <c:v>-431.21341999999999</c:v>
                </c:pt>
                <c:pt idx="236">
                  <c:v>-431.23129</c:v>
                </c:pt>
                <c:pt idx="237">
                  <c:v>-431.23791</c:v>
                </c:pt>
                <c:pt idx="238">
                  <c:v>-431.38918000000001</c:v>
                </c:pt>
                <c:pt idx="239">
                  <c:v>-431.54689000000002</c:v>
                </c:pt>
                <c:pt idx="240">
                  <c:v>-431.73946999999998</c:v>
                </c:pt>
                <c:pt idx="241">
                  <c:v>-431.59059000000002</c:v>
                </c:pt>
                <c:pt idx="242">
                  <c:v>-432.14674000000002</c:v>
                </c:pt>
                <c:pt idx="243">
                  <c:v>-432.34453000000002</c:v>
                </c:pt>
                <c:pt idx="244">
                  <c:v>-432.55119999999999</c:v>
                </c:pt>
                <c:pt idx="245">
                  <c:v>-432.75344999999999</c:v>
                </c:pt>
                <c:pt idx="246">
                  <c:v>-433.07661000000002</c:v>
                </c:pt>
                <c:pt idx="247">
                  <c:v>-433.1884</c:v>
                </c:pt>
                <c:pt idx="248">
                  <c:v>-433.0598</c:v>
                </c:pt>
                <c:pt idx="249">
                  <c:v>-433.66750999999999</c:v>
                </c:pt>
                <c:pt idx="250">
                  <c:v>-433.79559999999998</c:v>
                </c:pt>
                <c:pt idx="251">
                  <c:v>-434.19139999999999</c:v>
                </c:pt>
                <c:pt idx="252">
                  <c:v>-434.3655</c:v>
                </c:pt>
                <c:pt idx="253">
                  <c:v>-434.51083</c:v>
                </c:pt>
                <c:pt idx="254">
                  <c:v>-434.66667000000001</c:v>
                </c:pt>
                <c:pt idx="255">
                  <c:v>-434.74599000000001</c:v>
                </c:pt>
                <c:pt idx="256">
                  <c:v>-434.79325</c:v>
                </c:pt>
                <c:pt idx="257">
                  <c:v>-434.81376999999998</c:v>
                </c:pt>
                <c:pt idx="258">
                  <c:v>-434.77717999999999</c:v>
                </c:pt>
                <c:pt idx="259">
                  <c:v>-434.89265</c:v>
                </c:pt>
                <c:pt idx="260">
                  <c:v>-434.85581000000002</c:v>
                </c:pt>
                <c:pt idx="261">
                  <c:v>-434.7407</c:v>
                </c:pt>
                <c:pt idx="262">
                  <c:v>-434.59829000000002</c:v>
                </c:pt>
                <c:pt idx="263">
                  <c:v>-434.42419000000001</c:v>
                </c:pt>
                <c:pt idx="264">
                  <c:v>-434.19628</c:v>
                </c:pt>
                <c:pt idx="265">
                  <c:v>-434.19296000000003</c:v>
                </c:pt>
                <c:pt idx="266">
                  <c:v>-433.92371000000003</c:v>
                </c:pt>
                <c:pt idx="267">
                  <c:v>-433.61067000000003</c:v>
                </c:pt>
                <c:pt idx="268">
                  <c:v>-433.16807</c:v>
                </c:pt>
                <c:pt idx="269">
                  <c:v>-433.38904000000002</c:v>
                </c:pt>
                <c:pt idx="270">
                  <c:v>-433.20735000000002</c:v>
                </c:pt>
                <c:pt idx="271">
                  <c:v>-433.06202000000002</c:v>
                </c:pt>
                <c:pt idx="272">
                  <c:v>-432.88857000000002</c:v>
                </c:pt>
                <c:pt idx="273">
                  <c:v>-432.73426999999998</c:v>
                </c:pt>
                <c:pt idx="274">
                  <c:v>-432.57310000000001</c:v>
                </c:pt>
                <c:pt idx="275">
                  <c:v>-432.37536</c:v>
                </c:pt>
                <c:pt idx="276">
                  <c:v>-432.20477</c:v>
                </c:pt>
                <c:pt idx="277">
                  <c:v>-432.00979000000001</c:v>
                </c:pt>
                <c:pt idx="278">
                  <c:v>-431.80646000000002</c:v>
                </c:pt>
                <c:pt idx="279">
                  <c:v>-431.62743999999998</c:v>
                </c:pt>
                <c:pt idx="280">
                  <c:v>-431.43743999999998</c:v>
                </c:pt>
                <c:pt idx="281">
                  <c:v>-431.23903000000001</c:v>
                </c:pt>
                <c:pt idx="282">
                  <c:v>-431.01796999999999</c:v>
                </c:pt>
                <c:pt idx="283">
                  <c:v>-430.80511000000001</c:v>
                </c:pt>
                <c:pt idx="284">
                  <c:v>-430.78791000000001</c:v>
                </c:pt>
                <c:pt idx="285">
                  <c:v>-430.55853999999999</c:v>
                </c:pt>
                <c:pt idx="286">
                  <c:v>-430.25801000000001</c:v>
                </c:pt>
                <c:pt idx="287">
                  <c:v>-430.17043999999999</c:v>
                </c:pt>
                <c:pt idx="288">
                  <c:v>-430.05707000000001</c:v>
                </c:pt>
                <c:pt idx="289">
                  <c:v>-429.91212999999999</c:v>
                </c:pt>
                <c:pt idx="290">
                  <c:v>-429.80569000000003</c:v>
                </c:pt>
                <c:pt idx="291">
                  <c:v>-429.76396999999997</c:v>
                </c:pt>
                <c:pt idx="292">
                  <c:v>-429.73500999999999</c:v>
                </c:pt>
                <c:pt idx="293">
                  <c:v>-429.75966</c:v>
                </c:pt>
                <c:pt idx="294">
                  <c:v>-429.77195999999998</c:v>
                </c:pt>
                <c:pt idx="295">
                  <c:v>-429.84868999999998</c:v>
                </c:pt>
                <c:pt idx="296">
                  <c:v>-429.93637000000001</c:v>
                </c:pt>
                <c:pt idx="297">
                  <c:v>-430.01416</c:v>
                </c:pt>
                <c:pt idx="298">
                  <c:v>-430.07895000000002</c:v>
                </c:pt>
                <c:pt idx="299">
                  <c:v>-430.20916</c:v>
                </c:pt>
                <c:pt idx="300">
                  <c:v>-430.35282999999998</c:v>
                </c:pt>
                <c:pt idx="301">
                  <c:v>-430.54318999999998</c:v>
                </c:pt>
                <c:pt idx="302">
                  <c:v>-430.77438999999998</c:v>
                </c:pt>
                <c:pt idx="303">
                  <c:v>-431.01868000000002</c:v>
                </c:pt>
                <c:pt idx="304">
                  <c:v>-431.26026000000002</c:v>
                </c:pt>
                <c:pt idx="305">
                  <c:v>-431.48077999999998</c:v>
                </c:pt>
                <c:pt idx="306">
                  <c:v>-431.67793</c:v>
                </c:pt>
                <c:pt idx="307">
                  <c:v>-431.86421000000001</c:v>
                </c:pt>
                <c:pt idx="308">
                  <c:v>-432.00929000000002</c:v>
                </c:pt>
                <c:pt idx="309">
                  <c:v>-432.14825000000002</c:v>
                </c:pt>
                <c:pt idx="310">
                  <c:v>-432.25232</c:v>
                </c:pt>
                <c:pt idx="311">
                  <c:v>-432.40848999999997</c:v>
                </c:pt>
                <c:pt idx="312">
                  <c:v>-432.55225999999999</c:v>
                </c:pt>
                <c:pt idx="313">
                  <c:v>-432.69976000000003</c:v>
                </c:pt>
                <c:pt idx="314">
                  <c:v>-432.83985999999999</c:v>
                </c:pt>
                <c:pt idx="315">
                  <c:v>-432.95303000000001</c:v>
                </c:pt>
                <c:pt idx="316">
                  <c:v>-433.01062000000002</c:v>
                </c:pt>
                <c:pt idx="317">
                  <c:v>-432.96717000000001</c:v>
                </c:pt>
                <c:pt idx="318">
                  <c:v>-433.27055000000001</c:v>
                </c:pt>
                <c:pt idx="319">
                  <c:v>-433.27616</c:v>
                </c:pt>
                <c:pt idx="320">
                  <c:v>-433.21265</c:v>
                </c:pt>
                <c:pt idx="321">
                  <c:v>-433.17765000000003</c:v>
                </c:pt>
                <c:pt idx="322">
                  <c:v>-433.08458000000002</c:v>
                </c:pt>
                <c:pt idx="323">
                  <c:v>-433.00135999999998</c:v>
                </c:pt>
                <c:pt idx="324">
                  <c:v>-432.94567999999998</c:v>
                </c:pt>
                <c:pt idx="325">
                  <c:v>-432.97527000000002</c:v>
                </c:pt>
                <c:pt idx="326">
                  <c:v>-432.97016000000002</c:v>
                </c:pt>
                <c:pt idx="327">
                  <c:v>-433.03635000000003</c:v>
                </c:pt>
                <c:pt idx="328">
                  <c:v>-433.00704000000002</c:v>
                </c:pt>
                <c:pt idx="329">
                  <c:v>-433.05473000000001</c:v>
                </c:pt>
                <c:pt idx="330">
                  <c:v>-433.13150999999999</c:v>
                </c:pt>
                <c:pt idx="331">
                  <c:v>-433.20504</c:v>
                </c:pt>
                <c:pt idx="332">
                  <c:v>-433.25488999999999</c:v>
                </c:pt>
                <c:pt idx="333">
                  <c:v>-433.15510999999998</c:v>
                </c:pt>
                <c:pt idx="334">
                  <c:v>-433.17964000000001</c:v>
                </c:pt>
                <c:pt idx="335">
                  <c:v>-432.97946000000002</c:v>
                </c:pt>
                <c:pt idx="336">
                  <c:v>-433.64952</c:v>
                </c:pt>
                <c:pt idx="337">
                  <c:v>-433.71642000000003</c:v>
                </c:pt>
                <c:pt idx="338">
                  <c:v>-433.79557999999997</c:v>
                </c:pt>
                <c:pt idx="339">
                  <c:v>-433.89659999999998</c:v>
                </c:pt>
                <c:pt idx="340">
                  <c:v>-434.00871999999998</c:v>
                </c:pt>
                <c:pt idx="341">
                  <c:v>-434.10111999999998</c:v>
                </c:pt>
                <c:pt idx="342">
                  <c:v>-434.20202</c:v>
                </c:pt>
                <c:pt idx="343">
                  <c:v>-434.26560999999998</c:v>
                </c:pt>
                <c:pt idx="344">
                  <c:v>-434.32130999999998</c:v>
                </c:pt>
                <c:pt idx="345">
                  <c:v>-434.3811</c:v>
                </c:pt>
                <c:pt idx="346">
                  <c:v>-434.45517000000001</c:v>
                </c:pt>
                <c:pt idx="347">
                  <c:v>-434.54102999999998</c:v>
                </c:pt>
                <c:pt idx="348">
                  <c:v>-434.59235999999999</c:v>
                </c:pt>
                <c:pt idx="349">
                  <c:v>-434.61263000000002</c:v>
                </c:pt>
                <c:pt idx="350">
                  <c:v>-434.58812</c:v>
                </c:pt>
                <c:pt idx="351">
                  <c:v>-434.52938999999998</c:v>
                </c:pt>
                <c:pt idx="352">
                  <c:v>-434.45929000000001</c:v>
                </c:pt>
                <c:pt idx="353">
                  <c:v>-434.49560000000002</c:v>
                </c:pt>
                <c:pt idx="354">
                  <c:v>-434.55757999999997</c:v>
                </c:pt>
                <c:pt idx="355">
                  <c:v>-434.64228000000003</c:v>
                </c:pt>
                <c:pt idx="356">
                  <c:v>-434.72746999999998</c:v>
                </c:pt>
                <c:pt idx="357">
                  <c:v>-434.77938</c:v>
                </c:pt>
                <c:pt idx="358">
                  <c:v>-434.84989000000002</c:v>
                </c:pt>
                <c:pt idx="359">
                  <c:v>-434.94707</c:v>
                </c:pt>
                <c:pt idx="360">
                  <c:v>-435.03241000000003</c:v>
                </c:pt>
                <c:pt idx="361">
                  <c:v>-435.12437999999997</c:v>
                </c:pt>
                <c:pt idx="362">
                  <c:v>-435.16759999999999</c:v>
                </c:pt>
                <c:pt idx="363">
                  <c:v>-435.22957000000002</c:v>
                </c:pt>
                <c:pt idx="364">
                  <c:v>-435.31004000000001</c:v>
                </c:pt>
                <c:pt idx="365">
                  <c:v>-435.40980000000002</c:v>
                </c:pt>
                <c:pt idx="366">
                  <c:v>-435.51116999999999</c:v>
                </c:pt>
                <c:pt idx="367">
                  <c:v>-435.63359000000003</c:v>
                </c:pt>
                <c:pt idx="368">
                  <c:v>-435.76772999999997</c:v>
                </c:pt>
                <c:pt idx="369">
                  <c:v>-435.88182999999998</c:v>
                </c:pt>
                <c:pt idx="370">
                  <c:v>-435.98354</c:v>
                </c:pt>
                <c:pt idx="371">
                  <c:v>-436.04793999999998</c:v>
                </c:pt>
                <c:pt idx="372">
                  <c:v>-436.04914000000002</c:v>
                </c:pt>
                <c:pt idx="373">
                  <c:v>-436.10786000000002</c:v>
                </c:pt>
                <c:pt idx="374">
                  <c:v>-436.13076000000001</c:v>
                </c:pt>
                <c:pt idx="375">
                  <c:v>-436.14911000000001</c:v>
                </c:pt>
                <c:pt idx="376">
                  <c:v>-436.19373000000002</c:v>
                </c:pt>
                <c:pt idx="377">
                  <c:v>-436.24016</c:v>
                </c:pt>
                <c:pt idx="378">
                  <c:v>-436.27453000000003</c:v>
                </c:pt>
                <c:pt idx="379">
                  <c:v>-436.31274000000002</c:v>
                </c:pt>
                <c:pt idx="380">
                  <c:v>-436.42444</c:v>
                </c:pt>
                <c:pt idx="381">
                  <c:v>-436.53701000000001</c:v>
                </c:pt>
                <c:pt idx="382">
                  <c:v>-436.67714999999998</c:v>
                </c:pt>
                <c:pt idx="383">
                  <c:v>-436.82459999999998</c:v>
                </c:pt>
                <c:pt idx="384">
                  <c:v>-436.95085999999998</c:v>
                </c:pt>
                <c:pt idx="385">
                  <c:v>-437.06385999999998</c:v>
                </c:pt>
                <c:pt idx="386">
                  <c:v>-437.14690999999999</c:v>
                </c:pt>
                <c:pt idx="387">
                  <c:v>-437.18281999999999</c:v>
                </c:pt>
                <c:pt idx="388">
                  <c:v>-437.20526000000001</c:v>
                </c:pt>
                <c:pt idx="389">
                  <c:v>-437.22054000000003</c:v>
                </c:pt>
                <c:pt idx="390">
                  <c:v>-437.21231</c:v>
                </c:pt>
                <c:pt idx="391">
                  <c:v>-437.15104000000002</c:v>
                </c:pt>
                <c:pt idx="392">
                  <c:v>-437.02909</c:v>
                </c:pt>
                <c:pt idx="393">
                  <c:v>-436.87891000000002</c:v>
                </c:pt>
                <c:pt idx="394">
                  <c:v>-436.68786999999998</c:v>
                </c:pt>
                <c:pt idx="395">
                  <c:v>-436.44754</c:v>
                </c:pt>
                <c:pt idx="396">
                  <c:v>-436.16719999999998</c:v>
                </c:pt>
                <c:pt idx="397">
                  <c:v>-435.86552</c:v>
                </c:pt>
                <c:pt idx="398">
                  <c:v>-435.57614000000001</c:v>
                </c:pt>
                <c:pt idx="399">
                  <c:v>-435.31932</c:v>
                </c:pt>
                <c:pt idx="400">
                  <c:v>-435.10831000000002</c:v>
                </c:pt>
                <c:pt idx="401">
                  <c:v>-434.93884000000003</c:v>
                </c:pt>
                <c:pt idx="402">
                  <c:v>-434.82126</c:v>
                </c:pt>
                <c:pt idx="403">
                  <c:v>-434.77607999999998</c:v>
                </c:pt>
                <c:pt idx="404">
                  <c:v>-434.75821999999999</c:v>
                </c:pt>
                <c:pt idx="405">
                  <c:v>-434.79336000000001</c:v>
                </c:pt>
                <c:pt idx="406">
                  <c:v>-434.85507999999999</c:v>
                </c:pt>
                <c:pt idx="407">
                  <c:v>-434.90714000000003</c:v>
                </c:pt>
                <c:pt idx="408">
                  <c:v>-434.93126000000001</c:v>
                </c:pt>
                <c:pt idx="409">
                  <c:v>-434.97237000000001</c:v>
                </c:pt>
                <c:pt idx="410">
                  <c:v>-435.03575000000001</c:v>
                </c:pt>
                <c:pt idx="411">
                  <c:v>-435.06250999999997</c:v>
                </c:pt>
                <c:pt idx="412">
                  <c:v>-435.07369</c:v>
                </c:pt>
                <c:pt idx="413">
                  <c:v>-435.10633999999999</c:v>
                </c:pt>
                <c:pt idx="414">
                  <c:v>-435.12022000000002</c:v>
                </c:pt>
                <c:pt idx="415">
                  <c:v>-435.14726999999999</c:v>
                </c:pt>
                <c:pt idx="416">
                  <c:v>-435.12849</c:v>
                </c:pt>
                <c:pt idx="417">
                  <c:v>-435.10354999999998</c:v>
                </c:pt>
                <c:pt idx="418">
                  <c:v>-435.05489999999998</c:v>
                </c:pt>
                <c:pt idx="419">
                  <c:v>-435.00979999999998</c:v>
                </c:pt>
                <c:pt idx="420">
                  <c:v>-434.96881999999999</c:v>
                </c:pt>
                <c:pt idx="421">
                  <c:v>-434.92403999999999</c:v>
                </c:pt>
                <c:pt idx="422">
                  <c:v>-434.86649</c:v>
                </c:pt>
                <c:pt idx="423">
                  <c:v>-434.79566</c:v>
                </c:pt>
                <c:pt idx="424">
                  <c:v>-434.71379999999999</c:v>
                </c:pt>
                <c:pt idx="425">
                  <c:v>-434.65768000000003</c:v>
                </c:pt>
                <c:pt idx="426">
                  <c:v>-434.65024</c:v>
                </c:pt>
                <c:pt idx="427">
                  <c:v>-434.65793000000002</c:v>
                </c:pt>
                <c:pt idx="428">
                  <c:v>-434.66913</c:v>
                </c:pt>
                <c:pt idx="429">
                  <c:v>-434.73088000000001</c:v>
                </c:pt>
                <c:pt idx="430">
                  <c:v>-434.86311000000001</c:v>
                </c:pt>
                <c:pt idx="431">
                  <c:v>-435.03523999999999</c:v>
                </c:pt>
                <c:pt idx="432">
                  <c:v>-435.19261</c:v>
                </c:pt>
                <c:pt idx="433">
                  <c:v>-435.32240000000002</c:v>
                </c:pt>
                <c:pt idx="434">
                  <c:v>-435.45760999999999</c:v>
                </c:pt>
                <c:pt idx="435">
                  <c:v>-435.58299</c:v>
                </c:pt>
                <c:pt idx="436">
                  <c:v>-435.66582</c:v>
                </c:pt>
                <c:pt idx="437">
                  <c:v>-435.71771000000001</c:v>
                </c:pt>
                <c:pt idx="438">
                  <c:v>-435.71224999999998</c:v>
                </c:pt>
                <c:pt idx="439">
                  <c:v>-435.64035999999999</c:v>
                </c:pt>
                <c:pt idx="440">
                  <c:v>-435.54014999999998</c:v>
                </c:pt>
                <c:pt idx="441">
                  <c:v>-435.44031000000001</c:v>
                </c:pt>
                <c:pt idx="442">
                  <c:v>-435.32310000000001</c:v>
                </c:pt>
                <c:pt idx="443">
                  <c:v>-435.20862</c:v>
                </c:pt>
                <c:pt idx="444">
                  <c:v>-435.13008000000002</c:v>
                </c:pt>
                <c:pt idx="445">
                  <c:v>-435.05455000000001</c:v>
                </c:pt>
                <c:pt idx="446">
                  <c:v>-434.97505999999998</c:v>
                </c:pt>
                <c:pt idx="447">
                  <c:v>-434.90177999999997</c:v>
                </c:pt>
                <c:pt idx="448">
                  <c:v>-434.86165</c:v>
                </c:pt>
                <c:pt idx="449">
                  <c:v>-434.86246999999997</c:v>
                </c:pt>
                <c:pt idx="450">
                  <c:v>-434.87515000000002</c:v>
                </c:pt>
                <c:pt idx="451">
                  <c:v>-434.93925999999999</c:v>
                </c:pt>
                <c:pt idx="452">
                  <c:v>-435.00970000000001</c:v>
                </c:pt>
                <c:pt idx="453">
                  <c:v>-435.09926999999999</c:v>
                </c:pt>
                <c:pt idx="454">
                  <c:v>-435.19907999999998</c:v>
                </c:pt>
                <c:pt idx="455">
                  <c:v>-435.27460000000002</c:v>
                </c:pt>
                <c:pt idx="456">
                  <c:v>-435.35066</c:v>
                </c:pt>
                <c:pt idx="457">
                  <c:v>-435.40082000000001</c:v>
                </c:pt>
                <c:pt idx="458">
                  <c:v>-435.41037999999998</c:v>
                </c:pt>
                <c:pt idx="459">
                  <c:v>-435.40814999999998</c:v>
                </c:pt>
                <c:pt idx="460">
                  <c:v>-435.33690000000001</c:v>
                </c:pt>
                <c:pt idx="461">
                  <c:v>-435.23223000000002</c:v>
                </c:pt>
                <c:pt idx="462">
                  <c:v>-435.08967000000001</c:v>
                </c:pt>
                <c:pt idx="463">
                  <c:v>-434.93574999999998</c:v>
                </c:pt>
                <c:pt idx="464">
                  <c:v>-434.76931000000002</c:v>
                </c:pt>
                <c:pt idx="465">
                  <c:v>-434.63373999999999</c:v>
                </c:pt>
                <c:pt idx="466">
                  <c:v>-434.54446000000002</c:v>
                </c:pt>
                <c:pt idx="467">
                  <c:v>-434.48316</c:v>
                </c:pt>
                <c:pt idx="468">
                  <c:v>-434.44475999999997</c:v>
                </c:pt>
                <c:pt idx="469">
                  <c:v>-434.47363000000001</c:v>
                </c:pt>
                <c:pt idx="470">
                  <c:v>-434.52544</c:v>
                </c:pt>
                <c:pt idx="471">
                  <c:v>-434.64596999999998</c:v>
                </c:pt>
                <c:pt idx="472">
                  <c:v>-434.81402000000003</c:v>
                </c:pt>
                <c:pt idx="473">
                  <c:v>-435.00121000000001</c:v>
                </c:pt>
                <c:pt idx="474">
                  <c:v>-435.24153000000001</c:v>
                </c:pt>
                <c:pt idx="475">
                  <c:v>-435.48180000000002</c:v>
                </c:pt>
                <c:pt idx="476">
                  <c:v>-435.73257000000001</c:v>
                </c:pt>
                <c:pt idx="477">
                  <c:v>-435.95634999999999</c:v>
                </c:pt>
                <c:pt idx="478">
                  <c:v>-436.14834999999999</c:v>
                </c:pt>
                <c:pt idx="479">
                  <c:v>-436.25756999999999</c:v>
                </c:pt>
                <c:pt idx="480">
                  <c:v>-436.31743999999998</c:v>
                </c:pt>
                <c:pt idx="481">
                  <c:v>-436.32438999999999</c:v>
                </c:pt>
                <c:pt idx="482">
                  <c:v>-436.28422999999998</c:v>
                </c:pt>
                <c:pt idx="483">
                  <c:v>-436.22492999999997</c:v>
                </c:pt>
                <c:pt idx="484">
                  <c:v>-436.15289999999999</c:v>
                </c:pt>
                <c:pt idx="485">
                  <c:v>-436.09325000000001</c:v>
                </c:pt>
                <c:pt idx="486">
                  <c:v>-436.05243999999999</c:v>
                </c:pt>
                <c:pt idx="487">
                  <c:v>-436.06482</c:v>
                </c:pt>
                <c:pt idx="488">
                  <c:v>-436.05928999999998</c:v>
                </c:pt>
                <c:pt idx="489">
                  <c:v>-436.09098999999998</c:v>
                </c:pt>
                <c:pt idx="490">
                  <c:v>-436.13986</c:v>
                </c:pt>
                <c:pt idx="491">
                  <c:v>-436.18130000000002</c:v>
                </c:pt>
                <c:pt idx="492">
                  <c:v>-436.24540000000002</c:v>
                </c:pt>
                <c:pt idx="493">
                  <c:v>-436.30777999999998</c:v>
                </c:pt>
                <c:pt idx="494">
                  <c:v>-436.34030000000001</c:v>
                </c:pt>
                <c:pt idx="495">
                  <c:v>-436.35005999999998</c:v>
                </c:pt>
                <c:pt idx="496">
                  <c:v>-436.33443999999997</c:v>
                </c:pt>
                <c:pt idx="497">
                  <c:v>-436.28179</c:v>
                </c:pt>
                <c:pt idx="498">
                  <c:v>-436.21359000000001</c:v>
                </c:pt>
                <c:pt idx="499">
                  <c:v>-436.12504000000001</c:v>
                </c:pt>
                <c:pt idx="500">
                  <c:v>-435.99187999999998</c:v>
                </c:pt>
                <c:pt idx="501">
                  <c:v>-435.78604999999999</c:v>
                </c:pt>
                <c:pt idx="502">
                  <c:v>-435.51220000000001</c:v>
                </c:pt>
                <c:pt idx="503">
                  <c:v>-435.17203999999998</c:v>
                </c:pt>
                <c:pt idx="504">
                  <c:v>-434.75727999999998</c:v>
                </c:pt>
                <c:pt idx="505">
                  <c:v>-434.61603000000002</c:v>
                </c:pt>
                <c:pt idx="506">
                  <c:v>-434.35442999999998</c:v>
                </c:pt>
                <c:pt idx="507">
                  <c:v>-434.02758999999998</c:v>
                </c:pt>
                <c:pt idx="508">
                  <c:v>-433.67588999999998</c:v>
                </c:pt>
                <c:pt idx="509">
                  <c:v>-433.36664999999999</c:v>
                </c:pt>
                <c:pt idx="510">
                  <c:v>-433.11928999999998</c:v>
                </c:pt>
                <c:pt idx="511">
                  <c:v>-432.89060999999998</c:v>
                </c:pt>
                <c:pt idx="512">
                  <c:v>-432.74430000000001</c:v>
                </c:pt>
                <c:pt idx="513">
                  <c:v>-432.63735000000003</c:v>
                </c:pt>
                <c:pt idx="514">
                  <c:v>-432.57542000000001</c:v>
                </c:pt>
                <c:pt idx="515">
                  <c:v>-432.51227999999998</c:v>
                </c:pt>
                <c:pt idx="516">
                  <c:v>-432.45765</c:v>
                </c:pt>
                <c:pt idx="517">
                  <c:v>-432.41592000000003</c:v>
                </c:pt>
                <c:pt idx="518">
                  <c:v>-432.37754999999999</c:v>
                </c:pt>
                <c:pt idx="519">
                  <c:v>-432.33181000000002</c:v>
                </c:pt>
                <c:pt idx="520">
                  <c:v>-432.29187000000002</c:v>
                </c:pt>
                <c:pt idx="521">
                  <c:v>-432.26317</c:v>
                </c:pt>
                <c:pt idx="522">
                  <c:v>-432.26555000000002</c:v>
                </c:pt>
                <c:pt idx="523">
                  <c:v>-432.28293000000002</c:v>
                </c:pt>
                <c:pt idx="524">
                  <c:v>-432.30353000000002</c:v>
                </c:pt>
                <c:pt idx="525">
                  <c:v>-432.31813</c:v>
                </c:pt>
                <c:pt idx="526">
                  <c:v>-432.32148999999998</c:v>
                </c:pt>
                <c:pt idx="527">
                  <c:v>-432.28476999999998</c:v>
                </c:pt>
                <c:pt idx="528">
                  <c:v>-432.21929999999998</c:v>
                </c:pt>
                <c:pt idx="529">
                  <c:v>-432.15652999999998</c:v>
                </c:pt>
                <c:pt idx="530">
                  <c:v>-432.08958999999999</c:v>
                </c:pt>
                <c:pt idx="531">
                  <c:v>-431.99736999999999</c:v>
                </c:pt>
                <c:pt idx="532">
                  <c:v>-431.88389000000001</c:v>
                </c:pt>
                <c:pt idx="533">
                  <c:v>-431.77044000000001</c:v>
                </c:pt>
                <c:pt idx="534">
                  <c:v>-431.68241</c:v>
                </c:pt>
                <c:pt idx="535">
                  <c:v>-431.64098000000001</c:v>
                </c:pt>
                <c:pt idx="536">
                  <c:v>-431.63544999999999</c:v>
                </c:pt>
                <c:pt idx="537">
                  <c:v>-431.69439</c:v>
                </c:pt>
                <c:pt idx="538">
                  <c:v>-431.8152</c:v>
                </c:pt>
                <c:pt idx="539">
                  <c:v>-431.98453000000001</c:v>
                </c:pt>
                <c:pt idx="540">
                  <c:v>-432.19285000000002</c:v>
                </c:pt>
                <c:pt idx="541">
                  <c:v>-432.39328999999998</c:v>
                </c:pt>
                <c:pt idx="542">
                  <c:v>-432.60624000000001</c:v>
                </c:pt>
                <c:pt idx="543">
                  <c:v>-432.82805999999999</c:v>
                </c:pt>
                <c:pt idx="544">
                  <c:v>-433.05421999999999</c:v>
                </c:pt>
                <c:pt idx="545">
                  <c:v>-433.26119</c:v>
                </c:pt>
                <c:pt idx="546">
                  <c:v>-433.45141000000001</c:v>
                </c:pt>
                <c:pt idx="547">
                  <c:v>-433.68036999999998</c:v>
                </c:pt>
                <c:pt idx="548">
                  <c:v>-433.98746</c:v>
                </c:pt>
                <c:pt idx="549">
                  <c:v>-434.31794000000002</c:v>
                </c:pt>
                <c:pt idx="550">
                  <c:v>-434.66683</c:v>
                </c:pt>
                <c:pt idx="551">
                  <c:v>-434.99180999999999</c:v>
                </c:pt>
                <c:pt idx="552">
                  <c:v>-435.29809</c:v>
                </c:pt>
                <c:pt idx="553">
                  <c:v>-435.55344000000002</c:v>
                </c:pt>
                <c:pt idx="554">
                  <c:v>-435.70593000000002</c:v>
                </c:pt>
                <c:pt idx="555">
                  <c:v>-435.74572000000001</c:v>
                </c:pt>
                <c:pt idx="556">
                  <c:v>-435.76369999999997</c:v>
                </c:pt>
                <c:pt idx="557">
                  <c:v>-435.61232000000001</c:v>
                </c:pt>
                <c:pt idx="558">
                  <c:v>-435.44916000000001</c:v>
                </c:pt>
                <c:pt idx="559">
                  <c:v>-435.15296000000001</c:v>
                </c:pt>
                <c:pt idx="560">
                  <c:v>-434.73253</c:v>
                </c:pt>
                <c:pt idx="561">
                  <c:v>-434.70810999999998</c:v>
                </c:pt>
                <c:pt idx="562">
                  <c:v>-434.34591999999998</c:v>
                </c:pt>
                <c:pt idx="563">
                  <c:v>-434.02951000000002</c:v>
                </c:pt>
                <c:pt idx="564">
                  <c:v>-433.71946000000003</c:v>
                </c:pt>
                <c:pt idx="565">
                  <c:v>-433.42437000000001</c:v>
                </c:pt>
                <c:pt idx="566">
                  <c:v>-433.15260999999998</c:v>
                </c:pt>
                <c:pt idx="567">
                  <c:v>-432.95719000000003</c:v>
                </c:pt>
                <c:pt idx="568">
                  <c:v>-432.81697000000003</c:v>
                </c:pt>
                <c:pt idx="569">
                  <c:v>-432.71476999999999</c:v>
                </c:pt>
                <c:pt idx="570">
                  <c:v>-432.70413000000002</c:v>
                </c:pt>
                <c:pt idx="571">
                  <c:v>-432.70060999999998</c:v>
                </c:pt>
                <c:pt idx="572">
                  <c:v>-432.77819</c:v>
                </c:pt>
                <c:pt idx="573">
                  <c:v>-432.89807999999999</c:v>
                </c:pt>
                <c:pt idx="574">
                  <c:v>-433.09607999999997</c:v>
                </c:pt>
                <c:pt idx="575">
                  <c:v>-433.29716999999999</c:v>
                </c:pt>
                <c:pt idx="576">
                  <c:v>-433.49225999999999</c:v>
                </c:pt>
                <c:pt idx="577">
                  <c:v>-433.67615000000001</c:v>
                </c:pt>
                <c:pt idx="578">
                  <c:v>-433.83005000000003</c:v>
                </c:pt>
                <c:pt idx="579">
                  <c:v>-433.94965000000002</c:v>
                </c:pt>
                <c:pt idx="580">
                  <c:v>-434.03899000000001</c:v>
                </c:pt>
                <c:pt idx="581">
                  <c:v>-434.08103</c:v>
                </c:pt>
                <c:pt idx="582">
                  <c:v>-434.07195999999999</c:v>
                </c:pt>
                <c:pt idx="583">
                  <c:v>-434.03582</c:v>
                </c:pt>
                <c:pt idx="584">
                  <c:v>-433.94936999999999</c:v>
                </c:pt>
                <c:pt idx="585">
                  <c:v>-433.83285999999998</c:v>
                </c:pt>
                <c:pt idx="586">
                  <c:v>-433.69923</c:v>
                </c:pt>
                <c:pt idx="587">
                  <c:v>-433.54876999999999</c:v>
                </c:pt>
                <c:pt idx="588">
                  <c:v>-433.38162</c:v>
                </c:pt>
                <c:pt idx="589">
                  <c:v>-433.25495999999998</c:v>
                </c:pt>
                <c:pt idx="590">
                  <c:v>-433.18455999999998</c:v>
                </c:pt>
                <c:pt idx="591">
                  <c:v>-433.15773999999999</c:v>
                </c:pt>
                <c:pt idx="592">
                  <c:v>-433.20283000000001</c:v>
                </c:pt>
                <c:pt idx="593">
                  <c:v>-433.28465999999997</c:v>
                </c:pt>
                <c:pt idx="594">
                  <c:v>-433.42469</c:v>
                </c:pt>
                <c:pt idx="595">
                  <c:v>-433.58373</c:v>
                </c:pt>
                <c:pt idx="596">
                  <c:v>-433.72908000000001</c:v>
                </c:pt>
                <c:pt idx="597">
                  <c:v>-433.85993999999999</c:v>
                </c:pt>
                <c:pt idx="598">
                  <c:v>-433.96525000000003</c:v>
                </c:pt>
                <c:pt idx="599">
                  <c:v>-434.06130000000002</c:v>
                </c:pt>
                <c:pt idx="600">
                  <c:v>-434.15800000000002</c:v>
                </c:pt>
                <c:pt idx="601">
                  <c:v>-434.24354</c:v>
                </c:pt>
                <c:pt idx="602">
                  <c:v>-434.29367000000002</c:v>
                </c:pt>
                <c:pt idx="603">
                  <c:v>-434.35147999999998</c:v>
                </c:pt>
                <c:pt idx="604">
                  <c:v>-434.38652000000002</c:v>
                </c:pt>
                <c:pt idx="605">
                  <c:v>-434.46195</c:v>
                </c:pt>
                <c:pt idx="606">
                  <c:v>-434.54818999999998</c:v>
                </c:pt>
                <c:pt idx="607">
                  <c:v>-434.66744</c:v>
                </c:pt>
                <c:pt idx="608">
                  <c:v>-434.79297000000003</c:v>
                </c:pt>
                <c:pt idx="609">
                  <c:v>-434.90111000000002</c:v>
                </c:pt>
                <c:pt idx="610">
                  <c:v>-435.01337999999998</c:v>
                </c:pt>
                <c:pt idx="611">
                  <c:v>-435.17099999999999</c:v>
                </c:pt>
                <c:pt idx="612">
                  <c:v>-435.29926</c:v>
                </c:pt>
                <c:pt idx="613">
                  <c:v>-435.41937999999999</c:v>
                </c:pt>
                <c:pt idx="614">
                  <c:v>-435.52163000000002</c:v>
                </c:pt>
                <c:pt idx="615">
                  <c:v>-435.61531000000002</c:v>
                </c:pt>
                <c:pt idx="616">
                  <c:v>-435.67349999999999</c:v>
                </c:pt>
                <c:pt idx="617">
                  <c:v>-435.71820000000002</c:v>
                </c:pt>
                <c:pt idx="618">
                  <c:v>-435.76031999999998</c:v>
                </c:pt>
                <c:pt idx="619">
                  <c:v>-435.77886000000001</c:v>
                </c:pt>
                <c:pt idx="620">
                  <c:v>-435.79820999999998</c:v>
                </c:pt>
                <c:pt idx="621">
                  <c:v>-435.78838999999999</c:v>
                </c:pt>
                <c:pt idx="622">
                  <c:v>-435.74704000000003</c:v>
                </c:pt>
                <c:pt idx="623">
                  <c:v>-435.66188</c:v>
                </c:pt>
                <c:pt idx="624">
                  <c:v>-435.53676000000002</c:v>
                </c:pt>
                <c:pt idx="625">
                  <c:v>-435.38891000000001</c:v>
                </c:pt>
                <c:pt idx="626">
                  <c:v>-435.18315999999999</c:v>
                </c:pt>
                <c:pt idx="627">
                  <c:v>-434.95263999999997</c:v>
                </c:pt>
                <c:pt idx="628">
                  <c:v>-434.75596000000002</c:v>
                </c:pt>
                <c:pt idx="629">
                  <c:v>-434.55444999999997</c:v>
                </c:pt>
                <c:pt idx="630">
                  <c:v>-434.37950000000001</c:v>
                </c:pt>
                <c:pt idx="631">
                  <c:v>-434.23736000000002</c:v>
                </c:pt>
                <c:pt idx="632">
                  <c:v>-434.10721999999998</c:v>
                </c:pt>
                <c:pt idx="633">
                  <c:v>-434.04370999999998</c:v>
                </c:pt>
                <c:pt idx="634">
                  <c:v>-434.01749000000001</c:v>
                </c:pt>
                <c:pt idx="635">
                  <c:v>-434.02050000000003</c:v>
                </c:pt>
                <c:pt idx="636">
                  <c:v>-434.03584999999998</c:v>
                </c:pt>
                <c:pt idx="637">
                  <c:v>-434.10372000000001</c:v>
                </c:pt>
                <c:pt idx="638">
                  <c:v>-434.19855000000001</c:v>
                </c:pt>
                <c:pt idx="639">
                  <c:v>-434.33253999999999</c:v>
                </c:pt>
                <c:pt idx="640">
                  <c:v>-434.49405999999999</c:v>
                </c:pt>
                <c:pt idx="641">
                  <c:v>-434.65170000000001</c:v>
                </c:pt>
                <c:pt idx="642">
                  <c:v>-434.86883999999998</c:v>
                </c:pt>
                <c:pt idx="643">
                  <c:v>-435.10768000000002</c:v>
                </c:pt>
                <c:pt idx="644">
                  <c:v>-435.3741</c:v>
                </c:pt>
                <c:pt idx="645">
                  <c:v>-435.59983999999997</c:v>
                </c:pt>
                <c:pt idx="646">
                  <c:v>-435.83292</c:v>
                </c:pt>
                <c:pt idx="647">
                  <c:v>-436.06772999999998</c:v>
                </c:pt>
                <c:pt idx="648">
                  <c:v>-436.31195000000002</c:v>
                </c:pt>
                <c:pt idx="649">
                  <c:v>-436.52533</c:v>
                </c:pt>
                <c:pt idx="650">
                  <c:v>-436.70481000000001</c:v>
                </c:pt>
                <c:pt idx="651">
                  <c:v>-436.84273999999999</c:v>
                </c:pt>
                <c:pt idx="652">
                  <c:v>-436.94373000000002</c:v>
                </c:pt>
                <c:pt idx="653">
                  <c:v>-436.99734000000001</c:v>
                </c:pt>
                <c:pt idx="654">
                  <c:v>-437.00115</c:v>
                </c:pt>
                <c:pt idx="655">
                  <c:v>-436.95344999999998</c:v>
                </c:pt>
                <c:pt idx="656">
                  <c:v>-436.86457000000001</c:v>
                </c:pt>
                <c:pt idx="657">
                  <c:v>-436.76540999999997</c:v>
                </c:pt>
                <c:pt idx="658">
                  <c:v>-436.65188999999998</c:v>
                </c:pt>
                <c:pt idx="659">
                  <c:v>-436.50337000000002</c:v>
                </c:pt>
                <c:pt idx="660">
                  <c:v>-436.33132000000001</c:v>
                </c:pt>
                <c:pt idx="661">
                  <c:v>-436.16501</c:v>
                </c:pt>
                <c:pt idx="662">
                  <c:v>-436.04897</c:v>
                </c:pt>
                <c:pt idx="663">
                  <c:v>-435.96906999999999</c:v>
                </c:pt>
                <c:pt idx="664">
                  <c:v>-435.90242000000001</c:v>
                </c:pt>
                <c:pt idx="665">
                  <c:v>-435.87853999999999</c:v>
                </c:pt>
                <c:pt idx="666">
                  <c:v>-435.88371999999998</c:v>
                </c:pt>
                <c:pt idx="667">
                  <c:v>-435.90366</c:v>
                </c:pt>
                <c:pt idx="668">
                  <c:v>-435.94094999999999</c:v>
                </c:pt>
                <c:pt idx="669">
                  <c:v>-436.01594</c:v>
                </c:pt>
                <c:pt idx="670">
                  <c:v>-436.10820000000001</c:v>
                </c:pt>
                <c:pt idx="671">
                  <c:v>-436.17836999999997</c:v>
                </c:pt>
                <c:pt idx="672">
                  <c:v>-436.23595</c:v>
                </c:pt>
                <c:pt idx="673">
                  <c:v>-436.32150000000001</c:v>
                </c:pt>
                <c:pt idx="674">
                  <c:v>-436.38317999999998</c:v>
                </c:pt>
                <c:pt idx="675">
                  <c:v>-436.67063000000002</c:v>
                </c:pt>
                <c:pt idx="676">
                  <c:v>-436.87610999999998</c:v>
                </c:pt>
                <c:pt idx="677">
                  <c:v>-437.05761999999999</c:v>
                </c:pt>
                <c:pt idx="678">
                  <c:v>-437.25098000000003</c:v>
                </c:pt>
                <c:pt idx="679">
                  <c:v>-437.38747000000001</c:v>
                </c:pt>
                <c:pt idx="680">
                  <c:v>-437.50758000000002</c:v>
                </c:pt>
                <c:pt idx="681">
                  <c:v>-437.58810999999997</c:v>
                </c:pt>
                <c:pt idx="682">
                  <c:v>-437.67379</c:v>
                </c:pt>
                <c:pt idx="683">
                  <c:v>-437.74543999999997</c:v>
                </c:pt>
                <c:pt idx="684">
                  <c:v>-437.80898000000002</c:v>
                </c:pt>
                <c:pt idx="685">
                  <c:v>-437.85377999999997</c:v>
                </c:pt>
                <c:pt idx="686">
                  <c:v>-437.85838999999999</c:v>
                </c:pt>
                <c:pt idx="687">
                  <c:v>-437.83902999999998</c:v>
                </c:pt>
                <c:pt idx="688">
                  <c:v>-437.80883</c:v>
                </c:pt>
                <c:pt idx="689">
                  <c:v>-437.76265000000001</c:v>
                </c:pt>
                <c:pt idx="690">
                  <c:v>-437.69736</c:v>
                </c:pt>
                <c:pt idx="691">
                  <c:v>-437.63405999999998</c:v>
                </c:pt>
                <c:pt idx="692">
                  <c:v>-437.55232999999998</c:v>
                </c:pt>
                <c:pt idx="693">
                  <c:v>-437.48905000000002</c:v>
                </c:pt>
                <c:pt idx="694">
                  <c:v>-437.42358999999999</c:v>
                </c:pt>
                <c:pt idx="695">
                  <c:v>-437.37830000000002</c:v>
                </c:pt>
                <c:pt idx="696">
                  <c:v>-437.33668</c:v>
                </c:pt>
                <c:pt idx="697">
                  <c:v>-437.35154</c:v>
                </c:pt>
                <c:pt idx="698">
                  <c:v>-437.38404000000003</c:v>
                </c:pt>
                <c:pt idx="699">
                  <c:v>-437.41861999999998</c:v>
                </c:pt>
                <c:pt idx="700">
                  <c:v>-437.45729999999998</c:v>
                </c:pt>
                <c:pt idx="701">
                  <c:v>-437.47787</c:v>
                </c:pt>
                <c:pt idx="702">
                  <c:v>-437.49941999999999</c:v>
                </c:pt>
                <c:pt idx="703">
                  <c:v>-437.50414000000001</c:v>
                </c:pt>
                <c:pt idx="704">
                  <c:v>-437.48779000000002</c:v>
                </c:pt>
                <c:pt idx="705">
                  <c:v>-437.47771</c:v>
                </c:pt>
                <c:pt idx="706">
                  <c:v>-437.45393999999999</c:v>
                </c:pt>
                <c:pt idx="707">
                  <c:v>-437.42914999999999</c:v>
                </c:pt>
                <c:pt idx="708">
                  <c:v>-437.37934000000001</c:v>
                </c:pt>
                <c:pt idx="709">
                  <c:v>-437.31677999999999</c:v>
                </c:pt>
                <c:pt idx="710">
                  <c:v>-437.25080000000003</c:v>
                </c:pt>
                <c:pt idx="711">
                  <c:v>-437.20267000000001</c:v>
                </c:pt>
                <c:pt idx="712">
                  <c:v>-437.16651000000002</c:v>
                </c:pt>
                <c:pt idx="713">
                  <c:v>-437.11112000000003</c:v>
                </c:pt>
                <c:pt idx="714">
                  <c:v>-437.04606999999999</c:v>
                </c:pt>
                <c:pt idx="715">
                  <c:v>-436.98093</c:v>
                </c:pt>
                <c:pt idx="716">
                  <c:v>-436.94718999999998</c:v>
                </c:pt>
                <c:pt idx="717">
                  <c:v>-436.92779999999999</c:v>
                </c:pt>
                <c:pt idx="718">
                  <c:v>-436.93626999999998</c:v>
                </c:pt>
                <c:pt idx="719">
                  <c:v>-436.96453000000002</c:v>
                </c:pt>
                <c:pt idx="720">
                  <c:v>-437.01925</c:v>
                </c:pt>
                <c:pt idx="721">
                  <c:v>-437.08742999999998</c:v>
                </c:pt>
                <c:pt idx="722">
                  <c:v>-437.16377999999997</c:v>
                </c:pt>
                <c:pt idx="723">
                  <c:v>-437.23948000000001</c:v>
                </c:pt>
                <c:pt idx="724">
                  <c:v>-437.30720000000002</c:v>
                </c:pt>
                <c:pt idx="725">
                  <c:v>-437.37180000000001</c:v>
                </c:pt>
                <c:pt idx="726">
                  <c:v>-437.40609000000001</c:v>
                </c:pt>
                <c:pt idx="727">
                  <c:v>-437.44369</c:v>
                </c:pt>
                <c:pt idx="728">
                  <c:v>-437.46793000000002</c:v>
                </c:pt>
                <c:pt idx="729">
                  <c:v>-437.46807999999999</c:v>
                </c:pt>
                <c:pt idx="730">
                  <c:v>-437.44416000000001</c:v>
                </c:pt>
                <c:pt idx="731">
                  <c:v>-437.42926999999997</c:v>
                </c:pt>
                <c:pt idx="732">
                  <c:v>-437.34084000000001</c:v>
                </c:pt>
                <c:pt idx="733">
                  <c:v>-437.21710000000002</c:v>
                </c:pt>
                <c:pt idx="734">
                  <c:v>-437.04111</c:v>
                </c:pt>
                <c:pt idx="735">
                  <c:v>-436.75621000000001</c:v>
                </c:pt>
                <c:pt idx="736">
                  <c:v>-436.18860000000001</c:v>
                </c:pt>
                <c:pt idx="737">
                  <c:v>-436.98943000000003</c:v>
                </c:pt>
                <c:pt idx="738">
                  <c:v>-436.98520000000002</c:v>
                </c:pt>
                <c:pt idx="739">
                  <c:v>-437.02440999999999</c:v>
                </c:pt>
                <c:pt idx="740">
                  <c:v>-437.07503000000003</c:v>
                </c:pt>
                <c:pt idx="741">
                  <c:v>-437.12580000000003</c:v>
                </c:pt>
                <c:pt idx="742">
                  <c:v>-437.16539</c:v>
                </c:pt>
                <c:pt idx="743">
                  <c:v>-437.21661</c:v>
                </c:pt>
                <c:pt idx="744">
                  <c:v>-437.28917999999999</c:v>
                </c:pt>
                <c:pt idx="745">
                  <c:v>-437.34663</c:v>
                </c:pt>
                <c:pt idx="746">
                  <c:v>-437.44218999999998</c:v>
                </c:pt>
                <c:pt idx="747">
                  <c:v>-437.51303999999999</c:v>
                </c:pt>
                <c:pt idx="748">
                  <c:v>-437.51648999999998</c:v>
                </c:pt>
                <c:pt idx="749">
                  <c:v>-437.53107999999997</c:v>
                </c:pt>
                <c:pt idx="750">
                  <c:v>-437.49626999999998</c:v>
                </c:pt>
                <c:pt idx="751">
                  <c:v>-437.39908000000003</c:v>
                </c:pt>
                <c:pt idx="752">
                  <c:v>-437.28699999999998</c:v>
                </c:pt>
                <c:pt idx="753">
                  <c:v>-437.17482000000001</c:v>
                </c:pt>
                <c:pt idx="754">
                  <c:v>-437.05169999999998</c:v>
                </c:pt>
                <c:pt idx="755">
                  <c:v>-436.91897</c:v>
                </c:pt>
                <c:pt idx="756">
                  <c:v>-436.80086</c:v>
                </c:pt>
                <c:pt idx="757">
                  <c:v>-436.69717000000003</c:v>
                </c:pt>
                <c:pt idx="758">
                  <c:v>-436.59008</c:v>
                </c:pt>
                <c:pt idx="759">
                  <c:v>-436.54025000000001</c:v>
                </c:pt>
                <c:pt idx="760">
                  <c:v>-436.51477</c:v>
                </c:pt>
                <c:pt idx="761">
                  <c:v>-436.54122999999998</c:v>
                </c:pt>
                <c:pt idx="762">
                  <c:v>-436.58850999999999</c:v>
                </c:pt>
                <c:pt idx="763">
                  <c:v>-436.65595999999999</c:v>
                </c:pt>
                <c:pt idx="764">
                  <c:v>-436.73264999999998</c:v>
                </c:pt>
                <c:pt idx="765">
                  <c:v>-436.76233000000002</c:v>
                </c:pt>
                <c:pt idx="766">
                  <c:v>-436.74777</c:v>
                </c:pt>
                <c:pt idx="767">
                  <c:v>-436.72492</c:v>
                </c:pt>
                <c:pt idx="768">
                  <c:v>-436.67466000000002</c:v>
                </c:pt>
                <c:pt idx="769">
                  <c:v>-436.60892000000001</c:v>
                </c:pt>
                <c:pt idx="770">
                  <c:v>-436.56008000000003</c:v>
                </c:pt>
                <c:pt idx="771">
                  <c:v>-436.52672000000001</c:v>
                </c:pt>
                <c:pt idx="772">
                  <c:v>-436.48027000000002</c:v>
                </c:pt>
                <c:pt idx="773">
                  <c:v>-436.43328000000002</c:v>
                </c:pt>
                <c:pt idx="774">
                  <c:v>-436.38702999999998</c:v>
                </c:pt>
                <c:pt idx="775">
                  <c:v>-436.32100000000003</c:v>
                </c:pt>
                <c:pt idx="776">
                  <c:v>-436.23683999999997</c:v>
                </c:pt>
                <c:pt idx="777">
                  <c:v>-436.1302</c:v>
                </c:pt>
                <c:pt idx="778">
                  <c:v>-435.99876</c:v>
                </c:pt>
                <c:pt idx="779">
                  <c:v>-435.83848999999998</c:v>
                </c:pt>
                <c:pt idx="780">
                  <c:v>-435.66190999999998</c:v>
                </c:pt>
                <c:pt idx="781">
                  <c:v>-435.48450000000003</c:v>
                </c:pt>
                <c:pt idx="782">
                  <c:v>-435.30101000000002</c:v>
                </c:pt>
                <c:pt idx="783">
                  <c:v>-435.13405</c:v>
                </c:pt>
                <c:pt idx="784">
                  <c:v>-434.93866000000003</c:v>
                </c:pt>
                <c:pt idx="785">
                  <c:v>-434.74293999999998</c:v>
                </c:pt>
                <c:pt idx="786">
                  <c:v>-434.56436000000002</c:v>
                </c:pt>
                <c:pt idx="787">
                  <c:v>-434.43567999999999</c:v>
                </c:pt>
                <c:pt idx="788">
                  <c:v>-434.32153</c:v>
                </c:pt>
                <c:pt idx="789">
                  <c:v>-434.23209000000003</c:v>
                </c:pt>
                <c:pt idx="790">
                  <c:v>-434.17777000000001</c:v>
                </c:pt>
                <c:pt idx="791">
                  <c:v>-434.13495999999998</c:v>
                </c:pt>
                <c:pt idx="792">
                  <c:v>-434.10964000000001</c:v>
                </c:pt>
                <c:pt idx="793">
                  <c:v>-434.09559000000002</c:v>
                </c:pt>
                <c:pt idx="794">
                  <c:v>-434.11295999999999</c:v>
                </c:pt>
                <c:pt idx="795">
                  <c:v>-434.11461000000003</c:v>
                </c:pt>
                <c:pt idx="796">
                  <c:v>-434.13920000000002</c:v>
                </c:pt>
                <c:pt idx="797">
                  <c:v>-434.13042999999999</c:v>
                </c:pt>
                <c:pt idx="798">
                  <c:v>-434.11529000000002</c:v>
                </c:pt>
                <c:pt idx="799">
                  <c:v>-434.09447999999998</c:v>
                </c:pt>
                <c:pt idx="800">
                  <c:v>-434.05882000000003</c:v>
                </c:pt>
                <c:pt idx="801">
                  <c:v>-433.98701999999997</c:v>
                </c:pt>
                <c:pt idx="802">
                  <c:v>-433.89767000000001</c:v>
                </c:pt>
                <c:pt idx="803">
                  <c:v>-433.83242000000001</c:v>
                </c:pt>
                <c:pt idx="804">
                  <c:v>-433.74072999999999</c:v>
                </c:pt>
                <c:pt idx="805">
                  <c:v>-433.64683000000002</c:v>
                </c:pt>
                <c:pt idx="806">
                  <c:v>-433.52222</c:v>
                </c:pt>
                <c:pt idx="807">
                  <c:v>-433.41278</c:v>
                </c:pt>
                <c:pt idx="808">
                  <c:v>-433.32226000000003</c:v>
                </c:pt>
                <c:pt idx="809">
                  <c:v>-433.24342000000001</c:v>
                </c:pt>
                <c:pt idx="810">
                  <c:v>-433.20857000000001</c:v>
                </c:pt>
                <c:pt idx="811">
                  <c:v>-433.18520000000001</c:v>
                </c:pt>
                <c:pt idx="812">
                  <c:v>-433.19580999999999</c:v>
                </c:pt>
                <c:pt idx="813">
                  <c:v>-433.26963999999998</c:v>
                </c:pt>
                <c:pt idx="814">
                  <c:v>-433.35744999999997</c:v>
                </c:pt>
                <c:pt idx="815">
                  <c:v>-433.41176999999999</c:v>
                </c:pt>
                <c:pt idx="816">
                  <c:v>-433.45398</c:v>
                </c:pt>
                <c:pt idx="817">
                  <c:v>-433.45567</c:v>
                </c:pt>
                <c:pt idx="818">
                  <c:v>-433.43761000000001</c:v>
                </c:pt>
                <c:pt idx="819">
                  <c:v>-433.41219999999998</c:v>
                </c:pt>
                <c:pt idx="820">
                  <c:v>-433.41529000000003</c:v>
                </c:pt>
                <c:pt idx="821">
                  <c:v>-433.40028000000001</c:v>
                </c:pt>
                <c:pt idx="822">
                  <c:v>-433.38882000000001</c:v>
                </c:pt>
                <c:pt idx="823">
                  <c:v>-433.38064000000003</c:v>
                </c:pt>
                <c:pt idx="824">
                  <c:v>-433.37099000000001</c:v>
                </c:pt>
                <c:pt idx="825">
                  <c:v>-433.34703999999999</c:v>
                </c:pt>
                <c:pt idx="826">
                  <c:v>-433.32321999999999</c:v>
                </c:pt>
                <c:pt idx="827">
                  <c:v>-433.27159</c:v>
                </c:pt>
                <c:pt idx="828">
                  <c:v>-433.21053999999998</c:v>
                </c:pt>
                <c:pt idx="829">
                  <c:v>-433.12979000000001</c:v>
                </c:pt>
                <c:pt idx="830">
                  <c:v>-433.07002999999997</c:v>
                </c:pt>
                <c:pt idx="831">
                  <c:v>-433.01612999999998</c:v>
                </c:pt>
                <c:pt idx="832">
                  <c:v>-432.93009999999998</c:v>
                </c:pt>
                <c:pt idx="833">
                  <c:v>-432.84055000000001</c:v>
                </c:pt>
                <c:pt idx="834">
                  <c:v>-432.73914000000002</c:v>
                </c:pt>
                <c:pt idx="835">
                  <c:v>-432.62860999999998</c:v>
                </c:pt>
                <c:pt idx="836">
                  <c:v>-432.48910000000001</c:v>
                </c:pt>
                <c:pt idx="837">
                  <c:v>-432.38677000000001</c:v>
                </c:pt>
                <c:pt idx="838">
                  <c:v>-432.30124999999998</c:v>
                </c:pt>
                <c:pt idx="839">
                  <c:v>-432.25731999999999</c:v>
                </c:pt>
                <c:pt idx="840">
                  <c:v>-432.22789999999998</c:v>
                </c:pt>
                <c:pt idx="841">
                  <c:v>-432.22870999999998</c:v>
                </c:pt>
                <c:pt idx="842">
                  <c:v>-432.25885</c:v>
                </c:pt>
                <c:pt idx="843">
                  <c:v>-432.31882000000002</c:v>
                </c:pt>
                <c:pt idx="844">
                  <c:v>-432.39103</c:v>
                </c:pt>
                <c:pt idx="845">
                  <c:v>-432.47944000000001</c:v>
                </c:pt>
                <c:pt idx="846">
                  <c:v>-432.59190999999998</c:v>
                </c:pt>
                <c:pt idx="847">
                  <c:v>-432.72050999999999</c:v>
                </c:pt>
                <c:pt idx="848">
                  <c:v>-432.88153</c:v>
                </c:pt>
                <c:pt idx="849">
                  <c:v>-433.05813000000001</c:v>
                </c:pt>
                <c:pt idx="850">
                  <c:v>-433.22633999999999</c:v>
                </c:pt>
                <c:pt idx="851">
                  <c:v>-433.36761000000001</c:v>
                </c:pt>
                <c:pt idx="852">
                  <c:v>-433.52150999999998</c:v>
                </c:pt>
                <c:pt idx="853">
                  <c:v>-433.68450000000001</c:v>
                </c:pt>
                <c:pt idx="854">
                  <c:v>-433.84152</c:v>
                </c:pt>
                <c:pt idx="855">
                  <c:v>-433.98230999999998</c:v>
                </c:pt>
                <c:pt idx="856">
                  <c:v>-434.08787999999998</c:v>
                </c:pt>
                <c:pt idx="857">
                  <c:v>-434.19641999999999</c:v>
                </c:pt>
                <c:pt idx="858">
                  <c:v>-434.27969999999999</c:v>
                </c:pt>
                <c:pt idx="859">
                  <c:v>-434.34417000000002</c:v>
                </c:pt>
                <c:pt idx="860">
                  <c:v>-434.36842000000001</c:v>
                </c:pt>
                <c:pt idx="861">
                  <c:v>-434.36687999999998</c:v>
                </c:pt>
                <c:pt idx="862">
                  <c:v>-434.32128</c:v>
                </c:pt>
                <c:pt idx="863">
                  <c:v>-434.27152000000001</c:v>
                </c:pt>
                <c:pt idx="864">
                  <c:v>-434.29818999999998</c:v>
                </c:pt>
                <c:pt idx="865">
                  <c:v>-434.27749</c:v>
                </c:pt>
                <c:pt idx="866">
                  <c:v>-434.22985</c:v>
                </c:pt>
                <c:pt idx="867">
                  <c:v>-434.18871000000001</c:v>
                </c:pt>
                <c:pt idx="868">
                  <c:v>-434.12894999999997</c:v>
                </c:pt>
                <c:pt idx="869">
                  <c:v>-434.13727</c:v>
                </c:pt>
                <c:pt idx="870">
                  <c:v>-434.07679999999999</c:v>
                </c:pt>
                <c:pt idx="871">
                  <c:v>-433.97433000000001</c:v>
                </c:pt>
                <c:pt idx="872">
                  <c:v>-433.66737000000001</c:v>
                </c:pt>
                <c:pt idx="873">
                  <c:v>-434.30714999999998</c:v>
                </c:pt>
                <c:pt idx="874">
                  <c:v>-434.56455999999997</c:v>
                </c:pt>
                <c:pt idx="875">
                  <c:v>-434.7568</c:v>
                </c:pt>
                <c:pt idx="876">
                  <c:v>-434.94707</c:v>
                </c:pt>
                <c:pt idx="877">
                  <c:v>-435.00047999999998</c:v>
                </c:pt>
                <c:pt idx="878">
                  <c:v>-434.98532</c:v>
                </c:pt>
                <c:pt idx="879">
                  <c:v>-434.92876999999999</c:v>
                </c:pt>
                <c:pt idx="880">
                  <c:v>-434.81488999999999</c:v>
                </c:pt>
                <c:pt idx="881">
                  <c:v>-434.68277</c:v>
                </c:pt>
                <c:pt idx="882">
                  <c:v>-434.57720999999998</c:v>
                </c:pt>
                <c:pt idx="883">
                  <c:v>-434.5326</c:v>
                </c:pt>
                <c:pt idx="884">
                  <c:v>-434.38305000000003</c:v>
                </c:pt>
                <c:pt idx="885">
                  <c:v>-434.28653000000003</c:v>
                </c:pt>
                <c:pt idx="886">
                  <c:v>-434.19752</c:v>
                </c:pt>
                <c:pt idx="887">
                  <c:v>-434.01533999999998</c:v>
                </c:pt>
                <c:pt idx="888">
                  <c:v>-433.82603999999998</c:v>
                </c:pt>
                <c:pt idx="889">
                  <c:v>-433.62678</c:v>
                </c:pt>
                <c:pt idx="890">
                  <c:v>-433.44045</c:v>
                </c:pt>
                <c:pt idx="891">
                  <c:v>-433.26443999999998</c:v>
                </c:pt>
                <c:pt idx="892">
                  <c:v>-433.08911999999998</c:v>
                </c:pt>
                <c:pt idx="893">
                  <c:v>-432.96658000000002</c:v>
                </c:pt>
                <c:pt idx="894">
                  <c:v>-432.827</c:v>
                </c:pt>
                <c:pt idx="895">
                  <c:v>-432.77739000000003</c:v>
                </c:pt>
                <c:pt idx="896">
                  <c:v>-432.75373000000002</c:v>
                </c:pt>
                <c:pt idx="897">
                  <c:v>-432.76785999999998</c:v>
                </c:pt>
                <c:pt idx="898">
                  <c:v>-432.79122999999998</c:v>
                </c:pt>
                <c:pt idx="899">
                  <c:v>-432.82485000000003</c:v>
                </c:pt>
                <c:pt idx="900">
                  <c:v>-432.88569000000001</c:v>
                </c:pt>
                <c:pt idx="901">
                  <c:v>-432.96336000000002</c:v>
                </c:pt>
                <c:pt idx="902">
                  <c:v>-433.01733000000002</c:v>
                </c:pt>
                <c:pt idx="903">
                  <c:v>-433.04084999999998</c:v>
                </c:pt>
                <c:pt idx="904">
                  <c:v>-433.06538</c:v>
                </c:pt>
                <c:pt idx="905">
                  <c:v>-433.02647999999999</c:v>
                </c:pt>
                <c:pt idx="906">
                  <c:v>-432.96602999999999</c:v>
                </c:pt>
                <c:pt idx="907">
                  <c:v>-432.93095</c:v>
                </c:pt>
                <c:pt idx="908">
                  <c:v>-432.88810000000001</c:v>
                </c:pt>
                <c:pt idx="909">
                  <c:v>-432.76891999999998</c:v>
                </c:pt>
                <c:pt idx="910">
                  <c:v>-432.60978999999998</c:v>
                </c:pt>
                <c:pt idx="911">
                  <c:v>-432.43398000000002</c:v>
                </c:pt>
                <c:pt idx="912">
                  <c:v>-432.24194999999997</c:v>
                </c:pt>
                <c:pt idx="913">
                  <c:v>-432.01569000000001</c:v>
                </c:pt>
                <c:pt idx="914">
                  <c:v>-432.15561000000002</c:v>
                </c:pt>
                <c:pt idx="915">
                  <c:v>-432.05331000000001</c:v>
                </c:pt>
                <c:pt idx="916">
                  <c:v>-431.95317</c:v>
                </c:pt>
                <c:pt idx="917">
                  <c:v>-431.87076000000002</c:v>
                </c:pt>
                <c:pt idx="918">
                  <c:v>-431.85025000000002</c:v>
                </c:pt>
                <c:pt idx="919">
                  <c:v>-431.79906999999997</c:v>
                </c:pt>
                <c:pt idx="920">
                  <c:v>-431.72906999999998</c:v>
                </c:pt>
                <c:pt idx="921">
                  <c:v>-431.67498999999998</c:v>
                </c:pt>
                <c:pt idx="922">
                  <c:v>-431.64465999999999</c:v>
                </c:pt>
                <c:pt idx="923">
                  <c:v>-431.61497000000003</c:v>
                </c:pt>
                <c:pt idx="924">
                  <c:v>-431.59296000000001</c:v>
                </c:pt>
                <c:pt idx="925">
                  <c:v>-431.59451999999999</c:v>
                </c:pt>
                <c:pt idx="926">
                  <c:v>-431.61124000000001</c:v>
                </c:pt>
                <c:pt idx="927">
                  <c:v>-431.64967000000001</c:v>
                </c:pt>
                <c:pt idx="928">
                  <c:v>-431.70710000000003</c:v>
                </c:pt>
                <c:pt idx="929">
                  <c:v>-431.80745000000002</c:v>
                </c:pt>
                <c:pt idx="930">
                  <c:v>-431.91016999999999</c:v>
                </c:pt>
                <c:pt idx="931">
                  <c:v>-431.98791</c:v>
                </c:pt>
                <c:pt idx="932">
                  <c:v>-432.05694</c:v>
                </c:pt>
                <c:pt idx="933">
                  <c:v>-432.11122</c:v>
                </c:pt>
                <c:pt idx="934">
                  <c:v>-432.13234999999997</c:v>
                </c:pt>
                <c:pt idx="935">
                  <c:v>-432.15782999999999</c:v>
                </c:pt>
                <c:pt idx="936">
                  <c:v>-432.14193</c:v>
                </c:pt>
                <c:pt idx="937">
                  <c:v>-432.12284</c:v>
                </c:pt>
                <c:pt idx="938">
                  <c:v>-432.11939999999998</c:v>
                </c:pt>
                <c:pt idx="939">
                  <c:v>-432.10187000000002</c:v>
                </c:pt>
                <c:pt idx="940">
                  <c:v>-432.09480000000002</c:v>
                </c:pt>
                <c:pt idx="941">
                  <c:v>-432.06697000000003</c:v>
                </c:pt>
                <c:pt idx="942">
                  <c:v>-432.03717999999998</c:v>
                </c:pt>
                <c:pt idx="943">
                  <c:v>-431.96722</c:v>
                </c:pt>
                <c:pt idx="944">
                  <c:v>-431.86063999999999</c:v>
                </c:pt>
                <c:pt idx="945">
                  <c:v>-431.73961000000003</c:v>
                </c:pt>
                <c:pt idx="946">
                  <c:v>-431.62061999999997</c:v>
                </c:pt>
                <c:pt idx="947">
                  <c:v>-431.51112999999998</c:v>
                </c:pt>
                <c:pt idx="948">
                  <c:v>-431.41458999999998</c:v>
                </c:pt>
                <c:pt idx="949">
                  <c:v>-431.31774000000001</c:v>
                </c:pt>
                <c:pt idx="950">
                  <c:v>-431.20217000000002</c:v>
                </c:pt>
                <c:pt idx="951">
                  <c:v>-431.08643999999998</c:v>
                </c:pt>
                <c:pt idx="952">
                  <c:v>-430.99389000000002</c:v>
                </c:pt>
                <c:pt idx="953">
                  <c:v>-430.91921000000002</c:v>
                </c:pt>
                <c:pt idx="954">
                  <c:v>-430.89656000000002</c:v>
                </c:pt>
                <c:pt idx="955">
                  <c:v>-430.89460000000003</c:v>
                </c:pt>
                <c:pt idx="956">
                  <c:v>-430.96107000000001</c:v>
                </c:pt>
                <c:pt idx="957">
                  <c:v>-431.07549</c:v>
                </c:pt>
                <c:pt idx="958">
                  <c:v>-431.19857000000002</c:v>
                </c:pt>
                <c:pt idx="959">
                  <c:v>-431.32979999999998</c:v>
                </c:pt>
                <c:pt idx="960">
                  <c:v>-431.47770000000003</c:v>
                </c:pt>
                <c:pt idx="961">
                  <c:v>-431.63902999999999</c:v>
                </c:pt>
                <c:pt idx="962">
                  <c:v>-431.83100999999999</c:v>
                </c:pt>
                <c:pt idx="963">
                  <c:v>-432.02051999999998</c:v>
                </c:pt>
                <c:pt idx="964">
                  <c:v>-432.22777000000002</c:v>
                </c:pt>
                <c:pt idx="965">
                  <c:v>-432.41737000000001</c:v>
                </c:pt>
                <c:pt idx="966">
                  <c:v>-432.62205999999998</c:v>
                </c:pt>
                <c:pt idx="967">
                  <c:v>-432.77564000000001</c:v>
                </c:pt>
                <c:pt idx="968">
                  <c:v>-432.88848999999999</c:v>
                </c:pt>
                <c:pt idx="969">
                  <c:v>-432.99284</c:v>
                </c:pt>
                <c:pt idx="970">
                  <c:v>-433.06455999999997</c:v>
                </c:pt>
                <c:pt idx="971">
                  <c:v>-433.17523999999997</c:v>
                </c:pt>
                <c:pt idx="972">
                  <c:v>-433.24061999999998</c:v>
                </c:pt>
                <c:pt idx="973">
                  <c:v>-433.27055000000001</c:v>
                </c:pt>
                <c:pt idx="974">
                  <c:v>-433.24975999999998</c:v>
                </c:pt>
                <c:pt idx="975">
                  <c:v>-433.18389999999999</c:v>
                </c:pt>
                <c:pt idx="976">
                  <c:v>-433.08553000000001</c:v>
                </c:pt>
                <c:pt idx="977">
                  <c:v>-432.99283000000003</c:v>
                </c:pt>
                <c:pt idx="978">
                  <c:v>-432.89071999999999</c:v>
                </c:pt>
                <c:pt idx="979">
                  <c:v>-432.78717999999998</c:v>
                </c:pt>
                <c:pt idx="980">
                  <c:v>-432.69213000000002</c:v>
                </c:pt>
                <c:pt idx="981">
                  <c:v>-432.61711000000003</c:v>
                </c:pt>
                <c:pt idx="982">
                  <c:v>-432.53030999999999</c:v>
                </c:pt>
                <c:pt idx="983">
                  <c:v>-432.46580999999998</c:v>
                </c:pt>
                <c:pt idx="984">
                  <c:v>-432.43146000000002</c:v>
                </c:pt>
                <c:pt idx="985">
                  <c:v>-432.42788999999999</c:v>
                </c:pt>
                <c:pt idx="986">
                  <c:v>-432.44436000000002</c:v>
                </c:pt>
                <c:pt idx="987">
                  <c:v>-432.49311</c:v>
                </c:pt>
                <c:pt idx="988">
                  <c:v>-432.56925000000001</c:v>
                </c:pt>
                <c:pt idx="989">
                  <c:v>-432.68628999999999</c:v>
                </c:pt>
                <c:pt idx="990">
                  <c:v>-432.82929000000001</c:v>
                </c:pt>
                <c:pt idx="991">
                  <c:v>-432.96715</c:v>
                </c:pt>
                <c:pt idx="992">
                  <c:v>-433.08398999999997</c:v>
                </c:pt>
                <c:pt idx="993">
                  <c:v>-433.19605000000001</c:v>
                </c:pt>
                <c:pt idx="994">
                  <c:v>-433.32335</c:v>
                </c:pt>
                <c:pt idx="995">
                  <c:v>-433.43982</c:v>
                </c:pt>
                <c:pt idx="996">
                  <c:v>-433.57587000000001</c:v>
                </c:pt>
                <c:pt idx="997">
                  <c:v>-433.66296999999997</c:v>
                </c:pt>
                <c:pt idx="998">
                  <c:v>-433.73435999999998</c:v>
                </c:pt>
                <c:pt idx="999">
                  <c:v>-433.80689000000001</c:v>
                </c:pt>
                <c:pt idx="1000">
                  <c:v>-433.89569</c:v>
                </c:pt>
                <c:pt idx="1001">
                  <c:v>-433.99977999999999</c:v>
                </c:pt>
                <c:pt idx="1002">
                  <c:v>-434.13443999999998</c:v>
                </c:pt>
                <c:pt idx="1003">
                  <c:v>-434.25848000000002</c:v>
                </c:pt>
                <c:pt idx="1004">
                  <c:v>-434.38301000000001</c:v>
                </c:pt>
                <c:pt idx="1005">
                  <c:v>-434.51022999999998</c:v>
                </c:pt>
                <c:pt idx="1006">
                  <c:v>-434.63463999999999</c:v>
                </c:pt>
                <c:pt idx="1007">
                  <c:v>-434.71044000000001</c:v>
                </c:pt>
                <c:pt idx="1008">
                  <c:v>-434.79604999999998</c:v>
                </c:pt>
                <c:pt idx="1009">
                  <c:v>-434.84172000000001</c:v>
                </c:pt>
                <c:pt idx="1010">
                  <c:v>-434.84962000000002</c:v>
                </c:pt>
                <c:pt idx="1011">
                  <c:v>-434.83406000000002</c:v>
                </c:pt>
                <c:pt idx="1012">
                  <c:v>-434.81411000000003</c:v>
                </c:pt>
                <c:pt idx="1013">
                  <c:v>-434.79712999999998</c:v>
                </c:pt>
                <c:pt idx="1014">
                  <c:v>-434.74252999999999</c:v>
                </c:pt>
                <c:pt idx="1015">
                  <c:v>-434.65649000000002</c:v>
                </c:pt>
                <c:pt idx="1016">
                  <c:v>-434.57046000000003</c:v>
                </c:pt>
                <c:pt idx="1017">
                  <c:v>-434.46280000000002</c:v>
                </c:pt>
                <c:pt idx="1018">
                  <c:v>-434.33936999999997</c:v>
                </c:pt>
                <c:pt idx="1019">
                  <c:v>-434.23084999999998</c:v>
                </c:pt>
                <c:pt idx="1020">
                  <c:v>-434.12788</c:v>
                </c:pt>
                <c:pt idx="1021">
                  <c:v>-434.02435000000003</c:v>
                </c:pt>
                <c:pt idx="1022">
                  <c:v>-433.93331000000001</c:v>
                </c:pt>
                <c:pt idx="1023">
                  <c:v>-433.85937999999999</c:v>
                </c:pt>
                <c:pt idx="1024">
                  <c:v>-433.81884000000002</c:v>
                </c:pt>
                <c:pt idx="1025">
                  <c:v>-433.80788000000001</c:v>
                </c:pt>
                <c:pt idx="1026">
                  <c:v>-433.84620999999999</c:v>
                </c:pt>
                <c:pt idx="1027">
                  <c:v>-433.91759000000002</c:v>
                </c:pt>
                <c:pt idx="1028">
                  <c:v>-434.02510999999998</c:v>
                </c:pt>
                <c:pt idx="1029">
                  <c:v>-434.15395999999998</c:v>
                </c:pt>
                <c:pt idx="1030">
                  <c:v>-434.32310999999999</c:v>
                </c:pt>
                <c:pt idx="1031">
                  <c:v>-434.50785999999999</c:v>
                </c:pt>
                <c:pt idx="1032">
                  <c:v>-434.67264999999998</c:v>
                </c:pt>
                <c:pt idx="1033">
                  <c:v>-434.84787</c:v>
                </c:pt>
                <c:pt idx="1034">
                  <c:v>-434.98415999999997</c:v>
                </c:pt>
                <c:pt idx="1035">
                  <c:v>-435.07267000000002</c:v>
                </c:pt>
                <c:pt idx="1036">
                  <c:v>-435.10723999999999</c:v>
                </c:pt>
                <c:pt idx="1037">
                  <c:v>-435.10372999999998</c:v>
                </c:pt>
                <c:pt idx="1038">
                  <c:v>-435.04449</c:v>
                </c:pt>
                <c:pt idx="1039">
                  <c:v>-434.97372999999999</c:v>
                </c:pt>
                <c:pt idx="1040">
                  <c:v>-434.89969000000002</c:v>
                </c:pt>
                <c:pt idx="1041">
                  <c:v>-434.83215000000001</c:v>
                </c:pt>
                <c:pt idx="1042">
                  <c:v>-434.73826000000003</c:v>
                </c:pt>
                <c:pt idx="1043">
                  <c:v>-434.63645000000002</c:v>
                </c:pt>
                <c:pt idx="1044">
                  <c:v>-434.52269000000001</c:v>
                </c:pt>
                <c:pt idx="1045">
                  <c:v>-434.40929</c:v>
                </c:pt>
                <c:pt idx="1046">
                  <c:v>-434.32963999999998</c:v>
                </c:pt>
                <c:pt idx="1047">
                  <c:v>-434.26745</c:v>
                </c:pt>
                <c:pt idx="1048">
                  <c:v>-434.21343999999999</c:v>
                </c:pt>
                <c:pt idx="1049">
                  <c:v>-434.13146</c:v>
                </c:pt>
                <c:pt idx="1050">
                  <c:v>-434.06855999999999</c:v>
                </c:pt>
                <c:pt idx="1051">
                  <c:v>-433.99068999999997</c:v>
                </c:pt>
                <c:pt idx="1052">
                  <c:v>-433.92406</c:v>
                </c:pt>
                <c:pt idx="1053">
                  <c:v>-433.89402000000001</c:v>
                </c:pt>
                <c:pt idx="1054">
                  <c:v>-433.89075000000003</c:v>
                </c:pt>
                <c:pt idx="1055">
                  <c:v>-433.90600999999998</c:v>
                </c:pt>
                <c:pt idx="1056">
                  <c:v>-433.90215999999998</c:v>
                </c:pt>
                <c:pt idx="1057">
                  <c:v>-433.91924</c:v>
                </c:pt>
                <c:pt idx="1058">
                  <c:v>-433.92716999999999</c:v>
                </c:pt>
                <c:pt idx="1059">
                  <c:v>-433.93054999999998</c:v>
                </c:pt>
                <c:pt idx="1060">
                  <c:v>-433.91118</c:v>
                </c:pt>
                <c:pt idx="1061">
                  <c:v>-433.89391999999998</c:v>
                </c:pt>
                <c:pt idx="1062">
                  <c:v>-433.88979999999998</c:v>
                </c:pt>
                <c:pt idx="1063">
                  <c:v>-433.89564000000001</c:v>
                </c:pt>
                <c:pt idx="1064">
                  <c:v>-433.88623000000001</c:v>
                </c:pt>
                <c:pt idx="1065">
                  <c:v>-433.86612000000002</c:v>
                </c:pt>
                <c:pt idx="1066">
                  <c:v>-433.80061999999998</c:v>
                </c:pt>
                <c:pt idx="1067">
                  <c:v>-433.72044</c:v>
                </c:pt>
                <c:pt idx="1068">
                  <c:v>-433.60181999999998</c:v>
                </c:pt>
                <c:pt idx="1069">
                  <c:v>-433.4753</c:v>
                </c:pt>
                <c:pt idx="1070">
                  <c:v>-433.35046</c:v>
                </c:pt>
                <c:pt idx="1071">
                  <c:v>-433.21987999999999</c:v>
                </c:pt>
                <c:pt idx="1072">
                  <c:v>-433.09791999999999</c:v>
                </c:pt>
                <c:pt idx="1073">
                  <c:v>-433.00653</c:v>
                </c:pt>
                <c:pt idx="1074">
                  <c:v>-433.00036999999998</c:v>
                </c:pt>
                <c:pt idx="1075">
                  <c:v>-432.94123000000002</c:v>
                </c:pt>
                <c:pt idx="1076">
                  <c:v>-432.94141999999999</c:v>
                </c:pt>
                <c:pt idx="1077">
                  <c:v>-432.93051000000003</c:v>
                </c:pt>
                <c:pt idx="1078">
                  <c:v>-432.94592999999998</c:v>
                </c:pt>
                <c:pt idx="1079">
                  <c:v>-432.97919999999999</c:v>
                </c:pt>
                <c:pt idx="1080">
                  <c:v>-433.02233000000001</c:v>
                </c:pt>
                <c:pt idx="1081">
                  <c:v>-433.09219000000002</c:v>
                </c:pt>
                <c:pt idx="1082">
                  <c:v>-433.16908000000001</c:v>
                </c:pt>
                <c:pt idx="1083">
                  <c:v>-433.25045999999998</c:v>
                </c:pt>
                <c:pt idx="1084">
                  <c:v>-433.34174999999999</c:v>
                </c:pt>
                <c:pt idx="1085">
                  <c:v>-433.47496999999998</c:v>
                </c:pt>
                <c:pt idx="1086">
                  <c:v>-433.61550999999997</c:v>
                </c:pt>
                <c:pt idx="1087">
                  <c:v>-433.77990999999997</c:v>
                </c:pt>
                <c:pt idx="1088">
                  <c:v>-433.92822000000001</c:v>
                </c:pt>
                <c:pt idx="1089">
                  <c:v>-434.03534000000002</c:v>
                </c:pt>
                <c:pt idx="1090">
                  <c:v>-434.11588999999998</c:v>
                </c:pt>
                <c:pt idx="1091">
                  <c:v>-434.17279000000002</c:v>
                </c:pt>
                <c:pt idx="1092">
                  <c:v>-434.19261</c:v>
                </c:pt>
                <c:pt idx="1093">
                  <c:v>-434.19866000000002</c:v>
                </c:pt>
                <c:pt idx="1094">
                  <c:v>-434.16645</c:v>
                </c:pt>
                <c:pt idx="1095">
                  <c:v>-434.11914999999999</c:v>
                </c:pt>
                <c:pt idx="1096">
                  <c:v>-433.99484000000001</c:v>
                </c:pt>
                <c:pt idx="1097">
                  <c:v>-433.83058999999997</c:v>
                </c:pt>
                <c:pt idx="1098">
                  <c:v>-433.78512000000001</c:v>
                </c:pt>
                <c:pt idx="1099">
                  <c:v>-433.66534999999999</c:v>
                </c:pt>
                <c:pt idx="1100">
                  <c:v>-433.58114</c:v>
                </c:pt>
                <c:pt idx="1101">
                  <c:v>-433.50355000000002</c:v>
                </c:pt>
                <c:pt idx="1102">
                  <c:v>-433.48158000000001</c:v>
                </c:pt>
                <c:pt idx="1103">
                  <c:v>-433.50130999999999</c:v>
                </c:pt>
                <c:pt idx="1104">
                  <c:v>-433.55637999999999</c:v>
                </c:pt>
                <c:pt idx="1105">
                  <c:v>-433.63306</c:v>
                </c:pt>
                <c:pt idx="1106">
                  <c:v>-433.76193999999998</c:v>
                </c:pt>
                <c:pt idx="1107">
                  <c:v>-433.93171999999998</c:v>
                </c:pt>
                <c:pt idx="1108">
                  <c:v>-434.15021000000002</c:v>
                </c:pt>
                <c:pt idx="1109">
                  <c:v>-434.33733999999998</c:v>
                </c:pt>
                <c:pt idx="1110">
                  <c:v>-434.53057000000001</c:v>
                </c:pt>
                <c:pt idx="1111">
                  <c:v>-434.69765999999998</c:v>
                </c:pt>
                <c:pt idx="1112">
                  <c:v>-434.83524999999997</c:v>
                </c:pt>
                <c:pt idx="1113">
                  <c:v>-434.92995999999999</c:v>
                </c:pt>
                <c:pt idx="1114">
                  <c:v>-434.99437999999998</c:v>
                </c:pt>
                <c:pt idx="1115">
                  <c:v>-435.01112999999998</c:v>
                </c:pt>
                <c:pt idx="1116">
                  <c:v>-435.00144999999998</c:v>
                </c:pt>
                <c:pt idx="1117">
                  <c:v>-434.91694000000001</c:v>
                </c:pt>
                <c:pt idx="1118">
                  <c:v>-434.76704000000001</c:v>
                </c:pt>
                <c:pt idx="1119">
                  <c:v>-434.56357000000003</c:v>
                </c:pt>
                <c:pt idx="1120">
                  <c:v>-434.32175999999998</c:v>
                </c:pt>
                <c:pt idx="1121">
                  <c:v>-434.05534999999998</c:v>
                </c:pt>
                <c:pt idx="1122">
                  <c:v>-433.74209999999999</c:v>
                </c:pt>
                <c:pt idx="1123">
                  <c:v>-433.42059</c:v>
                </c:pt>
                <c:pt idx="1124">
                  <c:v>-433.11944</c:v>
                </c:pt>
                <c:pt idx="1125">
                  <c:v>-432.86515000000003</c:v>
                </c:pt>
                <c:pt idx="1126">
                  <c:v>-432.64481000000001</c:v>
                </c:pt>
                <c:pt idx="1127">
                  <c:v>-432.46237000000002</c:v>
                </c:pt>
                <c:pt idx="1128">
                  <c:v>-432.28102000000001</c:v>
                </c:pt>
                <c:pt idx="1129">
                  <c:v>-432.12351000000001</c:v>
                </c:pt>
                <c:pt idx="1130">
                  <c:v>-432.00806999999998</c:v>
                </c:pt>
                <c:pt idx="1131">
                  <c:v>-431.90291000000002</c:v>
                </c:pt>
                <c:pt idx="1132">
                  <c:v>-431.83559000000002</c:v>
                </c:pt>
                <c:pt idx="1133">
                  <c:v>-431.8152</c:v>
                </c:pt>
                <c:pt idx="1134">
                  <c:v>-431.82062999999999</c:v>
                </c:pt>
                <c:pt idx="1135">
                  <c:v>-431.85662000000002</c:v>
                </c:pt>
                <c:pt idx="1136">
                  <c:v>-431.90210000000002</c:v>
                </c:pt>
                <c:pt idx="1137">
                  <c:v>-431.92380000000003</c:v>
                </c:pt>
                <c:pt idx="1138">
                  <c:v>-431.96143000000001</c:v>
                </c:pt>
                <c:pt idx="1139">
                  <c:v>-432.02661000000001</c:v>
                </c:pt>
                <c:pt idx="1140">
                  <c:v>-432.13661999999999</c:v>
                </c:pt>
                <c:pt idx="1141">
                  <c:v>-432.22615000000002</c:v>
                </c:pt>
                <c:pt idx="1142">
                  <c:v>-432.28420999999997</c:v>
                </c:pt>
                <c:pt idx="1143">
                  <c:v>-432.31619999999998</c:v>
                </c:pt>
                <c:pt idx="1144">
                  <c:v>-432.33436</c:v>
                </c:pt>
                <c:pt idx="1145">
                  <c:v>-432.36016999999998</c:v>
                </c:pt>
                <c:pt idx="1146">
                  <c:v>-432.36212999999998</c:v>
                </c:pt>
                <c:pt idx="1147">
                  <c:v>-432.39866000000001</c:v>
                </c:pt>
                <c:pt idx="1148">
                  <c:v>-432.46451999999999</c:v>
                </c:pt>
                <c:pt idx="1149">
                  <c:v>-432.54966999999999</c:v>
                </c:pt>
                <c:pt idx="1150">
                  <c:v>-432.66739999999999</c:v>
                </c:pt>
                <c:pt idx="1151">
                  <c:v>-432.78681</c:v>
                </c:pt>
                <c:pt idx="1152">
                  <c:v>-432.92532999999997</c:v>
                </c:pt>
                <c:pt idx="1153">
                  <c:v>-433.04559999999998</c:v>
                </c:pt>
                <c:pt idx="1154">
                  <c:v>-433.16136</c:v>
                </c:pt>
                <c:pt idx="1155">
                  <c:v>-433.28633000000002</c:v>
                </c:pt>
                <c:pt idx="1156">
                  <c:v>-433.40401000000003</c:v>
                </c:pt>
                <c:pt idx="1157">
                  <c:v>-433.51337999999998</c:v>
                </c:pt>
                <c:pt idx="1158">
                  <c:v>-433.63522</c:v>
                </c:pt>
                <c:pt idx="1159">
                  <c:v>-433.76548000000003</c:v>
                </c:pt>
                <c:pt idx="1160">
                  <c:v>-433.88290000000001</c:v>
                </c:pt>
                <c:pt idx="1161">
                  <c:v>-433.97946999999999</c:v>
                </c:pt>
                <c:pt idx="1162">
                  <c:v>-434.05160999999998</c:v>
                </c:pt>
                <c:pt idx="1163">
                  <c:v>-434.09397000000001</c:v>
                </c:pt>
                <c:pt idx="1164">
                  <c:v>-434.11302000000001</c:v>
                </c:pt>
                <c:pt idx="1165">
                  <c:v>-434.08463999999998</c:v>
                </c:pt>
                <c:pt idx="1166">
                  <c:v>-434.02940000000001</c:v>
                </c:pt>
                <c:pt idx="1167">
                  <c:v>-433.93259</c:v>
                </c:pt>
                <c:pt idx="1168">
                  <c:v>-433.81491</c:v>
                </c:pt>
                <c:pt idx="1169">
                  <c:v>-433.65750000000003</c:v>
                </c:pt>
                <c:pt idx="1170">
                  <c:v>-433.46537000000001</c:v>
                </c:pt>
                <c:pt idx="1171">
                  <c:v>-433.25567999999998</c:v>
                </c:pt>
                <c:pt idx="1172">
                  <c:v>-433.05962</c:v>
                </c:pt>
                <c:pt idx="1173">
                  <c:v>-432.85086999999999</c:v>
                </c:pt>
                <c:pt idx="1174">
                  <c:v>-432.65953000000002</c:v>
                </c:pt>
                <c:pt idx="1175">
                  <c:v>-432.49164999999999</c:v>
                </c:pt>
                <c:pt idx="1176">
                  <c:v>-432.32722000000001</c:v>
                </c:pt>
                <c:pt idx="1177">
                  <c:v>-432.13718999999998</c:v>
                </c:pt>
                <c:pt idx="1178">
                  <c:v>-432.00146999999998</c:v>
                </c:pt>
                <c:pt idx="1179">
                  <c:v>-431.89607999999998</c:v>
                </c:pt>
                <c:pt idx="1180">
                  <c:v>-431.81702999999999</c:v>
                </c:pt>
                <c:pt idx="1181">
                  <c:v>-431.74885999999998</c:v>
                </c:pt>
                <c:pt idx="1182">
                  <c:v>-431.71257000000003</c:v>
                </c:pt>
                <c:pt idx="1183">
                  <c:v>-431.71127999999999</c:v>
                </c:pt>
                <c:pt idx="1184">
                  <c:v>-431.79063000000002</c:v>
                </c:pt>
                <c:pt idx="1185">
                  <c:v>-431.89424000000002</c:v>
                </c:pt>
                <c:pt idx="1186">
                  <c:v>-432.01605999999998</c:v>
                </c:pt>
                <c:pt idx="1187">
                  <c:v>-432.16714999999999</c:v>
                </c:pt>
                <c:pt idx="1188">
                  <c:v>-432.34282999999999</c:v>
                </c:pt>
                <c:pt idx="1189">
                  <c:v>-432.53039000000001</c:v>
                </c:pt>
                <c:pt idx="1190">
                  <c:v>-432.76812000000001</c:v>
                </c:pt>
                <c:pt idx="1191">
                  <c:v>-433.02008999999998</c:v>
                </c:pt>
                <c:pt idx="1192">
                  <c:v>-433.2826</c:v>
                </c:pt>
                <c:pt idx="1193">
                  <c:v>-433.55146999999999</c:v>
                </c:pt>
                <c:pt idx="1194">
                  <c:v>-433.78366</c:v>
                </c:pt>
                <c:pt idx="1195">
                  <c:v>-433.99651999999998</c:v>
                </c:pt>
                <c:pt idx="1196">
                  <c:v>-434.20148999999998</c:v>
                </c:pt>
                <c:pt idx="1197">
                  <c:v>-434.39206999999999</c:v>
                </c:pt>
                <c:pt idx="1198">
                  <c:v>-434.55990000000003</c:v>
                </c:pt>
                <c:pt idx="1199">
                  <c:v>-434.69263000000001</c:v>
                </c:pt>
                <c:pt idx="1200">
                  <c:v>-434.80121000000003</c:v>
                </c:pt>
                <c:pt idx="1201">
                  <c:v>-434.92354999999998</c:v>
                </c:pt>
                <c:pt idx="1202">
                  <c:v>-435.05110000000002</c:v>
                </c:pt>
                <c:pt idx="1203">
                  <c:v>-435.15996999999999</c:v>
                </c:pt>
                <c:pt idx="1204">
                  <c:v>-435.27161000000001</c:v>
                </c:pt>
                <c:pt idx="1205">
                  <c:v>-435.36183</c:v>
                </c:pt>
                <c:pt idx="1206">
                  <c:v>-435.46929</c:v>
                </c:pt>
                <c:pt idx="1207">
                  <c:v>-435.56578999999999</c:v>
                </c:pt>
                <c:pt idx="1208">
                  <c:v>-435.62655999999998</c:v>
                </c:pt>
                <c:pt idx="1209">
                  <c:v>-435.65953999999999</c:v>
                </c:pt>
                <c:pt idx="1210">
                  <c:v>-435.64413000000002</c:v>
                </c:pt>
                <c:pt idx="1211">
                  <c:v>-435.55725999999999</c:v>
                </c:pt>
                <c:pt idx="1212">
                  <c:v>-435.40942999999999</c:v>
                </c:pt>
                <c:pt idx="1213">
                  <c:v>-435.19907000000001</c:v>
                </c:pt>
                <c:pt idx="1214">
                  <c:v>-434.96706999999998</c:v>
                </c:pt>
                <c:pt idx="1215">
                  <c:v>-434.72082</c:v>
                </c:pt>
                <c:pt idx="1216">
                  <c:v>-434.48217</c:v>
                </c:pt>
                <c:pt idx="1217">
                  <c:v>-434.26058</c:v>
                </c:pt>
                <c:pt idx="1218">
                  <c:v>-434.01632999999998</c:v>
                </c:pt>
                <c:pt idx="1219">
                  <c:v>-433.80680999999998</c:v>
                </c:pt>
                <c:pt idx="1220">
                  <c:v>-433.57486</c:v>
                </c:pt>
                <c:pt idx="1221">
                  <c:v>-433.36934000000002</c:v>
                </c:pt>
                <c:pt idx="1222">
                  <c:v>-433.32085000000001</c:v>
                </c:pt>
                <c:pt idx="1223">
                  <c:v>-433.34989000000002</c:v>
                </c:pt>
                <c:pt idx="1224">
                  <c:v>-433.41437999999999</c:v>
                </c:pt>
                <c:pt idx="1225">
                  <c:v>-433.46699999999998</c:v>
                </c:pt>
                <c:pt idx="1226">
                  <c:v>-433.55286999999998</c:v>
                </c:pt>
                <c:pt idx="1227">
                  <c:v>-433.64618000000002</c:v>
                </c:pt>
                <c:pt idx="1228">
                  <c:v>-433.71861999999999</c:v>
                </c:pt>
                <c:pt idx="1229">
                  <c:v>-433.79295000000002</c:v>
                </c:pt>
                <c:pt idx="1230">
                  <c:v>-433.84327000000002</c:v>
                </c:pt>
                <c:pt idx="1231">
                  <c:v>-433.87383999999997</c:v>
                </c:pt>
                <c:pt idx="1232">
                  <c:v>-433.89834000000002</c:v>
                </c:pt>
                <c:pt idx="1233">
                  <c:v>-433.89389999999997</c:v>
                </c:pt>
                <c:pt idx="1234">
                  <c:v>-433.86813000000001</c:v>
                </c:pt>
                <c:pt idx="1235">
                  <c:v>-433.82909999999998</c:v>
                </c:pt>
                <c:pt idx="1236">
                  <c:v>-433.74419</c:v>
                </c:pt>
                <c:pt idx="1237">
                  <c:v>-433.60041000000001</c:v>
                </c:pt>
                <c:pt idx="1238">
                  <c:v>-433.43455999999998</c:v>
                </c:pt>
                <c:pt idx="1239">
                  <c:v>-433.27830999999998</c:v>
                </c:pt>
                <c:pt idx="1240">
                  <c:v>-433.11304000000001</c:v>
                </c:pt>
                <c:pt idx="1241">
                  <c:v>-432.95013</c:v>
                </c:pt>
                <c:pt idx="1242">
                  <c:v>-432.76697999999999</c:v>
                </c:pt>
                <c:pt idx="1243">
                  <c:v>-432.59804000000003</c:v>
                </c:pt>
                <c:pt idx="1244">
                  <c:v>-432.46409</c:v>
                </c:pt>
                <c:pt idx="1245">
                  <c:v>-432.39929999999998</c:v>
                </c:pt>
                <c:pt idx="1246">
                  <c:v>-432.41825</c:v>
                </c:pt>
                <c:pt idx="1247">
                  <c:v>-432.4418</c:v>
                </c:pt>
                <c:pt idx="1248">
                  <c:v>-432.51182</c:v>
                </c:pt>
                <c:pt idx="1249">
                  <c:v>-432.61066</c:v>
                </c:pt>
                <c:pt idx="1250">
                  <c:v>-432.79633999999999</c:v>
                </c:pt>
                <c:pt idx="1251">
                  <c:v>-433.04561000000001</c:v>
                </c:pt>
                <c:pt idx="1252">
                  <c:v>-433.32787999999999</c:v>
                </c:pt>
                <c:pt idx="1253">
                  <c:v>-433.66117000000003</c:v>
                </c:pt>
                <c:pt idx="1254">
                  <c:v>-434.00198</c:v>
                </c:pt>
                <c:pt idx="1255">
                  <c:v>-434.34908999999999</c:v>
                </c:pt>
                <c:pt idx="1256">
                  <c:v>-434.70524999999998</c:v>
                </c:pt>
                <c:pt idx="1257">
                  <c:v>-435.03496000000001</c:v>
                </c:pt>
                <c:pt idx="1258">
                  <c:v>-435.35547000000003</c:v>
                </c:pt>
                <c:pt idx="1259">
                  <c:v>-435.65762999999998</c:v>
                </c:pt>
                <c:pt idx="1260">
                  <c:v>-435.92372999999998</c:v>
                </c:pt>
                <c:pt idx="1261">
                  <c:v>-436.17187999999999</c:v>
                </c:pt>
                <c:pt idx="1262">
                  <c:v>-436.33940000000001</c:v>
                </c:pt>
                <c:pt idx="1263">
                  <c:v>-436.42998999999998</c:v>
                </c:pt>
                <c:pt idx="1264">
                  <c:v>-436.44141999999999</c:v>
                </c:pt>
                <c:pt idx="1265">
                  <c:v>-436.39278999999999</c:v>
                </c:pt>
                <c:pt idx="1266">
                  <c:v>-436.30829</c:v>
                </c:pt>
                <c:pt idx="1267">
                  <c:v>-436.18464999999998</c:v>
                </c:pt>
                <c:pt idx="1268">
                  <c:v>-436.04433</c:v>
                </c:pt>
                <c:pt idx="1269">
                  <c:v>-435.90555999999998</c:v>
                </c:pt>
                <c:pt idx="1270">
                  <c:v>-435.76893000000001</c:v>
                </c:pt>
                <c:pt idx="1271">
                  <c:v>-435.66471999999999</c:v>
                </c:pt>
                <c:pt idx="1272">
                  <c:v>-435.58981</c:v>
                </c:pt>
                <c:pt idx="1273">
                  <c:v>-435.53151000000003</c:v>
                </c:pt>
                <c:pt idx="1274">
                  <c:v>-435.47573</c:v>
                </c:pt>
                <c:pt idx="1275">
                  <c:v>-435.46123999999998</c:v>
                </c:pt>
                <c:pt idx="1276">
                  <c:v>-435.46481999999997</c:v>
                </c:pt>
                <c:pt idx="1277">
                  <c:v>-435.4966</c:v>
                </c:pt>
                <c:pt idx="1278">
                  <c:v>-435.55934000000002</c:v>
                </c:pt>
                <c:pt idx="1279">
                  <c:v>-435.62670000000003</c:v>
                </c:pt>
                <c:pt idx="1280">
                  <c:v>-435.71953000000002</c:v>
                </c:pt>
                <c:pt idx="1281">
                  <c:v>-435.81610999999998</c:v>
                </c:pt>
                <c:pt idx="1282">
                  <c:v>-435.92604</c:v>
                </c:pt>
                <c:pt idx="1283">
                  <c:v>-436.04221000000001</c:v>
                </c:pt>
                <c:pt idx="1284">
                  <c:v>-436.14535000000001</c:v>
                </c:pt>
                <c:pt idx="1285">
                  <c:v>-436.23712</c:v>
                </c:pt>
                <c:pt idx="1286">
                  <c:v>-436.33674000000002</c:v>
                </c:pt>
                <c:pt idx="1287">
                  <c:v>-436.44747999999998</c:v>
                </c:pt>
                <c:pt idx="1288">
                  <c:v>-436.53366</c:v>
                </c:pt>
                <c:pt idx="1289">
                  <c:v>-436.59116999999998</c:v>
                </c:pt>
                <c:pt idx="1290">
                  <c:v>-436.63571999999999</c:v>
                </c:pt>
                <c:pt idx="1291">
                  <c:v>-436.67507000000001</c:v>
                </c:pt>
                <c:pt idx="1292">
                  <c:v>-436.71010999999999</c:v>
                </c:pt>
                <c:pt idx="1293">
                  <c:v>-436.74808999999999</c:v>
                </c:pt>
                <c:pt idx="1294">
                  <c:v>-436.76334000000003</c:v>
                </c:pt>
                <c:pt idx="1295">
                  <c:v>-436.75644</c:v>
                </c:pt>
                <c:pt idx="1296">
                  <c:v>-436.73155000000003</c:v>
                </c:pt>
                <c:pt idx="1297">
                  <c:v>-436.68090000000001</c:v>
                </c:pt>
                <c:pt idx="1298">
                  <c:v>-436.61308000000002</c:v>
                </c:pt>
                <c:pt idx="1299">
                  <c:v>-436.56052</c:v>
                </c:pt>
                <c:pt idx="1300">
                  <c:v>-436.51281</c:v>
                </c:pt>
                <c:pt idx="1301">
                  <c:v>-436.47415000000001</c:v>
                </c:pt>
                <c:pt idx="1302">
                  <c:v>-436.43657000000002</c:v>
                </c:pt>
                <c:pt idx="1303">
                  <c:v>-436.36790000000002</c:v>
                </c:pt>
                <c:pt idx="1304">
                  <c:v>-436.29707000000002</c:v>
                </c:pt>
                <c:pt idx="1305">
                  <c:v>-436.25393000000003</c:v>
                </c:pt>
                <c:pt idx="1306">
                  <c:v>-436.24187999999998</c:v>
                </c:pt>
                <c:pt idx="1307">
                  <c:v>-436.23761000000002</c:v>
                </c:pt>
                <c:pt idx="1308">
                  <c:v>-436.21821</c:v>
                </c:pt>
                <c:pt idx="1309">
                  <c:v>-436.24205000000001</c:v>
                </c:pt>
                <c:pt idx="1310">
                  <c:v>-436.26085</c:v>
                </c:pt>
                <c:pt idx="1311">
                  <c:v>-436.31281999999999</c:v>
                </c:pt>
                <c:pt idx="1312">
                  <c:v>-436.31864000000002</c:v>
                </c:pt>
                <c:pt idx="1313">
                  <c:v>-436.33893</c:v>
                </c:pt>
                <c:pt idx="1314">
                  <c:v>-436.34393999999998</c:v>
                </c:pt>
                <c:pt idx="1315">
                  <c:v>-436.36095</c:v>
                </c:pt>
                <c:pt idx="1316">
                  <c:v>-436.40861999999998</c:v>
                </c:pt>
                <c:pt idx="1317">
                  <c:v>-436.43398999999999</c:v>
                </c:pt>
                <c:pt idx="1318">
                  <c:v>-436.45240999999999</c:v>
                </c:pt>
                <c:pt idx="1319">
                  <c:v>-436.48045999999999</c:v>
                </c:pt>
                <c:pt idx="1320">
                  <c:v>-436.74511000000001</c:v>
                </c:pt>
                <c:pt idx="1321">
                  <c:v>-436.78732000000002</c:v>
                </c:pt>
                <c:pt idx="1322">
                  <c:v>-436.81418000000002</c:v>
                </c:pt>
                <c:pt idx="1323">
                  <c:v>-436.86002000000002</c:v>
                </c:pt>
                <c:pt idx="1324">
                  <c:v>-436.91266999999999</c:v>
                </c:pt>
                <c:pt idx="1325">
                  <c:v>-436.96566999999999</c:v>
                </c:pt>
                <c:pt idx="1326">
                  <c:v>-436.99072000000001</c:v>
                </c:pt>
                <c:pt idx="1327">
                  <c:v>-436.89127000000002</c:v>
                </c:pt>
                <c:pt idx="1328">
                  <c:v>-436.80268000000001</c:v>
                </c:pt>
                <c:pt idx="1329">
                  <c:v>-436.63664</c:v>
                </c:pt>
                <c:pt idx="1330">
                  <c:v>-436.43882000000002</c:v>
                </c:pt>
                <c:pt idx="1331">
                  <c:v>-436.30300999999997</c:v>
                </c:pt>
                <c:pt idx="1332">
                  <c:v>-436.51889999999997</c:v>
                </c:pt>
                <c:pt idx="1333">
                  <c:v>-436.45832999999999</c:v>
                </c:pt>
                <c:pt idx="1334">
                  <c:v>-436.35192999999998</c:v>
                </c:pt>
                <c:pt idx="1335">
                  <c:v>-436.24626999999998</c:v>
                </c:pt>
                <c:pt idx="1336">
                  <c:v>-436.13391999999999</c:v>
                </c:pt>
                <c:pt idx="1337">
                  <c:v>-436.14328999999998</c:v>
                </c:pt>
                <c:pt idx="1338">
                  <c:v>-436.03737999999998</c:v>
                </c:pt>
                <c:pt idx="1339">
                  <c:v>-436.15933999999999</c:v>
                </c:pt>
                <c:pt idx="1340">
                  <c:v>-436.08231000000001</c:v>
                </c:pt>
                <c:pt idx="1341">
                  <c:v>-436.02551999999997</c:v>
                </c:pt>
                <c:pt idx="1342">
                  <c:v>-436.02256</c:v>
                </c:pt>
                <c:pt idx="1343">
                  <c:v>-435.94862999999998</c:v>
                </c:pt>
                <c:pt idx="1344">
                  <c:v>-435.80392999999998</c:v>
                </c:pt>
                <c:pt idx="1345">
                  <c:v>-436.12421999999998</c:v>
                </c:pt>
                <c:pt idx="1346">
                  <c:v>-436.10144000000003</c:v>
                </c:pt>
                <c:pt idx="1347">
                  <c:v>-436.11966999999999</c:v>
                </c:pt>
                <c:pt idx="1348">
                  <c:v>-436.15440999999998</c:v>
                </c:pt>
                <c:pt idx="1349">
                  <c:v>-436.25382000000002</c:v>
                </c:pt>
                <c:pt idx="1350">
                  <c:v>-436.31601999999998</c:v>
                </c:pt>
                <c:pt idx="1351">
                  <c:v>-436.37088999999997</c:v>
                </c:pt>
                <c:pt idx="1352">
                  <c:v>-436.46077000000002</c:v>
                </c:pt>
                <c:pt idx="1353">
                  <c:v>-436.53321999999997</c:v>
                </c:pt>
                <c:pt idx="1354">
                  <c:v>-436.62608</c:v>
                </c:pt>
                <c:pt idx="1355">
                  <c:v>-436.73048</c:v>
                </c:pt>
                <c:pt idx="1356">
                  <c:v>-436.87777999999997</c:v>
                </c:pt>
                <c:pt idx="1357">
                  <c:v>-437.04295000000002</c:v>
                </c:pt>
                <c:pt idx="1358">
                  <c:v>-437.24092999999999</c:v>
                </c:pt>
                <c:pt idx="1359">
                  <c:v>-437.44166999999999</c:v>
                </c:pt>
                <c:pt idx="1360">
                  <c:v>-437.64947999999998</c:v>
                </c:pt>
                <c:pt idx="1361">
                  <c:v>-437.84442999999999</c:v>
                </c:pt>
                <c:pt idx="1362">
                  <c:v>-437.99795</c:v>
                </c:pt>
                <c:pt idx="1363">
                  <c:v>-438.12389000000002</c:v>
                </c:pt>
                <c:pt idx="1364">
                  <c:v>-438.22543000000002</c:v>
                </c:pt>
                <c:pt idx="1365">
                  <c:v>-438.28568999999999</c:v>
                </c:pt>
                <c:pt idx="1366">
                  <c:v>-438.28347000000002</c:v>
                </c:pt>
                <c:pt idx="1367">
                  <c:v>-438.28778</c:v>
                </c:pt>
                <c:pt idx="1368">
                  <c:v>-438.27654999999999</c:v>
                </c:pt>
                <c:pt idx="1369">
                  <c:v>-438.26314000000002</c:v>
                </c:pt>
                <c:pt idx="1370">
                  <c:v>-438.25031999999999</c:v>
                </c:pt>
                <c:pt idx="1371">
                  <c:v>-438.18943999999999</c:v>
                </c:pt>
                <c:pt idx="1372">
                  <c:v>-438.12191000000001</c:v>
                </c:pt>
                <c:pt idx="1373">
                  <c:v>-438.00175000000002</c:v>
                </c:pt>
                <c:pt idx="1374">
                  <c:v>-437.85797000000002</c:v>
                </c:pt>
                <c:pt idx="1375">
                  <c:v>-437.73322999999999</c:v>
                </c:pt>
                <c:pt idx="1376">
                  <c:v>-437.57745</c:v>
                </c:pt>
                <c:pt idx="1377">
                  <c:v>-437.53969000000001</c:v>
                </c:pt>
                <c:pt idx="1378">
                  <c:v>-437.51157000000001</c:v>
                </c:pt>
                <c:pt idx="1379">
                  <c:v>-437.53719999999998</c:v>
                </c:pt>
                <c:pt idx="1380">
                  <c:v>-437.57986</c:v>
                </c:pt>
                <c:pt idx="1381">
                  <c:v>-437.67844000000002</c:v>
                </c:pt>
                <c:pt idx="1382">
                  <c:v>-437.76749999999998</c:v>
                </c:pt>
                <c:pt idx="1383">
                  <c:v>-437.88762000000003</c:v>
                </c:pt>
                <c:pt idx="1384">
                  <c:v>-438.01231999999999</c:v>
                </c:pt>
                <c:pt idx="1385">
                  <c:v>-438.13198999999997</c:v>
                </c:pt>
                <c:pt idx="1386">
                  <c:v>-438.24588</c:v>
                </c:pt>
                <c:pt idx="1387">
                  <c:v>-438.35642000000001</c:v>
                </c:pt>
                <c:pt idx="1388">
                  <c:v>-438.47622000000001</c:v>
                </c:pt>
                <c:pt idx="1389">
                  <c:v>-438.57035999999999</c:v>
                </c:pt>
                <c:pt idx="1390">
                  <c:v>-438.63538999999997</c:v>
                </c:pt>
                <c:pt idx="1391">
                  <c:v>-438.65674000000001</c:v>
                </c:pt>
                <c:pt idx="1392">
                  <c:v>-438.65154000000001</c:v>
                </c:pt>
                <c:pt idx="1393">
                  <c:v>-438.60565000000003</c:v>
                </c:pt>
                <c:pt idx="1394">
                  <c:v>-438.51747999999998</c:v>
                </c:pt>
                <c:pt idx="1395">
                  <c:v>-438.39285000000001</c:v>
                </c:pt>
                <c:pt idx="1396">
                  <c:v>-438.23752000000002</c:v>
                </c:pt>
                <c:pt idx="1397">
                  <c:v>-438.09257000000002</c:v>
                </c:pt>
                <c:pt idx="1398">
                  <c:v>-437.93392999999998</c:v>
                </c:pt>
                <c:pt idx="1399">
                  <c:v>-437.78719000000001</c:v>
                </c:pt>
                <c:pt idx="1400">
                  <c:v>-437.64496000000003</c:v>
                </c:pt>
                <c:pt idx="1401">
                  <c:v>-437.56587999999999</c:v>
                </c:pt>
                <c:pt idx="1402">
                  <c:v>-437.49709999999999</c:v>
                </c:pt>
                <c:pt idx="1403">
                  <c:v>-437.45889</c:v>
                </c:pt>
                <c:pt idx="1404">
                  <c:v>-437.44571000000002</c:v>
                </c:pt>
                <c:pt idx="1405">
                  <c:v>-437.44081</c:v>
                </c:pt>
                <c:pt idx="1406">
                  <c:v>-437.44675000000001</c:v>
                </c:pt>
                <c:pt idx="1407">
                  <c:v>-437.46667000000002</c:v>
                </c:pt>
                <c:pt idx="1408">
                  <c:v>-437.49964999999997</c:v>
                </c:pt>
                <c:pt idx="1409">
                  <c:v>-437.50950999999998</c:v>
                </c:pt>
                <c:pt idx="1410">
                  <c:v>-437.50972999999999</c:v>
                </c:pt>
                <c:pt idx="1411">
                  <c:v>-437.48408000000001</c:v>
                </c:pt>
                <c:pt idx="1412">
                  <c:v>-437.46213</c:v>
                </c:pt>
                <c:pt idx="1413">
                  <c:v>-437.42921000000001</c:v>
                </c:pt>
                <c:pt idx="1414">
                  <c:v>-437.40138999999999</c:v>
                </c:pt>
                <c:pt idx="1415">
                  <c:v>-437.36072999999999</c:v>
                </c:pt>
                <c:pt idx="1416">
                  <c:v>-437.31387999999998</c:v>
                </c:pt>
                <c:pt idx="1417">
                  <c:v>-437.25191999999998</c:v>
                </c:pt>
                <c:pt idx="1418">
                  <c:v>-437.19423</c:v>
                </c:pt>
                <c:pt idx="1419">
                  <c:v>-437.14494000000002</c:v>
                </c:pt>
                <c:pt idx="1420">
                  <c:v>-437.10124999999999</c:v>
                </c:pt>
                <c:pt idx="1421">
                  <c:v>-437.04462999999998</c:v>
                </c:pt>
                <c:pt idx="1422">
                  <c:v>-436.98234000000002</c:v>
                </c:pt>
                <c:pt idx="1423">
                  <c:v>-436.94535000000002</c:v>
                </c:pt>
                <c:pt idx="1424">
                  <c:v>-436.91251</c:v>
                </c:pt>
                <c:pt idx="1425">
                  <c:v>-436.89631000000003</c:v>
                </c:pt>
                <c:pt idx="1426">
                  <c:v>-436.84397999999999</c:v>
                </c:pt>
                <c:pt idx="1427">
                  <c:v>-436.77181000000002</c:v>
                </c:pt>
                <c:pt idx="1428">
                  <c:v>-436.70173</c:v>
                </c:pt>
                <c:pt idx="1429">
                  <c:v>-436.61752999999999</c:v>
                </c:pt>
                <c:pt idx="1430">
                  <c:v>-436.50220000000002</c:v>
                </c:pt>
                <c:pt idx="1431">
                  <c:v>-436.41784000000001</c:v>
                </c:pt>
                <c:pt idx="1432">
                  <c:v>-436.35242</c:v>
                </c:pt>
                <c:pt idx="1433">
                  <c:v>-436.31522999999999</c:v>
                </c:pt>
                <c:pt idx="1434">
                  <c:v>-436.33024999999998</c:v>
                </c:pt>
                <c:pt idx="1435">
                  <c:v>-436.34762000000001</c:v>
                </c:pt>
                <c:pt idx="1436">
                  <c:v>-436.38727999999998</c:v>
                </c:pt>
                <c:pt idx="1437">
                  <c:v>-436.42845</c:v>
                </c:pt>
                <c:pt idx="1438">
                  <c:v>-436.49763999999999</c:v>
                </c:pt>
                <c:pt idx="1439">
                  <c:v>-436.59226000000001</c:v>
                </c:pt>
                <c:pt idx="1440">
                  <c:v>-436.72701999999998</c:v>
                </c:pt>
                <c:pt idx="1441">
                  <c:v>-436.91660999999999</c:v>
                </c:pt>
                <c:pt idx="1442">
                  <c:v>-437.13767000000001</c:v>
                </c:pt>
                <c:pt idx="1443">
                  <c:v>-437.38472999999999</c:v>
                </c:pt>
                <c:pt idx="1444">
                  <c:v>-437.63416999999998</c:v>
                </c:pt>
                <c:pt idx="1445">
                  <c:v>-437.86520000000002</c:v>
                </c:pt>
                <c:pt idx="1446">
                  <c:v>-438.05542000000003</c:v>
                </c:pt>
                <c:pt idx="1447">
                  <c:v>-438.20204000000001</c:v>
                </c:pt>
                <c:pt idx="1448">
                  <c:v>-438.27886000000001</c:v>
                </c:pt>
                <c:pt idx="1449">
                  <c:v>-438.33102000000002</c:v>
                </c:pt>
                <c:pt idx="1450">
                  <c:v>-438.34393999999998</c:v>
                </c:pt>
                <c:pt idx="1451">
                  <c:v>-438.29694999999998</c:v>
                </c:pt>
                <c:pt idx="1452">
                  <c:v>-438.19456000000002</c:v>
                </c:pt>
                <c:pt idx="1453">
                  <c:v>-438.01218</c:v>
                </c:pt>
                <c:pt idx="1454">
                  <c:v>-437.80092999999999</c:v>
                </c:pt>
                <c:pt idx="1455">
                  <c:v>-437.55491000000001</c:v>
                </c:pt>
                <c:pt idx="1456">
                  <c:v>-437.31398000000002</c:v>
                </c:pt>
                <c:pt idx="1457">
                  <c:v>-437.04689000000002</c:v>
                </c:pt>
                <c:pt idx="1458">
                  <c:v>-436.75668999999999</c:v>
                </c:pt>
                <c:pt idx="1459">
                  <c:v>-436.46753000000001</c:v>
                </c:pt>
                <c:pt idx="1460">
                  <c:v>-436.20783</c:v>
                </c:pt>
                <c:pt idx="1461">
                  <c:v>-435.98876000000001</c:v>
                </c:pt>
                <c:pt idx="1462">
                  <c:v>-435.83100999999999</c:v>
                </c:pt>
                <c:pt idx="1463">
                  <c:v>-435.73770999999999</c:v>
                </c:pt>
                <c:pt idx="1464">
                  <c:v>-435.65589999999997</c:v>
                </c:pt>
                <c:pt idx="1465">
                  <c:v>-435.64076</c:v>
                </c:pt>
                <c:pt idx="1466">
                  <c:v>-435.64528000000001</c:v>
                </c:pt>
                <c:pt idx="1467">
                  <c:v>-435.66746999999998</c:v>
                </c:pt>
                <c:pt idx="1468">
                  <c:v>-435.68695000000002</c:v>
                </c:pt>
                <c:pt idx="1469">
                  <c:v>-435.69826999999998</c:v>
                </c:pt>
                <c:pt idx="1470">
                  <c:v>-435.72435000000002</c:v>
                </c:pt>
                <c:pt idx="1471">
                  <c:v>-435.77213999999998</c:v>
                </c:pt>
                <c:pt idx="1472">
                  <c:v>-435.82222999999999</c:v>
                </c:pt>
                <c:pt idx="1473">
                  <c:v>-435.91860000000003</c:v>
                </c:pt>
                <c:pt idx="1474">
                  <c:v>-436.00810999999999</c:v>
                </c:pt>
                <c:pt idx="1475">
                  <c:v>-436.12103000000002</c:v>
                </c:pt>
                <c:pt idx="1476">
                  <c:v>-436.20782000000003</c:v>
                </c:pt>
                <c:pt idx="1477">
                  <c:v>-436.31610000000001</c:v>
                </c:pt>
                <c:pt idx="1478">
                  <c:v>-436.40944999999999</c:v>
                </c:pt>
                <c:pt idx="1479">
                  <c:v>-436.50337999999999</c:v>
                </c:pt>
                <c:pt idx="1480">
                  <c:v>-436.61345</c:v>
                </c:pt>
                <c:pt idx="1481">
                  <c:v>-436.68606</c:v>
                </c:pt>
                <c:pt idx="1482">
                  <c:v>-436.72609</c:v>
                </c:pt>
                <c:pt idx="1483">
                  <c:v>-436.73219999999998</c:v>
                </c:pt>
                <c:pt idx="1484">
                  <c:v>-436.74175000000002</c:v>
                </c:pt>
                <c:pt idx="1485">
                  <c:v>-436.73815999999999</c:v>
                </c:pt>
                <c:pt idx="1486">
                  <c:v>-436.71726000000001</c:v>
                </c:pt>
                <c:pt idx="1487">
                  <c:v>-436.70217000000002</c:v>
                </c:pt>
                <c:pt idx="1488">
                  <c:v>-436.71793000000002</c:v>
                </c:pt>
                <c:pt idx="1489">
                  <c:v>-436.72145</c:v>
                </c:pt>
                <c:pt idx="1490">
                  <c:v>-436.70173999999997</c:v>
                </c:pt>
                <c:pt idx="1491">
                  <c:v>-436.69965000000002</c:v>
                </c:pt>
                <c:pt idx="1492">
                  <c:v>-436.70469000000003</c:v>
                </c:pt>
                <c:pt idx="1493">
                  <c:v>-436.72784999999999</c:v>
                </c:pt>
                <c:pt idx="1494">
                  <c:v>-436.73315000000002</c:v>
                </c:pt>
                <c:pt idx="1495">
                  <c:v>-436.72564</c:v>
                </c:pt>
                <c:pt idx="1496">
                  <c:v>-436.70006000000001</c:v>
                </c:pt>
                <c:pt idx="1497">
                  <c:v>-436.67275000000001</c:v>
                </c:pt>
                <c:pt idx="1498">
                  <c:v>-436.63988000000001</c:v>
                </c:pt>
                <c:pt idx="1499">
                  <c:v>-436.63107000000002</c:v>
                </c:pt>
                <c:pt idx="1500">
                  <c:v>-436.62709999999998</c:v>
                </c:pt>
                <c:pt idx="1501">
                  <c:v>-436.61898000000002</c:v>
                </c:pt>
                <c:pt idx="1502">
                  <c:v>-436.60349000000002</c:v>
                </c:pt>
                <c:pt idx="1503">
                  <c:v>-436.57269000000002</c:v>
                </c:pt>
                <c:pt idx="1504">
                  <c:v>-436.55425000000002</c:v>
                </c:pt>
                <c:pt idx="1505">
                  <c:v>-436.51686999999998</c:v>
                </c:pt>
                <c:pt idx="1506">
                  <c:v>-436.46512000000001</c:v>
                </c:pt>
                <c:pt idx="1507">
                  <c:v>-436.43587000000002</c:v>
                </c:pt>
                <c:pt idx="1508">
                  <c:v>-436.46176000000003</c:v>
                </c:pt>
                <c:pt idx="1509">
                  <c:v>-436.52476000000001</c:v>
                </c:pt>
                <c:pt idx="1510">
                  <c:v>-436.60377999999997</c:v>
                </c:pt>
                <c:pt idx="1511">
                  <c:v>-436.67826000000002</c:v>
                </c:pt>
                <c:pt idx="1512">
                  <c:v>-436.75380999999999</c:v>
                </c:pt>
                <c:pt idx="1513">
                  <c:v>-436.83683000000002</c:v>
                </c:pt>
                <c:pt idx="1514">
                  <c:v>-436.93554</c:v>
                </c:pt>
                <c:pt idx="1515">
                  <c:v>-437.01684999999998</c:v>
                </c:pt>
                <c:pt idx="1516">
                  <c:v>-437.09519999999998</c:v>
                </c:pt>
                <c:pt idx="1517">
                  <c:v>-437.13659000000001</c:v>
                </c:pt>
                <c:pt idx="1518">
                  <c:v>-437.17000999999999</c:v>
                </c:pt>
                <c:pt idx="1519">
                  <c:v>-437.17325</c:v>
                </c:pt>
                <c:pt idx="1520">
                  <c:v>-437.16260999999997</c:v>
                </c:pt>
                <c:pt idx="1521">
                  <c:v>-437.16442000000001</c:v>
                </c:pt>
                <c:pt idx="1522">
                  <c:v>-437.18608</c:v>
                </c:pt>
                <c:pt idx="1523">
                  <c:v>-437.20609000000002</c:v>
                </c:pt>
                <c:pt idx="1524">
                  <c:v>-437.21008999999998</c:v>
                </c:pt>
                <c:pt idx="1525">
                  <c:v>-437.2124</c:v>
                </c:pt>
                <c:pt idx="1526">
                  <c:v>-437.22593000000001</c:v>
                </c:pt>
                <c:pt idx="1527">
                  <c:v>-437.20049</c:v>
                </c:pt>
                <c:pt idx="1528">
                  <c:v>-437.18655999999999</c:v>
                </c:pt>
                <c:pt idx="1529">
                  <c:v>-437.15654000000001</c:v>
                </c:pt>
                <c:pt idx="1530">
                  <c:v>-437.11466999999999</c:v>
                </c:pt>
                <c:pt idx="1531">
                  <c:v>-437.09737000000001</c:v>
                </c:pt>
                <c:pt idx="1532">
                  <c:v>-437.10095000000001</c:v>
                </c:pt>
                <c:pt idx="1533">
                  <c:v>-437.05606999999998</c:v>
                </c:pt>
                <c:pt idx="1534">
                  <c:v>-437.00799999999998</c:v>
                </c:pt>
                <c:pt idx="1535">
                  <c:v>-436.92117999999999</c:v>
                </c:pt>
                <c:pt idx="1536">
                  <c:v>-436.81763999999998</c:v>
                </c:pt>
                <c:pt idx="1537">
                  <c:v>-436.69866000000002</c:v>
                </c:pt>
                <c:pt idx="1538">
                  <c:v>-436.59231</c:v>
                </c:pt>
                <c:pt idx="1539">
                  <c:v>-436.46953000000002</c:v>
                </c:pt>
                <c:pt idx="1540">
                  <c:v>-436.36394999999999</c:v>
                </c:pt>
                <c:pt idx="1541">
                  <c:v>-436.27132</c:v>
                </c:pt>
                <c:pt idx="1542">
                  <c:v>-436.20891</c:v>
                </c:pt>
                <c:pt idx="1543">
                  <c:v>-436.17104</c:v>
                </c:pt>
                <c:pt idx="1544">
                  <c:v>-436.12977000000001</c:v>
                </c:pt>
                <c:pt idx="1545">
                  <c:v>-436.09737999999999</c:v>
                </c:pt>
                <c:pt idx="1546">
                  <c:v>-436.06912</c:v>
                </c:pt>
                <c:pt idx="1547">
                  <c:v>-436.06896999999998</c:v>
                </c:pt>
                <c:pt idx="1548">
                  <c:v>-436.09426999999999</c:v>
                </c:pt>
                <c:pt idx="1549">
                  <c:v>-436.12491</c:v>
                </c:pt>
                <c:pt idx="1550">
                  <c:v>-436.12855000000002</c:v>
                </c:pt>
                <c:pt idx="1551">
                  <c:v>-436.10849999999999</c:v>
                </c:pt>
                <c:pt idx="1552">
                  <c:v>-436.05714</c:v>
                </c:pt>
                <c:pt idx="1553">
                  <c:v>-435.98075</c:v>
                </c:pt>
                <c:pt idx="1554">
                  <c:v>-435.88916</c:v>
                </c:pt>
                <c:pt idx="1555">
                  <c:v>-435.82324999999997</c:v>
                </c:pt>
                <c:pt idx="1556">
                  <c:v>-435.73379999999997</c:v>
                </c:pt>
                <c:pt idx="1557">
                  <c:v>-435.67505999999997</c:v>
                </c:pt>
                <c:pt idx="1558">
                  <c:v>-435.65355</c:v>
                </c:pt>
                <c:pt idx="1559">
                  <c:v>-435.63648999999998</c:v>
                </c:pt>
                <c:pt idx="1560">
                  <c:v>-435.66723000000002</c:v>
                </c:pt>
                <c:pt idx="1561">
                  <c:v>-435.72642999999999</c:v>
                </c:pt>
                <c:pt idx="1562">
                  <c:v>-435.81146999999999</c:v>
                </c:pt>
                <c:pt idx="1563">
                  <c:v>-435.92236000000003</c:v>
                </c:pt>
                <c:pt idx="1564">
                  <c:v>-436.05211000000003</c:v>
                </c:pt>
                <c:pt idx="1565">
                  <c:v>-436.18653</c:v>
                </c:pt>
                <c:pt idx="1566">
                  <c:v>-436.35057</c:v>
                </c:pt>
                <c:pt idx="1567">
                  <c:v>-436.47944000000001</c:v>
                </c:pt>
                <c:pt idx="1568">
                  <c:v>-436.64004999999997</c:v>
                </c:pt>
                <c:pt idx="1569">
                  <c:v>-436.77319</c:v>
                </c:pt>
                <c:pt idx="1570">
                  <c:v>-436.91579000000002</c:v>
                </c:pt>
                <c:pt idx="1571">
                  <c:v>-437.05347999999998</c:v>
                </c:pt>
                <c:pt idx="1572">
                  <c:v>-437.17935</c:v>
                </c:pt>
                <c:pt idx="1573">
                  <c:v>-437.32011</c:v>
                </c:pt>
                <c:pt idx="1574">
                  <c:v>-437.43948999999998</c:v>
                </c:pt>
                <c:pt idx="1575">
                  <c:v>-437.54351000000003</c:v>
                </c:pt>
                <c:pt idx="1576">
                  <c:v>-437.62839000000002</c:v>
                </c:pt>
                <c:pt idx="1577">
                  <c:v>-437.67808000000002</c:v>
                </c:pt>
                <c:pt idx="1578">
                  <c:v>-437.69666999999998</c:v>
                </c:pt>
                <c:pt idx="1579">
                  <c:v>-437.64280000000002</c:v>
                </c:pt>
                <c:pt idx="1580">
                  <c:v>-437.56245999999999</c:v>
                </c:pt>
                <c:pt idx="1581">
                  <c:v>-437.46633000000003</c:v>
                </c:pt>
                <c:pt idx="1582">
                  <c:v>-437.31310000000002</c:v>
                </c:pt>
                <c:pt idx="1583">
                  <c:v>-437.11730999999997</c:v>
                </c:pt>
                <c:pt idx="1584">
                  <c:v>-436.90159</c:v>
                </c:pt>
                <c:pt idx="1585">
                  <c:v>-436.67266000000001</c:v>
                </c:pt>
                <c:pt idx="1586">
                  <c:v>-436.40278000000001</c:v>
                </c:pt>
                <c:pt idx="1587">
                  <c:v>-436.12216999999998</c:v>
                </c:pt>
                <c:pt idx="1588">
                  <c:v>-435.89173</c:v>
                </c:pt>
                <c:pt idx="1589">
                  <c:v>-435.73338999999999</c:v>
                </c:pt>
                <c:pt idx="1590">
                  <c:v>-435.59647000000001</c:v>
                </c:pt>
                <c:pt idx="1591">
                  <c:v>-435.53672999999998</c:v>
                </c:pt>
                <c:pt idx="1592">
                  <c:v>-435.50603000000001</c:v>
                </c:pt>
                <c:pt idx="1593">
                  <c:v>-435.52569999999997</c:v>
                </c:pt>
                <c:pt idx="1594">
                  <c:v>-435.61452000000003</c:v>
                </c:pt>
                <c:pt idx="1595">
                  <c:v>-435.76024999999998</c:v>
                </c:pt>
                <c:pt idx="1596">
                  <c:v>-435.97273000000001</c:v>
                </c:pt>
                <c:pt idx="1597">
                  <c:v>-436.24284</c:v>
                </c:pt>
                <c:pt idx="1598">
                  <c:v>-436.53724</c:v>
                </c:pt>
                <c:pt idx="1599">
                  <c:v>-436.84449000000001</c:v>
                </c:pt>
                <c:pt idx="1600">
                  <c:v>-437.16045000000003</c:v>
                </c:pt>
                <c:pt idx="1601">
                  <c:v>-437.45485000000002</c:v>
                </c:pt>
                <c:pt idx="1602">
                  <c:v>-437.74554999999998</c:v>
                </c:pt>
                <c:pt idx="1603">
                  <c:v>-437.98072000000002</c:v>
                </c:pt>
                <c:pt idx="1604">
                  <c:v>-438.17397999999997</c:v>
                </c:pt>
                <c:pt idx="1605">
                  <c:v>-438.29635000000002</c:v>
                </c:pt>
                <c:pt idx="1606">
                  <c:v>-438.33442000000002</c:v>
                </c:pt>
                <c:pt idx="1607">
                  <c:v>-438.32425999999998</c:v>
                </c:pt>
                <c:pt idx="1608">
                  <c:v>-438.27318000000002</c:v>
                </c:pt>
                <c:pt idx="1609">
                  <c:v>-438.19488999999999</c:v>
                </c:pt>
                <c:pt idx="1610">
                  <c:v>-438.09696000000002</c:v>
                </c:pt>
                <c:pt idx="1611">
                  <c:v>-437.99964</c:v>
                </c:pt>
                <c:pt idx="1612">
                  <c:v>-437.89413999999999</c:v>
                </c:pt>
                <c:pt idx="1613">
                  <c:v>-437.81252999999998</c:v>
                </c:pt>
                <c:pt idx="1614">
                  <c:v>-437.74552</c:v>
                </c:pt>
                <c:pt idx="1615">
                  <c:v>-437.68056999999999</c:v>
                </c:pt>
                <c:pt idx="1616">
                  <c:v>-437.63621999999998</c:v>
                </c:pt>
                <c:pt idx="1617">
                  <c:v>-437.60574000000003</c:v>
                </c:pt>
                <c:pt idx="1618">
                  <c:v>-437.56912</c:v>
                </c:pt>
                <c:pt idx="1619">
                  <c:v>-437.52481</c:v>
                </c:pt>
                <c:pt idx="1620">
                  <c:v>-437.50495999999998</c:v>
                </c:pt>
                <c:pt idx="1621">
                  <c:v>-437.46552000000003</c:v>
                </c:pt>
                <c:pt idx="1622">
                  <c:v>-437.40388999999999</c:v>
                </c:pt>
                <c:pt idx="1623">
                  <c:v>-437.32657999999998</c:v>
                </c:pt>
                <c:pt idx="1624">
                  <c:v>-437.24385999999998</c:v>
                </c:pt>
                <c:pt idx="1625">
                  <c:v>-437.16246999999998</c:v>
                </c:pt>
                <c:pt idx="1626">
                  <c:v>-437.03971000000001</c:v>
                </c:pt>
                <c:pt idx="1627">
                  <c:v>-436.87837000000002</c:v>
                </c:pt>
                <c:pt idx="1628">
                  <c:v>-436.67833999999999</c:v>
                </c:pt>
                <c:pt idx="1629">
                  <c:v>-436.41845999999998</c:v>
                </c:pt>
                <c:pt idx="1630">
                  <c:v>-436.16298999999998</c:v>
                </c:pt>
                <c:pt idx="1631">
                  <c:v>-435.92313000000001</c:v>
                </c:pt>
                <c:pt idx="1632">
                  <c:v>-435.68493000000001</c:v>
                </c:pt>
                <c:pt idx="1633">
                  <c:v>-435.49662999999998</c:v>
                </c:pt>
                <c:pt idx="1634">
                  <c:v>-435.34759000000003</c:v>
                </c:pt>
                <c:pt idx="1635">
                  <c:v>-435.22865000000002</c:v>
                </c:pt>
                <c:pt idx="1636">
                  <c:v>-435.17473999999999</c:v>
                </c:pt>
                <c:pt idx="1637">
                  <c:v>-435.19763999999998</c:v>
                </c:pt>
                <c:pt idx="1638">
                  <c:v>-435.24216999999999</c:v>
                </c:pt>
                <c:pt idx="1639">
                  <c:v>-435.31292000000002</c:v>
                </c:pt>
                <c:pt idx="1640">
                  <c:v>-435.33485000000002</c:v>
                </c:pt>
                <c:pt idx="1641">
                  <c:v>-435.61381999999998</c:v>
                </c:pt>
                <c:pt idx="1642">
                  <c:v>-435.81270000000001</c:v>
                </c:pt>
                <c:pt idx="1643">
                  <c:v>-436.00450000000001</c:v>
                </c:pt>
                <c:pt idx="1644">
                  <c:v>-436.16570999999999</c:v>
                </c:pt>
                <c:pt idx="1645">
                  <c:v>-436.30547000000001</c:v>
                </c:pt>
                <c:pt idx="1646">
                  <c:v>-436.42934000000002</c:v>
                </c:pt>
                <c:pt idx="1647">
                  <c:v>-436.57398999999998</c:v>
                </c:pt>
                <c:pt idx="1648">
                  <c:v>-436.66316999999998</c:v>
                </c:pt>
                <c:pt idx="1649">
                  <c:v>-436.74189000000001</c:v>
                </c:pt>
                <c:pt idx="1650">
                  <c:v>-436.82495</c:v>
                </c:pt>
                <c:pt idx="1651">
                  <c:v>-436.88382000000001</c:v>
                </c:pt>
                <c:pt idx="1652">
                  <c:v>-436.91424000000001</c:v>
                </c:pt>
                <c:pt idx="1653">
                  <c:v>-436.93051000000003</c:v>
                </c:pt>
                <c:pt idx="1654">
                  <c:v>-436.95175999999998</c:v>
                </c:pt>
                <c:pt idx="1655">
                  <c:v>-436.94947000000002</c:v>
                </c:pt>
                <c:pt idx="1656">
                  <c:v>-436.9427</c:v>
                </c:pt>
                <c:pt idx="1657">
                  <c:v>-436.94799</c:v>
                </c:pt>
                <c:pt idx="1658">
                  <c:v>-436.97690999999998</c:v>
                </c:pt>
                <c:pt idx="1659">
                  <c:v>-437.00216</c:v>
                </c:pt>
                <c:pt idx="1660">
                  <c:v>-437.02312999999998</c:v>
                </c:pt>
                <c:pt idx="1661">
                  <c:v>-437.00580000000002</c:v>
                </c:pt>
                <c:pt idx="1662">
                  <c:v>-437.00414000000001</c:v>
                </c:pt>
                <c:pt idx="1663">
                  <c:v>-436.99912</c:v>
                </c:pt>
                <c:pt idx="1664">
                  <c:v>-436.99731000000003</c:v>
                </c:pt>
                <c:pt idx="1665">
                  <c:v>-436.9742</c:v>
                </c:pt>
                <c:pt idx="1666">
                  <c:v>-436.92066</c:v>
                </c:pt>
                <c:pt idx="1667">
                  <c:v>-436.84708999999998</c:v>
                </c:pt>
                <c:pt idx="1668">
                  <c:v>-436.75778000000003</c:v>
                </c:pt>
                <c:pt idx="1669">
                  <c:v>-436.66135000000003</c:v>
                </c:pt>
                <c:pt idx="1670">
                  <c:v>-436.53163999999998</c:v>
                </c:pt>
                <c:pt idx="1671">
                  <c:v>-436.37749000000002</c:v>
                </c:pt>
                <c:pt idx="1672">
                  <c:v>-436.22528</c:v>
                </c:pt>
                <c:pt idx="1673">
                  <c:v>-436.09426999999999</c:v>
                </c:pt>
                <c:pt idx="1674">
                  <c:v>-435.96656000000002</c:v>
                </c:pt>
                <c:pt idx="1675">
                  <c:v>-435.87450999999999</c:v>
                </c:pt>
                <c:pt idx="1676">
                  <c:v>-435.82576</c:v>
                </c:pt>
                <c:pt idx="1677">
                  <c:v>-435.78120000000001</c:v>
                </c:pt>
                <c:pt idx="1678">
                  <c:v>-435.76130000000001</c:v>
                </c:pt>
                <c:pt idx="1679">
                  <c:v>-435.78235000000001</c:v>
                </c:pt>
                <c:pt idx="1680">
                  <c:v>-435.80786999999998</c:v>
                </c:pt>
                <c:pt idx="1681">
                  <c:v>-435.85034000000002</c:v>
                </c:pt>
                <c:pt idx="1682">
                  <c:v>-435.91890000000001</c:v>
                </c:pt>
                <c:pt idx="1683">
                  <c:v>-436.00713999999999</c:v>
                </c:pt>
                <c:pt idx="1684">
                  <c:v>-436.10421000000002</c:v>
                </c:pt>
                <c:pt idx="1685">
                  <c:v>-436.19774000000001</c:v>
                </c:pt>
                <c:pt idx="1686">
                  <c:v>-436.26990999999998</c:v>
                </c:pt>
                <c:pt idx="1687">
                  <c:v>-436.31436000000002</c:v>
                </c:pt>
                <c:pt idx="1688">
                  <c:v>-436.32055000000003</c:v>
                </c:pt>
                <c:pt idx="1689">
                  <c:v>-436.33445999999998</c:v>
                </c:pt>
                <c:pt idx="1690">
                  <c:v>-436.34645999999998</c:v>
                </c:pt>
                <c:pt idx="1691">
                  <c:v>-436.35318000000001</c:v>
                </c:pt>
                <c:pt idx="1692">
                  <c:v>-436.36896999999999</c:v>
                </c:pt>
                <c:pt idx="1693">
                  <c:v>-436.40978999999999</c:v>
                </c:pt>
                <c:pt idx="1694">
                  <c:v>-436.46992999999998</c:v>
                </c:pt>
                <c:pt idx="1695">
                  <c:v>-436.51555999999999</c:v>
                </c:pt>
                <c:pt idx="1696">
                  <c:v>-436.5865</c:v>
                </c:pt>
                <c:pt idx="1697">
                  <c:v>-436.69319999999999</c:v>
                </c:pt>
                <c:pt idx="1698">
                  <c:v>-436.77945</c:v>
                </c:pt>
                <c:pt idx="1699">
                  <c:v>-436.86908</c:v>
                </c:pt>
                <c:pt idx="1700">
                  <c:v>-436.94815</c:v>
                </c:pt>
                <c:pt idx="1701">
                  <c:v>-437.11549000000002</c:v>
                </c:pt>
                <c:pt idx="1702">
                  <c:v>-437.2124</c:v>
                </c:pt>
                <c:pt idx="1703">
                  <c:v>-437.33145999999999</c:v>
                </c:pt>
                <c:pt idx="1704">
                  <c:v>-437.46120000000002</c:v>
                </c:pt>
                <c:pt idx="1705">
                  <c:v>-437.63526999999999</c:v>
                </c:pt>
                <c:pt idx="1706">
                  <c:v>-437.822</c:v>
                </c:pt>
                <c:pt idx="1707">
                  <c:v>-438.00499000000002</c:v>
                </c:pt>
                <c:pt idx="1708">
                  <c:v>-438.21722</c:v>
                </c:pt>
                <c:pt idx="1709">
                  <c:v>-438.41613000000001</c:v>
                </c:pt>
                <c:pt idx="1710">
                  <c:v>-438.66976</c:v>
                </c:pt>
                <c:pt idx="1711">
                  <c:v>-438.90296999999998</c:v>
                </c:pt>
                <c:pt idx="1712">
                  <c:v>-439.10045000000002</c:v>
                </c:pt>
                <c:pt idx="1713">
                  <c:v>-439.26218</c:v>
                </c:pt>
                <c:pt idx="1714">
                  <c:v>-439.39033999999998</c:v>
                </c:pt>
                <c:pt idx="1715">
                  <c:v>-439.47210000000001</c:v>
                </c:pt>
                <c:pt idx="1716">
                  <c:v>-439.48277000000002</c:v>
                </c:pt>
                <c:pt idx="1717">
                  <c:v>-439.45013</c:v>
                </c:pt>
                <c:pt idx="1718">
                  <c:v>-439.33294999999998</c:v>
                </c:pt>
                <c:pt idx="1719">
                  <c:v>-439.18428</c:v>
                </c:pt>
                <c:pt idx="1720">
                  <c:v>-438.99074999999999</c:v>
                </c:pt>
                <c:pt idx="1721">
                  <c:v>-438.79960999999997</c:v>
                </c:pt>
                <c:pt idx="1722">
                  <c:v>-438.60687000000001</c:v>
                </c:pt>
                <c:pt idx="1723">
                  <c:v>-438.38576</c:v>
                </c:pt>
                <c:pt idx="1724">
                  <c:v>-438.17788000000002</c:v>
                </c:pt>
                <c:pt idx="1725">
                  <c:v>-438.00661000000002</c:v>
                </c:pt>
                <c:pt idx="1726">
                  <c:v>-437.85064</c:v>
                </c:pt>
                <c:pt idx="1727">
                  <c:v>-437.70683000000002</c:v>
                </c:pt>
                <c:pt idx="1728">
                  <c:v>-437.54633000000001</c:v>
                </c:pt>
                <c:pt idx="1729">
                  <c:v>-437.36489</c:v>
                </c:pt>
                <c:pt idx="1730">
                  <c:v>-437.18767000000003</c:v>
                </c:pt>
                <c:pt idx="1731">
                  <c:v>-437.03591999999998</c:v>
                </c:pt>
                <c:pt idx="1732">
                  <c:v>-436.91502000000003</c:v>
                </c:pt>
                <c:pt idx="1733">
                  <c:v>-436.82619999999997</c:v>
                </c:pt>
                <c:pt idx="1734">
                  <c:v>-436.76954999999998</c:v>
                </c:pt>
                <c:pt idx="1735">
                  <c:v>-436.72379999999998</c:v>
                </c:pt>
                <c:pt idx="1736">
                  <c:v>-436.65053999999998</c:v>
                </c:pt>
                <c:pt idx="1737">
                  <c:v>-436.56984999999997</c:v>
                </c:pt>
                <c:pt idx="1738">
                  <c:v>-436.49038000000002</c:v>
                </c:pt>
                <c:pt idx="1739">
                  <c:v>-436.44099</c:v>
                </c:pt>
                <c:pt idx="1740">
                  <c:v>-436.45316000000003</c:v>
                </c:pt>
                <c:pt idx="1741">
                  <c:v>-436.48892000000001</c:v>
                </c:pt>
                <c:pt idx="1742">
                  <c:v>-436.56682000000001</c:v>
                </c:pt>
                <c:pt idx="1743">
                  <c:v>-436.64904999999999</c:v>
                </c:pt>
                <c:pt idx="1744">
                  <c:v>-436.73464999999999</c:v>
                </c:pt>
                <c:pt idx="1745">
                  <c:v>-436.84793000000002</c:v>
                </c:pt>
                <c:pt idx="1746">
                  <c:v>-437.00885</c:v>
                </c:pt>
                <c:pt idx="1747">
                  <c:v>-437.17822000000001</c:v>
                </c:pt>
                <c:pt idx="1748">
                  <c:v>-437.34316000000001</c:v>
                </c:pt>
                <c:pt idx="1749">
                  <c:v>-437.52147000000002</c:v>
                </c:pt>
                <c:pt idx="1750">
                  <c:v>-437.68414999999999</c:v>
                </c:pt>
                <c:pt idx="1751">
                  <c:v>-437.83942000000002</c:v>
                </c:pt>
                <c:pt idx="1752">
                  <c:v>-437.97485999999998</c:v>
                </c:pt>
                <c:pt idx="1753">
                  <c:v>-438.08859000000001</c:v>
                </c:pt>
                <c:pt idx="1754">
                  <c:v>-438.17478</c:v>
                </c:pt>
                <c:pt idx="1755">
                  <c:v>-438.2115</c:v>
                </c:pt>
                <c:pt idx="1756">
                  <c:v>-438.19029999999998</c:v>
                </c:pt>
                <c:pt idx="1757">
                  <c:v>-438.12268999999998</c:v>
                </c:pt>
                <c:pt idx="1758">
                  <c:v>-438.03681</c:v>
                </c:pt>
                <c:pt idx="1759">
                  <c:v>-437.92775</c:v>
                </c:pt>
                <c:pt idx="1760">
                  <c:v>-437.78590000000003</c:v>
                </c:pt>
                <c:pt idx="1761">
                  <c:v>-437.65258999999998</c:v>
                </c:pt>
                <c:pt idx="1762">
                  <c:v>-437.51315</c:v>
                </c:pt>
                <c:pt idx="1763">
                  <c:v>-437.39361000000002</c:v>
                </c:pt>
                <c:pt idx="1764">
                  <c:v>-437.28046999999998</c:v>
                </c:pt>
                <c:pt idx="1765">
                  <c:v>-437.20184</c:v>
                </c:pt>
                <c:pt idx="1766">
                  <c:v>-437.15917999999999</c:v>
                </c:pt>
                <c:pt idx="1767">
                  <c:v>-437.13324999999998</c:v>
                </c:pt>
                <c:pt idx="1768">
                  <c:v>-437.09070000000003</c:v>
                </c:pt>
                <c:pt idx="1769">
                  <c:v>-437.05639000000002</c:v>
                </c:pt>
                <c:pt idx="1770">
                  <c:v>-437.02334000000002</c:v>
                </c:pt>
                <c:pt idx="1771">
                  <c:v>-437.01049999999998</c:v>
                </c:pt>
                <c:pt idx="1772">
                  <c:v>-437.01317999999998</c:v>
                </c:pt>
                <c:pt idx="1773">
                  <c:v>-437.02017000000001</c:v>
                </c:pt>
                <c:pt idx="1774">
                  <c:v>-437.05246</c:v>
                </c:pt>
                <c:pt idx="1775">
                  <c:v>-437.11783000000003</c:v>
                </c:pt>
                <c:pt idx="1776">
                  <c:v>-437.20447999999999</c:v>
                </c:pt>
                <c:pt idx="1777">
                  <c:v>-437.28908999999999</c:v>
                </c:pt>
                <c:pt idx="1778">
                  <c:v>-437.39584000000002</c:v>
                </c:pt>
                <c:pt idx="1779">
                  <c:v>-437.51056999999997</c:v>
                </c:pt>
                <c:pt idx="1780">
                  <c:v>-437.61410999999998</c:v>
                </c:pt>
                <c:pt idx="1781">
                  <c:v>-437.70701000000003</c:v>
                </c:pt>
                <c:pt idx="1782">
                  <c:v>-437.75875000000002</c:v>
                </c:pt>
                <c:pt idx="1783">
                  <c:v>-437.78998000000001</c:v>
                </c:pt>
                <c:pt idx="1784">
                  <c:v>-437.78672</c:v>
                </c:pt>
                <c:pt idx="1785">
                  <c:v>-437.75522000000001</c:v>
                </c:pt>
                <c:pt idx="1786">
                  <c:v>-437.68405999999999</c:v>
                </c:pt>
                <c:pt idx="1787">
                  <c:v>-437.61027000000001</c:v>
                </c:pt>
                <c:pt idx="1788">
                  <c:v>-437.53944999999999</c:v>
                </c:pt>
                <c:pt idx="1789">
                  <c:v>-437.47955000000002</c:v>
                </c:pt>
                <c:pt idx="1790">
                  <c:v>-437.45195000000001</c:v>
                </c:pt>
                <c:pt idx="1791">
                  <c:v>-437.43831</c:v>
                </c:pt>
                <c:pt idx="1792">
                  <c:v>-437.48550999999998</c:v>
                </c:pt>
                <c:pt idx="1793">
                  <c:v>-437.57326</c:v>
                </c:pt>
                <c:pt idx="1794">
                  <c:v>-437.65298000000001</c:v>
                </c:pt>
                <c:pt idx="1795">
                  <c:v>-437.77316999999999</c:v>
                </c:pt>
                <c:pt idx="1796">
                  <c:v>-437.92111999999997</c:v>
                </c:pt>
                <c:pt idx="1797">
                  <c:v>-438.06815999999998</c:v>
                </c:pt>
                <c:pt idx="1798">
                  <c:v>-438.19662</c:v>
                </c:pt>
                <c:pt idx="1799">
                  <c:v>-438.31664000000001</c:v>
                </c:pt>
                <c:pt idx="1800">
                  <c:v>-438.40303</c:v>
                </c:pt>
                <c:pt idx="1801">
                  <c:v>-438.47199999999998</c:v>
                </c:pt>
                <c:pt idx="1802">
                  <c:v>-438.50268</c:v>
                </c:pt>
                <c:pt idx="1803">
                  <c:v>-438.47293999999999</c:v>
                </c:pt>
                <c:pt idx="1804">
                  <c:v>-438.37466000000001</c:v>
                </c:pt>
                <c:pt idx="1805">
                  <c:v>-438.21978999999999</c:v>
                </c:pt>
                <c:pt idx="1806">
                  <c:v>-437.98728</c:v>
                </c:pt>
                <c:pt idx="1807">
                  <c:v>-437.72624000000002</c:v>
                </c:pt>
                <c:pt idx="1808">
                  <c:v>-437.44310000000002</c:v>
                </c:pt>
                <c:pt idx="1809">
                  <c:v>-437.13218999999998</c:v>
                </c:pt>
                <c:pt idx="1810">
                  <c:v>-436.80083999999999</c:v>
                </c:pt>
                <c:pt idx="1811">
                  <c:v>-436.48509999999999</c:v>
                </c:pt>
                <c:pt idx="1812">
                  <c:v>-436.17628000000002</c:v>
                </c:pt>
                <c:pt idx="1813">
                  <c:v>-435.87011999999999</c:v>
                </c:pt>
                <c:pt idx="1814">
                  <c:v>-435.57263999999998</c:v>
                </c:pt>
                <c:pt idx="1815">
                  <c:v>-435.31578000000002</c:v>
                </c:pt>
                <c:pt idx="1816">
                  <c:v>-435.10287</c:v>
                </c:pt>
                <c:pt idx="1817">
                  <c:v>-434.94882999999999</c:v>
                </c:pt>
                <c:pt idx="1818">
                  <c:v>-434.82157999999998</c:v>
                </c:pt>
                <c:pt idx="1819">
                  <c:v>-434.73097000000001</c:v>
                </c:pt>
                <c:pt idx="1820">
                  <c:v>-434.60232999999999</c:v>
                </c:pt>
                <c:pt idx="1821">
                  <c:v>-434.44671</c:v>
                </c:pt>
                <c:pt idx="1822">
                  <c:v>-434.30878999999999</c:v>
                </c:pt>
                <c:pt idx="1823">
                  <c:v>-434.3091</c:v>
                </c:pt>
                <c:pt idx="1824">
                  <c:v>-434.23653999999999</c:v>
                </c:pt>
                <c:pt idx="1825">
                  <c:v>-434.15539999999999</c:v>
                </c:pt>
                <c:pt idx="1826">
                  <c:v>-434.0675</c:v>
                </c:pt>
                <c:pt idx="1827">
                  <c:v>-433.96546000000001</c:v>
                </c:pt>
                <c:pt idx="1828">
                  <c:v>-433.85636</c:v>
                </c:pt>
                <c:pt idx="1829">
                  <c:v>-433.75772000000001</c:v>
                </c:pt>
                <c:pt idx="1830">
                  <c:v>-433.65066999999999</c:v>
                </c:pt>
                <c:pt idx="1831">
                  <c:v>-433.54113999999998</c:v>
                </c:pt>
                <c:pt idx="1832">
                  <c:v>-433.45197000000002</c:v>
                </c:pt>
                <c:pt idx="1833">
                  <c:v>-433.41052999999999</c:v>
                </c:pt>
                <c:pt idx="1834">
                  <c:v>-433.35066999999998</c:v>
                </c:pt>
                <c:pt idx="1835">
                  <c:v>-433.30250000000001</c:v>
                </c:pt>
                <c:pt idx="1836">
                  <c:v>-433.27452</c:v>
                </c:pt>
                <c:pt idx="1837">
                  <c:v>-433.24671999999998</c:v>
                </c:pt>
                <c:pt idx="1838">
                  <c:v>-433.26519999999999</c:v>
                </c:pt>
                <c:pt idx="1839">
                  <c:v>-433.35050000000001</c:v>
                </c:pt>
                <c:pt idx="1840">
                  <c:v>-433.50180999999998</c:v>
                </c:pt>
                <c:pt idx="1841">
                  <c:v>-433.66782999999998</c:v>
                </c:pt>
                <c:pt idx="1842">
                  <c:v>-433.84070000000003</c:v>
                </c:pt>
                <c:pt idx="1843">
                  <c:v>-434.00846999999999</c:v>
                </c:pt>
                <c:pt idx="1844">
                  <c:v>-434.19770999999997</c:v>
                </c:pt>
                <c:pt idx="1845">
                  <c:v>-434.39233000000002</c:v>
                </c:pt>
                <c:pt idx="1846">
                  <c:v>-434.57889</c:v>
                </c:pt>
                <c:pt idx="1847">
                  <c:v>-434.74898000000002</c:v>
                </c:pt>
                <c:pt idx="1848">
                  <c:v>-434.94389000000001</c:v>
                </c:pt>
                <c:pt idx="1849">
                  <c:v>-435.14639</c:v>
                </c:pt>
                <c:pt idx="1850">
                  <c:v>-435.34102999999999</c:v>
                </c:pt>
                <c:pt idx="1851">
                  <c:v>-435.54077999999998</c:v>
                </c:pt>
                <c:pt idx="1852">
                  <c:v>-435.71791000000002</c:v>
                </c:pt>
                <c:pt idx="1853">
                  <c:v>-435.88722999999999</c:v>
                </c:pt>
                <c:pt idx="1854">
                  <c:v>-436.03158000000002</c:v>
                </c:pt>
                <c:pt idx="1855">
                  <c:v>-436.21647999999999</c:v>
                </c:pt>
                <c:pt idx="1856">
                  <c:v>-436.39272</c:v>
                </c:pt>
                <c:pt idx="1857">
                  <c:v>-436.58981999999997</c:v>
                </c:pt>
                <c:pt idx="1858">
                  <c:v>-436.76659999999998</c:v>
                </c:pt>
                <c:pt idx="1859">
                  <c:v>-436.94232</c:v>
                </c:pt>
                <c:pt idx="1860">
                  <c:v>-437.11067000000003</c:v>
                </c:pt>
                <c:pt idx="1861">
                  <c:v>-437.25367</c:v>
                </c:pt>
                <c:pt idx="1862">
                  <c:v>-437.36392999999998</c:v>
                </c:pt>
                <c:pt idx="1863">
                  <c:v>-437.42781000000002</c:v>
                </c:pt>
                <c:pt idx="1864">
                  <c:v>-437.43970999999999</c:v>
                </c:pt>
                <c:pt idx="1865">
                  <c:v>-437.39247</c:v>
                </c:pt>
                <c:pt idx="1866">
                  <c:v>-437.28634</c:v>
                </c:pt>
                <c:pt idx="1867">
                  <c:v>-437.14747999999997</c:v>
                </c:pt>
                <c:pt idx="1868">
                  <c:v>-436.97856999999999</c:v>
                </c:pt>
                <c:pt idx="1869">
                  <c:v>-436.77328999999997</c:v>
                </c:pt>
                <c:pt idx="1870">
                  <c:v>-436.56121999999999</c:v>
                </c:pt>
                <c:pt idx="1871">
                  <c:v>-436.30088000000001</c:v>
                </c:pt>
                <c:pt idx="1872">
                  <c:v>-436.03955999999999</c:v>
                </c:pt>
                <c:pt idx="1873">
                  <c:v>-435.76866000000001</c:v>
                </c:pt>
                <c:pt idx="1874">
                  <c:v>-435.51443999999998</c:v>
                </c:pt>
                <c:pt idx="1875">
                  <c:v>-435.30732</c:v>
                </c:pt>
                <c:pt idx="1876">
                  <c:v>-435.13799</c:v>
                </c:pt>
                <c:pt idx="1877">
                  <c:v>-435.00346000000002</c:v>
                </c:pt>
                <c:pt idx="1878">
                  <c:v>-434.93729000000002</c:v>
                </c:pt>
                <c:pt idx="1879">
                  <c:v>-434.90165000000002</c:v>
                </c:pt>
                <c:pt idx="1880">
                  <c:v>-434.89726999999999</c:v>
                </c:pt>
                <c:pt idx="1881">
                  <c:v>-434.92842999999999</c:v>
                </c:pt>
                <c:pt idx="1882">
                  <c:v>-434.95796000000001</c:v>
                </c:pt>
                <c:pt idx="1883">
                  <c:v>-434.98768999999999</c:v>
                </c:pt>
                <c:pt idx="1884">
                  <c:v>-435.00646999999998</c:v>
                </c:pt>
                <c:pt idx="1885">
                  <c:v>-435.0333</c:v>
                </c:pt>
                <c:pt idx="1886">
                  <c:v>-435.01107999999999</c:v>
                </c:pt>
                <c:pt idx="1887">
                  <c:v>-434.97678999999999</c:v>
                </c:pt>
                <c:pt idx="1888">
                  <c:v>-434.91973000000002</c:v>
                </c:pt>
                <c:pt idx="1889">
                  <c:v>-434.89670999999998</c:v>
                </c:pt>
                <c:pt idx="1890">
                  <c:v>-434.87846999999999</c:v>
                </c:pt>
                <c:pt idx="1891">
                  <c:v>-434.85516000000001</c:v>
                </c:pt>
                <c:pt idx="1892">
                  <c:v>-434.85811000000001</c:v>
                </c:pt>
                <c:pt idx="1893">
                  <c:v>-434.87304</c:v>
                </c:pt>
                <c:pt idx="1894">
                  <c:v>-434.89305999999999</c:v>
                </c:pt>
                <c:pt idx="1895">
                  <c:v>-434.95254999999997</c:v>
                </c:pt>
                <c:pt idx="1896">
                  <c:v>-435.00632999999999</c:v>
                </c:pt>
                <c:pt idx="1897">
                  <c:v>-435.03237000000001</c:v>
                </c:pt>
                <c:pt idx="1898">
                  <c:v>-435.08044000000001</c:v>
                </c:pt>
                <c:pt idx="1899">
                  <c:v>-435.14756</c:v>
                </c:pt>
                <c:pt idx="1900">
                  <c:v>-435.19968999999998</c:v>
                </c:pt>
                <c:pt idx="1901">
                  <c:v>-435.26155999999997</c:v>
                </c:pt>
                <c:pt idx="1902">
                  <c:v>-435.32056</c:v>
                </c:pt>
                <c:pt idx="1903">
                  <c:v>-435.40374000000003</c:v>
                </c:pt>
                <c:pt idx="1904">
                  <c:v>-435.47509000000002</c:v>
                </c:pt>
                <c:pt idx="1905">
                  <c:v>-435.53825999999998</c:v>
                </c:pt>
                <c:pt idx="1906">
                  <c:v>-435.58906000000002</c:v>
                </c:pt>
                <c:pt idx="1907">
                  <c:v>-435.60888</c:v>
                </c:pt>
                <c:pt idx="1908">
                  <c:v>-435.61182000000002</c:v>
                </c:pt>
                <c:pt idx="1909">
                  <c:v>-435.61527999999998</c:v>
                </c:pt>
                <c:pt idx="1910">
                  <c:v>-435.62880999999999</c:v>
                </c:pt>
                <c:pt idx="1911">
                  <c:v>-435.65875</c:v>
                </c:pt>
                <c:pt idx="1912">
                  <c:v>-435.68702000000002</c:v>
                </c:pt>
                <c:pt idx="1913">
                  <c:v>-435.72233</c:v>
                </c:pt>
                <c:pt idx="1914">
                  <c:v>-435.76035000000002</c:v>
                </c:pt>
                <c:pt idx="1915">
                  <c:v>-435.79255999999998</c:v>
                </c:pt>
                <c:pt idx="1916">
                  <c:v>-435.80623000000003</c:v>
                </c:pt>
                <c:pt idx="1917">
                  <c:v>-435.79685999999998</c:v>
                </c:pt>
                <c:pt idx="1918">
                  <c:v>-435.78381999999999</c:v>
                </c:pt>
                <c:pt idx="1919">
                  <c:v>-435.77701000000002</c:v>
                </c:pt>
                <c:pt idx="1920">
                  <c:v>-435.77442000000002</c:v>
                </c:pt>
                <c:pt idx="1921">
                  <c:v>-435.80347</c:v>
                </c:pt>
                <c:pt idx="1922">
                  <c:v>-435.77542999999997</c:v>
                </c:pt>
                <c:pt idx="1923">
                  <c:v>-435.74340000000001</c:v>
                </c:pt>
                <c:pt idx="1924">
                  <c:v>-435.72732999999999</c:v>
                </c:pt>
                <c:pt idx="1925">
                  <c:v>-435.70377000000002</c:v>
                </c:pt>
                <c:pt idx="1926">
                  <c:v>-435.68243000000001</c:v>
                </c:pt>
                <c:pt idx="1927">
                  <c:v>-435.66199</c:v>
                </c:pt>
                <c:pt idx="1928">
                  <c:v>-435.63418999999999</c:v>
                </c:pt>
                <c:pt idx="1929">
                  <c:v>-435.61676999999997</c:v>
                </c:pt>
                <c:pt idx="1930">
                  <c:v>-435.60408999999999</c:v>
                </c:pt>
                <c:pt idx="1931">
                  <c:v>-435.55714</c:v>
                </c:pt>
                <c:pt idx="1932">
                  <c:v>-435.51591000000002</c:v>
                </c:pt>
                <c:pt idx="1933">
                  <c:v>-435.46273000000002</c:v>
                </c:pt>
                <c:pt idx="1934">
                  <c:v>-435.41395</c:v>
                </c:pt>
                <c:pt idx="1935">
                  <c:v>-435.33940999999999</c:v>
                </c:pt>
                <c:pt idx="1936">
                  <c:v>-435.25702000000001</c:v>
                </c:pt>
                <c:pt idx="1937">
                  <c:v>-435.14341999999999</c:v>
                </c:pt>
                <c:pt idx="1938">
                  <c:v>-435.03217000000001</c:v>
                </c:pt>
                <c:pt idx="1939">
                  <c:v>-434.91809999999998</c:v>
                </c:pt>
                <c:pt idx="1940">
                  <c:v>-434.79387000000003</c:v>
                </c:pt>
                <c:pt idx="1941">
                  <c:v>-434.65697</c:v>
                </c:pt>
                <c:pt idx="1942">
                  <c:v>-434.51055000000002</c:v>
                </c:pt>
                <c:pt idx="1943">
                  <c:v>-434.35214999999999</c:v>
                </c:pt>
                <c:pt idx="1944">
                  <c:v>-434.22854000000001</c:v>
                </c:pt>
                <c:pt idx="1945">
                  <c:v>-434.1343</c:v>
                </c:pt>
                <c:pt idx="1946">
                  <c:v>-434.07578000000001</c:v>
                </c:pt>
                <c:pt idx="1947">
                  <c:v>-434.04951</c:v>
                </c:pt>
                <c:pt idx="1948">
                  <c:v>-434.05345999999997</c:v>
                </c:pt>
                <c:pt idx="1949">
                  <c:v>-434.08604000000003</c:v>
                </c:pt>
                <c:pt idx="1950">
                  <c:v>-434.12500999999997</c:v>
                </c:pt>
                <c:pt idx="1951">
                  <c:v>-434.28422</c:v>
                </c:pt>
                <c:pt idx="1952">
                  <c:v>-434.34219000000002</c:v>
                </c:pt>
                <c:pt idx="1953">
                  <c:v>-434.44718999999998</c:v>
                </c:pt>
                <c:pt idx="1954">
                  <c:v>-434.56977000000001</c:v>
                </c:pt>
                <c:pt idx="1955">
                  <c:v>-434.59937000000002</c:v>
                </c:pt>
                <c:pt idx="1956">
                  <c:v>-434.57866000000001</c:v>
                </c:pt>
                <c:pt idx="1957">
                  <c:v>-434.49698000000001</c:v>
                </c:pt>
                <c:pt idx="1958">
                  <c:v>-434.36698999999999</c:v>
                </c:pt>
                <c:pt idx="1959">
                  <c:v>-434.23996</c:v>
                </c:pt>
                <c:pt idx="1960">
                  <c:v>-434.13938999999999</c:v>
                </c:pt>
                <c:pt idx="1961">
                  <c:v>-434.04365999999999</c:v>
                </c:pt>
                <c:pt idx="1962">
                  <c:v>-433.93207999999998</c:v>
                </c:pt>
                <c:pt idx="1963">
                  <c:v>-433.80353000000002</c:v>
                </c:pt>
                <c:pt idx="1964">
                  <c:v>-433.66401000000002</c:v>
                </c:pt>
                <c:pt idx="1965">
                  <c:v>-433.49968999999999</c:v>
                </c:pt>
                <c:pt idx="1966">
                  <c:v>-433.36471</c:v>
                </c:pt>
                <c:pt idx="1967">
                  <c:v>-433.23014000000001</c:v>
                </c:pt>
                <c:pt idx="1968">
                  <c:v>-433.10764999999998</c:v>
                </c:pt>
                <c:pt idx="1969">
                  <c:v>-432.99396999999999</c:v>
                </c:pt>
                <c:pt idx="1970">
                  <c:v>-432.92183999999997</c:v>
                </c:pt>
                <c:pt idx="1971">
                  <c:v>-432.88576</c:v>
                </c:pt>
                <c:pt idx="1972">
                  <c:v>-432.90710000000001</c:v>
                </c:pt>
                <c:pt idx="1973">
                  <c:v>-432.94925000000001</c:v>
                </c:pt>
                <c:pt idx="1974">
                  <c:v>-433.02287999999999</c:v>
                </c:pt>
                <c:pt idx="1975">
                  <c:v>-433.10435999999999</c:v>
                </c:pt>
                <c:pt idx="1976">
                  <c:v>-433.17451</c:v>
                </c:pt>
                <c:pt idx="1977">
                  <c:v>-433.20967000000002</c:v>
                </c:pt>
                <c:pt idx="1978">
                  <c:v>-433.24642999999998</c:v>
                </c:pt>
                <c:pt idx="1979">
                  <c:v>-433.27114999999998</c:v>
                </c:pt>
                <c:pt idx="1980">
                  <c:v>-433.28793999999999</c:v>
                </c:pt>
                <c:pt idx="1981">
                  <c:v>-433.30613</c:v>
                </c:pt>
                <c:pt idx="1982">
                  <c:v>-433.30714999999998</c:v>
                </c:pt>
                <c:pt idx="1983">
                  <c:v>-433.29586999999998</c:v>
                </c:pt>
                <c:pt idx="1984">
                  <c:v>-433.28874999999999</c:v>
                </c:pt>
                <c:pt idx="1985">
                  <c:v>-433.25648999999999</c:v>
                </c:pt>
                <c:pt idx="1986">
                  <c:v>-433.23104999999998</c:v>
                </c:pt>
                <c:pt idx="1987">
                  <c:v>-433.15897999999999</c:v>
                </c:pt>
                <c:pt idx="1988">
                  <c:v>-433.06357000000003</c:v>
                </c:pt>
                <c:pt idx="1989">
                  <c:v>-432.95125999999999</c:v>
                </c:pt>
                <c:pt idx="1990">
                  <c:v>-432.81159000000002</c:v>
                </c:pt>
                <c:pt idx="1991">
                  <c:v>-432.67216999999999</c:v>
                </c:pt>
                <c:pt idx="1992">
                  <c:v>-432.55358000000001</c:v>
                </c:pt>
                <c:pt idx="1993">
                  <c:v>-432.43094000000002</c:v>
                </c:pt>
                <c:pt idx="1994">
                  <c:v>-432.28089</c:v>
                </c:pt>
                <c:pt idx="1995">
                  <c:v>-432.13677999999999</c:v>
                </c:pt>
                <c:pt idx="1996">
                  <c:v>-432.06292000000002</c:v>
                </c:pt>
                <c:pt idx="1997">
                  <c:v>-431.91703999999999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8-C643-B104-1B9FB6D1D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56783"/>
        <c:axId val="506628639"/>
      </c:scatterChart>
      <c:valAx>
        <c:axId val="507356783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28639"/>
        <c:crosses val="autoZero"/>
        <c:crossBetween val="midCat"/>
      </c:valAx>
      <c:valAx>
        <c:axId val="50662863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103799626016054"/>
                  <c:y val="-0.6377068076280674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900 K'!$G$48:$G$54</c:f>
              <c:numCache>
                <c:formatCode>General</c:formatCode>
                <c:ptCount val="7"/>
                <c:pt idx="0">
                  <c:v>2803.221</c:v>
                </c:pt>
                <c:pt idx="1">
                  <c:v>2893.640625</c:v>
                </c:pt>
                <c:pt idx="2">
                  <c:v>2939.5705781249994</c:v>
                </c:pt>
                <c:pt idx="3">
                  <c:v>2985.983999999999</c:v>
                </c:pt>
                <c:pt idx="4">
                  <c:v>3032.8834218749998</c:v>
                </c:pt>
                <c:pt idx="5">
                  <c:v>3080.2713749999994</c:v>
                </c:pt>
                <c:pt idx="6">
                  <c:v>3176.5229999999997</c:v>
                </c:pt>
              </c:numCache>
            </c:numRef>
          </c:xVal>
          <c:yVal>
            <c:numRef>
              <c:f>'small cell 900 K'!$E$48:$E$54</c:f>
              <c:numCache>
                <c:formatCode>General</c:formatCode>
                <c:ptCount val="7"/>
                <c:pt idx="0">
                  <c:v>11.653969333333301</c:v>
                </c:pt>
                <c:pt idx="1">
                  <c:v>7.9397893333333398</c:v>
                </c:pt>
                <c:pt idx="2">
                  <c:v>5.0665213333333297</c:v>
                </c:pt>
                <c:pt idx="3">
                  <c:v>3.60574666666666</c:v>
                </c:pt>
                <c:pt idx="4">
                  <c:v>0.94554133333333401</c:v>
                </c:pt>
                <c:pt idx="5">
                  <c:v>-0.28405866666666602</c:v>
                </c:pt>
                <c:pt idx="6">
                  <c:v>-1.2473479999999999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1-6D4C-BFB0-E9041F740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0544"/>
        <c:axId val="914116256"/>
      </c:scatterChart>
      <c:valAx>
        <c:axId val="9607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16256"/>
        <c:crosses val="autoZero"/>
        <c:crossBetween val="midCat"/>
      </c:valAx>
      <c:valAx>
        <c:axId val="91411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8302382013568771E-3"/>
                  <c:y val="-0.741662723773878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900 K'!$C$16:$C$22</c:f>
              <c:numCache>
                <c:formatCode>General</c:formatCode>
                <c:ptCount val="7"/>
                <c:pt idx="0">
                  <c:v>-213.188275686667</c:v>
                </c:pt>
                <c:pt idx="1">
                  <c:v>-212.96875244399999</c:v>
                </c:pt>
                <c:pt idx="2">
                  <c:v>-212.46104342266699</c:v>
                </c:pt>
                <c:pt idx="3">
                  <c:v>-212.44416685600001</c:v>
                </c:pt>
                <c:pt idx="4">
                  <c:v>-212.35768394666701</c:v>
                </c:pt>
                <c:pt idx="5">
                  <c:v>-212.07671022</c:v>
                </c:pt>
              </c:numCache>
            </c:numRef>
          </c:xVal>
          <c:yVal>
            <c:numRef>
              <c:f>'small cell 900 K'!$E$16:$E$22</c:f>
              <c:numCache>
                <c:formatCode>General</c:formatCode>
                <c:ptCount val="7"/>
                <c:pt idx="0">
                  <c:v>11.351572000000001</c:v>
                </c:pt>
                <c:pt idx="1">
                  <c:v>6.7669560000000004</c:v>
                </c:pt>
                <c:pt idx="2">
                  <c:v>2.2727759999999999</c:v>
                </c:pt>
                <c:pt idx="3">
                  <c:v>0.919512</c:v>
                </c:pt>
                <c:pt idx="4">
                  <c:v>-1.5240706666666699</c:v>
                </c:pt>
                <c:pt idx="5">
                  <c:v>-2.15406266666667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EA-7F4B-AA79-C8EC7CD15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0544"/>
        <c:axId val="914116256"/>
      </c:scatterChart>
      <c:valAx>
        <c:axId val="9607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16256"/>
        <c:crosses val="autoZero"/>
        <c:crossBetween val="midCat"/>
      </c:valAx>
      <c:valAx>
        <c:axId val="91411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7522301203435474E-2"/>
                  <c:y val="-0.6321659907984943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1100K'!$G$35:$G$41</c:f>
              <c:numCache>
                <c:formatCode>General</c:formatCode>
                <c:ptCount val="7"/>
                <c:pt idx="0">
                  <c:v>2543.3021250000002</c:v>
                </c:pt>
                <c:pt idx="1">
                  <c:v>2628.0720000000006</c:v>
                </c:pt>
                <c:pt idx="2">
                  <c:v>2671.154296875</c:v>
                </c:pt>
                <c:pt idx="3">
                  <c:v>2714.7048750000004</c:v>
                </c:pt>
                <c:pt idx="4">
                  <c:v>2758.726265625</c:v>
                </c:pt>
                <c:pt idx="5">
                  <c:v>2803.221</c:v>
                </c:pt>
                <c:pt idx="6">
                  <c:v>2893.640625</c:v>
                </c:pt>
              </c:numCache>
            </c:numRef>
          </c:xVal>
          <c:yVal>
            <c:numRef>
              <c:f>'small cell 1100K'!$E$35:$E$41</c:f>
              <c:numCache>
                <c:formatCode>General</c:formatCode>
                <c:ptCount val="7"/>
                <c:pt idx="0">
                  <c:v>9.2967733333333342</c:v>
                </c:pt>
                <c:pt idx="1">
                  <c:v>5.9945693333333301</c:v>
                </c:pt>
                <c:pt idx="2">
                  <c:v>4.32121466666666</c:v>
                </c:pt>
                <c:pt idx="3">
                  <c:v>3.1307306666666701</c:v>
                </c:pt>
                <c:pt idx="4">
                  <c:v>1.482504</c:v>
                </c:pt>
                <c:pt idx="5">
                  <c:v>-3.62679999999998E-2</c:v>
                </c:pt>
                <c:pt idx="6">
                  <c:v>-1.8725813333333301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2-7647-AE9D-667A927F8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80864"/>
        <c:axId val="908908416"/>
      </c:scatterChart>
      <c:valAx>
        <c:axId val="7967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08416"/>
        <c:crosses val="autoZero"/>
        <c:crossBetween val="midCat"/>
      </c:valAx>
      <c:valAx>
        <c:axId val="90890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8368917418547965E-2"/>
                  <c:y val="-0.585547089523740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1100K'!$C$90:$C$96</c:f>
              <c:numCache>
                <c:formatCode>General</c:formatCode>
                <c:ptCount val="7"/>
                <c:pt idx="0">
                  <c:v>-312.34966577199998</c:v>
                </c:pt>
                <c:pt idx="1">
                  <c:v>-311.219107818667</c:v>
                </c:pt>
                <c:pt idx="2">
                  <c:v>-310.88335337866698</c:v>
                </c:pt>
                <c:pt idx="3">
                  <c:v>-310.31263256400001</c:v>
                </c:pt>
                <c:pt idx="4">
                  <c:v>-310.150813508</c:v>
                </c:pt>
                <c:pt idx="5">
                  <c:v>-309.99899700266701</c:v>
                </c:pt>
                <c:pt idx="6">
                  <c:v>-309.44455468799998</c:v>
                </c:pt>
              </c:numCache>
            </c:numRef>
          </c:xVal>
          <c:yVal>
            <c:numRef>
              <c:f>'small cell 1100K'!$E$90:$E$96</c:f>
              <c:numCache>
                <c:formatCode>General</c:formatCode>
                <c:ptCount val="7"/>
                <c:pt idx="0">
                  <c:v>8.9977146666666705</c:v>
                </c:pt>
                <c:pt idx="1">
                  <c:v>4.6047919999999998</c:v>
                </c:pt>
                <c:pt idx="2">
                  <c:v>2.1219199999999998</c:v>
                </c:pt>
                <c:pt idx="3">
                  <c:v>0.94985600000000003</c:v>
                </c:pt>
                <c:pt idx="4">
                  <c:v>0.55456000000000005</c:v>
                </c:pt>
                <c:pt idx="5">
                  <c:v>-1.74063066666667</c:v>
                </c:pt>
                <c:pt idx="6">
                  <c:v>-1.6549893333333301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F-164E-8695-137AEDEF5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80864"/>
        <c:axId val="908908416"/>
      </c:scatterChart>
      <c:valAx>
        <c:axId val="7967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08416"/>
        <c:crosses val="autoZero"/>
        <c:crossBetween val="midCat"/>
      </c:valAx>
      <c:valAx>
        <c:axId val="90890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921224742895251"/>
                  <c:y val="-0.7596781923998630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1400K'!$G$92:$G$98</c:f>
              <c:numCache>
                <c:formatCode>General</c:formatCode>
                <c:ptCount val="7"/>
                <c:pt idx="0">
                  <c:v>3080.2713749999994</c:v>
                </c:pt>
                <c:pt idx="1">
                  <c:v>3176.5229999999997</c:v>
                </c:pt>
                <c:pt idx="2">
                  <c:v>3274.7591249999996</c:v>
                </c:pt>
                <c:pt idx="3">
                  <c:v>3375</c:v>
                </c:pt>
                <c:pt idx="4">
                  <c:v>3425.8785468749998</c:v>
                </c:pt>
                <c:pt idx="5">
                  <c:v>3477.2658750000001</c:v>
                </c:pt>
                <c:pt idx="6">
                  <c:v>3581.5770000000007</c:v>
                </c:pt>
              </c:numCache>
            </c:numRef>
          </c:xVal>
          <c:yVal>
            <c:numRef>
              <c:f>'small cell 1400K'!$E$92:$E$98</c:f>
              <c:numCache>
                <c:formatCode>General</c:formatCode>
                <c:ptCount val="7"/>
                <c:pt idx="0">
                  <c:v>9.6350418941380607</c:v>
                </c:pt>
                <c:pt idx="1">
                  <c:v>6.5389706666666596</c:v>
                </c:pt>
                <c:pt idx="2">
                  <c:v>3.09073793103448</c:v>
                </c:pt>
                <c:pt idx="3">
                  <c:v>2.0769760000000002</c:v>
                </c:pt>
                <c:pt idx="4">
                  <c:v>0.78037599999999896</c:v>
                </c:pt>
                <c:pt idx="5">
                  <c:v>-0.242592</c:v>
                </c:pt>
                <c:pt idx="6">
                  <c:v>-1.3651279999999999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1-5240-B1C8-E4F68A965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337536"/>
        <c:axId val="814187296"/>
      </c:scatterChart>
      <c:valAx>
        <c:axId val="814337536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87296"/>
        <c:crosses val="autoZero"/>
        <c:crossBetween val="midCat"/>
      </c:valAx>
      <c:valAx>
        <c:axId val="8141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3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0114307776906787E-2"/>
                  <c:y val="-0.7295118830969927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1400K'!$C$92:$C$98</c:f>
              <c:numCache>
                <c:formatCode>General</c:formatCode>
                <c:ptCount val="7"/>
                <c:pt idx="0">
                  <c:v>-307.21163863603999</c:v>
                </c:pt>
                <c:pt idx="1">
                  <c:v>-306.22367263866698</c:v>
                </c:pt>
                <c:pt idx="2">
                  <c:v>-305.16343905976998</c:v>
                </c:pt>
                <c:pt idx="3">
                  <c:v>-305.30266997199999</c:v>
                </c:pt>
                <c:pt idx="4">
                  <c:v>-304.89240297466699</c:v>
                </c:pt>
                <c:pt idx="5">
                  <c:v>-303.39337127599998</c:v>
                </c:pt>
                <c:pt idx="6">
                  <c:v>-303.85662540266702</c:v>
                </c:pt>
              </c:numCache>
            </c:numRef>
          </c:xVal>
          <c:yVal>
            <c:numRef>
              <c:f>'small cell 1400K'!$E$92:$E$98</c:f>
              <c:numCache>
                <c:formatCode>General</c:formatCode>
                <c:ptCount val="7"/>
                <c:pt idx="0">
                  <c:v>9.6350418941380607</c:v>
                </c:pt>
                <c:pt idx="1">
                  <c:v>6.5389706666666596</c:v>
                </c:pt>
                <c:pt idx="2">
                  <c:v>3.09073793103448</c:v>
                </c:pt>
                <c:pt idx="3">
                  <c:v>2.0769760000000002</c:v>
                </c:pt>
                <c:pt idx="4">
                  <c:v>0.78037599999999896</c:v>
                </c:pt>
                <c:pt idx="5">
                  <c:v>-0.242592</c:v>
                </c:pt>
                <c:pt idx="6">
                  <c:v>-1.3651279999999999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3-CE43-A611-C2BD43E8A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337536"/>
        <c:axId val="814187296"/>
      </c:scatterChart>
      <c:valAx>
        <c:axId val="81433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87296"/>
        <c:crosses val="autoZero"/>
        <c:crossBetween val="midCat"/>
      </c:valAx>
      <c:valAx>
        <c:axId val="8141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3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 1400K'!$Z$4:$Z$15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1400K'!$AH$4:$AH$15</c:f>
              <c:numCache>
                <c:formatCode>General</c:formatCode>
                <c:ptCount val="12"/>
                <c:pt idx="0">
                  <c:v>0</c:v>
                </c:pt>
                <c:pt idx="1">
                  <c:v>-2.2959199333297375E-2</c:v>
                </c:pt>
                <c:pt idx="2">
                  <c:v>-4.7006526087050915E-2</c:v>
                </c:pt>
                <c:pt idx="3">
                  <c:v>-6.2744628672823488E-2</c:v>
                </c:pt>
                <c:pt idx="4">
                  <c:v>-6.0245029200218347E-2</c:v>
                </c:pt>
                <c:pt idx="5">
                  <c:v>-8.2931330257668634E-2</c:v>
                </c:pt>
                <c:pt idx="6">
                  <c:v>-6.4968945103769826E-2</c:v>
                </c:pt>
                <c:pt idx="7">
                  <c:v>-8.1075074242701106E-2</c:v>
                </c:pt>
                <c:pt idx="8">
                  <c:v>-6.0147023271390765E-2</c:v>
                </c:pt>
                <c:pt idx="9">
                  <c:v>-5.0873614291761626E-2</c:v>
                </c:pt>
                <c:pt idx="10">
                  <c:v>-1.3732121363547733E-2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8-954D-9532-9F8855CB9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76016"/>
        <c:axId val="787758512"/>
      </c:scatterChart>
      <c:valAx>
        <c:axId val="772676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58512"/>
        <c:crosses val="autoZero"/>
        <c:crossBetween val="midCat"/>
      </c:valAx>
      <c:valAx>
        <c:axId val="7877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7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'small cell 1400K'!$Z$4:$Z$15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1400K'!$AI$4:$AI$15</c:f>
              <c:numCache>
                <c:formatCode>General</c:formatCode>
                <c:ptCount val="12"/>
                <c:pt idx="0">
                  <c:v>28.72316560477962</c:v>
                </c:pt>
                <c:pt idx="1">
                  <c:v>46.590257189632169</c:v>
                </c:pt>
                <c:pt idx="2">
                  <c:v>36.341607308844146</c:v>
                </c:pt>
                <c:pt idx="3">
                  <c:v>51.782186186677038</c:v>
                </c:pt>
                <c:pt idx="4">
                  <c:v>52.154289185941089</c:v>
                </c:pt>
                <c:pt idx="5">
                  <c:v>49.983313378415829</c:v>
                </c:pt>
                <c:pt idx="6">
                  <c:v>45.017939321911754</c:v>
                </c:pt>
                <c:pt idx="7">
                  <c:v>53.717700052497335</c:v>
                </c:pt>
                <c:pt idx="8">
                  <c:v>50.177548673741562</c:v>
                </c:pt>
                <c:pt idx="9">
                  <c:v>60.394452090315653</c:v>
                </c:pt>
                <c:pt idx="10">
                  <c:v>61.135824278926549</c:v>
                </c:pt>
                <c:pt idx="11">
                  <c:v>72.526490972965547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A-E144-8726-AE263A73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77872"/>
        <c:axId val="1629743360"/>
      </c:scatterChart>
      <c:valAx>
        <c:axId val="16301778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43360"/>
        <c:crosses val="autoZero"/>
        <c:crossBetween val="midCat"/>
      </c:valAx>
      <c:valAx>
        <c:axId val="16297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7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 1400K'!$Z$4:$Z$15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1400K'!$AB$4:$AB$15</c:f>
              <c:numCache>
                <c:formatCode>General</c:formatCode>
                <c:ptCount val="12"/>
                <c:pt idx="0">
                  <c:v>1.4322491984414667</c:v>
                </c:pt>
                <c:pt idx="1">
                  <c:v>1.9156985835103495</c:v>
                </c:pt>
                <c:pt idx="2">
                  <c:v>2.2954924794753349</c:v>
                </c:pt>
                <c:pt idx="3">
                  <c:v>2.6309470569502409</c:v>
                </c:pt>
                <c:pt idx="4">
                  <c:v>2.7041383753983914</c:v>
                </c:pt>
                <c:pt idx="5">
                  <c:v>2.8910202649099923</c:v>
                </c:pt>
                <c:pt idx="6">
                  <c:v>3.1428616859505181</c:v>
                </c:pt>
                <c:pt idx="7">
                  <c:v>3.3528238066737317</c:v>
                </c:pt>
                <c:pt idx="8">
                  <c:v>3.5522056519146661</c:v>
                </c:pt>
                <c:pt idx="9">
                  <c:v>3.6895982695677265</c:v>
                </c:pt>
                <c:pt idx="10">
                  <c:v>3.8820774928368005</c:v>
                </c:pt>
                <c:pt idx="11">
                  <c:v>3.9340629538311536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C-E24A-9555-6461F2D29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77872"/>
        <c:axId val="1629743360"/>
      </c:scatterChart>
      <c:valAx>
        <c:axId val="16301778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43360"/>
        <c:crosses val="autoZero"/>
        <c:crossBetween val="midCat"/>
      </c:valAx>
      <c:valAx>
        <c:axId val="16297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7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1500K'!$G$5:$G$7</c:f>
              <c:numCache>
                <c:formatCode>General</c:formatCode>
                <c:ptCount val="3"/>
                <c:pt idx="0">
                  <c:v>3268.1479039999999</c:v>
                </c:pt>
                <c:pt idx="1">
                  <c:v>3456.6497280000003</c:v>
                </c:pt>
                <c:pt idx="2">
                  <c:v>3652.2640000000015</c:v>
                </c:pt>
              </c:numCache>
            </c:numRef>
          </c:xVal>
          <c:yVal>
            <c:numRef>
              <c:f>'small cell 1500K'!$E$5:$E$7</c:f>
              <c:numCache>
                <c:formatCode>General</c:formatCode>
                <c:ptCount val="3"/>
                <c:pt idx="0">
                  <c:v>2.98887066666666</c:v>
                </c:pt>
                <c:pt idx="1">
                  <c:v>0.22861999999999999</c:v>
                </c:pt>
                <c:pt idx="2">
                  <c:v>-1.36899866666667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1-624C-9DCB-E256AC2725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 1500K'!$G$15:$G$17</c:f>
              <c:numCache>
                <c:formatCode>General</c:formatCode>
                <c:ptCount val="3"/>
                <c:pt idx="0">
                  <c:v>3268.1479039999999</c:v>
                </c:pt>
                <c:pt idx="1">
                  <c:v>3456.6497280000003</c:v>
                </c:pt>
                <c:pt idx="2">
                  <c:v>3652.2640000000015</c:v>
                </c:pt>
              </c:numCache>
            </c:numRef>
          </c:xVal>
          <c:yVal>
            <c:numRef>
              <c:f>'small cell 1500K'!$E$15:$E$17</c:f>
              <c:numCache>
                <c:formatCode>General</c:formatCode>
                <c:ptCount val="3"/>
                <c:pt idx="0">
                  <c:v>3.15558133333333</c:v>
                </c:pt>
                <c:pt idx="1">
                  <c:v>0.18872800000000101</c:v>
                </c:pt>
                <c:pt idx="2">
                  <c:v>-0.99383466666666798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1-624C-9DCB-E256AC272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844463"/>
        <c:axId val="853259743"/>
      </c:scatterChart>
      <c:valAx>
        <c:axId val="77884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59743"/>
        <c:crosses val="autoZero"/>
        <c:crossBetween val="midCat"/>
      </c:valAx>
      <c:valAx>
        <c:axId val="8532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4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65266841644796"/>
                  <c:y val="0.3677121609798775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Sheet1!$O$7:$O$2006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Sheet1!$AB$7:$AB$2006</c:f>
              <c:numCache>
                <c:formatCode>0.00E+00</c:formatCode>
                <c:ptCount val="2000"/>
                <c:pt idx="0">
                  <c:v>-148.23694</c:v>
                </c:pt>
                <c:pt idx="1">
                  <c:v>-154.52696</c:v>
                </c:pt>
                <c:pt idx="2">
                  <c:v>-154.39277000000001</c:v>
                </c:pt>
                <c:pt idx="3">
                  <c:v>-154.43371999999999</c:v>
                </c:pt>
                <c:pt idx="4">
                  <c:v>-154.4675</c:v>
                </c:pt>
                <c:pt idx="5">
                  <c:v>-154.56723</c:v>
                </c:pt>
                <c:pt idx="6">
                  <c:v>-154.65639999999999</c:v>
                </c:pt>
                <c:pt idx="7">
                  <c:v>-154.75088</c:v>
                </c:pt>
                <c:pt idx="8">
                  <c:v>-154.85615999999999</c:v>
                </c:pt>
                <c:pt idx="9">
                  <c:v>-154.97720000000001</c:v>
                </c:pt>
                <c:pt idx="10">
                  <c:v>-155.09673000000001</c:v>
                </c:pt>
                <c:pt idx="11">
                  <c:v>-155.22377</c:v>
                </c:pt>
                <c:pt idx="12">
                  <c:v>-155.35384999999999</c:v>
                </c:pt>
                <c:pt idx="13">
                  <c:v>-155.4588</c:v>
                </c:pt>
                <c:pt idx="14">
                  <c:v>-155.57633999999999</c:v>
                </c:pt>
                <c:pt idx="15">
                  <c:v>-155.66936000000001</c:v>
                </c:pt>
                <c:pt idx="16">
                  <c:v>-155.72082</c:v>
                </c:pt>
                <c:pt idx="17">
                  <c:v>-155.74143000000001</c:v>
                </c:pt>
                <c:pt idx="18">
                  <c:v>-155.73820000000001</c:v>
                </c:pt>
                <c:pt idx="19">
                  <c:v>-155.73894999999999</c:v>
                </c:pt>
                <c:pt idx="20">
                  <c:v>-155.73083</c:v>
                </c:pt>
                <c:pt idx="21">
                  <c:v>-155.71218999999999</c:v>
                </c:pt>
                <c:pt idx="22">
                  <c:v>-155.66533999999999</c:v>
                </c:pt>
                <c:pt idx="23">
                  <c:v>-155.61485999999999</c:v>
                </c:pt>
                <c:pt idx="24">
                  <c:v>-155.55960999999999</c:v>
                </c:pt>
                <c:pt idx="25">
                  <c:v>-155.48723000000001</c:v>
                </c:pt>
                <c:pt idx="26">
                  <c:v>-155.43287000000001</c:v>
                </c:pt>
                <c:pt idx="27">
                  <c:v>-155.35480000000001</c:v>
                </c:pt>
                <c:pt idx="28">
                  <c:v>-155.27615</c:v>
                </c:pt>
                <c:pt idx="29">
                  <c:v>-155.19788</c:v>
                </c:pt>
                <c:pt idx="30">
                  <c:v>-155.11501999999999</c:v>
                </c:pt>
                <c:pt idx="31">
                  <c:v>-155.01107999999999</c:v>
                </c:pt>
                <c:pt idx="32">
                  <c:v>-154.8956</c:v>
                </c:pt>
                <c:pt idx="33">
                  <c:v>-154.76676</c:v>
                </c:pt>
                <c:pt idx="34">
                  <c:v>-154.64171999999999</c:v>
                </c:pt>
                <c:pt idx="35">
                  <c:v>-154.50978000000001</c:v>
                </c:pt>
                <c:pt idx="36">
                  <c:v>-154.38935000000001</c:v>
                </c:pt>
                <c:pt idx="37">
                  <c:v>-154.26927000000001</c:v>
                </c:pt>
                <c:pt idx="38">
                  <c:v>-154.12898999999999</c:v>
                </c:pt>
                <c:pt idx="39">
                  <c:v>-153.99848</c:v>
                </c:pt>
                <c:pt idx="40">
                  <c:v>-153.86967999999999</c:v>
                </c:pt>
                <c:pt idx="41">
                  <c:v>-153.75418999999999</c:v>
                </c:pt>
                <c:pt idx="42">
                  <c:v>-153.66696999999999</c:v>
                </c:pt>
                <c:pt idx="43">
                  <c:v>-153.59724</c:v>
                </c:pt>
                <c:pt idx="44">
                  <c:v>-153.54498000000001</c:v>
                </c:pt>
                <c:pt idx="45">
                  <c:v>-153.50996000000001</c:v>
                </c:pt>
                <c:pt idx="46">
                  <c:v>-153.5059</c:v>
                </c:pt>
                <c:pt idx="47">
                  <c:v>-153.50127000000001</c:v>
                </c:pt>
                <c:pt idx="48">
                  <c:v>-153.51683</c:v>
                </c:pt>
                <c:pt idx="49">
                  <c:v>-153.54514</c:v>
                </c:pt>
                <c:pt idx="50">
                  <c:v>-153.58807999999999</c:v>
                </c:pt>
                <c:pt idx="51">
                  <c:v>-153.62763000000001</c:v>
                </c:pt>
                <c:pt idx="52">
                  <c:v>-153.63829000000001</c:v>
                </c:pt>
                <c:pt idx="53">
                  <c:v>-153.64542</c:v>
                </c:pt>
                <c:pt idx="54">
                  <c:v>-153.65942999999999</c:v>
                </c:pt>
                <c:pt idx="55">
                  <c:v>-153.67855</c:v>
                </c:pt>
                <c:pt idx="56">
                  <c:v>-153.71733</c:v>
                </c:pt>
                <c:pt idx="57">
                  <c:v>-153.74868000000001</c:v>
                </c:pt>
                <c:pt idx="58">
                  <c:v>-153.774</c:v>
                </c:pt>
                <c:pt idx="59">
                  <c:v>-153.82668000000001</c:v>
                </c:pt>
                <c:pt idx="60">
                  <c:v>-153.88979</c:v>
                </c:pt>
                <c:pt idx="61">
                  <c:v>-153.97246999999999</c:v>
                </c:pt>
                <c:pt idx="62">
                  <c:v>-154.05757</c:v>
                </c:pt>
                <c:pt idx="63">
                  <c:v>-154.16295</c:v>
                </c:pt>
                <c:pt idx="64">
                  <c:v>-154.28939</c:v>
                </c:pt>
                <c:pt idx="65">
                  <c:v>-154.42737</c:v>
                </c:pt>
                <c:pt idx="66">
                  <c:v>-154.57829000000001</c:v>
                </c:pt>
                <c:pt idx="67">
                  <c:v>-154.74212</c:v>
                </c:pt>
                <c:pt idx="68">
                  <c:v>-154.88032999999999</c:v>
                </c:pt>
                <c:pt idx="69">
                  <c:v>-155.03797</c:v>
                </c:pt>
                <c:pt idx="70">
                  <c:v>-155.18600000000001</c:v>
                </c:pt>
                <c:pt idx="71">
                  <c:v>-155.30483000000001</c:v>
                </c:pt>
                <c:pt idx="72">
                  <c:v>-155.40082000000001</c:v>
                </c:pt>
                <c:pt idx="73">
                  <c:v>-155.46445</c:v>
                </c:pt>
                <c:pt idx="74">
                  <c:v>-155.52149</c:v>
                </c:pt>
                <c:pt idx="75">
                  <c:v>-155.53541000000001</c:v>
                </c:pt>
                <c:pt idx="76">
                  <c:v>-155.54704000000001</c:v>
                </c:pt>
                <c:pt idx="77">
                  <c:v>-155.52598</c:v>
                </c:pt>
                <c:pt idx="78">
                  <c:v>-155.51945000000001</c:v>
                </c:pt>
                <c:pt idx="79">
                  <c:v>-155.52977000000001</c:v>
                </c:pt>
                <c:pt idx="80">
                  <c:v>-155.54868999999999</c:v>
                </c:pt>
                <c:pt idx="81">
                  <c:v>-155.54702</c:v>
                </c:pt>
                <c:pt idx="82">
                  <c:v>-155.54687999999999</c:v>
                </c:pt>
                <c:pt idx="83">
                  <c:v>-155.55707000000001</c:v>
                </c:pt>
                <c:pt idx="84">
                  <c:v>-155.56503000000001</c:v>
                </c:pt>
                <c:pt idx="85">
                  <c:v>-155.56035</c:v>
                </c:pt>
                <c:pt idx="86">
                  <c:v>-155.53276</c:v>
                </c:pt>
                <c:pt idx="87">
                  <c:v>-155.50167999999999</c:v>
                </c:pt>
                <c:pt idx="88">
                  <c:v>-155.45940999999999</c:v>
                </c:pt>
                <c:pt idx="89">
                  <c:v>-155.37837999999999</c:v>
                </c:pt>
                <c:pt idx="90">
                  <c:v>-155.27354</c:v>
                </c:pt>
                <c:pt idx="91">
                  <c:v>-155.14698000000001</c:v>
                </c:pt>
                <c:pt idx="92">
                  <c:v>-154.99424999999999</c:v>
                </c:pt>
                <c:pt idx="93">
                  <c:v>-154.81700000000001</c:v>
                </c:pt>
                <c:pt idx="94">
                  <c:v>-154.62244999999999</c:v>
                </c:pt>
                <c:pt idx="95">
                  <c:v>-154.40718000000001</c:v>
                </c:pt>
                <c:pt idx="96">
                  <c:v>-154.18226000000001</c:v>
                </c:pt>
                <c:pt idx="97">
                  <c:v>-153.91624999999999</c:v>
                </c:pt>
                <c:pt idx="98">
                  <c:v>-153.64688000000001</c:v>
                </c:pt>
                <c:pt idx="99">
                  <c:v>-153.39109999999999</c:v>
                </c:pt>
                <c:pt idx="100">
                  <c:v>-153.16349</c:v>
                </c:pt>
                <c:pt idx="101">
                  <c:v>-152.95038</c:v>
                </c:pt>
                <c:pt idx="102">
                  <c:v>-152.76459</c:v>
                </c:pt>
                <c:pt idx="103">
                  <c:v>-152.64501999999999</c:v>
                </c:pt>
                <c:pt idx="104">
                  <c:v>-152.57538</c:v>
                </c:pt>
                <c:pt idx="105">
                  <c:v>-152.56851</c:v>
                </c:pt>
                <c:pt idx="106">
                  <c:v>-152.62304</c:v>
                </c:pt>
                <c:pt idx="107">
                  <c:v>-152.70767000000001</c:v>
                </c:pt>
                <c:pt idx="108">
                  <c:v>-152.82311999999999</c:v>
                </c:pt>
                <c:pt idx="109">
                  <c:v>-152.96430000000001</c:v>
                </c:pt>
                <c:pt idx="110">
                  <c:v>-153.14824999999999</c:v>
                </c:pt>
                <c:pt idx="111">
                  <c:v>-153.35874999999999</c:v>
                </c:pt>
                <c:pt idx="112">
                  <c:v>-153.57578000000001</c:v>
                </c:pt>
                <c:pt idx="113">
                  <c:v>-153.78065000000001</c:v>
                </c:pt>
                <c:pt idx="114">
                  <c:v>-153.96659</c:v>
                </c:pt>
                <c:pt idx="115">
                  <c:v>-154.14043000000001</c:v>
                </c:pt>
                <c:pt idx="116">
                  <c:v>-154.26292000000001</c:v>
                </c:pt>
                <c:pt idx="117">
                  <c:v>-154.35916</c:v>
                </c:pt>
                <c:pt idx="118">
                  <c:v>-154.41449</c:v>
                </c:pt>
                <c:pt idx="119">
                  <c:v>-154.41458</c:v>
                </c:pt>
                <c:pt idx="120">
                  <c:v>-154.39429000000001</c:v>
                </c:pt>
                <c:pt idx="121">
                  <c:v>-154.33273</c:v>
                </c:pt>
                <c:pt idx="122">
                  <c:v>-154.24015</c:v>
                </c:pt>
                <c:pt idx="123">
                  <c:v>-154.11122</c:v>
                </c:pt>
                <c:pt idx="124">
                  <c:v>-153.94883999999999</c:v>
                </c:pt>
                <c:pt idx="125">
                  <c:v>-153.75761</c:v>
                </c:pt>
                <c:pt idx="126">
                  <c:v>-153.53792000000001</c:v>
                </c:pt>
                <c:pt idx="127">
                  <c:v>-153.31751</c:v>
                </c:pt>
                <c:pt idx="128">
                  <c:v>-153.08072000000001</c:v>
                </c:pt>
                <c:pt idx="129">
                  <c:v>-152.84367</c:v>
                </c:pt>
                <c:pt idx="130">
                  <c:v>-152.59641999999999</c:v>
                </c:pt>
                <c:pt idx="131">
                  <c:v>-152.35900000000001</c:v>
                </c:pt>
                <c:pt idx="132">
                  <c:v>-152.17461</c:v>
                </c:pt>
                <c:pt idx="133">
                  <c:v>-152.01607000000001</c:v>
                </c:pt>
                <c:pt idx="134">
                  <c:v>-151.87762000000001</c:v>
                </c:pt>
                <c:pt idx="135">
                  <c:v>-151.75468000000001</c:v>
                </c:pt>
                <c:pt idx="136">
                  <c:v>-151.64918</c:v>
                </c:pt>
                <c:pt idx="137">
                  <c:v>-151.58161000000001</c:v>
                </c:pt>
                <c:pt idx="138">
                  <c:v>-151.50863000000001</c:v>
                </c:pt>
                <c:pt idx="139">
                  <c:v>-151.44777999999999</c:v>
                </c:pt>
                <c:pt idx="140">
                  <c:v>-151.37826999999999</c:v>
                </c:pt>
                <c:pt idx="141">
                  <c:v>-151.31872999999999</c:v>
                </c:pt>
                <c:pt idx="142">
                  <c:v>-151.25049999999999</c:v>
                </c:pt>
                <c:pt idx="143">
                  <c:v>-151.19209000000001</c:v>
                </c:pt>
                <c:pt idx="144">
                  <c:v>-151.15804</c:v>
                </c:pt>
                <c:pt idx="145">
                  <c:v>-151.16746000000001</c:v>
                </c:pt>
                <c:pt idx="146">
                  <c:v>-151.20036999999999</c:v>
                </c:pt>
                <c:pt idx="147">
                  <c:v>-151.27000000000001</c:v>
                </c:pt>
                <c:pt idx="148">
                  <c:v>-151.36161999999999</c:v>
                </c:pt>
                <c:pt idx="149">
                  <c:v>-151.46235999999999</c:v>
                </c:pt>
                <c:pt idx="150">
                  <c:v>-151.58723000000001</c:v>
                </c:pt>
                <c:pt idx="151">
                  <c:v>-151.71610000000001</c:v>
                </c:pt>
                <c:pt idx="152">
                  <c:v>-151.84075999999999</c:v>
                </c:pt>
                <c:pt idx="153">
                  <c:v>-151.92758000000001</c:v>
                </c:pt>
                <c:pt idx="154">
                  <c:v>-151.99457000000001</c:v>
                </c:pt>
                <c:pt idx="155">
                  <c:v>-152.04883000000001</c:v>
                </c:pt>
                <c:pt idx="156">
                  <c:v>-152.09711999999999</c:v>
                </c:pt>
                <c:pt idx="157">
                  <c:v>-152.13128</c:v>
                </c:pt>
                <c:pt idx="158">
                  <c:v>-152.17175</c:v>
                </c:pt>
                <c:pt idx="159">
                  <c:v>-152.22515999999999</c:v>
                </c:pt>
                <c:pt idx="160">
                  <c:v>-152.30331000000001</c:v>
                </c:pt>
                <c:pt idx="161">
                  <c:v>-152.41050000000001</c:v>
                </c:pt>
                <c:pt idx="162">
                  <c:v>-152.53385</c:v>
                </c:pt>
                <c:pt idx="163">
                  <c:v>-152.64008000000001</c:v>
                </c:pt>
                <c:pt idx="164">
                  <c:v>-152.76195999999999</c:v>
                </c:pt>
                <c:pt idx="165">
                  <c:v>-152.86345</c:v>
                </c:pt>
                <c:pt idx="166">
                  <c:v>-152.95398</c:v>
                </c:pt>
                <c:pt idx="167">
                  <c:v>-153.00384</c:v>
                </c:pt>
                <c:pt idx="168">
                  <c:v>-153.02603999999999</c:v>
                </c:pt>
                <c:pt idx="169">
                  <c:v>-153.01409000000001</c:v>
                </c:pt>
                <c:pt idx="170">
                  <c:v>-152.94892999999999</c:v>
                </c:pt>
                <c:pt idx="171">
                  <c:v>-152.87260000000001</c:v>
                </c:pt>
                <c:pt idx="172">
                  <c:v>-152.79894999999999</c:v>
                </c:pt>
                <c:pt idx="173">
                  <c:v>-152.71628999999999</c:v>
                </c:pt>
                <c:pt idx="174">
                  <c:v>-152.64004</c:v>
                </c:pt>
                <c:pt idx="175">
                  <c:v>-152.57583</c:v>
                </c:pt>
                <c:pt idx="176">
                  <c:v>-152.54069000000001</c:v>
                </c:pt>
                <c:pt idx="177">
                  <c:v>-152.52642</c:v>
                </c:pt>
                <c:pt idx="178">
                  <c:v>-152.56181000000001</c:v>
                </c:pt>
                <c:pt idx="179">
                  <c:v>-152.62436</c:v>
                </c:pt>
                <c:pt idx="180">
                  <c:v>-152.71351999999999</c:v>
                </c:pt>
                <c:pt idx="181">
                  <c:v>-152.80240000000001</c:v>
                </c:pt>
                <c:pt idx="182">
                  <c:v>-152.89474999999999</c:v>
                </c:pt>
                <c:pt idx="183">
                  <c:v>-152.98525000000001</c:v>
                </c:pt>
                <c:pt idx="184">
                  <c:v>-153.07053999999999</c:v>
                </c:pt>
                <c:pt idx="185">
                  <c:v>-153.13491999999999</c:v>
                </c:pt>
                <c:pt idx="186">
                  <c:v>-153.19825</c:v>
                </c:pt>
                <c:pt idx="187">
                  <c:v>-153.23756</c:v>
                </c:pt>
                <c:pt idx="188">
                  <c:v>-153.26523</c:v>
                </c:pt>
                <c:pt idx="189">
                  <c:v>-153.29092</c:v>
                </c:pt>
                <c:pt idx="190">
                  <c:v>-153.28686999999999</c:v>
                </c:pt>
                <c:pt idx="191">
                  <c:v>-153.27608000000001</c:v>
                </c:pt>
                <c:pt idx="192">
                  <c:v>-153.24691000000001</c:v>
                </c:pt>
                <c:pt idx="193">
                  <c:v>-153.21306000000001</c:v>
                </c:pt>
                <c:pt idx="194">
                  <c:v>-153.16551000000001</c:v>
                </c:pt>
                <c:pt idx="195">
                  <c:v>-153.12871000000001</c:v>
                </c:pt>
                <c:pt idx="196">
                  <c:v>-153.11588</c:v>
                </c:pt>
                <c:pt idx="197">
                  <c:v>-153.10307</c:v>
                </c:pt>
                <c:pt idx="198">
                  <c:v>-153.10713000000001</c:v>
                </c:pt>
                <c:pt idx="199">
                  <c:v>-153.10556</c:v>
                </c:pt>
                <c:pt idx="200">
                  <c:v>-153.13565</c:v>
                </c:pt>
                <c:pt idx="201">
                  <c:v>-153.16168999999999</c:v>
                </c:pt>
                <c:pt idx="202">
                  <c:v>-153.18277</c:v>
                </c:pt>
                <c:pt idx="203">
                  <c:v>-153.19612000000001</c:v>
                </c:pt>
                <c:pt idx="204">
                  <c:v>-153.20108999999999</c:v>
                </c:pt>
                <c:pt idx="205">
                  <c:v>-153.20820000000001</c:v>
                </c:pt>
                <c:pt idx="206">
                  <c:v>-153.22324</c:v>
                </c:pt>
                <c:pt idx="207">
                  <c:v>-153.26535999999999</c:v>
                </c:pt>
                <c:pt idx="208">
                  <c:v>-153.33051</c:v>
                </c:pt>
                <c:pt idx="209">
                  <c:v>-153.42064999999999</c:v>
                </c:pt>
                <c:pt idx="210">
                  <c:v>-153.52131</c:v>
                </c:pt>
                <c:pt idx="211">
                  <c:v>-153.66068000000001</c:v>
                </c:pt>
                <c:pt idx="212">
                  <c:v>-153.83349999999999</c:v>
                </c:pt>
                <c:pt idx="213">
                  <c:v>-154.03836999999999</c:v>
                </c:pt>
                <c:pt idx="214">
                  <c:v>-154.25980999999999</c:v>
                </c:pt>
                <c:pt idx="215">
                  <c:v>-154.48553000000001</c:v>
                </c:pt>
                <c:pt idx="216">
                  <c:v>-154.71673000000001</c:v>
                </c:pt>
                <c:pt idx="217">
                  <c:v>-154.9282</c:v>
                </c:pt>
                <c:pt idx="218">
                  <c:v>-155.11913000000001</c:v>
                </c:pt>
                <c:pt idx="219">
                  <c:v>-155.29642000000001</c:v>
                </c:pt>
                <c:pt idx="220">
                  <c:v>-155.44786999999999</c:v>
                </c:pt>
                <c:pt idx="221">
                  <c:v>-155.53806</c:v>
                </c:pt>
                <c:pt idx="222">
                  <c:v>-155.61657</c:v>
                </c:pt>
                <c:pt idx="223">
                  <c:v>-155.68425999999999</c:v>
                </c:pt>
                <c:pt idx="224">
                  <c:v>-155.71317999999999</c:v>
                </c:pt>
                <c:pt idx="225">
                  <c:v>-155.72021000000001</c:v>
                </c:pt>
                <c:pt idx="226">
                  <c:v>-155.68514999999999</c:v>
                </c:pt>
                <c:pt idx="227">
                  <c:v>-155.60287</c:v>
                </c:pt>
                <c:pt idx="228">
                  <c:v>-155.51979</c:v>
                </c:pt>
                <c:pt idx="229">
                  <c:v>-155.40615</c:v>
                </c:pt>
                <c:pt idx="230">
                  <c:v>-155.25219999999999</c:v>
                </c:pt>
                <c:pt idx="231">
                  <c:v>-155.07626999999999</c:v>
                </c:pt>
                <c:pt idx="232">
                  <c:v>-154.88936000000001</c:v>
                </c:pt>
                <c:pt idx="233">
                  <c:v>-154.70932999999999</c:v>
                </c:pt>
                <c:pt idx="234">
                  <c:v>-154.54173</c:v>
                </c:pt>
                <c:pt idx="235">
                  <c:v>-154.39259000000001</c:v>
                </c:pt>
                <c:pt idx="236">
                  <c:v>-154.2689</c:v>
                </c:pt>
                <c:pt idx="237">
                  <c:v>-154.19647000000001</c:v>
                </c:pt>
                <c:pt idx="238">
                  <c:v>-154.12907999999999</c:v>
                </c:pt>
                <c:pt idx="239">
                  <c:v>-154.05626000000001</c:v>
                </c:pt>
                <c:pt idx="240">
                  <c:v>-154.01642000000001</c:v>
                </c:pt>
                <c:pt idx="241">
                  <c:v>-153.98763</c:v>
                </c:pt>
                <c:pt idx="242">
                  <c:v>-153.98518000000001</c:v>
                </c:pt>
                <c:pt idx="243">
                  <c:v>-154.02033</c:v>
                </c:pt>
                <c:pt idx="244">
                  <c:v>-154.08035000000001</c:v>
                </c:pt>
                <c:pt idx="245">
                  <c:v>-154.15581</c:v>
                </c:pt>
                <c:pt idx="246">
                  <c:v>-154.24048999999999</c:v>
                </c:pt>
                <c:pt idx="247">
                  <c:v>-154.33403999999999</c:v>
                </c:pt>
                <c:pt idx="248">
                  <c:v>-154.40845999999999</c:v>
                </c:pt>
                <c:pt idx="249">
                  <c:v>-154.47269</c:v>
                </c:pt>
                <c:pt idx="250">
                  <c:v>-154.52735000000001</c:v>
                </c:pt>
                <c:pt idx="251">
                  <c:v>-154.56694999999999</c:v>
                </c:pt>
                <c:pt idx="252">
                  <c:v>-154.63273000000001</c:v>
                </c:pt>
                <c:pt idx="253">
                  <c:v>-154.69499999999999</c:v>
                </c:pt>
                <c:pt idx="254">
                  <c:v>-154.73892000000001</c:v>
                </c:pt>
                <c:pt idx="255">
                  <c:v>-154.76678999999999</c:v>
                </c:pt>
                <c:pt idx="256">
                  <c:v>-154.73979</c:v>
                </c:pt>
                <c:pt idx="257">
                  <c:v>-154.72796</c:v>
                </c:pt>
                <c:pt idx="258">
                  <c:v>-154.69122999999999</c:v>
                </c:pt>
                <c:pt idx="259">
                  <c:v>-154.66226</c:v>
                </c:pt>
                <c:pt idx="260">
                  <c:v>-154.61794</c:v>
                </c:pt>
                <c:pt idx="261">
                  <c:v>-154.58669</c:v>
                </c:pt>
                <c:pt idx="262">
                  <c:v>-154.53263999999999</c:v>
                </c:pt>
                <c:pt idx="263">
                  <c:v>-154.46315999999999</c:v>
                </c:pt>
                <c:pt idx="264">
                  <c:v>-154.40514999999999</c:v>
                </c:pt>
                <c:pt idx="265">
                  <c:v>-154.34953999999999</c:v>
                </c:pt>
                <c:pt idx="266">
                  <c:v>-154.2998</c:v>
                </c:pt>
                <c:pt idx="267">
                  <c:v>-154.24257</c:v>
                </c:pt>
                <c:pt idx="268">
                  <c:v>-154.16783000000001</c:v>
                </c:pt>
                <c:pt idx="269">
                  <c:v>-154.07983999999999</c:v>
                </c:pt>
                <c:pt idx="270">
                  <c:v>-153.97082</c:v>
                </c:pt>
                <c:pt idx="271">
                  <c:v>-153.87647999999999</c:v>
                </c:pt>
                <c:pt idx="272">
                  <c:v>-153.78851</c:v>
                </c:pt>
                <c:pt idx="273">
                  <c:v>-153.70732000000001</c:v>
                </c:pt>
                <c:pt idx="274">
                  <c:v>-153.61597</c:v>
                </c:pt>
                <c:pt idx="275">
                  <c:v>-153.51629</c:v>
                </c:pt>
                <c:pt idx="276">
                  <c:v>-153.42240000000001</c:v>
                </c:pt>
                <c:pt idx="277">
                  <c:v>-153.33913999999999</c:v>
                </c:pt>
                <c:pt idx="278">
                  <c:v>-153.29771</c:v>
                </c:pt>
                <c:pt idx="279">
                  <c:v>-153.31147999999999</c:v>
                </c:pt>
                <c:pt idx="280">
                  <c:v>-153.35355000000001</c:v>
                </c:pt>
                <c:pt idx="281">
                  <c:v>-153.44478000000001</c:v>
                </c:pt>
                <c:pt idx="282">
                  <c:v>-153.60073</c:v>
                </c:pt>
                <c:pt idx="283">
                  <c:v>-153.79479000000001</c:v>
                </c:pt>
                <c:pt idx="284">
                  <c:v>-154.01752999999999</c:v>
                </c:pt>
                <c:pt idx="285">
                  <c:v>-154.26578000000001</c:v>
                </c:pt>
                <c:pt idx="286">
                  <c:v>-154.52834999999999</c:v>
                </c:pt>
                <c:pt idx="287">
                  <c:v>-154.79409999999999</c:v>
                </c:pt>
                <c:pt idx="288">
                  <c:v>-155.05547999999999</c:v>
                </c:pt>
                <c:pt idx="289">
                  <c:v>-155.30925999999999</c:v>
                </c:pt>
                <c:pt idx="290">
                  <c:v>-155.55973</c:v>
                </c:pt>
                <c:pt idx="291">
                  <c:v>-155.80256</c:v>
                </c:pt>
                <c:pt idx="292">
                  <c:v>-155.99348000000001</c:v>
                </c:pt>
                <c:pt idx="293">
                  <c:v>-156.15142</c:v>
                </c:pt>
                <c:pt idx="294">
                  <c:v>-156.27188000000001</c:v>
                </c:pt>
                <c:pt idx="295">
                  <c:v>-156.34316000000001</c:v>
                </c:pt>
                <c:pt idx="296">
                  <c:v>-156.37071</c:v>
                </c:pt>
                <c:pt idx="297">
                  <c:v>-156.36932999999999</c:v>
                </c:pt>
                <c:pt idx="298">
                  <c:v>-156.35551000000001</c:v>
                </c:pt>
                <c:pt idx="299">
                  <c:v>-156.32429999999999</c:v>
                </c:pt>
                <c:pt idx="300">
                  <c:v>-156.27018000000001</c:v>
                </c:pt>
                <c:pt idx="301">
                  <c:v>-156.18463</c:v>
                </c:pt>
                <c:pt idx="302">
                  <c:v>-156.08197999999999</c:v>
                </c:pt>
                <c:pt idx="303">
                  <c:v>-155.97726</c:v>
                </c:pt>
                <c:pt idx="304">
                  <c:v>-155.89984999999999</c:v>
                </c:pt>
                <c:pt idx="305">
                  <c:v>-155.83080000000001</c:v>
                </c:pt>
                <c:pt idx="306">
                  <c:v>-155.7552</c:v>
                </c:pt>
                <c:pt idx="307">
                  <c:v>-155.70000999999999</c:v>
                </c:pt>
                <c:pt idx="308">
                  <c:v>-155.63737</c:v>
                </c:pt>
                <c:pt idx="309">
                  <c:v>-155.5752</c:v>
                </c:pt>
                <c:pt idx="310">
                  <c:v>-155.50595000000001</c:v>
                </c:pt>
                <c:pt idx="311">
                  <c:v>-155.44156000000001</c:v>
                </c:pt>
                <c:pt idx="312">
                  <c:v>-155.34388000000001</c:v>
                </c:pt>
                <c:pt idx="313">
                  <c:v>-155.21860000000001</c:v>
                </c:pt>
                <c:pt idx="314">
                  <c:v>-155.10878</c:v>
                </c:pt>
                <c:pt idx="315">
                  <c:v>-154.98625999999999</c:v>
                </c:pt>
                <c:pt idx="316">
                  <c:v>-154.90162000000001</c:v>
                </c:pt>
                <c:pt idx="317">
                  <c:v>-154.82599999999999</c:v>
                </c:pt>
                <c:pt idx="318">
                  <c:v>-154.75523999999999</c:v>
                </c:pt>
                <c:pt idx="319">
                  <c:v>-154.68677</c:v>
                </c:pt>
                <c:pt idx="320">
                  <c:v>-154.59934999999999</c:v>
                </c:pt>
                <c:pt idx="321">
                  <c:v>-154.52696</c:v>
                </c:pt>
                <c:pt idx="322">
                  <c:v>-154.46276</c:v>
                </c:pt>
                <c:pt idx="323">
                  <c:v>-154.4033</c:v>
                </c:pt>
                <c:pt idx="324">
                  <c:v>-154.32456999999999</c:v>
                </c:pt>
                <c:pt idx="325">
                  <c:v>-154.26992999999999</c:v>
                </c:pt>
                <c:pt idx="326">
                  <c:v>-154.20871</c:v>
                </c:pt>
                <c:pt idx="327">
                  <c:v>-154.15188000000001</c:v>
                </c:pt>
                <c:pt idx="328">
                  <c:v>-154.10977</c:v>
                </c:pt>
                <c:pt idx="329">
                  <c:v>-154.08090999999999</c:v>
                </c:pt>
                <c:pt idx="330">
                  <c:v>-154.09432000000001</c:v>
                </c:pt>
                <c:pt idx="331">
                  <c:v>-154.12359000000001</c:v>
                </c:pt>
                <c:pt idx="332">
                  <c:v>-154.1463</c:v>
                </c:pt>
                <c:pt idx="333">
                  <c:v>-154.19694999999999</c:v>
                </c:pt>
                <c:pt idx="334">
                  <c:v>-154.24991</c:v>
                </c:pt>
                <c:pt idx="335">
                  <c:v>-154.31845000000001</c:v>
                </c:pt>
                <c:pt idx="336">
                  <c:v>-154.40547000000001</c:v>
                </c:pt>
                <c:pt idx="337">
                  <c:v>-154.50040000000001</c:v>
                </c:pt>
                <c:pt idx="338">
                  <c:v>-154.55984000000001</c:v>
                </c:pt>
                <c:pt idx="339">
                  <c:v>-154.59871000000001</c:v>
                </c:pt>
                <c:pt idx="340">
                  <c:v>-154.59264999999999</c:v>
                </c:pt>
                <c:pt idx="341">
                  <c:v>-154.55018000000001</c:v>
                </c:pt>
                <c:pt idx="342">
                  <c:v>-154.48247000000001</c:v>
                </c:pt>
                <c:pt idx="343">
                  <c:v>-154.41229999999999</c:v>
                </c:pt>
                <c:pt idx="344">
                  <c:v>-154.34111999999999</c:v>
                </c:pt>
                <c:pt idx="345">
                  <c:v>-154.28215</c:v>
                </c:pt>
                <c:pt idx="346">
                  <c:v>-154.20065</c:v>
                </c:pt>
                <c:pt idx="347">
                  <c:v>-154.11078000000001</c:v>
                </c:pt>
                <c:pt idx="348">
                  <c:v>-154.04763</c:v>
                </c:pt>
                <c:pt idx="349">
                  <c:v>-154.01053999999999</c:v>
                </c:pt>
                <c:pt idx="350">
                  <c:v>-153.98474999999999</c:v>
                </c:pt>
                <c:pt idx="351">
                  <c:v>-153.96295000000001</c:v>
                </c:pt>
                <c:pt idx="352">
                  <c:v>-153.95962</c:v>
                </c:pt>
                <c:pt idx="353">
                  <c:v>-153.94682</c:v>
                </c:pt>
                <c:pt idx="354">
                  <c:v>-153.90921</c:v>
                </c:pt>
                <c:pt idx="355">
                  <c:v>-153.86453</c:v>
                </c:pt>
                <c:pt idx="356">
                  <c:v>-153.79428999999999</c:v>
                </c:pt>
                <c:pt idx="357">
                  <c:v>-153.69542000000001</c:v>
                </c:pt>
                <c:pt idx="358">
                  <c:v>-153.56761</c:v>
                </c:pt>
                <c:pt idx="359">
                  <c:v>-153.43093999999999</c:v>
                </c:pt>
                <c:pt idx="360">
                  <c:v>-153.26483999999999</c:v>
                </c:pt>
                <c:pt idx="361">
                  <c:v>-153.12615</c:v>
                </c:pt>
                <c:pt idx="362">
                  <c:v>-153.01446999999999</c:v>
                </c:pt>
                <c:pt idx="363">
                  <c:v>-152.90312</c:v>
                </c:pt>
                <c:pt idx="364">
                  <c:v>-152.8383</c:v>
                </c:pt>
                <c:pt idx="365">
                  <c:v>-152.78166999999999</c:v>
                </c:pt>
                <c:pt idx="366">
                  <c:v>-152.78497999999999</c:v>
                </c:pt>
                <c:pt idx="367">
                  <c:v>-152.81200000000001</c:v>
                </c:pt>
                <c:pt idx="368">
                  <c:v>-152.85863000000001</c:v>
                </c:pt>
                <c:pt idx="369">
                  <c:v>-152.93594999999999</c:v>
                </c:pt>
                <c:pt idx="370">
                  <c:v>-153.03905</c:v>
                </c:pt>
                <c:pt idx="371">
                  <c:v>-153.16238000000001</c:v>
                </c:pt>
                <c:pt idx="372">
                  <c:v>-153.29808</c:v>
                </c:pt>
                <c:pt idx="373">
                  <c:v>-153.41901999999999</c:v>
                </c:pt>
                <c:pt idx="374">
                  <c:v>-153.52624</c:v>
                </c:pt>
                <c:pt idx="375">
                  <c:v>-153.6199</c:v>
                </c:pt>
                <c:pt idx="376">
                  <c:v>-153.67921999999999</c:v>
                </c:pt>
                <c:pt idx="377">
                  <c:v>-153.72284999999999</c:v>
                </c:pt>
                <c:pt idx="378">
                  <c:v>-153.72108</c:v>
                </c:pt>
                <c:pt idx="379">
                  <c:v>-153.70298</c:v>
                </c:pt>
                <c:pt idx="380">
                  <c:v>-153.65977000000001</c:v>
                </c:pt>
                <c:pt idx="381">
                  <c:v>-153.61313000000001</c:v>
                </c:pt>
                <c:pt idx="382">
                  <c:v>-153.54112000000001</c:v>
                </c:pt>
                <c:pt idx="383">
                  <c:v>-153.46495999999999</c:v>
                </c:pt>
                <c:pt idx="384">
                  <c:v>-153.39089999999999</c:v>
                </c:pt>
                <c:pt idx="385">
                  <c:v>-153.29571999999999</c:v>
                </c:pt>
                <c:pt idx="386">
                  <c:v>-153.18783999999999</c:v>
                </c:pt>
                <c:pt idx="387">
                  <c:v>-153.0848</c:v>
                </c:pt>
                <c:pt idx="388">
                  <c:v>-152.96545</c:v>
                </c:pt>
                <c:pt idx="389">
                  <c:v>-152.83700999999999</c:v>
                </c:pt>
                <c:pt idx="390">
                  <c:v>-152.70866000000001</c:v>
                </c:pt>
                <c:pt idx="391">
                  <c:v>-152.58587</c:v>
                </c:pt>
                <c:pt idx="392">
                  <c:v>-152.46082999999999</c:v>
                </c:pt>
                <c:pt idx="393">
                  <c:v>-152.33644000000001</c:v>
                </c:pt>
                <c:pt idx="394">
                  <c:v>-152.24698000000001</c:v>
                </c:pt>
                <c:pt idx="395">
                  <c:v>-152.16208</c:v>
                </c:pt>
                <c:pt idx="396">
                  <c:v>-152.10736</c:v>
                </c:pt>
                <c:pt idx="397">
                  <c:v>-152.05889999999999</c:v>
                </c:pt>
                <c:pt idx="398">
                  <c:v>-152.04453000000001</c:v>
                </c:pt>
                <c:pt idx="399">
                  <c:v>-152.06326000000001</c:v>
                </c:pt>
                <c:pt idx="400">
                  <c:v>-152.12601000000001</c:v>
                </c:pt>
                <c:pt idx="401">
                  <c:v>-152.24653000000001</c:v>
                </c:pt>
                <c:pt idx="402">
                  <c:v>-152.39865</c:v>
                </c:pt>
                <c:pt idx="403">
                  <c:v>-152.55387999999999</c:v>
                </c:pt>
                <c:pt idx="404">
                  <c:v>-152.71659</c:v>
                </c:pt>
                <c:pt idx="405">
                  <c:v>-152.88883999999999</c:v>
                </c:pt>
                <c:pt idx="406">
                  <c:v>-153.04754</c:v>
                </c:pt>
                <c:pt idx="407">
                  <c:v>-153.20099999999999</c:v>
                </c:pt>
                <c:pt idx="408">
                  <c:v>-153.35239999999999</c:v>
                </c:pt>
                <c:pt idx="409">
                  <c:v>-153.48119</c:v>
                </c:pt>
                <c:pt idx="410">
                  <c:v>-153.58282</c:v>
                </c:pt>
                <c:pt idx="411">
                  <c:v>-153.67461</c:v>
                </c:pt>
                <c:pt idx="412">
                  <c:v>-153.75548000000001</c:v>
                </c:pt>
                <c:pt idx="413">
                  <c:v>-153.80638999999999</c:v>
                </c:pt>
                <c:pt idx="414">
                  <c:v>-153.8638</c:v>
                </c:pt>
                <c:pt idx="415">
                  <c:v>-153.92903999999999</c:v>
                </c:pt>
                <c:pt idx="416">
                  <c:v>-154.00312</c:v>
                </c:pt>
                <c:pt idx="417">
                  <c:v>-154.05364</c:v>
                </c:pt>
                <c:pt idx="418">
                  <c:v>-154.08377999999999</c:v>
                </c:pt>
                <c:pt idx="419">
                  <c:v>-154.10087999999999</c:v>
                </c:pt>
                <c:pt idx="420">
                  <c:v>-154.12871000000001</c:v>
                </c:pt>
                <c:pt idx="421">
                  <c:v>-154.13179</c:v>
                </c:pt>
                <c:pt idx="422">
                  <c:v>-154.12004999999999</c:v>
                </c:pt>
                <c:pt idx="423">
                  <c:v>-154.09692000000001</c:v>
                </c:pt>
                <c:pt idx="424">
                  <c:v>-154.06389999999999</c:v>
                </c:pt>
                <c:pt idx="425">
                  <c:v>-154.0112</c:v>
                </c:pt>
                <c:pt idx="426">
                  <c:v>-153.94881000000001</c:v>
                </c:pt>
                <c:pt idx="427">
                  <c:v>-153.87394</c:v>
                </c:pt>
                <c:pt idx="428">
                  <c:v>-153.78886</c:v>
                </c:pt>
                <c:pt idx="429">
                  <c:v>-153.70024000000001</c:v>
                </c:pt>
                <c:pt idx="430">
                  <c:v>-153.59309999999999</c:v>
                </c:pt>
                <c:pt idx="431">
                  <c:v>-153.48600999999999</c:v>
                </c:pt>
                <c:pt idx="432">
                  <c:v>-153.37413000000001</c:v>
                </c:pt>
                <c:pt idx="433">
                  <c:v>-153.28072</c:v>
                </c:pt>
                <c:pt idx="434">
                  <c:v>-153.21098000000001</c:v>
                </c:pt>
                <c:pt idx="435">
                  <c:v>-153.15835000000001</c:v>
                </c:pt>
                <c:pt idx="436">
                  <c:v>-153.13115999999999</c:v>
                </c:pt>
                <c:pt idx="437">
                  <c:v>-153.1413</c:v>
                </c:pt>
                <c:pt idx="438">
                  <c:v>-153.17087000000001</c:v>
                </c:pt>
                <c:pt idx="439">
                  <c:v>-153.20780999999999</c:v>
                </c:pt>
                <c:pt idx="440">
                  <c:v>-153.25556</c:v>
                </c:pt>
                <c:pt idx="441">
                  <c:v>-153.32574</c:v>
                </c:pt>
                <c:pt idx="442">
                  <c:v>-153.41022000000001</c:v>
                </c:pt>
                <c:pt idx="443">
                  <c:v>-153.47692000000001</c:v>
                </c:pt>
                <c:pt idx="444">
                  <c:v>-153.53621999999999</c:v>
                </c:pt>
                <c:pt idx="445">
                  <c:v>-153.57597999999999</c:v>
                </c:pt>
                <c:pt idx="446">
                  <c:v>-153.59664000000001</c:v>
                </c:pt>
                <c:pt idx="447">
                  <c:v>-153.60400999999999</c:v>
                </c:pt>
                <c:pt idx="448">
                  <c:v>-153.57122000000001</c:v>
                </c:pt>
                <c:pt idx="449">
                  <c:v>-153.52916999999999</c:v>
                </c:pt>
                <c:pt idx="450">
                  <c:v>-153.46257</c:v>
                </c:pt>
                <c:pt idx="451">
                  <c:v>-153.38344000000001</c:v>
                </c:pt>
                <c:pt idx="452">
                  <c:v>-153.29247000000001</c:v>
                </c:pt>
                <c:pt idx="453">
                  <c:v>-153.19547</c:v>
                </c:pt>
                <c:pt idx="454">
                  <c:v>-153.08662000000001</c:v>
                </c:pt>
                <c:pt idx="455">
                  <c:v>-152.97309999999999</c:v>
                </c:pt>
                <c:pt idx="456">
                  <c:v>-152.86711</c:v>
                </c:pt>
                <c:pt idx="457">
                  <c:v>-152.77986999999999</c:v>
                </c:pt>
                <c:pt idx="458">
                  <c:v>-152.71788000000001</c:v>
                </c:pt>
                <c:pt idx="459">
                  <c:v>-152.68295000000001</c:v>
                </c:pt>
                <c:pt idx="460">
                  <c:v>-152.67552000000001</c:v>
                </c:pt>
                <c:pt idx="461">
                  <c:v>-152.68335999999999</c:v>
                </c:pt>
                <c:pt idx="462">
                  <c:v>-152.71001000000001</c:v>
                </c:pt>
                <c:pt idx="463">
                  <c:v>-152.78358</c:v>
                </c:pt>
                <c:pt idx="464">
                  <c:v>-152.8965</c:v>
                </c:pt>
                <c:pt idx="465">
                  <c:v>-152.99679</c:v>
                </c:pt>
                <c:pt idx="466">
                  <c:v>-153.11424</c:v>
                </c:pt>
                <c:pt idx="467">
                  <c:v>-153.21451999999999</c:v>
                </c:pt>
                <c:pt idx="468">
                  <c:v>-153.28514999999999</c:v>
                </c:pt>
                <c:pt idx="469">
                  <c:v>-153.33176</c:v>
                </c:pt>
                <c:pt idx="470">
                  <c:v>-153.37101000000001</c:v>
                </c:pt>
                <c:pt idx="471">
                  <c:v>-153.38909000000001</c:v>
                </c:pt>
                <c:pt idx="472">
                  <c:v>-153.38461000000001</c:v>
                </c:pt>
                <c:pt idx="473">
                  <c:v>-153.35309000000001</c:v>
                </c:pt>
                <c:pt idx="474">
                  <c:v>-153.29336000000001</c:v>
                </c:pt>
                <c:pt idx="475">
                  <c:v>-153.22694000000001</c:v>
                </c:pt>
                <c:pt idx="476">
                  <c:v>-153.14124000000001</c:v>
                </c:pt>
                <c:pt idx="477">
                  <c:v>-153.06164000000001</c:v>
                </c:pt>
                <c:pt idx="478">
                  <c:v>-152.97163</c:v>
                </c:pt>
                <c:pt idx="479">
                  <c:v>-152.87182000000001</c:v>
                </c:pt>
                <c:pt idx="480">
                  <c:v>-152.77035000000001</c:v>
                </c:pt>
                <c:pt idx="481">
                  <c:v>-152.64714000000001</c:v>
                </c:pt>
                <c:pt idx="482">
                  <c:v>-152.53389000000001</c:v>
                </c:pt>
                <c:pt idx="483">
                  <c:v>-152.42648</c:v>
                </c:pt>
                <c:pt idx="484">
                  <c:v>-152.31948</c:v>
                </c:pt>
                <c:pt idx="485">
                  <c:v>-152.20690999999999</c:v>
                </c:pt>
                <c:pt idx="486">
                  <c:v>-152.08673999999999</c:v>
                </c:pt>
                <c:pt idx="487">
                  <c:v>-151.98544000000001</c:v>
                </c:pt>
                <c:pt idx="488">
                  <c:v>-151.88750999999999</c:v>
                </c:pt>
                <c:pt idx="489">
                  <c:v>-151.80742000000001</c:v>
                </c:pt>
                <c:pt idx="490">
                  <c:v>-151.72191000000001</c:v>
                </c:pt>
                <c:pt idx="491">
                  <c:v>-151.6481</c:v>
                </c:pt>
                <c:pt idx="492">
                  <c:v>-151.60284999999999</c:v>
                </c:pt>
                <c:pt idx="493">
                  <c:v>-151.56511</c:v>
                </c:pt>
                <c:pt idx="494">
                  <c:v>-151.52984000000001</c:v>
                </c:pt>
                <c:pt idx="495">
                  <c:v>-151.52499</c:v>
                </c:pt>
                <c:pt idx="496">
                  <c:v>-151.54594</c:v>
                </c:pt>
                <c:pt idx="497">
                  <c:v>-151.58483000000001</c:v>
                </c:pt>
                <c:pt idx="498">
                  <c:v>-151.65468000000001</c:v>
                </c:pt>
                <c:pt idx="499">
                  <c:v>-151.74865</c:v>
                </c:pt>
                <c:pt idx="500">
                  <c:v>-151.87244000000001</c:v>
                </c:pt>
                <c:pt idx="501">
                  <c:v>-152.00295</c:v>
                </c:pt>
                <c:pt idx="502">
                  <c:v>-152.14757</c:v>
                </c:pt>
                <c:pt idx="503">
                  <c:v>-152.29709</c:v>
                </c:pt>
                <c:pt idx="504">
                  <c:v>-152.44866999999999</c:v>
                </c:pt>
                <c:pt idx="505">
                  <c:v>-152.60130000000001</c:v>
                </c:pt>
                <c:pt idx="506">
                  <c:v>-152.76212000000001</c:v>
                </c:pt>
                <c:pt idx="507">
                  <c:v>-152.92041</c:v>
                </c:pt>
                <c:pt idx="508">
                  <c:v>-153.06189000000001</c:v>
                </c:pt>
                <c:pt idx="509">
                  <c:v>-153.17458999999999</c:v>
                </c:pt>
                <c:pt idx="510">
                  <c:v>-153.25853000000001</c:v>
                </c:pt>
                <c:pt idx="511">
                  <c:v>-153.32599999999999</c:v>
                </c:pt>
                <c:pt idx="512">
                  <c:v>-153.38022000000001</c:v>
                </c:pt>
                <c:pt idx="513">
                  <c:v>-153.42671999999999</c:v>
                </c:pt>
                <c:pt idx="514">
                  <c:v>-153.44013000000001</c:v>
                </c:pt>
                <c:pt idx="515">
                  <c:v>-153.41915</c:v>
                </c:pt>
                <c:pt idx="516">
                  <c:v>-153.40223</c:v>
                </c:pt>
                <c:pt idx="517">
                  <c:v>-153.37759</c:v>
                </c:pt>
                <c:pt idx="518">
                  <c:v>-153.35284999999999</c:v>
                </c:pt>
                <c:pt idx="519">
                  <c:v>-153.33517000000001</c:v>
                </c:pt>
                <c:pt idx="520">
                  <c:v>-153.34558000000001</c:v>
                </c:pt>
                <c:pt idx="521">
                  <c:v>-153.38167999999999</c:v>
                </c:pt>
                <c:pt idx="522">
                  <c:v>-153.42912999999999</c:v>
                </c:pt>
                <c:pt idx="523">
                  <c:v>-153.49866</c:v>
                </c:pt>
                <c:pt idx="524">
                  <c:v>-153.57748000000001</c:v>
                </c:pt>
                <c:pt idx="525">
                  <c:v>-153.67721</c:v>
                </c:pt>
                <c:pt idx="526">
                  <c:v>-153.78062</c:v>
                </c:pt>
                <c:pt idx="527">
                  <c:v>-153.87756999999999</c:v>
                </c:pt>
                <c:pt idx="528">
                  <c:v>-153.97463999999999</c:v>
                </c:pt>
                <c:pt idx="529">
                  <c:v>-154.07983999999999</c:v>
                </c:pt>
                <c:pt idx="530">
                  <c:v>-154.17230000000001</c:v>
                </c:pt>
                <c:pt idx="531">
                  <c:v>-154.25247999999999</c:v>
                </c:pt>
                <c:pt idx="532">
                  <c:v>-154.30873</c:v>
                </c:pt>
                <c:pt idx="533">
                  <c:v>-154.34021999999999</c:v>
                </c:pt>
                <c:pt idx="534">
                  <c:v>-154.35495</c:v>
                </c:pt>
                <c:pt idx="535">
                  <c:v>-154.34123</c:v>
                </c:pt>
                <c:pt idx="536">
                  <c:v>-154.29617999999999</c:v>
                </c:pt>
                <c:pt idx="537">
                  <c:v>-154.22017</c:v>
                </c:pt>
                <c:pt idx="538">
                  <c:v>-154.13437999999999</c:v>
                </c:pt>
                <c:pt idx="539">
                  <c:v>-154.05165</c:v>
                </c:pt>
                <c:pt idx="540">
                  <c:v>-153.96610999999999</c:v>
                </c:pt>
                <c:pt idx="541">
                  <c:v>-153.85399000000001</c:v>
                </c:pt>
                <c:pt idx="542">
                  <c:v>-153.72169</c:v>
                </c:pt>
                <c:pt idx="543">
                  <c:v>-153.59879000000001</c:v>
                </c:pt>
                <c:pt idx="544">
                  <c:v>-153.48929000000001</c:v>
                </c:pt>
                <c:pt idx="545">
                  <c:v>-153.38912999999999</c:v>
                </c:pt>
                <c:pt idx="546">
                  <c:v>-153.29571000000001</c:v>
                </c:pt>
                <c:pt idx="547">
                  <c:v>-153.19175999999999</c:v>
                </c:pt>
                <c:pt idx="548">
                  <c:v>-153.10969</c:v>
                </c:pt>
                <c:pt idx="549">
                  <c:v>-153.05337</c:v>
                </c:pt>
                <c:pt idx="550">
                  <c:v>-153.03466</c:v>
                </c:pt>
                <c:pt idx="551">
                  <c:v>-153.05778000000001</c:v>
                </c:pt>
                <c:pt idx="552">
                  <c:v>-153.11206999999999</c:v>
                </c:pt>
                <c:pt idx="553">
                  <c:v>-153.18153000000001</c:v>
                </c:pt>
                <c:pt idx="554">
                  <c:v>-153.24627000000001</c:v>
                </c:pt>
                <c:pt idx="555">
                  <c:v>-153.31279000000001</c:v>
                </c:pt>
                <c:pt idx="556">
                  <c:v>-153.3768</c:v>
                </c:pt>
                <c:pt idx="557">
                  <c:v>-153.41991999999999</c:v>
                </c:pt>
                <c:pt idx="558">
                  <c:v>-153.4436</c:v>
                </c:pt>
                <c:pt idx="559">
                  <c:v>-153.47834</c:v>
                </c:pt>
                <c:pt idx="560">
                  <c:v>-153.52337</c:v>
                </c:pt>
                <c:pt idx="561">
                  <c:v>-153.54943</c:v>
                </c:pt>
                <c:pt idx="562">
                  <c:v>-153.56494000000001</c:v>
                </c:pt>
                <c:pt idx="563">
                  <c:v>-153.566</c:v>
                </c:pt>
                <c:pt idx="564">
                  <c:v>-153.57468</c:v>
                </c:pt>
                <c:pt idx="565">
                  <c:v>-153.59244000000001</c:v>
                </c:pt>
                <c:pt idx="566">
                  <c:v>-153.61993000000001</c:v>
                </c:pt>
                <c:pt idx="567">
                  <c:v>-153.64824999999999</c:v>
                </c:pt>
                <c:pt idx="568">
                  <c:v>-153.66575</c:v>
                </c:pt>
                <c:pt idx="569">
                  <c:v>-153.68459999999999</c:v>
                </c:pt>
                <c:pt idx="570">
                  <c:v>-153.69628</c:v>
                </c:pt>
                <c:pt idx="571">
                  <c:v>-153.69265999999999</c:v>
                </c:pt>
                <c:pt idx="572">
                  <c:v>-153.67477</c:v>
                </c:pt>
                <c:pt idx="573">
                  <c:v>-153.65385000000001</c:v>
                </c:pt>
                <c:pt idx="574">
                  <c:v>-153.63336000000001</c:v>
                </c:pt>
                <c:pt idx="575">
                  <c:v>-153.58734000000001</c:v>
                </c:pt>
                <c:pt idx="576">
                  <c:v>-153.53545</c:v>
                </c:pt>
                <c:pt idx="577">
                  <c:v>-153.48314999999999</c:v>
                </c:pt>
                <c:pt idx="578">
                  <c:v>-153.43736000000001</c:v>
                </c:pt>
                <c:pt idx="579">
                  <c:v>-153.37688</c:v>
                </c:pt>
                <c:pt idx="580">
                  <c:v>-153.30591999999999</c:v>
                </c:pt>
                <c:pt idx="581">
                  <c:v>-153.23885000000001</c:v>
                </c:pt>
                <c:pt idx="582">
                  <c:v>-153.18134000000001</c:v>
                </c:pt>
                <c:pt idx="583">
                  <c:v>-153.11995999999999</c:v>
                </c:pt>
                <c:pt idx="584">
                  <c:v>-153.05993000000001</c:v>
                </c:pt>
                <c:pt idx="585">
                  <c:v>-153.00708</c:v>
                </c:pt>
                <c:pt idx="586">
                  <c:v>-152.94354999999999</c:v>
                </c:pt>
                <c:pt idx="587">
                  <c:v>-152.87683000000001</c:v>
                </c:pt>
                <c:pt idx="588">
                  <c:v>-152.82552000000001</c:v>
                </c:pt>
                <c:pt idx="589">
                  <c:v>-152.76228</c:v>
                </c:pt>
                <c:pt idx="590">
                  <c:v>-152.70681999999999</c:v>
                </c:pt>
                <c:pt idx="591">
                  <c:v>-152.69104999999999</c:v>
                </c:pt>
                <c:pt idx="592">
                  <c:v>-152.67178999999999</c:v>
                </c:pt>
                <c:pt idx="593">
                  <c:v>-152.64877999999999</c:v>
                </c:pt>
                <c:pt idx="594">
                  <c:v>-152.62083999999999</c:v>
                </c:pt>
                <c:pt idx="595">
                  <c:v>-152.59151</c:v>
                </c:pt>
                <c:pt idx="596">
                  <c:v>-152.57062999999999</c:v>
                </c:pt>
                <c:pt idx="597">
                  <c:v>-152.55108000000001</c:v>
                </c:pt>
                <c:pt idx="598">
                  <c:v>-152.52182999999999</c:v>
                </c:pt>
                <c:pt idx="599">
                  <c:v>-152.49010999999999</c:v>
                </c:pt>
                <c:pt idx="600">
                  <c:v>-152.45614</c:v>
                </c:pt>
                <c:pt idx="601">
                  <c:v>-152.42471</c:v>
                </c:pt>
                <c:pt idx="602">
                  <c:v>-152.40042</c:v>
                </c:pt>
                <c:pt idx="603">
                  <c:v>-152.37654000000001</c:v>
                </c:pt>
                <c:pt idx="604">
                  <c:v>-152.35508999999999</c:v>
                </c:pt>
                <c:pt idx="605">
                  <c:v>-152.34200999999999</c:v>
                </c:pt>
                <c:pt idx="606">
                  <c:v>-152.31820999999999</c:v>
                </c:pt>
                <c:pt idx="607">
                  <c:v>-152.27726000000001</c:v>
                </c:pt>
                <c:pt idx="608">
                  <c:v>-152.22797</c:v>
                </c:pt>
                <c:pt idx="609">
                  <c:v>-152.18458999999999</c:v>
                </c:pt>
                <c:pt idx="610">
                  <c:v>-152.15467000000001</c:v>
                </c:pt>
                <c:pt idx="611">
                  <c:v>-152.08179999999999</c:v>
                </c:pt>
                <c:pt idx="612">
                  <c:v>-151.96235999999999</c:v>
                </c:pt>
                <c:pt idx="613">
                  <c:v>-151.81917999999999</c:v>
                </c:pt>
                <c:pt idx="614">
                  <c:v>-151.66403</c:v>
                </c:pt>
                <c:pt idx="615">
                  <c:v>-151.49661</c:v>
                </c:pt>
                <c:pt idx="616">
                  <c:v>-151.32245</c:v>
                </c:pt>
                <c:pt idx="617">
                  <c:v>-151.15887000000001</c:v>
                </c:pt>
                <c:pt idx="618">
                  <c:v>-151.03982999999999</c:v>
                </c:pt>
                <c:pt idx="619">
                  <c:v>-150.99793</c:v>
                </c:pt>
                <c:pt idx="620">
                  <c:v>-151.00251</c:v>
                </c:pt>
                <c:pt idx="621">
                  <c:v>-151.06450000000001</c:v>
                </c:pt>
                <c:pt idx="622">
                  <c:v>-151.16810000000001</c:v>
                </c:pt>
                <c:pt idx="623">
                  <c:v>-151.30463</c:v>
                </c:pt>
                <c:pt idx="624">
                  <c:v>-151.47513000000001</c:v>
                </c:pt>
                <c:pt idx="625">
                  <c:v>-151.66452000000001</c:v>
                </c:pt>
                <c:pt idx="626">
                  <c:v>-151.86515</c:v>
                </c:pt>
                <c:pt idx="627">
                  <c:v>-152.05849000000001</c:v>
                </c:pt>
                <c:pt idx="628">
                  <c:v>-152.24938</c:v>
                </c:pt>
                <c:pt idx="629">
                  <c:v>-152.42511999999999</c:v>
                </c:pt>
                <c:pt idx="630">
                  <c:v>-152.59291999999999</c:v>
                </c:pt>
                <c:pt idx="631">
                  <c:v>-152.74123</c:v>
                </c:pt>
                <c:pt idx="632">
                  <c:v>-152.86392000000001</c:v>
                </c:pt>
                <c:pt idx="633">
                  <c:v>-152.95473000000001</c:v>
                </c:pt>
                <c:pt idx="634">
                  <c:v>-153.02928</c:v>
                </c:pt>
                <c:pt idx="635">
                  <c:v>-153.07113000000001</c:v>
                </c:pt>
                <c:pt idx="636">
                  <c:v>-153.07853</c:v>
                </c:pt>
                <c:pt idx="637">
                  <c:v>-153.04947000000001</c:v>
                </c:pt>
                <c:pt idx="638">
                  <c:v>-152.98921999999999</c:v>
                </c:pt>
                <c:pt idx="639">
                  <c:v>-152.91054</c:v>
                </c:pt>
                <c:pt idx="640">
                  <c:v>-152.79570000000001</c:v>
                </c:pt>
                <c:pt idx="641">
                  <c:v>-152.67232000000001</c:v>
                </c:pt>
                <c:pt idx="642">
                  <c:v>-152.57078000000001</c:v>
                </c:pt>
                <c:pt idx="643">
                  <c:v>-152.45264</c:v>
                </c:pt>
                <c:pt idx="644">
                  <c:v>-152.33738</c:v>
                </c:pt>
                <c:pt idx="645">
                  <c:v>-152.22242</c:v>
                </c:pt>
                <c:pt idx="646">
                  <c:v>-152.14224999999999</c:v>
                </c:pt>
                <c:pt idx="647">
                  <c:v>-152.07089999999999</c:v>
                </c:pt>
                <c:pt idx="648">
                  <c:v>-151.99972</c:v>
                </c:pt>
                <c:pt idx="649">
                  <c:v>-151.90700000000001</c:v>
                </c:pt>
                <c:pt idx="650">
                  <c:v>-151.8134</c:v>
                </c:pt>
                <c:pt idx="651">
                  <c:v>-151.70623000000001</c:v>
                </c:pt>
                <c:pt idx="652">
                  <c:v>-151.59205</c:v>
                </c:pt>
                <c:pt idx="653">
                  <c:v>-151.46811</c:v>
                </c:pt>
                <c:pt idx="654">
                  <c:v>-151.35172</c:v>
                </c:pt>
                <c:pt idx="655">
                  <c:v>-151.25592</c:v>
                </c:pt>
                <c:pt idx="656">
                  <c:v>-151.21393</c:v>
                </c:pt>
                <c:pt idx="657">
                  <c:v>-151.18637000000001</c:v>
                </c:pt>
                <c:pt idx="658">
                  <c:v>-151.18805</c:v>
                </c:pt>
                <c:pt idx="659">
                  <c:v>-151.22279</c:v>
                </c:pt>
                <c:pt idx="660">
                  <c:v>-151.26358999999999</c:v>
                </c:pt>
                <c:pt idx="661">
                  <c:v>-151.32363000000001</c:v>
                </c:pt>
                <c:pt idx="662">
                  <c:v>-151.36117999999999</c:v>
                </c:pt>
                <c:pt idx="663">
                  <c:v>-151.40286</c:v>
                </c:pt>
                <c:pt idx="664">
                  <c:v>-151.42832999999999</c:v>
                </c:pt>
                <c:pt idx="665">
                  <c:v>-151.45299</c:v>
                </c:pt>
                <c:pt idx="666">
                  <c:v>-151.47013999999999</c:v>
                </c:pt>
                <c:pt idx="667">
                  <c:v>-151.47819999999999</c:v>
                </c:pt>
                <c:pt idx="668">
                  <c:v>-151.49684999999999</c:v>
                </c:pt>
                <c:pt idx="669">
                  <c:v>-151.49239</c:v>
                </c:pt>
                <c:pt idx="670">
                  <c:v>-151.46709999999999</c:v>
                </c:pt>
                <c:pt idx="671">
                  <c:v>-151.41531000000001</c:v>
                </c:pt>
                <c:pt idx="672">
                  <c:v>-151.34202999999999</c:v>
                </c:pt>
                <c:pt idx="673">
                  <c:v>-151.23804000000001</c:v>
                </c:pt>
                <c:pt idx="674">
                  <c:v>-151.10685000000001</c:v>
                </c:pt>
                <c:pt idx="675">
                  <c:v>-150.94900999999999</c:v>
                </c:pt>
                <c:pt idx="676">
                  <c:v>-150.78398000000001</c:v>
                </c:pt>
                <c:pt idx="677">
                  <c:v>-150.63965999999999</c:v>
                </c:pt>
                <c:pt idx="678">
                  <c:v>-150.52476999999999</c:v>
                </c:pt>
                <c:pt idx="679">
                  <c:v>-150.41741999999999</c:v>
                </c:pt>
                <c:pt idx="680">
                  <c:v>-150.31933000000001</c:v>
                </c:pt>
                <c:pt idx="681">
                  <c:v>-150.24889999999999</c:v>
                </c:pt>
                <c:pt idx="682">
                  <c:v>-150.22641999999999</c:v>
                </c:pt>
                <c:pt idx="683">
                  <c:v>-150.21995000000001</c:v>
                </c:pt>
                <c:pt idx="684">
                  <c:v>-150.22109</c:v>
                </c:pt>
                <c:pt idx="685">
                  <c:v>-150.26585</c:v>
                </c:pt>
                <c:pt idx="686">
                  <c:v>-150.33382</c:v>
                </c:pt>
                <c:pt idx="687">
                  <c:v>-150.39861999999999</c:v>
                </c:pt>
                <c:pt idx="688">
                  <c:v>-150.46420000000001</c:v>
                </c:pt>
                <c:pt idx="689">
                  <c:v>-150.52531999999999</c:v>
                </c:pt>
                <c:pt idx="690">
                  <c:v>-150.62138999999999</c:v>
                </c:pt>
                <c:pt idx="691">
                  <c:v>-150.70215999999999</c:v>
                </c:pt>
                <c:pt idx="692">
                  <c:v>-150.803</c:v>
                </c:pt>
                <c:pt idx="693">
                  <c:v>-150.91856000000001</c:v>
                </c:pt>
                <c:pt idx="694">
                  <c:v>-151.08107000000001</c:v>
                </c:pt>
                <c:pt idx="695">
                  <c:v>-151.26613</c:v>
                </c:pt>
                <c:pt idx="696">
                  <c:v>-151.46537000000001</c:v>
                </c:pt>
                <c:pt idx="697">
                  <c:v>-151.69297</c:v>
                </c:pt>
                <c:pt idx="698">
                  <c:v>-151.93800999999999</c:v>
                </c:pt>
                <c:pt idx="699">
                  <c:v>-152.21633</c:v>
                </c:pt>
                <c:pt idx="700">
                  <c:v>-152.49364</c:v>
                </c:pt>
                <c:pt idx="701">
                  <c:v>-152.78085999999999</c:v>
                </c:pt>
                <c:pt idx="702">
                  <c:v>-153.06308000000001</c:v>
                </c:pt>
                <c:pt idx="703">
                  <c:v>-153.34331</c:v>
                </c:pt>
                <c:pt idx="704">
                  <c:v>-153.63505000000001</c:v>
                </c:pt>
                <c:pt idx="705">
                  <c:v>-153.91591</c:v>
                </c:pt>
                <c:pt idx="706">
                  <c:v>-154.13371000000001</c:v>
                </c:pt>
                <c:pt idx="707">
                  <c:v>-154.32606999999999</c:v>
                </c:pt>
                <c:pt idx="708">
                  <c:v>-154.48397</c:v>
                </c:pt>
                <c:pt idx="709">
                  <c:v>-154.62794</c:v>
                </c:pt>
                <c:pt idx="710">
                  <c:v>-154.75036</c:v>
                </c:pt>
                <c:pt idx="711">
                  <c:v>-154.84793999999999</c:v>
                </c:pt>
                <c:pt idx="712">
                  <c:v>-154.94076999999999</c:v>
                </c:pt>
                <c:pt idx="713">
                  <c:v>-155.02342999999999</c:v>
                </c:pt>
                <c:pt idx="714">
                  <c:v>-155.09977000000001</c:v>
                </c:pt>
                <c:pt idx="715">
                  <c:v>-155.16473999999999</c:v>
                </c:pt>
                <c:pt idx="716">
                  <c:v>-155.23567</c:v>
                </c:pt>
                <c:pt idx="717">
                  <c:v>-155.27457999999999</c:v>
                </c:pt>
                <c:pt idx="718">
                  <c:v>-155.27412000000001</c:v>
                </c:pt>
                <c:pt idx="719">
                  <c:v>-155.24814000000001</c:v>
                </c:pt>
                <c:pt idx="720">
                  <c:v>-155.16389000000001</c:v>
                </c:pt>
                <c:pt idx="721">
                  <c:v>-155.04226</c:v>
                </c:pt>
                <c:pt idx="722">
                  <c:v>-154.89064999999999</c:v>
                </c:pt>
                <c:pt idx="723">
                  <c:v>-154.66618</c:v>
                </c:pt>
                <c:pt idx="724">
                  <c:v>-154.41627</c:v>
                </c:pt>
                <c:pt idx="725">
                  <c:v>-154.16533999999999</c:v>
                </c:pt>
                <c:pt idx="726">
                  <c:v>-153.92658</c:v>
                </c:pt>
                <c:pt idx="727">
                  <c:v>-153.73036999999999</c:v>
                </c:pt>
                <c:pt idx="728">
                  <c:v>-153.53816</c:v>
                </c:pt>
                <c:pt idx="729">
                  <c:v>-153.43333999999999</c:v>
                </c:pt>
                <c:pt idx="730">
                  <c:v>-153.40582000000001</c:v>
                </c:pt>
                <c:pt idx="731">
                  <c:v>-153.48258999999999</c:v>
                </c:pt>
                <c:pt idx="732">
                  <c:v>-153.62151</c:v>
                </c:pt>
                <c:pt idx="733">
                  <c:v>-153.85363000000001</c:v>
                </c:pt>
                <c:pt idx="734">
                  <c:v>-154.17010999999999</c:v>
                </c:pt>
                <c:pt idx="735">
                  <c:v>-154.50604000000001</c:v>
                </c:pt>
                <c:pt idx="736">
                  <c:v>-154.84282999999999</c:v>
                </c:pt>
                <c:pt idx="737">
                  <c:v>-155.16869</c:v>
                </c:pt>
                <c:pt idx="738">
                  <c:v>-155.45119</c:v>
                </c:pt>
                <c:pt idx="739">
                  <c:v>-155.67857000000001</c:v>
                </c:pt>
                <c:pt idx="740">
                  <c:v>-155.83736999999999</c:v>
                </c:pt>
                <c:pt idx="741">
                  <c:v>-155.958</c:v>
                </c:pt>
                <c:pt idx="742">
                  <c:v>-156.01752999999999</c:v>
                </c:pt>
                <c:pt idx="743">
                  <c:v>-156.03247999999999</c:v>
                </c:pt>
                <c:pt idx="744">
                  <c:v>-156.00220999999999</c:v>
                </c:pt>
                <c:pt idx="745">
                  <c:v>-155.93629000000001</c:v>
                </c:pt>
                <c:pt idx="746">
                  <c:v>-155.82928999999999</c:v>
                </c:pt>
                <c:pt idx="747">
                  <c:v>-155.72493</c:v>
                </c:pt>
                <c:pt idx="748">
                  <c:v>-155.59002000000001</c:v>
                </c:pt>
                <c:pt idx="749">
                  <c:v>-155.43940000000001</c:v>
                </c:pt>
                <c:pt idx="750">
                  <c:v>-155.28870000000001</c:v>
                </c:pt>
                <c:pt idx="751">
                  <c:v>-155.10654</c:v>
                </c:pt>
                <c:pt idx="752">
                  <c:v>-154.93333999999999</c:v>
                </c:pt>
                <c:pt idx="753">
                  <c:v>-154.77502000000001</c:v>
                </c:pt>
                <c:pt idx="754">
                  <c:v>-154.63730000000001</c:v>
                </c:pt>
                <c:pt idx="755">
                  <c:v>-154.50228000000001</c:v>
                </c:pt>
                <c:pt idx="756">
                  <c:v>-154.36905999999999</c:v>
                </c:pt>
                <c:pt idx="757">
                  <c:v>-154.26317</c:v>
                </c:pt>
                <c:pt idx="758">
                  <c:v>-154.16917000000001</c:v>
                </c:pt>
                <c:pt idx="759">
                  <c:v>-154.08574999999999</c:v>
                </c:pt>
                <c:pt idx="760">
                  <c:v>-154.01364000000001</c:v>
                </c:pt>
                <c:pt idx="761">
                  <c:v>-153.9674</c:v>
                </c:pt>
                <c:pt idx="762">
                  <c:v>-153.91292999999999</c:v>
                </c:pt>
                <c:pt idx="763">
                  <c:v>-153.83163999999999</c:v>
                </c:pt>
                <c:pt idx="764">
                  <c:v>-153.74593999999999</c:v>
                </c:pt>
                <c:pt idx="765">
                  <c:v>-153.67151999999999</c:v>
                </c:pt>
                <c:pt idx="766">
                  <c:v>-153.60745</c:v>
                </c:pt>
                <c:pt idx="767">
                  <c:v>-153.56913</c:v>
                </c:pt>
                <c:pt idx="768">
                  <c:v>-153.53464</c:v>
                </c:pt>
                <c:pt idx="769">
                  <c:v>-153.54917</c:v>
                </c:pt>
                <c:pt idx="770">
                  <c:v>-153.56439</c:v>
                </c:pt>
                <c:pt idx="771">
                  <c:v>-153.59905000000001</c:v>
                </c:pt>
                <c:pt idx="772">
                  <c:v>-153.66529</c:v>
                </c:pt>
                <c:pt idx="773">
                  <c:v>-153.73027999999999</c:v>
                </c:pt>
                <c:pt idx="774">
                  <c:v>-153.79476</c:v>
                </c:pt>
                <c:pt idx="775">
                  <c:v>-153.86014</c:v>
                </c:pt>
                <c:pt idx="776">
                  <c:v>-153.90871999999999</c:v>
                </c:pt>
                <c:pt idx="777">
                  <c:v>-153.93895000000001</c:v>
                </c:pt>
                <c:pt idx="778">
                  <c:v>-153.98566</c:v>
                </c:pt>
                <c:pt idx="779">
                  <c:v>-154.01818</c:v>
                </c:pt>
                <c:pt idx="780">
                  <c:v>-154.07171</c:v>
                </c:pt>
                <c:pt idx="781">
                  <c:v>-154.15037000000001</c:v>
                </c:pt>
                <c:pt idx="782">
                  <c:v>-154.23363000000001</c:v>
                </c:pt>
                <c:pt idx="783">
                  <c:v>-154.31726</c:v>
                </c:pt>
                <c:pt idx="784">
                  <c:v>-154.38126</c:v>
                </c:pt>
                <c:pt idx="785">
                  <c:v>-154.4332</c:v>
                </c:pt>
                <c:pt idx="786">
                  <c:v>-154.45884000000001</c:v>
                </c:pt>
                <c:pt idx="787">
                  <c:v>-154.47412</c:v>
                </c:pt>
                <c:pt idx="788">
                  <c:v>-154.44954000000001</c:v>
                </c:pt>
                <c:pt idx="789">
                  <c:v>-154.40419</c:v>
                </c:pt>
                <c:pt idx="790">
                  <c:v>-154.36001999999999</c:v>
                </c:pt>
                <c:pt idx="791">
                  <c:v>-154.29930999999999</c:v>
                </c:pt>
                <c:pt idx="792">
                  <c:v>-154.25379000000001</c:v>
                </c:pt>
                <c:pt idx="793">
                  <c:v>-154.24037999999999</c:v>
                </c:pt>
                <c:pt idx="794">
                  <c:v>-154.24619999999999</c:v>
                </c:pt>
                <c:pt idx="795">
                  <c:v>-154.29092</c:v>
                </c:pt>
                <c:pt idx="796">
                  <c:v>-154.35238000000001</c:v>
                </c:pt>
                <c:pt idx="797">
                  <c:v>-154.4118</c:v>
                </c:pt>
                <c:pt idx="798">
                  <c:v>-154.46469999999999</c:v>
                </c:pt>
                <c:pt idx="799">
                  <c:v>-154.51884999999999</c:v>
                </c:pt>
                <c:pt idx="800">
                  <c:v>-154.56062</c:v>
                </c:pt>
                <c:pt idx="801">
                  <c:v>-154.55946</c:v>
                </c:pt>
                <c:pt idx="802">
                  <c:v>-154.51649</c:v>
                </c:pt>
                <c:pt idx="803">
                  <c:v>-154.43603999999999</c:v>
                </c:pt>
                <c:pt idx="804">
                  <c:v>-154.33035000000001</c:v>
                </c:pt>
                <c:pt idx="805">
                  <c:v>-154.20059000000001</c:v>
                </c:pt>
                <c:pt idx="806">
                  <c:v>-154.06168</c:v>
                </c:pt>
                <c:pt idx="807">
                  <c:v>-153.91551000000001</c:v>
                </c:pt>
                <c:pt idx="808">
                  <c:v>-153.78188</c:v>
                </c:pt>
                <c:pt idx="809">
                  <c:v>-153.66245000000001</c:v>
                </c:pt>
                <c:pt idx="810">
                  <c:v>-153.55018000000001</c:v>
                </c:pt>
                <c:pt idx="811">
                  <c:v>-153.46615</c:v>
                </c:pt>
                <c:pt idx="812">
                  <c:v>-153.39192</c:v>
                </c:pt>
                <c:pt idx="813">
                  <c:v>-153.35202000000001</c:v>
                </c:pt>
                <c:pt idx="814">
                  <c:v>-153.31634</c:v>
                </c:pt>
                <c:pt idx="815">
                  <c:v>-153.28671</c:v>
                </c:pt>
                <c:pt idx="816">
                  <c:v>-153.25991999999999</c:v>
                </c:pt>
                <c:pt idx="817">
                  <c:v>-153.22731999999999</c:v>
                </c:pt>
                <c:pt idx="818">
                  <c:v>-153.20917</c:v>
                </c:pt>
                <c:pt idx="819">
                  <c:v>-153.18690000000001</c:v>
                </c:pt>
                <c:pt idx="820">
                  <c:v>-153.18075999999999</c:v>
                </c:pt>
                <c:pt idx="821">
                  <c:v>-153.19322</c:v>
                </c:pt>
                <c:pt idx="822">
                  <c:v>-153.20525000000001</c:v>
                </c:pt>
                <c:pt idx="823">
                  <c:v>-153.22434999999999</c:v>
                </c:pt>
                <c:pt idx="824">
                  <c:v>-153.22848999999999</c:v>
                </c:pt>
                <c:pt idx="825">
                  <c:v>-153.23138</c:v>
                </c:pt>
                <c:pt idx="826">
                  <c:v>-153.22245000000001</c:v>
                </c:pt>
                <c:pt idx="827">
                  <c:v>-153.25475</c:v>
                </c:pt>
                <c:pt idx="828">
                  <c:v>-153.30794</c:v>
                </c:pt>
                <c:pt idx="829">
                  <c:v>-153.37271000000001</c:v>
                </c:pt>
                <c:pt idx="830">
                  <c:v>-153.43316999999999</c:v>
                </c:pt>
                <c:pt idx="831">
                  <c:v>-153.48240999999999</c:v>
                </c:pt>
                <c:pt idx="832">
                  <c:v>-153.51446000000001</c:v>
                </c:pt>
                <c:pt idx="833">
                  <c:v>-153.54019</c:v>
                </c:pt>
                <c:pt idx="834">
                  <c:v>-153.57353000000001</c:v>
                </c:pt>
                <c:pt idx="835">
                  <c:v>-153.60136</c:v>
                </c:pt>
                <c:pt idx="836">
                  <c:v>-153.64955</c:v>
                </c:pt>
                <c:pt idx="837">
                  <c:v>-153.68753000000001</c:v>
                </c:pt>
                <c:pt idx="838">
                  <c:v>-153.73668000000001</c:v>
                </c:pt>
                <c:pt idx="839">
                  <c:v>-153.78269</c:v>
                </c:pt>
                <c:pt idx="840">
                  <c:v>-153.83204000000001</c:v>
                </c:pt>
                <c:pt idx="841">
                  <c:v>-153.88297</c:v>
                </c:pt>
                <c:pt idx="842">
                  <c:v>-153.95335</c:v>
                </c:pt>
                <c:pt idx="843">
                  <c:v>-154.02911</c:v>
                </c:pt>
                <c:pt idx="844">
                  <c:v>-154.11081999999999</c:v>
                </c:pt>
                <c:pt idx="845">
                  <c:v>-154.1764</c:v>
                </c:pt>
                <c:pt idx="846">
                  <c:v>-154.25046</c:v>
                </c:pt>
                <c:pt idx="847">
                  <c:v>-154.32235</c:v>
                </c:pt>
                <c:pt idx="848">
                  <c:v>-154.39403999999999</c:v>
                </c:pt>
                <c:pt idx="849">
                  <c:v>-154.45008000000001</c:v>
                </c:pt>
                <c:pt idx="850">
                  <c:v>-154.50304</c:v>
                </c:pt>
                <c:pt idx="851">
                  <c:v>-154.55411000000001</c:v>
                </c:pt>
                <c:pt idx="852">
                  <c:v>-154.63063</c:v>
                </c:pt>
                <c:pt idx="853">
                  <c:v>-154.69776999999999</c:v>
                </c:pt>
                <c:pt idx="854">
                  <c:v>-154.76873000000001</c:v>
                </c:pt>
                <c:pt idx="855">
                  <c:v>-154.84693999999999</c:v>
                </c:pt>
                <c:pt idx="856">
                  <c:v>-154.92188999999999</c:v>
                </c:pt>
                <c:pt idx="857">
                  <c:v>-155.0222</c:v>
                </c:pt>
                <c:pt idx="858">
                  <c:v>-155.11571000000001</c:v>
                </c:pt>
                <c:pt idx="859">
                  <c:v>-155.20425</c:v>
                </c:pt>
                <c:pt idx="860">
                  <c:v>-155.27699000000001</c:v>
                </c:pt>
                <c:pt idx="861">
                  <c:v>-155.33690000000001</c:v>
                </c:pt>
                <c:pt idx="862">
                  <c:v>-155.39977999999999</c:v>
                </c:pt>
                <c:pt idx="863">
                  <c:v>-155.45139</c:v>
                </c:pt>
                <c:pt idx="864">
                  <c:v>-155.51362</c:v>
                </c:pt>
                <c:pt idx="865">
                  <c:v>-155.56778</c:v>
                </c:pt>
                <c:pt idx="866">
                  <c:v>-155.64223000000001</c:v>
                </c:pt>
                <c:pt idx="867">
                  <c:v>-155.71540999999999</c:v>
                </c:pt>
                <c:pt idx="868">
                  <c:v>-155.77816000000001</c:v>
                </c:pt>
                <c:pt idx="869">
                  <c:v>-155.83020999999999</c:v>
                </c:pt>
                <c:pt idx="870">
                  <c:v>-155.86752999999999</c:v>
                </c:pt>
                <c:pt idx="871">
                  <c:v>-155.91414</c:v>
                </c:pt>
                <c:pt idx="872">
                  <c:v>-155.94793000000001</c:v>
                </c:pt>
                <c:pt idx="873">
                  <c:v>-155.97649999999999</c:v>
                </c:pt>
                <c:pt idx="874">
                  <c:v>-156.00252</c:v>
                </c:pt>
                <c:pt idx="875">
                  <c:v>-156.02573000000001</c:v>
                </c:pt>
                <c:pt idx="876">
                  <c:v>-156.04208</c:v>
                </c:pt>
                <c:pt idx="877">
                  <c:v>-156.04998000000001</c:v>
                </c:pt>
                <c:pt idx="878">
                  <c:v>-156.05869999999999</c:v>
                </c:pt>
                <c:pt idx="879">
                  <c:v>-156.07669000000001</c:v>
                </c:pt>
                <c:pt idx="880">
                  <c:v>-156.08685</c:v>
                </c:pt>
                <c:pt idx="881">
                  <c:v>-156.08148</c:v>
                </c:pt>
                <c:pt idx="882">
                  <c:v>-156.07785000000001</c:v>
                </c:pt>
                <c:pt idx="883">
                  <c:v>-156.06817000000001</c:v>
                </c:pt>
                <c:pt idx="884">
                  <c:v>-156.04978</c:v>
                </c:pt>
                <c:pt idx="885">
                  <c:v>-156.03721999999999</c:v>
                </c:pt>
                <c:pt idx="886">
                  <c:v>-156.02403000000001</c:v>
                </c:pt>
                <c:pt idx="887">
                  <c:v>-156.00979000000001</c:v>
                </c:pt>
                <c:pt idx="888">
                  <c:v>-155.99601999999999</c:v>
                </c:pt>
                <c:pt idx="889">
                  <c:v>-155.98733999999999</c:v>
                </c:pt>
                <c:pt idx="890">
                  <c:v>-155.96836999999999</c:v>
                </c:pt>
                <c:pt idx="891">
                  <c:v>-155.92867000000001</c:v>
                </c:pt>
                <c:pt idx="892">
                  <c:v>-155.89616000000001</c:v>
                </c:pt>
                <c:pt idx="893">
                  <c:v>-155.84368000000001</c:v>
                </c:pt>
                <c:pt idx="894">
                  <c:v>-155.80052000000001</c:v>
                </c:pt>
                <c:pt idx="895">
                  <c:v>-155.74767</c:v>
                </c:pt>
                <c:pt idx="896">
                  <c:v>-155.67438000000001</c:v>
                </c:pt>
                <c:pt idx="897">
                  <c:v>-155.58976999999999</c:v>
                </c:pt>
                <c:pt idx="898">
                  <c:v>-155.50591</c:v>
                </c:pt>
                <c:pt idx="899">
                  <c:v>-155.42418000000001</c:v>
                </c:pt>
                <c:pt idx="900">
                  <c:v>-155.36525</c:v>
                </c:pt>
                <c:pt idx="901">
                  <c:v>-155.31365</c:v>
                </c:pt>
                <c:pt idx="902">
                  <c:v>-155.26298</c:v>
                </c:pt>
                <c:pt idx="903">
                  <c:v>-155.22716</c:v>
                </c:pt>
                <c:pt idx="904">
                  <c:v>-155.18939</c:v>
                </c:pt>
                <c:pt idx="905">
                  <c:v>-155.16611</c:v>
                </c:pt>
                <c:pt idx="906">
                  <c:v>-155.14824999999999</c:v>
                </c:pt>
                <c:pt idx="907">
                  <c:v>-155.12876</c:v>
                </c:pt>
                <c:pt idx="908">
                  <c:v>-155.13854000000001</c:v>
                </c:pt>
                <c:pt idx="909">
                  <c:v>-155.17488</c:v>
                </c:pt>
                <c:pt idx="910">
                  <c:v>-155.20337000000001</c:v>
                </c:pt>
                <c:pt idx="911">
                  <c:v>-155.22407999999999</c:v>
                </c:pt>
                <c:pt idx="912">
                  <c:v>-155.25935999999999</c:v>
                </c:pt>
                <c:pt idx="913">
                  <c:v>-155.28873999999999</c:v>
                </c:pt>
                <c:pt idx="914">
                  <c:v>-155.30374</c:v>
                </c:pt>
                <c:pt idx="915">
                  <c:v>-155.31782999999999</c:v>
                </c:pt>
                <c:pt idx="916">
                  <c:v>-155.32208</c:v>
                </c:pt>
                <c:pt idx="917">
                  <c:v>-155.29988</c:v>
                </c:pt>
                <c:pt idx="918">
                  <c:v>-155.26152999999999</c:v>
                </c:pt>
                <c:pt idx="919">
                  <c:v>-155.20645999999999</c:v>
                </c:pt>
                <c:pt idx="920">
                  <c:v>-155.15871999999999</c:v>
                </c:pt>
                <c:pt idx="921">
                  <c:v>-155.12322</c:v>
                </c:pt>
                <c:pt idx="922">
                  <c:v>-155.12817000000001</c:v>
                </c:pt>
                <c:pt idx="923">
                  <c:v>-155.16804999999999</c:v>
                </c:pt>
                <c:pt idx="924">
                  <c:v>-155.21478999999999</c:v>
                </c:pt>
                <c:pt idx="925">
                  <c:v>-155.26969</c:v>
                </c:pt>
                <c:pt idx="926">
                  <c:v>-155.32989000000001</c:v>
                </c:pt>
                <c:pt idx="927">
                  <c:v>-155.35825</c:v>
                </c:pt>
                <c:pt idx="928">
                  <c:v>-155.36868000000001</c:v>
                </c:pt>
                <c:pt idx="929">
                  <c:v>-155.37455</c:v>
                </c:pt>
                <c:pt idx="930">
                  <c:v>-155.35487000000001</c:v>
                </c:pt>
                <c:pt idx="931">
                  <c:v>-155.31601000000001</c:v>
                </c:pt>
                <c:pt idx="932">
                  <c:v>-155.25834</c:v>
                </c:pt>
                <c:pt idx="933">
                  <c:v>-155.19623999999999</c:v>
                </c:pt>
                <c:pt idx="934">
                  <c:v>-155.13542000000001</c:v>
                </c:pt>
                <c:pt idx="935">
                  <c:v>-155.05125000000001</c:v>
                </c:pt>
                <c:pt idx="936">
                  <c:v>-154.98285999999999</c:v>
                </c:pt>
                <c:pt idx="937">
                  <c:v>-154.92429000000001</c:v>
                </c:pt>
                <c:pt idx="938">
                  <c:v>-154.87377000000001</c:v>
                </c:pt>
                <c:pt idx="939">
                  <c:v>-154.81697</c:v>
                </c:pt>
                <c:pt idx="940">
                  <c:v>-154.74852999999999</c:v>
                </c:pt>
                <c:pt idx="941">
                  <c:v>-154.66013000000001</c:v>
                </c:pt>
                <c:pt idx="942">
                  <c:v>-154.55358000000001</c:v>
                </c:pt>
                <c:pt idx="943">
                  <c:v>-154.45346000000001</c:v>
                </c:pt>
                <c:pt idx="944">
                  <c:v>-154.34214</c:v>
                </c:pt>
                <c:pt idx="945">
                  <c:v>-154.20724999999999</c:v>
                </c:pt>
                <c:pt idx="946">
                  <c:v>-154.07202000000001</c:v>
                </c:pt>
                <c:pt idx="947">
                  <c:v>-153.92168000000001</c:v>
                </c:pt>
                <c:pt idx="948">
                  <c:v>-153.77762000000001</c:v>
                </c:pt>
                <c:pt idx="949">
                  <c:v>-153.66173000000001</c:v>
                </c:pt>
                <c:pt idx="950">
                  <c:v>-153.57015000000001</c:v>
                </c:pt>
                <c:pt idx="951">
                  <c:v>-153.48832999999999</c:v>
                </c:pt>
                <c:pt idx="952">
                  <c:v>-153.43204</c:v>
                </c:pt>
                <c:pt idx="953">
                  <c:v>-153.39695</c:v>
                </c:pt>
                <c:pt idx="954">
                  <c:v>-153.37602999999999</c:v>
                </c:pt>
                <c:pt idx="955">
                  <c:v>-153.3588</c:v>
                </c:pt>
                <c:pt idx="956">
                  <c:v>-153.34997999999999</c:v>
                </c:pt>
                <c:pt idx="957">
                  <c:v>-153.34956</c:v>
                </c:pt>
                <c:pt idx="958">
                  <c:v>-153.35562999999999</c:v>
                </c:pt>
                <c:pt idx="959">
                  <c:v>-153.36836</c:v>
                </c:pt>
                <c:pt idx="960">
                  <c:v>-153.35182</c:v>
                </c:pt>
                <c:pt idx="961">
                  <c:v>-153.31757999999999</c:v>
                </c:pt>
                <c:pt idx="962">
                  <c:v>-153.28146000000001</c:v>
                </c:pt>
                <c:pt idx="963">
                  <c:v>-153.2174</c:v>
                </c:pt>
                <c:pt idx="964">
                  <c:v>-153.13200000000001</c:v>
                </c:pt>
                <c:pt idx="965">
                  <c:v>-153.02303000000001</c:v>
                </c:pt>
                <c:pt idx="966">
                  <c:v>-152.92690999999999</c:v>
                </c:pt>
                <c:pt idx="967">
                  <c:v>-152.83152999999999</c:v>
                </c:pt>
                <c:pt idx="968">
                  <c:v>-152.74495999999999</c:v>
                </c:pt>
                <c:pt idx="969">
                  <c:v>-152.66467</c:v>
                </c:pt>
                <c:pt idx="970">
                  <c:v>-152.60017999999999</c:v>
                </c:pt>
                <c:pt idx="971">
                  <c:v>-152.56858</c:v>
                </c:pt>
                <c:pt idx="972">
                  <c:v>-152.57384999999999</c:v>
                </c:pt>
                <c:pt idx="973">
                  <c:v>-152.62522999999999</c:v>
                </c:pt>
                <c:pt idx="974">
                  <c:v>-152.72887</c:v>
                </c:pt>
                <c:pt idx="975">
                  <c:v>-152.86688000000001</c:v>
                </c:pt>
                <c:pt idx="976">
                  <c:v>-153.04751999999999</c:v>
                </c:pt>
                <c:pt idx="977">
                  <c:v>-153.26843</c:v>
                </c:pt>
                <c:pt idx="978">
                  <c:v>-153.48301000000001</c:v>
                </c:pt>
                <c:pt idx="979">
                  <c:v>-153.68341000000001</c:v>
                </c:pt>
                <c:pt idx="980">
                  <c:v>-153.85534000000001</c:v>
                </c:pt>
                <c:pt idx="981">
                  <c:v>-153.98881</c:v>
                </c:pt>
                <c:pt idx="982">
                  <c:v>-154.08207999999999</c:v>
                </c:pt>
                <c:pt idx="983">
                  <c:v>-154.12994</c:v>
                </c:pt>
                <c:pt idx="984">
                  <c:v>-154.12486999999999</c:v>
                </c:pt>
                <c:pt idx="985">
                  <c:v>-154.11374000000001</c:v>
                </c:pt>
                <c:pt idx="986">
                  <c:v>-154.1</c:v>
                </c:pt>
                <c:pt idx="987">
                  <c:v>-154.09564</c:v>
                </c:pt>
                <c:pt idx="988">
                  <c:v>-154.10314</c:v>
                </c:pt>
                <c:pt idx="989">
                  <c:v>-154.13057000000001</c:v>
                </c:pt>
                <c:pt idx="990">
                  <c:v>-154.15402</c:v>
                </c:pt>
                <c:pt idx="991">
                  <c:v>-154.18474000000001</c:v>
                </c:pt>
                <c:pt idx="992">
                  <c:v>-154.21453</c:v>
                </c:pt>
                <c:pt idx="993">
                  <c:v>-154.23496</c:v>
                </c:pt>
                <c:pt idx="994">
                  <c:v>-154.23913999999999</c:v>
                </c:pt>
                <c:pt idx="995">
                  <c:v>-154.22326000000001</c:v>
                </c:pt>
                <c:pt idx="996">
                  <c:v>-154.19443000000001</c:v>
                </c:pt>
                <c:pt idx="997">
                  <c:v>-154.16725</c:v>
                </c:pt>
                <c:pt idx="998">
                  <c:v>-154.11610999999999</c:v>
                </c:pt>
                <c:pt idx="999">
                  <c:v>-154.05108999999999</c:v>
                </c:pt>
                <c:pt idx="1000">
                  <c:v>-153.96644000000001</c:v>
                </c:pt>
                <c:pt idx="1001">
                  <c:v>-153.89850000000001</c:v>
                </c:pt>
                <c:pt idx="1002">
                  <c:v>-153.84672</c:v>
                </c:pt>
                <c:pt idx="1003">
                  <c:v>-153.82818</c:v>
                </c:pt>
                <c:pt idx="1004">
                  <c:v>-153.82599999999999</c:v>
                </c:pt>
                <c:pt idx="1005">
                  <c:v>-153.82212999999999</c:v>
                </c:pt>
                <c:pt idx="1006">
                  <c:v>-153.83770999999999</c:v>
                </c:pt>
                <c:pt idx="1007">
                  <c:v>-153.82767999999999</c:v>
                </c:pt>
                <c:pt idx="1008">
                  <c:v>-153.81610000000001</c:v>
                </c:pt>
                <c:pt idx="1009">
                  <c:v>-153.79324</c:v>
                </c:pt>
                <c:pt idx="1010">
                  <c:v>-153.78933000000001</c:v>
                </c:pt>
                <c:pt idx="1011">
                  <c:v>-153.80914999999999</c:v>
                </c:pt>
                <c:pt idx="1012">
                  <c:v>-153.85543999999999</c:v>
                </c:pt>
                <c:pt idx="1013">
                  <c:v>-153.92501999999999</c:v>
                </c:pt>
                <c:pt idx="1014">
                  <c:v>-154.02440999999999</c:v>
                </c:pt>
                <c:pt idx="1015">
                  <c:v>-154.1618</c:v>
                </c:pt>
                <c:pt idx="1016">
                  <c:v>-154.31056000000001</c:v>
                </c:pt>
                <c:pt idx="1017">
                  <c:v>-154.47806</c:v>
                </c:pt>
                <c:pt idx="1018">
                  <c:v>-154.62022999999999</c:v>
                </c:pt>
                <c:pt idx="1019">
                  <c:v>-154.74657999999999</c:v>
                </c:pt>
                <c:pt idx="1020">
                  <c:v>-154.86080000000001</c:v>
                </c:pt>
                <c:pt idx="1021">
                  <c:v>-154.95788999999999</c:v>
                </c:pt>
                <c:pt idx="1022">
                  <c:v>-155.01727</c:v>
                </c:pt>
                <c:pt idx="1023">
                  <c:v>-155.05673999999999</c:v>
                </c:pt>
                <c:pt idx="1024">
                  <c:v>-155.08529999999999</c:v>
                </c:pt>
                <c:pt idx="1025">
                  <c:v>-155.10835</c:v>
                </c:pt>
                <c:pt idx="1026">
                  <c:v>-155.12264999999999</c:v>
                </c:pt>
                <c:pt idx="1027">
                  <c:v>-155.14589000000001</c:v>
                </c:pt>
                <c:pt idx="1028">
                  <c:v>-155.17099999999999</c:v>
                </c:pt>
                <c:pt idx="1029">
                  <c:v>-155.21274</c:v>
                </c:pt>
                <c:pt idx="1030">
                  <c:v>-155.25389999999999</c:v>
                </c:pt>
                <c:pt idx="1031">
                  <c:v>-155.27905999999999</c:v>
                </c:pt>
                <c:pt idx="1032">
                  <c:v>-155.27225999999999</c:v>
                </c:pt>
                <c:pt idx="1033">
                  <c:v>-155.24746999999999</c:v>
                </c:pt>
                <c:pt idx="1034">
                  <c:v>-155.21348</c:v>
                </c:pt>
                <c:pt idx="1035">
                  <c:v>-155.16963999999999</c:v>
                </c:pt>
                <c:pt idx="1036">
                  <c:v>-155.12809999999999</c:v>
                </c:pt>
                <c:pt idx="1037">
                  <c:v>-155.07830999999999</c:v>
                </c:pt>
                <c:pt idx="1038">
                  <c:v>-155.02950000000001</c:v>
                </c:pt>
                <c:pt idx="1039">
                  <c:v>-154.98907</c:v>
                </c:pt>
                <c:pt idx="1040">
                  <c:v>-154.95026999999999</c:v>
                </c:pt>
                <c:pt idx="1041">
                  <c:v>-154.91005999999999</c:v>
                </c:pt>
                <c:pt idx="1042">
                  <c:v>-154.89051000000001</c:v>
                </c:pt>
                <c:pt idx="1043">
                  <c:v>-154.90177</c:v>
                </c:pt>
                <c:pt idx="1044">
                  <c:v>-154.93634</c:v>
                </c:pt>
                <c:pt idx="1045">
                  <c:v>-154.99447000000001</c:v>
                </c:pt>
                <c:pt idx="1046">
                  <c:v>-155.05833000000001</c:v>
                </c:pt>
                <c:pt idx="1047">
                  <c:v>-155.14830000000001</c:v>
                </c:pt>
                <c:pt idx="1048">
                  <c:v>-155.27216000000001</c:v>
                </c:pt>
                <c:pt idx="1049">
                  <c:v>-155.40443999999999</c:v>
                </c:pt>
                <c:pt idx="1050">
                  <c:v>-155.52252999999999</c:v>
                </c:pt>
                <c:pt idx="1051">
                  <c:v>-155.63804999999999</c:v>
                </c:pt>
                <c:pt idx="1052">
                  <c:v>-155.74623</c:v>
                </c:pt>
                <c:pt idx="1053">
                  <c:v>-155.85359</c:v>
                </c:pt>
                <c:pt idx="1054">
                  <c:v>-155.93847</c:v>
                </c:pt>
                <c:pt idx="1055">
                  <c:v>-155.99421000000001</c:v>
                </c:pt>
                <c:pt idx="1056">
                  <c:v>-156.01758000000001</c:v>
                </c:pt>
                <c:pt idx="1057">
                  <c:v>-156.02182999999999</c:v>
                </c:pt>
                <c:pt idx="1058">
                  <c:v>-155.99355</c:v>
                </c:pt>
                <c:pt idx="1059">
                  <c:v>-155.94316000000001</c:v>
                </c:pt>
                <c:pt idx="1060">
                  <c:v>-155.87895</c:v>
                </c:pt>
                <c:pt idx="1061">
                  <c:v>-155.80489</c:v>
                </c:pt>
                <c:pt idx="1062">
                  <c:v>-155.72989000000001</c:v>
                </c:pt>
                <c:pt idx="1063">
                  <c:v>-155.62703999999999</c:v>
                </c:pt>
                <c:pt idx="1064">
                  <c:v>-155.52461</c:v>
                </c:pt>
                <c:pt idx="1065">
                  <c:v>-155.43161000000001</c:v>
                </c:pt>
                <c:pt idx="1066">
                  <c:v>-155.34063</c:v>
                </c:pt>
                <c:pt idx="1067">
                  <c:v>-155.24943999999999</c:v>
                </c:pt>
                <c:pt idx="1068">
                  <c:v>-155.13247000000001</c:v>
                </c:pt>
                <c:pt idx="1069">
                  <c:v>-155.00238999999999</c:v>
                </c:pt>
                <c:pt idx="1070">
                  <c:v>-154.88130000000001</c:v>
                </c:pt>
                <c:pt idx="1071">
                  <c:v>-154.75925000000001</c:v>
                </c:pt>
                <c:pt idx="1072">
                  <c:v>-154.65350000000001</c:v>
                </c:pt>
                <c:pt idx="1073">
                  <c:v>-154.56523000000001</c:v>
                </c:pt>
                <c:pt idx="1074">
                  <c:v>-154.49646999999999</c:v>
                </c:pt>
                <c:pt idx="1075">
                  <c:v>-154.45966999999999</c:v>
                </c:pt>
                <c:pt idx="1076">
                  <c:v>-154.43356</c:v>
                </c:pt>
                <c:pt idx="1077">
                  <c:v>-154.44989000000001</c:v>
                </c:pt>
                <c:pt idx="1078">
                  <c:v>-154.46530999999999</c:v>
                </c:pt>
                <c:pt idx="1079">
                  <c:v>-154.52054999999999</c:v>
                </c:pt>
                <c:pt idx="1080">
                  <c:v>-154.57768999999999</c:v>
                </c:pt>
                <c:pt idx="1081">
                  <c:v>-154.63359</c:v>
                </c:pt>
                <c:pt idx="1082">
                  <c:v>-154.69873000000001</c:v>
                </c:pt>
                <c:pt idx="1083">
                  <c:v>-154.75528</c:v>
                </c:pt>
                <c:pt idx="1084">
                  <c:v>-154.79661999999999</c:v>
                </c:pt>
                <c:pt idx="1085">
                  <c:v>-154.84124</c:v>
                </c:pt>
                <c:pt idx="1086">
                  <c:v>-154.86071000000001</c:v>
                </c:pt>
                <c:pt idx="1087">
                  <c:v>-154.87126000000001</c:v>
                </c:pt>
                <c:pt idx="1088">
                  <c:v>-154.87781000000001</c:v>
                </c:pt>
                <c:pt idx="1089">
                  <c:v>-154.88300000000001</c:v>
                </c:pt>
                <c:pt idx="1090">
                  <c:v>-154.8708</c:v>
                </c:pt>
                <c:pt idx="1091">
                  <c:v>-154.85431</c:v>
                </c:pt>
                <c:pt idx="1092">
                  <c:v>-154.85244</c:v>
                </c:pt>
                <c:pt idx="1093">
                  <c:v>-154.8723</c:v>
                </c:pt>
                <c:pt idx="1094">
                  <c:v>-154.90218999999999</c:v>
                </c:pt>
                <c:pt idx="1095">
                  <c:v>-154.97237999999999</c:v>
                </c:pt>
                <c:pt idx="1096">
                  <c:v>-155.08421999999999</c:v>
                </c:pt>
                <c:pt idx="1097">
                  <c:v>-155.17555999999999</c:v>
                </c:pt>
                <c:pt idx="1098">
                  <c:v>-155.27406999999999</c:v>
                </c:pt>
                <c:pt idx="1099">
                  <c:v>-155.37631999999999</c:v>
                </c:pt>
                <c:pt idx="1100">
                  <c:v>-155.45071999999999</c:v>
                </c:pt>
                <c:pt idx="1101">
                  <c:v>-155.51468</c:v>
                </c:pt>
                <c:pt idx="1102">
                  <c:v>-155.53912</c:v>
                </c:pt>
                <c:pt idx="1103">
                  <c:v>-155.54427000000001</c:v>
                </c:pt>
                <c:pt idx="1104">
                  <c:v>-155.51777999999999</c:v>
                </c:pt>
                <c:pt idx="1105">
                  <c:v>-155.49162999999999</c:v>
                </c:pt>
                <c:pt idx="1106">
                  <c:v>-155.44605999999999</c:v>
                </c:pt>
                <c:pt idx="1107">
                  <c:v>-155.36284000000001</c:v>
                </c:pt>
                <c:pt idx="1108">
                  <c:v>-155.27515</c:v>
                </c:pt>
                <c:pt idx="1109">
                  <c:v>-155.16722999999999</c:v>
                </c:pt>
                <c:pt idx="1110">
                  <c:v>-155.02869999999999</c:v>
                </c:pt>
                <c:pt idx="1111">
                  <c:v>-154.88072</c:v>
                </c:pt>
                <c:pt idx="1112">
                  <c:v>-154.71046000000001</c:v>
                </c:pt>
                <c:pt idx="1113">
                  <c:v>-154.55035000000001</c:v>
                </c:pt>
                <c:pt idx="1114">
                  <c:v>-154.40827999999999</c:v>
                </c:pt>
                <c:pt idx="1115">
                  <c:v>-154.28258</c:v>
                </c:pt>
                <c:pt idx="1116">
                  <c:v>-154.17726999999999</c:v>
                </c:pt>
                <c:pt idx="1117">
                  <c:v>-154.08013</c:v>
                </c:pt>
                <c:pt idx="1118">
                  <c:v>-154.02807000000001</c:v>
                </c:pt>
                <c:pt idx="1119">
                  <c:v>-153.99270999999999</c:v>
                </c:pt>
                <c:pt idx="1120">
                  <c:v>-153.95121</c:v>
                </c:pt>
                <c:pt idx="1121">
                  <c:v>-153.93047999999999</c:v>
                </c:pt>
                <c:pt idx="1122">
                  <c:v>-153.93776</c:v>
                </c:pt>
                <c:pt idx="1123">
                  <c:v>-153.93726000000001</c:v>
                </c:pt>
                <c:pt idx="1124">
                  <c:v>-153.96953999999999</c:v>
                </c:pt>
                <c:pt idx="1125">
                  <c:v>-154.00879</c:v>
                </c:pt>
                <c:pt idx="1126">
                  <c:v>-154.04025999999999</c:v>
                </c:pt>
                <c:pt idx="1127">
                  <c:v>-154.06347</c:v>
                </c:pt>
                <c:pt idx="1128">
                  <c:v>-154.05889999999999</c:v>
                </c:pt>
                <c:pt idx="1129">
                  <c:v>-154.03363999999999</c:v>
                </c:pt>
                <c:pt idx="1130">
                  <c:v>-153.99477999999999</c:v>
                </c:pt>
                <c:pt idx="1131">
                  <c:v>-153.96144000000001</c:v>
                </c:pt>
                <c:pt idx="1132">
                  <c:v>-153.93376000000001</c:v>
                </c:pt>
                <c:pt idx="1133">
                  <c:v>-153.90282999999999</c:v>
                </c:pt>
                <c:pt idx="1134">
                  <c:v>-153.85399000000001</c:v>
                </c:pt>
                <c:pt idx="1135">
                  <c:v>-153.82248999999999</c:v>
                </c:pt>
                <c:pt idx="1136">
                  <c:v>-153.77173999999999</c:v>
                </c:pt>
                <c:pt idx="1137">
                  <c:v>-153.74399</c:v>
                </c:pt>
                <c:pt idx="1138">
                  <c:v>-153.74431999999999</c:v>
                </c:pt>
                <c:pt idx="1139">
                  <c:v>-153.75116</c:v>
                </c:pt>
                <c:pt idx="1140">
                  <c:v>-153.76558</c:v>
                </c:pt>
                <c:pt idx="1141">
                  <c:v>-153.7851</c:v>
                </c:pt>
                <c:pt idx="1142">
                  <c:v>-153.81300999999999</c:v>
                </c:pt>
                <c:pt idx="1143">
                  <c:v>-153.83117999999999</c:v>
                </c:pt>
                <c:pt idx="1144">
                  <c:v>-153.85602</c:v>
                </c:pt>
                <c:pt idx="1145">
                  <c:v>-153.87074000000001</c:v>
                </c:pt>
                <c:pt idx="1146">
                  <c:v>-153.86917</c:v>
                </c:pt>
                <c:pt idx="1147">
                  <c:v>-153.83959999999999</c:v>
                </c:pt>
                <c:pt idx="1148">
                  <c:v>-153.77437</c:v>
                </c:pt>
                <c:pt idx="1149">
                  <c:v>-153.714</c:v>
                </c:pt>
                <c:pt idx="1150">
                  <c:v>-153.64113</c:v>
                </c:pt>
                <c:pt idx="1151">
                  <c:v>-153.57052999999999</c:v>
                </c:pt>
                <c:pt idx="1152">
                  <c:v>-153.49867</c:v>
                </c:pt>
                <c:pt idx="1153">
                  <c:v>-153.44676000000001</c:v>
                </c:pt>
                <c:pt idx="1154">
                  <c:v>-153.40324000000001</c:v>
                </c:pt>
                <c:pt idx="1155">
                  <c:v>-153.36259999999999</c:v>
                </c:pt>
                <c:pt idx="1156">
                  <c:v>-153.31496000000001</c:v>
                </c:pt>
                <c:pt idx="1157">
                  <c:v>-153.30001999999999</c:v>
                </c:pt>
                <c:pt idx="1158">
                  <c:v>-153.26850999999999</c:v>
                </c:pt>
                <c:pt idx="1159">
                  <c:v>-153.25111000000001</c:v>
                </c:pt>
                <c:pt idx="1160">
                  <c:v>-153.23499000000001</c:v>
                </c:pt>
                <c:pt idx="1161">
                  <c:v>-153.23372000000001</c:v>
                </c:pt>
                <c:pt idx="1162">
                  <c:v>-153.24895000000001</c:v>
                </c:pt>
                <c:pt idx="1163">
                  <c:v>-153.25041999999999</c:v>
                </c:pt>
                <c:pt idx="1164">
                  <c:v>-153.27565999999999</c:v>
                </c:pt>
                <c:pt idx="1165">
                  <c:v>-153.31095999999999</c:v>
                </c:pt>
                <c:pt idx="1166">
                  <c:v>-153.35095999999999</c:v>
                </c:pt>
                <c:pt idx="1167">
                  <c:v>-153.40519</c:v>
                </c:pt>
                <c:pt idx="1168">
                  <c:v>-153.47256999999999</c:v>
                </c:pt>
                <c:pt idx="1169">
                  <c:v>-153.54732999999999</c:v>
                </c:pt>
                <c:pt idx="1170">
                  <c:v>-153.62458000000001</c:v>
                </c:pt>
                <c:pt idx="1171">
                  <c:v>-153.66262</c:v>
                </c:pt>
                <c:pt idx="1172">
                  <c:v>-153.66373999999999</c:v>
                </c:pt>
                <c:pt idx="1173">
                  <c:v>-153.64203000000001</c:v>
                </c:pt>
                <c:pt idx="1174">
                  <c:v>-153.58108999999999</c:v>
                </c:pt>
                <c:pt idx="1175">
                  <c:v>-153.51517000000001</c:v>
                </c:pt>
                <c:pt idx="1176">
                  <c:v>-153.43546000000001</c:v>
                </c:pt>
                <c:pt idx="1177">
                  <c:v>-153.34110999999999</c:v>
                </c:pt>
                <c:pt idx="1178">
                  <c:v>-153.25442000000001</c:v>
                </c:pt>
                <c:pt idx="1179">
                  <c:v>-153.15996999999999</c:v>
                </c:pt>
                <c:pt idx="1180">
                  <c:v>-153.08170999999999</c:v>
                </c:pt>
                <c:pt idx="1181">
                  <c:v>-153.00756000000001</c:v>
                </c:pt>
                <c:pt idx="1182">
                  <c:v>-152.94155000000001</c:v>
                </c:pt>
                <c:pt idx="1183">
                  <c:v>-152.88409999999999</c:v>
                </c:pt>
                <c:pt idx="1184">
                  <c:v>-152.86049</c:v>
                </c:pt>
                <c:pt idx="1185">
                  <c:v>-152.81873999999999</c:v>
                </c:pt>
                <c:pt idx="1186">
                  <c:v>-152.78122999999999</c:v>
                </c:pt>
                <c:pt idx="1187">
                  <c:v>-152.74540999999999</c:v>
                </c:pt>
                <c:pt idx="1188">
                  <c:v>-152.71512999999999</c:v>
                </c:pt>
                <c:pt idx="1189">
                  <c:v>-152.69945999999999</c:v>
                </c:pt>
                <c:pt idx="1190">
                  <c:v>-152.68110999999999</c:v>
                </c:pt>
                <c:pt idx="1191">
                  <c:v>-152.65727000000001</c:v>
                </c:pt>
                <c:pt idx="1192">
                  <c:v>-152.66551999999999</c:v>
                </c:pt>
                <c:pt idx="1193">
                  <c:v>-152.67264</c:v>
                </c:pt>
                <c:pt idx="1194">
                  <c:v>-152.69788</c:v>
                </c:pt>
                <c:pt idx="1195">
                  <c:v>-152.72071</c:v>
                </c:pt>
                <c:pt idx="1196">
                  <c:v>-152.76151999999999</c:v>
                </c:pt>
                <c:pt idx="1197">
                  <c:v>-152.81594999999999</c:v>
                </c:pt>
                <c:pt idx="1198">
                  <c:v>-152.88639000000001</c:v>
                </c:pt>
                <c:pt idx="1199">
                  <c:v>-152.95330000000001</c:v>
                </c:pt>
                <c:pt idx="1200">
                  <c:v>-153.01111</c:v>
                </c:pt>
                <c:pt idx="1201">
                  <c:v>-153.08136999999999</c:v>
                </c:pt>
                <c:pt idx="1202">
                  <c:v>-153.14123000000001</c:v>
                </c:pt>
                <c:pt idx="1203">
                  <c:v>-153.18619000000001</c:v>
                </c:pt>
                <c:pt idx="1204">
                  <c:v>-153.23285000000001</c:v>
                </c:pt>
                <c:pt idx="1205">
                  <c:v>-153.26909000000001</c:v>
                </c:pt>
                <c:pt idx="1206">
                  <c:v>-153.29725999999999</c:v>
                </c:pt>
                <c:pt idx="1207">
                  <c:v>-153.30368999999999</c:v>
                </c:pt>
                <c:pt idx="1208">
                  <c:v>-153.29792</c:v>
                </c:pt>
                <c:pt idx="1209">
                  <c:v>-153.28143</c:v>
                </c:pt>
                <c:pt idx="1210">
                  <c:v>-153.255</c:v>
                </c:pt>
                <c:pt idx="1211">
                  <c:v>-153.21095</c:v>
                </c:pt>
                <c:pt idx="1212">
                  <c:v>-153.16883999999999</c:v>
                </c:pt>
                <c:pt idx="1213">
                  <c:v>-153.14078000000001</c:v>
                </c:pt>
                <c:pt idx="1214">
                  <c:v>-153.08882</c:v>
                </c:pt>
                <c:pt idx="1215">
                  <c:v>-153.04819000000001</c:v>
                </c:pt>
                <c:pt idx="1216">
                  <c:v>-153.01064</c:v>
                </c:pt>
                <c:pt idx="1217">
                  <c:v>-152.96384</c:v>
                </c:pt>
                <c:pt idx="1218">
                  <c:v>-152.90458000000001</c:v>
                </c:pt>
                <c:pt idx="1219">
                  <c:v>-152.85799</c:v>
                </c:pt>
                <c:pt idx="1220">
                  <c:v>-152.83378999999999</c:v>
                </c:pt>
                <c:pt idx="1221">
                  <c:v>-152.84271000000001</c:v>
                </c:pt>
                <c:pt idx="1222">
                  <c:v>-152.88562999999999</c:v>
                </c:pt>
                <c:pt idx="1223">
                  <c:v>-152.91399000000001</c:v>
                </c:pt>
                <c:pt idx="1224">
                  <c:v>-152.97264000000001</c:v>
                </c:pt>
                <c:pt idx="1225">
                  <c:v>-153.02128999999999</c:v>
                </c:pt>
                <c:pt idx="1226">
                  <c:v>-153.05786000000001</c:v>
                </c:pt>
                <c:pt idx="1227">
                  <c:v>-153.09088</c:v>
                </c:pt>
                <c:pt idx="1228">
                  <c:v>-153.11788000000001</c:v>
                </c:pt>
                <c:pt idx="1229">
                  <c:v>-153.13248999999999</c:v>
                </c:pt>
                <c:pt idx="1230">
                  <c:v>-153.14095</c:v>
                </c:pt>
                <c:pt idx="1231">
                  <c:v>-153.17184</c:v>
                </c:pt>
                <c:pt idx="1232">
                  <c:v>-153.19814</c:v>
                </c:pt>
                <c:pt idx="1233">
                  <c:v>-153.22283999999999</c:v>
                </c:pt>
                <c:pt idx="1234">
                  <c:v>-153.23534000000001</c:v>
                </c:pt>
                <c:pt idx="1235">
                  <c:v>-153.24744000000001</c:v>
                </c:pt>
                <c:pt idx="1236">
                  <c:v>-153.23822000000001</c:v>
                </c:pt>
                <c:pt idx="1237">
                  <c:v>-153.23616000000001</c:v>
                </c:pt>
                <c:pt idx="1238">
                  <c:v>-153.22863000000001</c:v>
                </c:pt>
                <c:pt idx="1239">
                  <c:v>-153.20509999999999</c:v>
                </c:pt>
                <c:pt idx="1240">
                  <c:v>-153.15653</c:v>
                </c:pt>
                <c:pt idx="1241">
                  <c:v>-153.09594000000001</c:v>
                </c:pt>
                <c:pt idx="1242">
                  <c:v>-153.04571000000001</c:v>
                </c:pt>
                <c:pt idx="1243">
                  <c:v>-152.98343</c:v>
                </c:pt>
                <c:pt idx="1244">
                  <c:v>-152.89322999999999</c:v>
                </c:pt>
                <c:pt idx="1245">
                  <c:v>-152.80413999999999</c:v>
                </c:pt>
                <c:pt idx="1246">
                  <c:v>-152.75468000000001</c:v>
                </c:pt>
                <c:pt idx="1247">
                  <c:v>-152.72295</c:v>
                </c:pt>
                <c:pt idx="1248">
                  <c:v>-152.74236999999999</c:v>
                </c:pt>
                <c:pt idx="1249">
                  <c:v>-152.80913000000001</c:v>
                </c:pt>
                <c:pt idx="1250">
                  <c:v>-152.90029999999999</c:v>
                </c:pt>
                <c:pt idx="1251">
                  <c:v>-153.02372</c:v>
                </c:pt>
                <c:pt idx="1252">
                  <c:v>-153.20021</c:v>
                </c:pt>
                <c:pt idx="1253">
                  <c:v>-153.40724</c:v>
                </c:pt>
                <c:pt idx="1254">
                  <c:v>-153.62288000000001</c:v>
                </c:pt>
                <c:pt idx="1255">
                  <c:v>-153.82472000000001</c:v>
                </c:pt>
                <c:pt idx="1256">
                  <c:v>-154.01625999999999</c:v>
                </c:pt>
                <c:pt idx="1257">
                  <c:v>-154.19461999999999</c:v>
                </c:pt>
                <c:pt idx="1258">
                  <c:v>-154.36973</c:v>
                </c:pt>
                <c:pt idx="1259">
                  <c:v>-154.50968</c:v>
                </c:pt>
                <c:pt idx="1260">
                  <c:v>-154.62454</c:v>
                </c:pt>
                <c:pt idx="1261">
                  <c:v>-154.68994000000001</c:v>
                </c:pt>
                <c:pt idx="1262">
                  <c:v>-154.69915</c:v>
                </c:pt>
                <c:pt idx="1263">
                  <c:v>-154.66323</c:v>
                </c:pt>
                <c:pt idx="1264">
                  <c:v>-154.57524000000001</c:v>
                </c:pt>
                <c:pt idx="1265">
                  <c:v>-154.44651999999999</c:v>
                </c:pt>
                <c:pt idx="1266">
                  <c:v>-154.29383000000001</c:v>
                </c:pt>
                <c:pt idx="1267">
                  <c:v>-154.11322999999999</c:v>
                </c:pt>
                <c:pt idx="1268">
                  <c:v>-153.91354999999999</c:v>
                </c:pt>
                <c:pt idx="1269">
                  <c:v>-153.68863999999999</c:v>
                </c:pt>
                <c:pt idx="1270">
                  <c:v>-153.44864999999999</c:v>
                </c:pt>
                <c:pt idx="1271">
                  <c:v>-153.22572</c:v>
                </c:pt>
                <c:pt idx="1272">
                  <c:v>-152.98915</c:v>
                </c:pt>
                <c:pt idx="1273">
                  <c:v>-152.78602000000001</c:v>
                </c:pt>
                <c:pt idx="1274">
                  <c:v>-152.63419999999999</c:v>
                </c:pt>
                <c:pt idx="1275">
                  <c:v>-152.54093</c:v>
                </c:pt>
                <c:pt idx="1276">
                  <c:v>-152.48724000000001</c:v>
                </c:pt>
                <c:pt idx="1277">
                  <c:v>-152.46256</c:v>
                </c:pt>
                <c:pt idx="1278">
                  <c:v>-152.48178999999999</c:v>
                </c:pt>
                <c:pt idx="1279">
                  <c:v>-152.51388</c:v>
                </c:pt>
                <c:pt idx="1280">
                  <c:v>-152.55788000000001</c:v>
                </c:pt>
                <c:pt idx="1281">
                  <c:v>-152.62242000000001</c:v>
                </c:pt>
                <c:pt idx="1282">
                  <c:v>-152.68928</c:v>
                </c:pt>
                <c:pt idx="1283">
                  <c:v>-152.7578</c:v>
                </c:pt>
                <c:pt idx="1284">
                  <c:v>-152.81532999999999</c:v>
                </c:pt>
                <c:pt idx="1285">
                  <c:v>-152.90404000000001</c:v>
                </c:pt>
                <c:pt idx="1286">
                  <c:v>-152.98489000000001</c:v>
                </c:pt>
                <c:pt idx="1287">
                  <c:v>-153.07014000000001</c:v>
                </c:pt>
                <c:pt idx="1288">
                  <c:v>-153.15519</c:v>
                </c:pt>
                <c:pt idx="1289">
                  <c:v>-153.23139</c:v>
                </c:pt>
                <c:pt idx="1290">
                  <c:v>-153.29894999999999</c:v>
                </c:pt>
                <c:pt idx="1291">
                  <c:v>-153.36566999999999</c:v>
                </c:pt>
                <c:pt idx="1292">
                  <c:v>-153.40924000000001</c:v>
                </c:pt>
                <c:pt idx="1293">
                  <c:v>-153.42427000000001</c:v>
                </c:pt>
                <c:pt idx="1294">
                  <c:v>-153.42197999999999</c:v>
                </c:pt>
                <c:pt idx="1295">
                  <c:v>-153.38585</c:v>
                </c:pt>
                <c:pt idx="1296">
                  <c:v>-153.31521000000001</c:v>
                </c:pt>
                <c:pt idx="1297">
                  <c:v>-153.2338</c:v>
                </c:pt>
                <c:pt idx="1298">
                  <c:v>-153.11887999999999</c:v>
                </c:pt>
                <c:pt idx="1299">
                  <c:v>-153.00361000000001</c:v>
                </c:pt>
                <c:pt idx="1300">
                  <c:v>-152.87597</c:v>
                </c:pt>
                <c:pt idx="1301">
                  <c:v>-152.74261000000001</c:v>
                </c:pt>
                <c:pt idx="1302">
                  <c:v>-152.61005</c:v>
                </c:pt>
                <c:pt idx="1303">
                  <c:v>-152.50909999999999</c:v>
                </c:pt>
                <c:pt idx="1304">
                  <c:v>-152.39061000000001</c:v>
                </c:pt>
                <c:pt idx="1305">
                  <c:v>-152.30882</c:v>
                </c:pt>
                <c:pt idx="1306">
                  <c:v>-152.27024</c:v>
                </c:pt>
                <c:pt idx="1307">
                  <c:v>-152.25532999999999</c:v>
                </c:pt>
                <c:pt idx="1308">
                  <c:v>-152.25903</c:v>
                </c:pt>
                <c:pt idx="1309">
                  <c:v>-152.27717999999999</c:v>
                </c:pt>
                <c:pt idx="1310">
                  <c:v>-152.31796</c:v>
                </c:pt>
                <c:pt idx="1311">
                  <c:v>-152.38126</c:v>
                </c:pt>
                <c:pt idx="1312">
                  <c:v>-152.46899999999999</c:v>
                </c:pt>
                <c:pt idx="1313">
                  <c:v>-152.58584999999999</c:v>
                </c:pt>
                <c:pt idx="1314">
                  <c:v>-152.73820000000001</c:v>
                </c:pt>
                <c:pt idx="1315">
                  <c:v>-152.91084000000001</c:v>
                </c:pt>
                <c:pt idx="1316">
                  <c:v>-153.07814999999999</c:v>
                </c:pt>
                <c:pt idx="1317">
                  <c:v>-153.22344000000001</c:v>
                </c:pt>
                <c:pt idx="1318">
                  <c:v>-153.36246</c:v>
                </c:pt>
                <c:pt idx="1319">
                  <c:v>-153.49744000000001</c:v>
                </c:pt>
                <c:pt idx="1320">
                  <c:v>-153.63034999999999</c:v>
                </c:pt>
                <c:pt idx="1321">
                  <c:v>-153.74903</c:v>
                </c:pt>
                <c:pt idx="1322">
                  <c:v>-153.84193999999999</c:v>
                </c:pt>
                <c:pt idx="1323">
                  <c:v>-153.90217000000001</c:v>
                </c:pt>
                <c:pt idx="1324">
                  <c:v>-153.93151</c:v>
                </c:pt>
                <c:pt idx="1325">
                  <c:v>-153.94400999999999</c:v>
                </c:pt>
                <c:pt idx="1326">
                  <c:v>-153.92276000000001</c:v>
                </c:pt>
                <c:pt idx="1327">
                  <c:v>-153.88381999999999</c:v>
                </c:pt>
                <c:pt idx="1328">
                  <c:v>-153.83668</c:v>
                </c:pt>
                <c:pt idx="1329">
                  <c:v>-153.76835</c:v>
                </c:pt>
                <c:pt idx="1330">
                  <c:v>-153.68468999999999</c:v>
                </c:pt>
                <c:pt idx="1331">
                  <c:v>-153.58496</c:v>
                </c:pt>
                <c:pt idx="1332">
                  <c:v>-153.48741999999999</c:v>
                </c:pt>
                <c:pt idx="1333">
                  <c:v>-153.37257</c:v>
                </c:pt>
                <c:pt idx="1334">
                  <c:v>-153.24364</c:v>
                </c:pt>
                <c:pt idx="1335">
                  <c:v>-153.12539000000001</c:v>
                </c:pt>
                <c:pt idx="1336">
                  <c:v>-153.00834</c:v>
                </c:pt>
                <c:pt idx="1337">
                  <c:v>-152.93033</c:v>
                </c:pt>
                <c:pt idx="1338">
                  <c:v>-152.88667000000001</c:v>
                </c:pt>
                <c:pt idx="1339">
                  <c:v>-152.83993000000001</c:v>
                </c:pt>
                <c:pt idx="1340">
                  <c:v>-152.83430999999999</c:v>
                </c:pt>
                <c:pt idx="1341">
                  <c:v>-152.84833</c:v>
                </c:pt>
                <c:pt idx="1342">
                  <c:v>-152.89311000000001</c:v>
                </c:pt>
                <c:pt idx="1343">
                  <c:v>-152.99655999999999</c:v>
                </c:pt>
                <c:pt idx="1344">
                  <c:v>-153.13144</c:v>
                </c:pt>
                <c:pt idx="1345">
                  <c:v>-153.29696000000001</c:v>
                </c:pt>
                <c:pt idx="1346">
                  <c:v>-153.49110999999999</c:v>
                </c:pt>
                <c:pt idx="1347">
                  <c:v>-153.69238999999999</c:v>
                </c:pt>
                <c:pt idx="1348">
                  <c:v>-153.87012999999999</c:v>
                </c:pt>
                <c:pt idx="1349">
                  <c:v>-154.04021</c:v>
                </c:pt>
                <c:pt idx="1350">
                  <c:v>-154.15986000000001</c:v>
                </c:pt>
                <c:pt idx="1351">
                  <c:v>-154.27484000000001</c:v>
                </c:pt>
                <c:pt idx="1352">
                  <c:v>-154.36951999999999</c:v>
                </c:pt>
                <c:pt idx="1353">
                  <c:v>-154.41458</c:v>
                </c:pt>
                <c:pt idx="1354">
                  <c:v>-154.42362</c:v>
                </c:pt>
                <c:pt idx="1355">
                  <c:v>-154.41968</c:v>
                </c:pt>
                <c:pt idx="1356">
                  <c:v>-154.39917</c:v>
                </c:pt>
                <c:pt idx="1357">
                  <c:v>-154.36107000000001</c:v>
                </c:pt>
                <c:pt idx="1358">
                  <c:v>-154.32299</c:v>
                </c:pt>
                <c:pt idx="1359">
                  <c:v>-154.26945000000001</c:v>
                </c:pt>
                <c:pt idx="1360">
                  <c:v>-154.20958999999999</c:v>
                </c:pt>
                <c:pt idx="1361">
                  <c:v>-154.1644</c:v>
                </c:pt>
                <c:pt idx="1362">
                  <c:v>-154.1354</c:v>
                </c:pt>
                <c:pt idx="1363">
                  <c:v>-154.12512000000001</c:v>
                </c:pt>
                <c:pt idx="1364">
                  <c:v>-154.16434000000001</c:v>
                </c:pt>
                <c:pt idx="1365">
                  <c:v>-154.23611</c:v>
                </c:pt>
                <c:pt idx="1366">
                  <c:v>-154.31694999999999</c:v>
                </c:pt>
                <c:pt idx="1367">
                  <c:v>-154.42044999999999</c:v>
                </c:pt>
                <c:pt idx="1368">
                  <c:v>-154.50988000000001</c:v>
                </c:pt>
                <c:pt idx="1369">
                  <c:v>-154.58526000000001</c:v>
                </c:pt>
                <c:pt idx="1370">
                  <c:v>-154.63578000000001</c:v>
                </c:pt>
                <c:pt idx="1371">
                  <c:v>-154.66812999999999</c:v>
                </c:pt>
                <c:pt idx="1372">
                  <c:v>-154.67726999999999</c:v>
                </c:pt>
                <c:pt idx="1373">
                  <c:v>-154.68066999999999</c:v>
                </c:pt>
                <c:pt idx="1374">
                  <c:v>-154.66227000000001</c:v>
                </c:pt>
                <c:pt idx="1375">
                  <c:v>-154.60681</c:v>
                </c:pt>
                <c:pt idx="1376">
                  <c:v>-154.53998000000001</c:v>
                </c:pt>
                <c:pt idx="1377">
                  <c:v>-154.45255</c:v>
                </c:pt>
                <c:pt idx="1378">
                  <c:v>-154.36353</c:v>
                </c:pt>
                <c:pt idx="1379">
                  <c:v>-154.28353999999999</c:v>
                </c:pt>
                <c:pt idx="1380">
                  <c:v>-154.18951999999999</c:v>
                </c:pt>
                <c:pt idx="1381">
                  <c:v>-154.09049999999999</c:v>
                </c:pt>
                <c:pt idx="1382">
                  <c:v>-153.98884000000001</c:v>
                </c:pt>
                <c:pt idx="1383">
                  <c:v>-153.85525999999999</c:v>
                </c:pt>
                <c:pt idx="1384">
                  <c:v>-153.68499</c:v>
                </c:pt>
                <c:pt idx="1385">
                  <c:v>-153.49806000000001</c:v>
                </c:pt>
                <c:pt idx="1386">
                  <c:v>-153.30704</c:v>
                </c:pt>
                <c:pt idx="1387">
                  <c:v>-153.13847000000001</c:v>
                </c:pt>
                <c:pt idx="1388">
                  <c:v>-152.96137999999999</c:v>
                </c:pt>
                <c:pt idx="1389">
                  <c:v>-152.79683</c:v>
                </c:pt>
                <c:pt idx="1390">
                  <c:v>-152.67042000000001</c:v>
                </c:pt>
                <c:pt idx="1391">
                  <c:v>-152.58834999999999</c:v>
                </c:pt>
                <c:pt idx="1392">
                  <c:v>-152.53927999999999</c:v>
                </c:pt>
                <c:pt idx="1393">
                  <c:v>-152.5438</c:v>
                </c:pt>
                <c:pt idx="1394">
                  <c:v>-152.57338999999999</c:v>
                </c:pt>
                <c:pt idx="1395">
                  <c:v>-152.64641</c:v>
                </c:pt>
                <c:pt idx="1396">
                  <c:v>-152.7473</c:v>
                </c:pt>
                <c:pt idx="1397">
                  <c:v>-152.89515</c:v>
                </c:pt>
                <c:pt idx="1398">
                  <c:v>-153.06962999999999</c:v>
                </c:pt>
                <c:pt idx="1399">
                  <c:v>-153.23276999999999</c:v>
                </c:pt>
                <c:pt idx="1400">
                  <c:v>-153.38683</c:v>
                </c:pt>
                <c:pt idx="1401">
                  <c:v>-153.54839000000001</c:v>
                </c:pt>
                <c:pt idx="1402">
                  <c:v>-153.72443999999999</c:v>
                </c:pt>
                <c:pt idx="1403">
                  <c:v>-153.88470000000001</c:v>
                </c:pt>
                <c:pt idx="1404">
                  <c:v>-153.99661</c:v>
                </c:pt>
                <c:pt idx="1405">
                  <c:v>-154.08153999999999</c:v>
                </c:pt>
                <c:pt idx="1406">
                  <c:v>-154.14292</c:v>
                </c:pt>
                <c:pt idx="1407">
                  <c:v>-154.16839999999999</c:v>
                </c:pt>
                <c:pt idx="1408">
                  <c:v>-154.16829000000001</c:v>
                </c:pt>
                <c:pt idx="1409">
                  <c:v>-154.13164</c:v>
                </c:pt>
                <c:pt idx="1410">
                  <c:v>-154.06546</c:v>
                </c:pt>
                <c:pt idx="1411">
                  <c:v>-153.95570000000001</c:v>
                </c:pt>
                <c:pt idx="1412">
                  <c:v>-153.80821</c:v>
                </c:pt>
                <c:pt idx="1413">
                  <c:v>-153.64015000000001</c:v>
                </c:pt>
                <c:pt idx="1414">
                  <c:v>-153.48951</c:v>
                </c:pt>
                <c:pt idx="1415">
                  <c:v>-153.33287999999999</c:v>
                </c:pt>
                <c:pt idx="1416">
                  <c:v>-153.15468000000001</c:v>
                </c:pt>
                <c:pt idx="1417">
                  <c:v>-152.97290000000001</c:v>
                </c:pt>
                <c:pt idx="1418">
                  <c:v>-152.78643</c:v>
                </c:pt>
                <c:pt idx="1419">
                  <c:v>-152.58401000000001</c:v>
                </c:pt>
                <c:pt idx="1420">
                  <c:v>-152.36399</c:v>
                </c:pt>
                <c:pt idx="1421">
                  <c:v>-152.13050999999999</c:v>
                </c:pt>
                <c:pt idx="1422">
                  <c:v>-151.86623</c:v>
                </c:pt>
                <c:pt idx="1423">
                  <c:v>-151.60605000000001</c:v>
                </c:pt>
                <c:pt idx="1424">
                  <c:v>-151.35302999999999</c:v>
                </c:pt>
                <c:pt idx="1425">
                  <c:v>-151.10363000000001</c:v>
                </c:pt>
                <c:pt idx="1426">
                  <c:v>-150.88175000000001</c:v>
                </c:pt>
                <c:pt idx="1427">
                  <c:v>-150.70654999999999</c:v>
                </c:pt>
                <c:pt idx="1428">
                  <c:v>-150.54116999999999</c:v>
                </c:pt>
                <c:pt idx="1429">
                  <c:v>-150.43879999999999</c:v>
                </c:pt>
                <c:pt idx="1430">
                  <c:v>-150.37725</c:v>
                </c:pt>
                <c:pt idx="1431">
                  <c:v>-150.36796000000001</c:v>
                </c:pt>
                <c:pt idx="1432">
                  <c:v>-150.40547000000001</c:v>
                </c:pt>
                <c:pt idx="1433">
                  <c:v>-150.45760999999999</c:v>
                </c:pt>
                <c:pt idx="1434">
                  <c:v>-150.56068999999999</c:v>
                </c:pt>
                <c:pt idx="1435">
                  <c:v>-150.69699</c:v>
                </c:pt>
                <c:pt idx="1436">
                  <c:v>-150.88618</c:v>
                </c:pt>
                <c:pt idx="1437">
                  <c:v>-151.09810999999999</c:v>
                </c:pt>
                <c:pt idx="1438">
                  <c:v>-151.3374</c:v>
                </c:pt>
                <c:pt idx="1439">
                  <c:v>-151.59640999999999</c:v>
                </c:pt>
                <c:pt idx="1440">
                  <c:v>-151.86199999999999</c:v>
                </c:pt>
                <c:pt idx="1441">
                  <c:v>-152.12090000000001</c:v>
                </c:pt>
                <c:pt idx="1442">
                  <c:v>-152.38495</c:v>
                </c:pt>
                <c:pt idx="1443">
                  <c:v>-152.62803</c:v>
                </c:pt>
                <c:pt idx="1444">
                  <c:v>-152.84866</c:v>
                </c:pt>
                <c:pt idx="1445">
                  <c:v>-153.05319</c:v>
                </c:pt>
                <c:pt idx="1446">
                  <c:v>-153.21316999999999</c:v>
                </c:pt>
                <c:pt idx="1447">
                  <c:v>-153.31098</c:v>
                </c:pt>
                <c:pt idx="1448">
                  <c:v>-153.36319</c:v>
                </c:pt>
                <c:pt idx="1449">
                  <c:v>-153.37661</c:v>
                </c:pt>
                <c:pt idx="1450">
                  <c:v>-153.35928000000001</c:v>
                </c:pt>
                <c:pt idx="1451">
                  <c:v>-153.33228</c:v>
                </c:pt>
                <c:pt idx="1452">
                  <c:v>-153.30036000000001</c:v>
                </c:pt>
                <c:pt idx="1453">
                  <c:v>-153.23893000000001</c:v>
                </c:pt>
                <c:pt idx="1454">
                  <c:v>-153.14821000000001</c:v>
                </c:pt>
                <c:pt idx="1455">
                  <c:v>-153.04940999999999</c:v>
                </c:pt>
                <c:pt idx="1456">
                  <c:v>-152.94173000000001</c:v>
                </c:pt>
                <c:pt idx="1457">
                  <c:v>-152.82951</c:v>
                </c:pt>
                <c:pt idx="1458">
                  <c:v>-152.73393999999999</c:v>
                </c:pt>
                <c:pt idx="1459">
                  <c:v>-152.64836</c:v>
                </c:pt>
                <c:pt idx="1460">
                  <c:v>-152.59618</c:v>
                </c:pt>
                <c:pt idx="1461">
                  <c:v>-152.57337000000001</c:v>
                </c:pt>
                <c:pt idx="1462">
                  <c:v>-152.57593</c:v>
                </c:pt>
                <c:pt idx="1463">
                  <c:v>-152.5951</c:v>
                </c:pt>
                <c:pt idx="1464">
                  <c:v>-152.61566999999999</c:v>
                </c:pt>
                <c:pt idx="1465">
                  <c:v>-152.63996</c:v>
                </c:pt>
                <c:pt idx="1466">
                  <c:v>-152.68218999999999</c:v>
                </c:pt>
                <c:pt idx="1467">
                  <c:v>-152.74185</c:v>
                </c:pt>
                <c:pt idx="1468">
                  <c:v>-152.81437</c:v>
                </c:pt>
                <c:pt idx="1469">
                  <c:v>-152.88597999999999</c:v>
                </c:pt>
                <c:pt idx="1470">
                  <c:v>-152.95597000000001</c:v>
                </c:pt>
                <c:pt idx="1471">
                  <c:v>-153.02601999999999</c:v>
                </c:pt>
                <c:pt idx="1472">
                  <c:v>-153.07312999999999</c:v>
                </c:pt>
                <c:pt idx="1473">
                  <c:v>-153.10150999999999</c:v>
                </c:pt>
                <c:pt idx="1474">
                  <c:v>-153.12699000000001</c:v>
                </c:pt>
                <c:pt idx="1475">
                  <c:v>-153.14150000000001</c:v>
                </c:pt>
                <c:pt idx="1476">
                  <c:v>-153.13676000000001</c:v>
                </c:pt>
                <c:pt idx="1477">
                  <c:v>-153.11663999999999</c:v>
                </c:pt>
                <c:pt idx="1478">
                  <c:v>-153.09303</c:v>
                </c:pt>
                <c:pt idx="1479">
                  <c:v>-153.05656999999999</c:v>
                </c:pt>
                <c:pt idx="1480">
                  <c:v>-153.01354000000001</c:v>
                </c:pt>
                <c:pt idx="1481">
                  <c:v>-152.98464999999999</c:v>
                </c:pt>
                <c:pt idx="1482">
                  <c:v>-152.95368999999999</c:v>
                </c:pt>
                <c:pt idx="1483">
                  <c:v>-152.93092999999999</c:v>
                </c:pt>
                <c:pt idx="1484">
                  <c:v>-152.93446</c:v>
                </c:pt>
                <c:pt idx="1485">
                  <c:v>-152.95959999999999</c:v>
                </c:pt>
                <c:pt idx="1486">
                  <c:v>-153.00948</c:v>
                </c:pt>
                <c:pt idx="1487">
                  <c:v>-153.10169999999999</c:v>
                </c:pt>
                <c:pt idx="1488">
                  <c:v>-153.19818000000001</c:v>
                </c:pt>
                <c:pt idx="1489">
                  <c:v>-153.29401999999999</c:v>
                </c:pt>
                <c:pt idx="1490">
                  <c:v>-153.38212999999999</c:v>
                </c:pt>
                <c:pt idx="1491">
                  <c:v>-153.46280999999999</c:v>
                </c:pt>
                <c:pt idx="1492">
                  <c:v>-153.52825999999999</c:v>
                </c:pt>
                <c:pt idx="1493">
                  <c:v>-153.59211999999999</c:v>
                </c:pt>
                <c:pt idx="1494">
                  <c:v>-153.63406000000001</c:v>
                </c:pt>
                <c:pt idx="1495">
                  <c:v>-153.67526000000001</c:v>
                </c:pt>
                <c:pt idx="1496">
                  <c:v>-153.73289</c:v>
                </c:pt>
                <c:pt idx="1497">
                  <c:v>-153.78972999999999</c:v>
                </c:pt>
                <c:pt idx="1498">
                  <c:v>-153.81603999999999</c:v>
                </c:pt>
                <c:pt idx="1499">
                  <c:v>-153.82751999999999</c:v>
                </c:pt>
                <c:pt idx="1500">
                  <c:v>-153.81650999999999</c:v>
                </c:pt>
                <c:pt idx="1501">
                  <c:v>-153.81855999999999</c:v>
                </c:pt>
                <c:pt idx="1502">
                  <c:v>-153.80099000000001</c:v>
                </c:pt>
                <c:pt idx="1503">
                  <c:v>-153.75163000000001</c:v>
                </c:pt>
                <c:pt idx="1504">
                  <c:v>-153.68770000000001</c:v>
                </c:pt>
                <c:pt idx="1505">
                  <c:v>-153.60561000000001</c:v>
                </c:pt>
                <c:pt idx="1506">
                  <c:v>-153.52762000000001</c:v>
                </c:pt>
                <c:pt idx="1507">
                  <c:v>-153.44668999999999</c:v>
                </c:pt>
                <c:pt idx="1508">
                  <c:v>-153.35812000000001</c:v>
                </c:pt>
                <c:pt idx="1509">
                  <c:v>-153.26604</c:v>
                </c:pt>
                <c:pt idx="1510">
                  <c:v>-153.18027000000001</c:v>
                </c:pt>
                <c:pt idx="1511">
                  <c:v>-153.08814000000001</c:v>
                </c:pt>
                <c:pt idx="1512">
                  <c:v>-153.02651</c:v>
                </c:pt>
                <c:pt idx="1513">
                  <c:v>-152.99315000000001</c:v>
                </c:pt>
                <c:pt idx="1514">
                  <c:v>-152.97197</c:v>
                </c:pt>
                <c:pt idx="1515">
                  <c:v>-152.95538999999999</c:v>
                </c:pt>
                <c:pt idx="1516">
                  <c:v>-152.91865000000001</c:v>
                </c:pt>
                <c:pt idx="1517">
                  <c:v>-152.88014000000001</c:v>
                </c:pt>
                <c:pt idx="1518">
                  <c:v>-152.82840999999999</c:v>
                </c:pt>
                <c:pt idx="1519">
                  <c:v>-152.77315999999999</c:v>
                </c:pt>
                <c:pt idx="1520">
                  <c:v>-152.73589000000001</c:v>
                </c:pt>
                <c:pt idx="1521">
                  <c:v>-152.70078000000001</c:v>
                </c:pt>
                <c:pt idx="1522">
                  <c:v>-152.66664</c:v>
                </c:pt>
                <c:pt idx="1523">
                  <c:v>-152.65738999999999</c:v>
                </c:pt>
                <c:pt idx="1524">
                  <c:v>-152.63518999999999</c:v>
                </c:pt>
                <c:pt idx="1525">
                  <c:v>-152.58674999999999</c:v>
                </c:pt>
                <c:pt idx="1526">
                  <c:v>-152.52099999999999</c:v>
                </c:pt>
                <c:pt idx="1527">
                  <c:v>-152.43959000000001</c:v>
                </c:pt>
                <c:pt idx="1528">
                  <c:v>-152.33530999999999</c:v>
                </c:pt>
                <c:pt idx="1529">
                  <c:v>-152.17596</c:v>
                </c:pt>
                <c:pt idx="1530">
                  <c:v>-151.99462</c:v>
                </c:pt>
                <c:pt idx="1531">
                  <c:v>-151.78286</c:v>
                </c:pt>
                <c:pt idx="1532">
                  <c:v>-151.57236</c:v>
                </c:pt>
                <c:pt idx="1533">
                  <c:v>-151.37961999999999</c:v>
                </c:pt>
                <c:pt idx="1534">
                  <c:v>-151.19023999999999</c:v>
                </c:pt>
                <c:pt idx="1535">
                  <c:v>-151.01600999999999</c:v>
                </c:pt>
                <c:pt idx="1536">
                  <c:v>-150.87646000000001</c:v>
                </c:pt>
                <c:pt idx="1537">
                  <c:v>-150.79675</c:v>
                </c:pt>
                <c:pt idx="1538">
                  <c:v>-150.75163000000001</c:v>
                </c:pt>
                <c:pt idx="1539">
                  <c:v>-150.75031000000001</c:v>
                </c:pt>
                <c:pt idx="1540">
                  <c:v>-150.78120999999999</c:v>
                </c:pt>
                <c:pt idx="1541">
                  <c:v>-150.86109999999999</c:v>
                </c:pt>
                <c:pt idx="1542">
                  <c:v>-150.98310000000001</c:v>
                </c:pt>
                <c:pt idx="1543">
                  <c:v>-151.09603999999999</c:v>
                </c:pt>
                <c:pt idx="1544">
                  <c:v>-151.24223000000001</c:v>
                </c:pt>
                <c:pt idx="1545">
                  <c:v>-151.39723000000001</c:v>
                </c:pt>
                <c:pt idx="1546">
                  <c:v>-151.54597000000001</c:v>
                </c:pt>
                <c:pt idx="1547">
                  <c:v>-151.71437</c:v>
                </c:pt>
                <c:pt idx="1548">
                  <c:v>-151.87271000000001</c:v>
                </c:pt>
                <c:pt idx="1549">
                  <c:v>-152.02305000000001</c:v>
                </c:pt>
                <c:pt idx="1550">
                  <c:v>-152.14232999999999</c:v>
                </c:pt>
                <c:pt idx="1551">
                  <c:v>-152.21598</c:v>
                </c:pt>
                <c:pt idx="1552">
                  <c:v>-152.25074000000001</c:v>
                </c:pt>
                <c:pt idx="1553">
                  <c:v>-152.22749999999999</c:v>
                </c:pt>
                <c:pt idx="1554">
                  <c:v>-152.13681</c:v>
                </c:pt>
                <c:pt idx="1555">
                  <c:v>-151.99059</c:v>
                </c:pt>
                <c:pt idx="1556">
                  <c:v>-151.80551</c:v>
                </c:pt>
                <c:pt idx="1557">
                  <c:v>-151.61831000000001</c:v>
                </c:pt>
                <c:pt idx="1558">
                  <c:v>-151.40315000000001</c:v>
                </c:pt>
                <c:pt idx="1559">
                  <c:v>-151.16927999999999</c:v>
                </c:pt>
                <c:pt idx="1560">
                  <c:v>-150.90083999999999</c:v>
                </c:pt>
                <c:pt idx="1561">
                  <c:v>-150.60182</c:v>
                </c:pt>
                <c:pt idx="1562">
                  <c:v>-150.30137999999999</c:v>
                </c:pt>
                <c:pt idx="1563">
                  <c:v>-150.00295</c:v>
                </c:pt>
                <c:pt idx="1564">
                  <c:v>-149.71141</c:v>
                </c:pt>
                <c:pt idx="1565">
                  <c:v>-149.43989999999999</c:v>
                </c:pt>
                <c:pt idx="1566">
                  <c:v>-149.24869000000001</c:v>
                </c:pt>
                <c:pt idx="1567">
                  <c:v>-149.10449</c:v>
                </c:pt>
                <c:pt idx="1568">
                  <c:v>-149.02274</c:v>
                </c:pt>
                <c:pt idx="1569">
                  <c:v>-149.00594000000001</c:v>
                </c:pt>
                <c:pt idx="1570">
                  <c:v>-149.09112999999999</c:v>
                </c:pt>
                <c:pt idx="1571">
                  <c:v>-149.25189</c:v>
                </c:pt>
                <c:pt idx="1572">
                  <c:v>-149.46257</c:v>
                </c:pt>
                <c:pt idx="1573">
                  <c:v>-149.71483000000001</c:v>
                </c:pt>
                <c:pt idx="1574">
                  <c:v>-149.99467999999999</c:v>
                </c:pt>
                <c:pt idx="1575">
                  <c:v>-150.25533999999999</c:v>
                </c:pt>
                <c:pt idx="1576">
                  <c:v>-150.49272999999999</c:v>
                </c:pt>
                <c:pt idx="1577">
                  <c:v>-150.73603</c:v>
                </c:pt>
                <c:pt idx="1578">
                  <c:v>-150.96522999999999</c:v>
                </c:pt>
                <c:pt idx="1579">
                  <c:v>-151.18684999999999</c:v>
                </c:pt>
                <c:pt idx="1580">
                  <c:v>-151.36761000000001</c:v>
                </c:pt>
                <c:pt idx="1581">
                  <c:v>-151.50515999999999</c:v>
                </c:pt>
                <c:pt idx="1582">
                  <c:v>-151.61019999999999</c:v>
                </c:pt>
                <c:pt idx="1583">
                  <c:v>-151.68281999999999</c:v>
                </c:pt>
                <c:pt idx="1584">
                  <c:v>-151.75271000000001</c:v>
                </c:pt>
                <c:pt idx="1585">
                  <c:v>-151.82048</c:v>
                </c:pt>
                <c:pt idx="1586">
                  <c:v>-151.87414999999999</c:v>
                </c:pt>
                <c:pt idx="1587">
                  <c:v>-151.93146999999999</c:v>
                </c:pt>
                <c:pt idx="1588">
                  <c:v>-152.01344</c:v>
                </c:pt>
                <c:pt idx="1589">
                  <c:v>-152.10529</c:v>
                </c:pt>
                <c:pt idx="1590">
                  <c:v>-152.19708</c:v>
                </c:pt>
                <c:pt idx="1591">
                  <c:v>-152.29825</c:v>
                </c:pt>
                <c:pt idx="1592">
                  <c:v>-152.39541</c:v>
                </c:pt>
                <c:pt idx="1593">
                  <c:v>-152.50483</c:v>
                </c:pt>
                <c:pt idx="1594">
                  <c:v>-152.60782</c:v>
                </c:pt>
                <c:pt idx="1595">
                  <c:v>-152.71635000000001</c:v>
                </c:pt>
                <c:pt idx="1596">
                  <c:v>-152.81592000000001</c:v>
                </c:pt>
                <c:pt idx="1597">
                  <c:v>-152.90299999999999</c:v>
                </c:pt>
                <c:pt idx="1598">
                  <c:v>-152.97660999999999</c:v>
                </c:pt>
                <c:pt idx="1599">
                  <c:v>-153.04557</c:v>
                </c:pt>
                <c:pt idx="1600">
                  <c:v>-153.08658</c:v>
                </c:pt>
                <c:pt idx="1601">
                  <c:v>-153.10245</c:v>
                </c:pt>
                <c:pt idx="1602">
                  <c:v>-153.08779999999999</c:v>
                </c:pt>
                <c:pt idx="1603">
                  <c:v>-153.04821999999999</c:v>
                </c:pt>
                <c:pt idx="1604">
                  <c:v>-152.98366999999999</c:v>
                </c:pt>
                <c:pt idx="1605">
                  <c:v>-152.88112000000001</c:v>
                </c:pt>
                <c:pt idx="1606">
                  <c:v>-152.75529</c:v>
                </c:pt>
                <c:pt idx="1607">
                  <c:v>-152.61520999999999</c:v>
                </c:pt>
                <c:pt idx="1608">
                  <c:v>-152.47756000000001</c:v>
                </c:pt>
                <c:pt idx="1609">
                  <c:v>-152.32544999999999</c:v>
                </c:pt>
                <c:pt idx="1610">
                  <c:v>-152.17026999999999</c:v>
                </c:pt>
                <c:pt idx="1611">
                  <c:v>-152.02268000000001</c:v>
                </c:pt>
                <c:pt idx="1612">
                  <c:v>-151.88817</c:v>
                </c:pt>
                <c:pt idx="1613">
                  <c:v>-151.75274999999999</c:v>
                </c:pt>
                <c:pt idx="1614">
                  <c:v>-151.61225999999999</c:v>
                </c:pt>
                <c:pt idx="1615">
                  <c:v>-151.50290000000001</c:v>
                </c:pt>
                <c:pt idx="1616">
                  <c:v>-151.42296999999999</c:v>
                </c:pt>
                <c:pt idx="1617">
                  <c:v>-151.40736999999999</c:v>
                </c:pt>
                <c:pt idx="1618">
                  <c:v>-151.42824999999999</c:v>
                </c:pt>
                <c:pt idx="1619">
                  <c:v>-151.48324</c:v>
                </c:pt>
                <c:pt idx="1620">
                  <c:v>-151.56736000000001</c:v>
                </c:pt>
                <c:pt idx="1621">
                  <c:v>-151.65664000000001</c:v>
                </c:pt>
                <c:pt idx="1622">
                  <c:v>-151.77708999999999</c:v>
                </c:pt>
                <c:pt idx="1623">
                  <c:v>-151.91427999999999</c:v>
                </c:pt>
                <c:pt idx="1624">
                  <c:v>-152.0694</c:v>
                </c:pt>
                <c:pt idx="1625">
                  <c:v>-152.24086</c:v>
                </c:pt>
                <c:pt idx="1626">
                  <c:v>-152.42528999999999</c:v>
                </c:pt>
                <c:pt idx="1627">
                  <c:v>-152.60455999999999</c:v>
                </c:pt>
                <c:pt idx="1628">
                  <c:v>-152.77406999999999</c:v>
                </c:pt>
                <c:pt idx="1629">
                  <c:v>-152.96787</c:v>
                </c:pt>
                <c:pt idx="1630">
                  <c:v>-153.14416</c:v>
                </c:pt>
                <c:pt idx="1631">
                  <c:v>-153.32552000000001</c:v>
                </c:pt>
                <c:pt idx="1632">
                  <c:v>-153.47049000000001</c:v>
                </c:pt>
                <c:pt idx="1633">
                  <c:v>-153.58775</c:v>
                </c:pt>
                <c:pt idx="1634">
                  <c:v>-153.68781000000001</c:v>
                </c:pt>
                <c:pt idx="1635">
                  <c:v>-153.77243999999999</c:v>
                </c:pt>
                <c:pt idx="1636">
                  <c:v>-153.82834</c:v>
                </c:pt>
                <c:pt idx="1637">
                  <c:v>-153.86241999999999</c:v>
                </c:pt>
                <c:pt idx="1638">
                  <c:v>-153.87164999999999</c:v>
                </c:pt>
                <c:pt idx="1639">
                  <c:v>-153.85469000000001</c:v>
                </c:pt>
                <c:pt idx="1640">
                  <c:v>-153.80949000000001</c:v>
                </c:pt>
                <c:pt idx="1641">
                  <c:v>-153.74757</c:v>
                </c:pt>
                <c:pt idx="1642">
                  <c:v>-153.67690999999999</c:v>
                </c:pt>
                <c:pt idx="1643">
                  <c:v>-153.60451</c:v>
                </c:pt>
                <c:pt idx="1644">
                  <c:v>-153.53572</c:v>
                </c:pt>
                <c:pt idx="1645">
                  <c:v>-153.49665999999999</c:v>
                </c:pt>
                <c:pt idx="1646">
                  <c:v>-153.47642999999999</c:v>
                </c:pt>
                <c:pt idx="1647">
                  <c:v>-153.45197999999999</c:v>
                </c:pt>
                <c:pt idx="1648">
                  <c:v>-153.42849000000001</c:v>
                </c:pt>
                <c:pt idx="1649">
                  <c:v>-153.38896</c:v>
                </c:pt>
                <c:pt idx="1650">
                  <c:v>-153.35176000000001</c:v>
                </c:pt>
                <c:pt idx="1651">
                  <c:v>-153.30852999999999</c:v>
                </c:pt>
                <c:pt idx="1652">
                  <c:v>-153.26826</c:v>
                </c:pt>
                <c:pt idx="1653">
                  <c:v>-153.23101</c:v>
                </c:pt>
                <c:pt idx="1654">
                  <c:v>-153.20510999999999</c:v>
                </c:pt>
                <c:pt idx="1655">
                  <c:v>-153.1781</c:v>
                </c:pt>
                <c:pt idx="1656">
                  <c:v>-153.16493</c:v>
                </c:pt>
                <c:pt idx="1657">
                  <c:v>-153.17133999999999</c:v>
                </c:pt>
                <c:pt idx="1658">
                  <c:v>-153.20151000000001</c:v>
                </c:pt>
                <c:pt idx="1659">
                  <c:v>-153.26021</c:v>
                </c:pt>
                <c:pt idx="1660">
                  <c:v>-153.33073999999999</c:v>
                </c:pt>
                <c:pt idx="1661">
                  <c:v>-153.42862</c:v>
                </c:pt>
                <c:pt idx="1662">
                  <c:v>-153.51707999999999</c:v>
                </c:pt>
                <c:pt idx="1663">
                  <c:v>-153.59357</c:v>
                </c:pt>
                <c:pt idx="1664">
                  <c:v>-153.65314000000001</c:v>
                </c:pt>
                <c:pt idx="1665">
                  <c:v>-153.71028000000001</c:v>
                </c:pt>
                <c:pt idx="1666">
                  <c:v>-153.74639999999999</c:v>
                </c:pt>
                <c:pt idx="1667">
                  <c:v>-153.74394000000001</c:v>
                </c:pt>
                <c:pt idx="1668">
                  <c:v>-153.71528000000001</c:v>
                </c:pt>
                <c:pt idx="1669">
                  <c:v>-153.66444999999999</c:v>
                </c:pt>
                <c:pt idx="1670">
                  <c:v>-153.60318000000001</c:v>
                </c:pt>
                <c:pt idx="1671">
                  <c:v>-153.52857</c:v>
                </c:pt>
                <c:pt idx="1672">
                  <c:v>-153.45326</c:v>
                </c:pt>
                <c:pt idx="1673">
                  <c:v>-153.35565</c:v>
                </c:pt>
                <c:pt idx="1674">
                  <c:v>-153.27484000000001</c:v>
                </c:pt>
                <c:pt idx="1675">
                  <c:v>-153.20672999999999</c:v>
                </c:pt>
                <c:pt idx="1676">
                  <c:v>-153.16011</c:v>
                </c:pt>
                <c:pt idx="1677">
                  <c:v>-153.13206</c:v>
                </c:pt>
                <c:pt idx="1678">
                  <c:v>-153.12683999999999</c:v>
                </c:pt>
                <c:pt idx="1679">
                  <c:v>-153.12689</c:v>
                </c:pt>
                <c:pt idx="1680">
                  <c:v>-153.13426999999999</c:v>
                </c:pt>
                <c:pt idx="1681">
                  <c:v>-153.12628000000001</c:v>
                </c:pt>
                <c:pt idx="1682">
                  <c:v>-153.08759000000001</c:v>
                </c:pt>
                <c:pt idx="1683">
                  <c:v>-153.03698</c:v>
                </c:pt>
                <c:pt idx="1684">
                  <c:v>-152.97659999999999</c:v>
                </c:pt>
                <c:pt idx="1685">
                  <c:v>-152.89098000000001</c:v>
                </c:pt>
                <c:pt idx="1686">
                  <c:v>-152.81362999999999</c:v>
                </c:pt>
                <c:pt idx="1687">
                  <c:v>-152.75458</c:v>
                </c:pt>
                <c:pt idx="1688">
                  <c:v>-152.74197000000001</c:v>
                </c:pt>
                <c:pt idx="1689">
                  <c:v>-152.75296</c:v>
                </c:pt>
                <c:pt idx="1690">
                  <c:v>-152.77694</c:v>
                </c:pt>
                <c:pt idx="1691">
                  <c:v>-152.81152</c:v>
                </c:pt>
                <c:pt idx="1692">
                  <c:v>-152.85061999999999</c:v>
                </c:pt>
                <c:pt idx="1693">
                  <c:v>-152.91224</c:v>
                </c:pt>
                <c:pt idx="1694">
                  <c:v>-152.97179</c:v>
                </c:pt>
                <c:pt idx="1695">
                  <c:v>-153.00547</c:v>
                </c:pt>
                <c:pt idx="1696">
                  <c:v>-153.02302</c:v>
                </c:pt>
                <c:pt idx="1697">
                  <c:v>-153.03394</c:v>
                </c:pt>
                <c:pt idx="1698">
                  <c:v>-153.02865</c:v>
                </c:pt>
                <c:pt idx="1699">
                  <c:v>-153.01615000000001</c:v>
                </c:pt>
                <c:pt idx="1700">
                  <c:v>-153.0067</c:v>
                </c:pt>
                <c:pt idx="1701">
                  <c:v>-152.99884</c:v>
                </c:pt>
                <c:pt idx="1702">
                  <c:v>-152.97067000000001</c:v>
                </c:pt>
                <c:pt idx="1703">
                  <c:v>-152.94349</c:v>
                </c:pt>
                <c:pt idx="1704">
                  <c:v>-152.93492000000001</c:v>
                </c:pt>
                <c:pt idx="1705">
                  <c:v>-152.91282000000001</c:v>
                </c:pt>
                <c:pt idx="1706">
                  <c:v>-152.87728000000001</c:v>
                </c:pt>
                <c:pt idx="1707">
                  <c:v>-152.81630999999999</c:v>
                </c:pt>
                <c:pt idx="1708">
                  <c:v>-152.74316999999999</c:v>
                </c:pt>
                <c:pt idx="1709">
                  <c:v>-152.68052</c:v>
                </c:pt>
                <c:pt idx="1710">
                  <c:v>-152.60477</c:v>
                </c:pt>
                <c:pt idx="1711">
                  <c:v>-152.50835000000001</c:v>
                </c:pt>
                <c:pt idx="1712">
                  <c:v>-152.41165000000001</c:v>
                </c:pt>
                <c:pt idx="1713">
                  <c:v>-152.33628999999999</c:v>
                </c:pt>
                <c:pt idx="1714">
                  <c:v>-152.25367</c:v>
                </c:pt>
                <c:pt idx="1715">
                  <c:v>-152.17292</c:v>
                </c:pt>
                <c:pt idx="1716">
                  <c:v>-152.10715999999999</c:v>
                </c:pt>
                <c:pt idx="1717">
                  <c:v>-152.07153</c:v>
                </c:pt>
                <c:pt idx="1718">
                  <c:v>-152.06440000000001</c:v>
                </c:pt>
                <c:pt idx="1719">
                  <c:v>-152.07478</c:v>
                </c:pt>
                <c:pt idx="1720">
                  <c:v>-152.09751</c:v>
                </c:pt>
                <c:pt idx="1721">
                  <c:v>-152.16111000000001</c:v>
                </c:pt>
                <c:pt idx="1722">
                  <c:v>-152.22981999999999</c:v>
                </c:pt>
                <c:pt idx="1723">
                  <c:v>-152.30726999999999</c:v>
                </c:pt>
                <c:pt idx="1724">
                  <c:v>-152.42194000000001</c:v>
                </c:pt>
                <c:pt idx="1725">
                  <c:v>-152.56117</c:v>
                </c:pt>
                <c:pt idx="1726">
                  <c:v>-152.71019000000001</c:v>
                </c:pt>
                <c:pt idx="1727">
                  <c:v>-152.89012</c:v>
                </c:pt>
                <c:pt idx="1728">
                  <c:v>-153.07624999999999</c:v>
                </c:pt>
                <c:pt idx="1729">
                  <c:v>-153.25859</c:v>
                </c:pt>
                <c:pt idx="1730">
                  <c:v>-153.43156999999999</c:v>
                </c:pt>
                <c:pt idx="1731">
                  <c:v>-153.61490000000001</c:v>
                </c:pt>
                <c:pt idx="1732">
                  <c:v>-153.77610000000001</c:v>
                </c:pt>
                <c:pt idx="1733">
                  <c:v>-153.92067</c:v>
                </c:pt>
                <c:pt idx="1734">
                  <c:v>-154.03483</c:v>
                </c:pt>
                <c:pt idx="1735">
                  <c:v>-154.12235000000001</c:v>
                </c:pt>
                <c:pt idx="1736">
                  <c:v>-154.17277999999999</c:v>
                </c:pt>
                <c:pt idx="1737">
                  <c:v>-154.20278999999999</c:v>
                </c:pt>
                <c:pt idx="1738">
                  <c:v>-154.2012</c:v>
                </c:pt>
                <c:pt idx="1739">
                  <c:v>-154.19119000000001</c:v>
                </c:pt>
                <c:pt idx="1740">
                  <c:v>-154.15575999999999</c:v>
                </c:pt>
                <c:pt idx="1741">
                  <c:v>-154.09786</c:v>
                </c:pt>
                <c:pt idx="1742">
                  <c:v>-154.02922000000001</c:v>
                </c:pt>
                <c:pt idx="1743">
                  <c:v>-153.93941000000001</c:v>
                </c:pt>
                <c:pt idx="1744">
                  <c:v>-153.84295</c:v>
                </c:pt>
                <c:pt idx="1745">
                  <c:v>-153.71681000000001</c:v>
                </c:pt>
                <c:pt idx="1746">
                  <c:v>-153.58011999999999</c:v>
                </c:pt>
                <c:pt idx="1747">
                  <c:v>-153.45600999999999</c:v>
                </c:pt>
                <c:pt idx="1748">
                  <c:v>-153.35489000000001</c:v>
                </c:pt>
                <c:pt idx="1749">
                  <c:v>-153.25119000000001</c:v>
                </c:pt>
                <c:pt idx="1750">
                  <c:v>-153.14911000000001</c:v>
                </c:pt>
                <c:pt idx="1751">
                  <c:v>-153.06818000000001</c:v>
                </c:pt>
                <c:pt idx="1752">
                  <c:v>-152.99453</c:v>
                </c:pt>
                <c:pt idx="1753">
                  <c:v>-152.93552</c:v>
                </c:pt>
                <c:pt idx="1754">
                  <c:v>-152.87345999999999</c:v>
                </c:pt>
                <c:pt idx="1755">
                  <c:v>-152.81334000000001</c:v>
                </c:pt>
                <c:pt idx="1756">
                  <c:v>-152.76777000000001</c:v>
                </c:pt>
                <c:pt idx="1757">
                  <c:v>-152.75212999999999</c:v>
                </c:pt>
                <c:pt idx="1758">
                  <c:v>-152.75835000000001</c:v>
                </c:pt>
                <c:pt idx="1759">
                  <c:v>-152.77829</c:v>
                </c:pt>
                <c:pt idx="1760">
                  <c:v>-152.80712</c:v>
                </c:pt>
                <c:pt idx="1761">
                  <c:v>-152.86610999999999</c:v>
                </c:pt>
                <c:pt idx="1762">
                  <c:v>-152.92443</c:v>
                </c:pt>
                <c:pt idx="1763">
                  <c:v>-152.97557</c:v>
                </c:pt>
                <c:pt idx="1764">
                  <c:v>-153.01365999999999</c:v>
                </c:pt>
                <c:pt idx="1765">
                  <c:v>-153.03131999999999</c:v>
                </c:pt>
                <c:pt idx="1766">
                  <c:v>-153.01593</c:v>
                </c:pt>
                <c:pt idx="1767">
                  <c:v>-152.98650000000001</c:v>
                </c:pt>
                <c:pt idx="1768">
                  <c:v>-152.92676</c:v>
                </c:pt>
                <c:pt idx="1769">
                  <c:v>-152.8467</c:v>
                </c:pt>
                <c:pt idx="1770">
                  <c:v>-152.76723000000001</c:v>
                </c:pt>
                <c:pt idx="1771">
                  <c:v>-152.68333000000001</c:v>
                </c:pt>
                <c:pt idx="1772">
                  <c:v>-152.59206</c:v>
                </c:pt>
                <c:pt idx="1773">
                  <c:v>-152.49887000000001</c:v>
                </c:pt>
                <c:pt idx="1774">
                  <c:v>-152.41847999999999</c:v>
                </c:pt>
                <c:pt idx="1775">
                  <c:v>-152.33559</c:v>
                </c:pt>
                <c:pt idx="1776">
                  <c:v>-152.28548000000001</c:v>
                </c:pt>
                <c:pt idx="1777">
                  <c:v>-152.27302</c:v>
                </c:pt>
                <c:pt idx="1778">
                  <c:v>-152.27443</c:v>
                </c:pt>
                <c:pt idx="1779">
                  <c:v>-152.34017</c:v>
                </c:pt>
                <c:pt idx="1780">
                  <c:v>-152.44042999999999</c:v>
                </c:pt>
                <c:pt idx="1781">
                  <c:v>-152.57565</c:v>
                </c:pt>
                <c:pt idx="1782">
                  <c:v>-152.73581999999999</c:v>
                </c:pt>
                <c:pt idx="1783">
                  <c:v>-152.88596999999999</c:v>
                </c:pt>
                <c:pt idx="1784">
                  <c:v>-153.05878000000001</c:v>
                </c:pt>
                <c:pt idx="1785">
                  <c:v>-153.25349</c:v>
                </c:pt>
                <c:pt idx="1786">
                  <c:v>-153.42944</c:v>
                </c:pt>
                <c:pt idx="1787">
                  <c:v>-153.57988</c:v>
                </c:pt>
                <c:pt idx="1788">
                  <c:v>-153.74133</c:v>
                </c:pt>
                <c:pt idx="1789">
                  <c:v>-153.89563999999999</c:v>
                </c:pt>
                <c:pt idx="1790">
                  <c:v>-154.05788000000001</c:v>
                </c:pt>
                <c:pt idx="1791">
                  <c:v>-154.20841999999999</c:v>
                </c:pt>
                <c:pt idx="1792">
                  <c:v>-154.34854000000001</c:v>
                </c:pt>
                <c:pt idx="1793">
                  <c:v>-154.47238999999999</c:v>
                </c:pt>
                <c:pt idx="1794">
                  <c:v>-154.56462999999999</c:v>
                </c:pt>
                <c:pt idx="1795">
                  <c:v>-154.62674000000001</c:v>
                </c:pt>
                <c:pt idx="1796">
                  <c:v>-154.64617000000001</c:v>
                </c:pt>
                <c:pt idx="1797">
                  <c:v>-154.63449</c:v>
                </c:pt>
                <c:pt idx="1798">
                  <c:v>-154.62685999999999</c:v>
                </c:pt>
                <c:pt idx="1799">
                  <c:v>-154.58964</c:v>
                </c:pt>
                <c:pt idx="1800">
                  <c:v>-154.54467</c:v>
                </c:pt>
                <c:pt idx="1801">
                  <c:v>-154.47985</c:v>
                </c:pt>
                <c:pt idx="1802">
                  <c:v>-154.38567</c:v>
                </c:pt>
                <c:pt idx="1803">
                  <c:v>-154.27547999999999</c:v>
                </c:pt>
                <c:pt idx="1804">
                  <c:v>-154.13094000000001</c:v>
                </c:pt>
                <c:pt idx="1805">
                  <c:v>-153.97190000000001</c:v>
                </c:pt>
                <c:pt idx="1806">
                  <c:v>-153.82164</c:v>
                </c:pt>
                <c:pt idx="1807">
                  <c:v>-153.68976000000001</c:v>
                </c:pt>
                <c:pt idx="1808">
                  <c:v>-153.57248999999999</c:v>
                </c:pt>
                <c:pt idx="1809">
                  <c:v>-153.44848999999999</c:v>
                </c:pt>
                <c:pt idx="1810">
                  <c:v>-153.32848000000001</c:v>
                </c:pt>
                <c:pt idx="1811">
                  <c:v>-153.21623</c:v>
                </c:pt>
                <c:pt idx="1812">
                  <c:v>-153.12405000000001</c:v>
                </c:pt>
                <c:pt idx="1813">
                  <c:v>-153.05645999999999</c:v>
                </c:pt>
                <c:pt idx="1814">
                  <c:v>-153.00771</c:v>
                </c:pt>
                <c:pt idx="1815">
                  <c:v>-152.99862999999999</c:v>
                </c:pt>
                <c:pt idx="1816">
                  <c:v>-153.00586999999999</c:v>
                </c:pt>
                <c:pt idx="1817">
                  <c:v>-153.01482999999999</c:v>
                </c:pt>
                <c:pt idx="1818">
                  <c:v>-153.05287000000001</c:v>
                </c:pt>
                <c:pt idx="1819">
                  <c:v>-153.13538</c:v>
                </c:pt>
                <c:pt idx="1820">
                  <c:v>-153.25044</c:v>
                </c:pt>
                <c:pt idx="1821">
                  <c:v>-153.40656999999999</c:v>
                </c:pt>
                <c:pt idx="1822">
                  <c:v>-153.55869000000001</c:v>
                </c:pt>
                <c:pt idx="1823">
                  <c:v>-153.71403000000001</c:v>
                </c:pt>
                <c:pt idx="1824">
                  <c:v>-153.87679</c:v>
                </c:pt>
                <c:pt idx="1825">
                  <c:v>-154.02455</c:v>
                </c:pt>
                <c:pt idx="1826">
                  <c:v>-154.16795999999999</c:v>
                </c:pt>
                <c:pt idx="1827">
                  <c:v>-154.28495000000001</c:v>
                </c:pt>
                <c:pt idx="1828">
                  <c:v>-154.40804</c:v>
                </c:pt>
                <c:pt idx="1829">
                  <c:v>-154.48774</c:v>
                </c:pt>
                <c:pt idx="1830">
                  <c:v>-154.54536999999999</c:v>
                </c:pt>
                <c:pt idx="1831">
                  <c:v>-154.55125000000001</c:v>
                </c:pt>
                <c:pt idx="1832">
                  <c:v>-154.49064000000001</c:v>
                </c:pt>
                <c:pt idx="1833">
                  <c:v>-154.37986000000001</c:v>
                </c:pt>
                <c:pt idx="1834">
                  <c:v>-154.23616999999999</c:v>
                </c:pt>
                <c:pt idx="1835">
                  <c:v>-154.05591999999999</c:v>
                </c:pt>
                <c:pt idx="1836">
                  <c:v>-153.84852000000001</c:v>
                </c:pt>
                <c:pt idx="1837">
                  <c:v>-153.63099</c:v>
                </c:pt>
                <c:pt idx="1838">
                  <c:v>-153.40723</c:v>
                </c:pt>
                <c:pt idx="1839">
                  <c:v>-153.20896999999999</c:v>
                </c:pt>
                <c:pt idx="1840">
                  <c:v>-153.05128999999999</c:v>
                </c:pt>
                <c:pt idx="1841">
                  <c:v>-152.94323</c:v>
                </c:pt>
                <c:pt idx="1842">
                  <c:v>-152.84611000000001</c:v>
                </c:pt>
                <c:pt idx="1843">
                  <c:v>-152.76289</c:v>
                </c:pt>
                <c:pt idx="1844">
                  <c:v>-152.69068999999999</c:v>
                </c:pt>
                <c:pt idx="1845">
                  <c:v>-152.63575</c:v>
                </c:pt>
                <c:pt idx="1846">
                  <c:v>-152.63977</c:v>
                </c:pt>
                <c:pt idx="1847">
                  <c:v>-152.69139999999999</c:v>
                </c:pt>
                <c:pt idx="1848">
                  <c:v>-152.77475999999999</c:v>
                </c:pt>
                <c:pt idx="1849">
                  <c:v>-152.89259999999999</c:v>
                </c:pt>
                <c:pt idx="1850">
                  <c:v>-153.03486000000001</c:v>
                </c:pt>
                <c:pt idx="1851">
                  <c:v>-153.17818</c:v>
                </c:pt>
                <c:pt idx="1852">
                  <c:v>-153.30835999999999</c:v>
                </c:pt>
                <c:pt idx="1853">
                  <c:v>-153.42599000000001</c:v>
                </c:pt>
                <c:pt idx="1854">
                  <c:v>-153.51698999999999</c:v>
                </c:pt>
                <c:pt idx="1855">
                  <c:v>-153.57038</c:v>
                </c:pt>
                <c:pt idx="1856">
                  <c:v>-153.6028</c:v>
                </c:pt>
                <c:pt idx="1857">
                  <c:v>-153.61483000000001</c:v>
                </c:pt>
                <c:pt idx="1858">
                  <c:v>-153.60333</c:v>
                </c:pt>
                <c:pt idx="1859">
                  <c:v>-153.56025</c:v>
                </c:pt>
                <c:pt idx="1860">
                  <c:v>-153.48805999999999</c:v>
                </c:pt>
                <c:pt idx="1861">
                  <c:v>-153.39178999999999</c:v>
                </c:pt>
                <c:pt idx="1862">
                  <c:v>-153.27795</c:v>
                </c:pt>
                <c:pt idx="1863">
                  <c:v>-153.17339000000001</c:v>
                </c:pt>
                <c:pt idx="1864">
                  <c:v>-153.0667</c:v>
                </c:pt>
                <c:pt idx="1865">
                  <c:v>-152.95153999999999</c:v>
                </c:pt>
                <c:pt idx="1866">
                  <c:v>-152.81865999999999</c:v>
                </c:pt>
                <c:pt idx="1867">
                  <c:v>-152.67240000000001</c:v>
                </c:pt>
                <c:pt idx="1868">
                  <c:v>-152.55884</c:v>
                </c:pt>
                <c:pt idx="1869">
                  <c:v>-152.45603</c:v>
                </c:pt>
                <c:pt idx="1870">
                  <c:v>-152.34925999999999</c:v>
                </c:pt>
                <c:pt idx="1871">
                  <c:v>-152.25737000000001</c:v>
                </c:pt>
                <c:pt idx="1872">
                  <c:v>-152.17662000000001</c:v>
                </c:pt>
                <c:pt idx="1873">
                  <c:v>-152.12065000000001</c:v>
                </c:pt>
                <c:pt idx="1874">
                  <c:v>-152.06550999999999</c:v>
                </c:pt>
                <c:pt idx="1875">
                  <c:v>-152.02367000000001</c:v>
                </c:pt>
                <c:pt idx="1876">
                  <c:v>-151.99972</c:v>
                </c:pt>
                <c:pt idx="1877">
                  <c:v>-151.97203999999999</c:v>
                </c:pt>
                <c:pt idx="1878">
                  <c:v>-151.94193999999999</c:v>
                </c:pt>
                <c:pt idx="1879">
                  <c:v>-151.91056</c:v>
                </c:pt>
                <c:pt idx="1880">
                  <c:v>-151.8963</c:v>
                </c:pt>
                <c:pt idx="1881">
                  <c:v>-151.87352000000001</c:v>
                </c:pt>
                <c:pt idx="1882">
                  <c:v>-151.85272000000001</c:v>
                </c:pt>
                <c:pt idx="1883">
                  <c:v>-151.87012999999999</c:v>
                </c:pt>
                <c:pt idx="1884">
                  <c:v>-151.89855</c:v>
                </c:pt>
                <c:pt idx="1885">
                  <c:v>-151.92742999999999</c:v>
                </c:pt>
                <c:pt idx="1886">
                  <c:v>-151.96302</c:v>
                </c:pt>
                <c:pt idx="1887">
                  <c:v>-152.02471</c:v>
                </c:pt>
                <c:pt idx="1888">
                  <c:v>-152.07751999999999</c:v>
                </c:pt>
                <c:pt idx="1889">
                  <c:v>-152.13177999999999</c:v>
                </c:pt>
                <c:pt idx="1890">
                  <c:v>-152.19113999999999</c:v>
                </c:pt>
                <c:pt idx="1891">
                  <c:v>-152.28595000000001</c:v>
                </c:pt>
                <c:pt idx="1892">
                  <c:v>-152.39906999999999</c:v>
                </c:pt>
                <c:pt idx="1893">
                  <c:v>-152.52312000000001</c:v>
                </c:pt>
                <c:pt idx="1894">
                  <c:v>-152.63408000000001</c:v>
                </c:pt>
                <c:pt idx="1895">
                  <c:v>-152.75093000000001</c:v>
                </c:pt>
                <c:pt idx="1896">
                  <c:v>-152.86233999999999</c:v>
                </c:pt>
                <c:pt idx="1897">
                  <c:v>-152.94549000000001</c:v>
                </c:pt>
                <c:pt idx="1898">
                  <c:v>-153.01660999999999</c:v>
                </c:pt>
                <c:pt idx="1899">
                  <c:v>-153.09902</c:v>
                </c:pt>
                <c:pt idx="1900">
                  <c:v>-153.15831</c:v>
                </c:pt>
                <c:pt idx="1901">
                  <c:v>-153.20102</c:v>
                </c:pt>
                <c:pt idx="1902">
                  <c:v>-153.22129000000001</c:v>
                </c:pt>
                <c:pt idx="1903">
                  <c:v>-153.23436000000001</c:v>
                </c:pt>
                <c:pt idx="1904">
                  <c:v>-153.25442000000001</c:v>
                </c:pt>
                <c:pt idx="1905">
                  <c:v>-153.26934</c:v>
                </c:pt>
                <c:pt idx="1906">
                  <c:v>-153.28035</c:v>
                </c:pt>
                <c:pt idx="1907">
                  <c:v>-153.27185</c:v>
                </c:pt>
                <c:pt idx="1908">
                  <c:v>-153.24494000000001</c:v>
                </c:pt>
                <c:pt idx="1909">
                  <c:v>-153.22765000000001</c:v>
                </c:pt>
                <c:pt idx="1910">
                  <c:v>-153.17883</c:v>
                </c:pt>
                <c:pt idx="1911">
                  <c:v>-153.13496000000001</c:v>
                </c:pt>
                <c:pt idx="1912">
                  <c:v>-153.10006000000001</c:v>
                </c:pt>
                <c:pt idx="1913">
                  <c:v>-153.06816000000001</c:v>
                </c:pt>
                <c:pt idx="1914">
                  <c:v>-153.06766999999999</c:v>
                </c:pt>
                <c:pt idx="1915">
                  <c:v>-153.09984</c:v>
                </c:pt>
                <c:pt idx="1916">
                  <c:v>-153.16732999999999</c:v>
                </c:pt>
                <c:pt idx="1917">
                  <c:v>-153.27023</c:v>
                </c:pt>
                <c:pt idx="1918">
                  <c:v>-153.38900000000001</c:v>
                </c:pt>
                <c:pt idx="1919">
                  <c:v>-153.51590999999999</c:v>
                </c:pt>
                <c:pt idx="1920">
                  <c:v>-153.6388</c:v>
                </c:pt>
                <c:pt idx="1921">
                  <c:v>-153.73858000000001</c:v>
                </c:pt>
                <c:pt idx="1922">
                  <c:v>-153.79032000000001</c:v>
                </c:pt>
                <c:pt idx="1923">
                  <c:v>-153.82666</c:v>
                </c:pt>
                <c:pt idx="1924">
                  <c:v>-153.84595999999999</c:v>
                </c:pt>
                <c:pt idx="1925">
                  <c:v>-153.83670000000001</c:v>
                </c:pt>
                <c:pt idx="1926">
                  <c:v>-153.80136999999999</c:v>
                </c:pt>
                <c:pt idx="1927">
                  <c:v>-153.7679</c:v>
                </c:pt>
                <c:pt idx="1928">
                  <c:v>-153.71825000000001</c:v>
                </c:pt>
                <c:pt idx="1929">
                  <c:v>-153.62728999999999</c:v>
                </c:pt>
                <c:pt idx="1930">
                  <c:v>-153.49787000000001</c:v>
                </c:pt>
                <c:pt idx="1931">
                  <c:v>-153.35413</c:v>
                </c:pt>
                <c:pt idx="1932">
                  <c:v>-153.18745000000001</c:v>
                </c:pt>
                <c:pt idx="1933">
                  <c:v>-152.99397999999999</c:v>
                </c:pt>
                <c:pt idx="1934">
                  <c:v>-152.7843</c:v>
                </c:pt>
                <c:pt idx="1935">
                  <c:v>-152.57973999999999</c:v>
                </c:pt>
                <c:pt idx="1936">
                  <c:v>-152.40019000000001</c:v>
                </c:pt>
                <c:pt idx="1937">
                  <c:v>-152.24440000000001</c:v>
                </c:pt>
                <c:pt idx="1938">
                  <c:v>-152.1189</c:v>
                </c:pt>
                <c:pt idx="1939">
                  <c:v>-152.02654000000001</c:v>
                </c:pt>
                <c:pt idx="1940">
                  <c:v>-151.95963</c:v>
                </c:pt>
                <c:pt idx="1941">
                  <c:v>-151.91446999999999</c:v>
                </c:pt>
                <c:pt idx="1942">
                  <c:v>-151.91794999999999</c:v>
                </c:pt>
                <c:pt idx="1943">
                  <c:v>-151.96582000000001</c:v>
                </c:pt>
                <c:pt idx="1944">
                  <c:v>-152.06514999999999</c:v>
                </c:pt>
                <c:pt idx="1945">
                  <c:v>-152.17276000000001</c:v>
                </c:pt>
                <c:pt idx="1946">
                  <c:v>-152.30190999999999</c:v>
                </c:pt>
                <c:pt idx="1947">
                  <c:v>-152.40325000000001</c:v>
                </c:pt>
                <c:pt idx="1948">
                  <c:v>-152.51424</c:v>
                </c:pt>
                <c:pt idx="1949">
                  <c:v>-152.63898</c:v>
                </c:pt>
                <c:pt idx="1950">
                  <c:v>-152.76336000000001</c:v>
                </c:pt>
                <c:pt idx="1951">
                  <c:v>-152.87356</c:v>
                </c:pt>
                <c:pt idx="1952">
                  <c:v>-152.94497000000001</c:v>
                </c:pt>
                <c:pt idx="1953">
                  <c:v>-153.01847000000001</c:v>
                </c:pt>
                <c:pt idx="1954">
                  <c:v>-153.06787</c:v>
                </c:pt>
                <c:pt idx="1955">
                  <c:v>-153.09701999999999</c:v>
                </c:pt>
                <c:pt idx="1956">
                  <c:v>-153.14202</c:v>
                </c:pt>
                <c:pt idx="1957">
                  <c:v>-153.19381999999999</c:v>
                </c:pt>
                <c:pt idx="1958">
                  <c:v>-153.25463999999999</c:v>
                </c:pt>
                <c:pt idx="1959">
                  <c:v>-153.34356</c:v>
                </c:pt>
                <c:pt idx="1960">
                  <c:v>-153.45336</c:v>
                </c:pt>
                <c:pt idx="1961">
                  <c:v>-153.55104</c:v>
                </c:pt>
                <c:pt idx="1962">
                  <c:v>-153.67322999999999</c:v>
                </c:pt>
                <c:pt idx="1963">
                  <c:v>-153.82612</c:v>
                </c:pt>
                <c:pt idx="1964">
                  <c:v>-153.98577</c:v>
                </c:pt>
                <c:pt idx="1965">
                  <c:v>-154.15433999999999</c:v>
                </c:pt>
                <c:pt idx="1966">
                  <c:v>-154.32678000000001</c:v>
                </c:pt>
                <c:pt idx="1967">
                  <c:v>-154.49064999999999</c:v>
                </c:pt>
                <c:pt idx="1968">
                  <c:v>-154.66130999999999</c:v>
                </c:pt>
                <c:pt idx="1969">
                  <c:v>-154.81818999999999</c:v>
                </c:pt>
                <c:pt idx="1970">
                  <c:v>-154.97197</c:v>
                </c:pt>
                <c:pt idx="1971">
                  <c:v>-155.09245000000001</c:v>
                </c:pt>
                <c:pt idx="1972">
                  <c:v>-155.17137</c:v>
                </c:pt>
                <c:pt idx="1973">
                  <c:v>-155.22828000000001</c:v>
                </c:pt>
                <c:pt idx="1974">
                  <c:v>-155.23262</c:v>
                </c:pt>
                <c:pt idx="1975">
                  <c:v>-155.20841999999999</c:v>
                </c:pt>
                <c:pt idx="1976">
                  <c:v>-155.15976000000001</c:v>
                </c:pt>
                <c:pt idx="1977">
                  <c:v>-155.10715999999999</c:v>
                </c:pt>
                <c:pt idx="1978">
                  <c:v>-155.01073</c:v>
                </c:pt>
                <c:pt idx="1979">
                  <c:v>-154.92152999999999</c:v>
                </c:pt>
                <c:pt idx="1980">
                  <c:v>-154.80556999999999</c:v>
                </c:pt>
                <c:pt idx="1981">
                  <c:v>-154.68396999999999</c:v>
                </c:pt>
                <c:pt idx="1982">
                  <c:v>-154.56798000000001</c:v>
                </c:pt>
                <c:pt idx="1983">
                  <c:v>-154.44650999999999</c:v>
                </c:pt>
                <c:pt idx="1984">
                  <c:v>-154.31881999999999</c:v>
                </c:pt>
                <c:pt idx="1985">
                  <c:v>-154.16876999999999</c:v>
                </c:pt>
                <c:pt idx="1986">
                  <c:v>-153.99262999999999</c:v>
                </c:pt>
                <c:pt idx="1987">
                  <c:v>-153.80994000000001</c:v>
                </c:pt>
                <c:pt idx="1988">
                  <c:v>-153.60497000000001</c:v>
                </c:pt>
                <c:pt idx="1989">
                  <c:v>-153.36885000000001</c:v>
                </c:pt>
                <c:pt idx="1990">
                  <c:v>-153.15091000000001</c:v>
                </c:pt>
                <c:pt idx="1991">
                  <c:v>-152.92448999999999</c:v>
                </c:pt>
                <c:pt idx="1992">
                  <c:v>-152.72847999999999</c:v>
                </c:pt>
                <c:pt idx="1993">
                  <c:v>-152.55724000000001</c:v>
                </c:pt>
                <c:pt idx="1994">
                  <c:v>-152.42526000000001</c:v>
                </c:pt>
                <c:pt idx="1995">
                  <c:v>-152.33347000000001</c:v>
                </c:pt>
                <c:pt idx="1996">
                  <c:v>-152.29042999999999</c:v>
                </c:pt>
                <c:pt idx="1997">
                  <c:v>-152.26686000000001</c:v>
                </c:pt>
                <c:pt idx="1998">
                  <c:v>-152.28671</c:v>
                </c:pt>
                <c:pt idx="1999">
                  <c:v>-152.31128000000001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9-874F-A03A-925103978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56783"/>
        <c:axId val="506628639"/>
      </c:scatterChart>
      <c:valAx>
        <c:axId val="507356783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28639"/>
        <c:crosses val="autoZero"/>
        <c:crossBetween val="midCat"/>
      </c:valAx>
      <c:valAx>
        <c:axId val="50662863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'small cell 1500K'!$B$26:$B$2025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'small cell 1500K'!$C$26:$C$2025</c:f>
              <c:numCache>
                <c:formatCode>0.00E+00</c:formatCode>
                <c:ptCount val="2000"/>
                <c:pt idx="0">
                  <c:v>-137.17641</c:v>
                </c:pt>
                <c:pt idx="1">
                  <c:v>-137.29705999999999</c:v>
                </c:pt>
                <c:pt idx="2">
                  <c:v>-137.42511999999999</c:v>
                </c:pt>
                <c:pt idx="3">
                  <c:v>-137.55121</c:v>
                </c:pt>
                <c:pt idx="4">
                  <c:v>-137.68836999999999</c:v>
                </c:pt>
                <c:pt idx="5">
                  <c:v>-137.79971</c:v>
                </c:pt>
                <c:pt idx="6">
                  <c:v>-137.91104000000001</c:v>
                </c:pt>
                <c:pt idx="7">
                  <c:v>-138.02535</c:v>
                </c:pt>
                <c:pt idx="8">
                  <c:v>-138.15183999999999</c:v>
                </c:pt>
                <c:pt idx="9">
                  <c:v>-138.29232999999999</c:v>
                </c:pt>
                <c:pt idx="10">
                  <c:v>-138.20801</c:v>
                </c:pt>
                <c:pt idx="11">
                  <c:v>-138.29034999999999</c:v>
                </c:pt>
                <c:pt idx="12">
                  <c:v>-138.36212</c:v>
                </c:pt>
                <c:pt idx="13">
                  <c:v>-138.41916000000001</c:v>
                </c:pt>
                <c:pt idx="14">
                  <c:v>-138.47502</c:v>
                </c:pt>
                <c:pt idx="15">
                  <c:v>-138.51481000000001</c:v>
                </c:pt>
                <c:pt idx="16">
                  <c:v>-138.55628999999999</c:v>
                </c:pt>
                <c:pt idx="17">
                  <c:v>-138.57335</c:v>
                </c:pt>
                <c:pt idx="18">
                  <c:v>-138.57792000000001</c:v>
                </c:pt>
                <c:pt idx="19">
                  <c:v>-138.56055000000001</c:v>
                </c:pt>
                <c:pt idx="20">
                  <c:v>-138.53838999999999</c:v>
                </c:pt>
                <c:pt idx="21">
                  <c:v>-138.47220999999999</c:v>
                </c:pt>
                <c:pt idx="22">
                  <c:v>-138.38068000000001</c:v>
                </c:pt>
                <c:pt idx="23">
                  <c:v>-138.27175</c:v>
                </c:pt>
                <c:pt idx="24">
                  <c:v>-138.15049999999999</c:v>
                </c:pt>
                <c:pt idx="25">
                  <c:v>-138.02525</c:v>
                </c:pt>
                <c:pt idx="26">
                  <c:v>-137.90727000000001</c:v>
                </c:pt>
                <c:pt idx="27">
                  <c:v>-137.80958000000001</c:v>
                </c:pt>
                <c:pt idx="28">
                  <c:v>-137.74513999999999</c:v>
                </c:pt>
                <c:pt idx="29">
                  <c:v>-137.70454000000001</c:v>
                </c:pt>
                <c:pt idx="30">
                  <c:v>-137.66057000000001</c:v>
                </c:pt>
                <c:pt idx="31">
                  <c:v>-137.60995</c:v>
                </c:pt>
                <c:pt idx="32">
                  <c:v>-137.52699999999999</c:v>
                </c:pt>
                <c:pt idx="33">
                  <c:v>-137.45061999999999</c:v>
                </c:pt>
                <c:pt idx="34">
                  <c:v>-137.36879999999999</c:v>
                </c:pt>
                <c:pt idx="35">
                  <c:v>-137.26861</c:v>
                </c:pt>
                <c:pt idx="36">
                  <c:v>-137.16848999999999</c:v>
                </c:pt>
                <c:pt idx="37">
                  <c:v>-137.05858000000001</c:v>
                </c:pt>
                <c:pt idx="38">
                  <c:v>-136.92964000000001</c:v>
                </c:pt>
                <c:pt idx="39">
                  <c:v>-136.8134</c:v>
                </c:pt>
                <c:pt idx="40">
                  <c:v>-136.72673</c:v>
                </c:pt>
                <c:pt idx="41">
                  <c:v>-136.64125999999999</c:v>
                </c:pt>
                <c:pt idx="42">
                  <c:v>-136.57982000000001</c:v>
                </c:pt>
                <c:pt idx="43">
                  <c:v>-136.54046</c:v>
                </c:pt>
                <c:pt idx="44">
                  <c:v>-136.50422</c:v>
                </c:pt>
                <c:pt idx="45">
                  <c:v>-136.45998</c:v>
                </c:pt>
                <c:pt idx="46">
                  <c:v>-136.43593000000001</c:v>
                </c:pt>
                <c:pt idx="47">
                  <c:v>-136.42509999999999</c:v>
                </c:pt>
                <c:pt idx="48">
                  <c:v>-136.42707999999999</c:v>
                </c:pt>
                <c:pt idx="49">
                  <c:v>-136.42554000000001</c:v>
                </c:pt>
                <c:pt idx="50">
                  <c:v>-136.41202999999999</c:v>
                </c:pt>
                <c:pt idx="51">
                  <c:v>-136.38851</c:v>
                </c:pt>
                <c:pt idx="52">
                  <c:v>-136.3888</c:v>
                </c:pt>
                <c:pt idx="53">
                  <c:v>-136.40341000000001</c:v>
                </c:pt>
                <c:pt idx="54">
                  <c:v>-136.4281</c:v>
                </c:pt>
                <c:pt idx="55">
                  <c:v>-136.45930999999999</c:v>
                </c:pt>
                <c:pt idx="56">
                  <c:v>-136.51598999999999</c:v>
                </c:pt>
                <c:pt idx="57">
                  <c:v>-136.58317</c:v>
                </c:pt>
                <c:pt idx="58">
                  <c:v>-136.66980000000001</c:v>
                </c:pt>
                <c:pt idx="59">
                  <c:v>-136.76801</c:v>
                </c:pt>
                <c:pt idx="60">
                  <c:v>-136.85437999999999</c:v>
                </c:pt>
                <c:pt idx="61">
                  <c:v>-136.90269000000001</c:v>
                </c:pt>
                <c:pt idx="62">
                  <c:v>-136.92276000000001</c:v>
                </c:pt>
                <c:pt idx="63">
                  <c:v>-136.90437</c:v>
                </c:pt>
                <c:pt idx="64">
                  <c:v>-136.87452999999999</c:v>
                </c:pt>
                <c:pt idx="65">
                  <c:v>-136.82173</c:v>
                </c:pt>
                <c:pt idx="66">
                  <c:v>-136.74682000000001</c:v>
                </c:pt>
                <c:pt idx="67">
                  <c:v>-136.62545</c:v>
                </c:pt>
                <c:pt idx="68">
                  <c:v>-136.48785000000001</c:v>
                </c:pt>
                <c:pt idx="69">
                  <c:v>-136.34097</c:v>
                </c:pt>
                <c:pt idx="70">
                  <c:v>-136.21373</c:v>
                </c:pt>
                <c:pt idx="71">
                  <c:v>-136.07941</c:v>
                </c:pt>
                <c:pt idx="72">
                  <c:v>-135.97199000000001</c:v>
                </c:pt>
                <c:pt idx="73">
                  <c:v>-135.91173000000001</c:v>
                </c:pt>
                <c:pt idx="74">
                  <c:v>-135.89601999999999</c:v>
                </c:pt>
                <c:pt idx="75">
                  <c:v>-135.91417999999999</c:v>
                </c:pt>
                <c:pt idx="76">
                  <c:v>-135.98608999999999</c:v>
                </c:pt>
                <c:pt idx="77">
                  <c:v>-136.07351</c:v>
                </c:pt>
                <c:pt idx="78">
                  <c:v>-136.13686000000001</c:v>
                </c:pt>
                <c:pt idx="79">
                  <c:v>-136.19427999999999</c:v>
                </c:pt>
                <c:pt idx="80">
                  <c:v>-136.22797</c:v>
                </c:pt>
                <c:pt idx="81">
                  <c:v>-136.24284</c:v>
                </c:pt>
                <c:pt idx="82">
                  <c:v>-136.27932000000001</c:v>
                </c:pt>
                <c:pt idx="83">
                  <c:v>-136.32186999999999</c:v>
                </c:pt>
                <c:pt idx="84">
                  <c:v>-136.34719000000001</c:v>
                </c:pt>
                <c:pt idx="85">
                  <c:v>-136.37314000000001</c:v>
                </c:pt>
                <c:pt idx="86">
                  <c:v>-136.38413</c:v>
                </c:pt>
                <c:pt idx="87">
                  <c:v>-136.40477000000001</c:v>
                </c:pt>
                <c:pt idx="88">
                  <c:v>-136.42000999999999</c:v>
                </c:pt>
                <c:pt idx="89">
                  <c:v>-136.44139000000001</c:v>
                </c:pt>
                <c:pt idx="90">
                  <c:v>-136.45578</c:v>
                </c:pt>
                <c:pt idx="91">
                  <c:v>-136.44613000000001</c:v>
                </c:pt>
                <c:pt idx="92">
                  <c:v>-136.41552999999999</c:v>
                </c:pt>
                <c:pt idx="93">
                  <c:v>-136.36806999999999</c:v>
                </c:pt>
                <c:pt idx="94">
                  <c:v>-136.31528</c:v>
                </c:pt>
                <c:pt idx="95">
                  <c:v>-136.25514000000001</c:v>
                </c:pt>
                <c:pt idx="96">
                  <c:v>-136.20802</c:v>
                </c:pt>
                <c:pt idx="97">
                  <c:v>-136.13928000000001</c:v>
                </c:pt>
                <c:pt idx="98">
                  <c:v>-136.05004</c:v>
                </c:pt>
                <c:pt idx="99">
                  <c:v>-135.99056999999999</c:v>
                </c:pt>
                <c:pt idx="100">
                  <c:v>-135.90652</c:v>
                </c:pt>
                <c:pt idx="101">
                  <c:v>-135.79363000000001</c:v>
                </c:pt>
                <c:pt idx="102">
                  <c:v>-135.66888</c:v>
                </c:pt>
                <c:pt idx="103">
                  <c:v>-135.54608999999999</c:v>
                </c:pt>
                <c:pt idx="104">
                  <c:v>-135.4222</c:v>
                </c:pt>
                <c:pt idx="105">
                  <c:v>-135.31286</c:v>
                </c:pt>
                <c:pt idx="106">
                  <c:v>-135.24256</c:v>
                </c:pt>
                <c:pt idx="107">
                  <c:v>-135.20247000000001</c:v>
                </c:pt>
                <c:pt idx="108">
                  <c:v>-135.19226</c:v>
                </c:pt>
                <c:pt idx="109">
                  <c:v>-135.25873999999999</c:v>
                </c:pt>
                <c:pt idx="110">
                  <c:v>-135.38988000000001</c:v>
                </c:pt>
                <c:pt idx="111">
                  <c:v>-135.55542</c:v>
                </c:pt>
                <c:pt idx="112">
                  <c:v>-135.74001000000001</c:v>
                </c:pt>
                <c:pt idx="113">
                  <c:v>-135.91971000000001</c:v>
                </c:pt>
                <c:pt idx="114">
                  <c:v>-136.10493</c:v>
                </c:pt>
                <c:pt idx="115">
                  <c:v>-136.25980000000001</c:v>
                </c:pt>
                <c:pt idx="116">
                  <c:v>-136.34721999999999</c:v>
                </c:pt>
                <c:pt idx="117">
                  <c:v>-136.37755000000001</c:v>
                </c:pt>
                <c:pt idx="118">
                  <c:v>-136.32390000000001</c:v>
                </c:pt>
                <c:pt idx="119">
                  <c:v>-136.17789999999999</c:v>
                </c:pt>
                <c:pt idx="120">
                  <c:v>-135.98379</c:v>
                </c:pt>
                <c:pt idx="121">
                  <c:v>-135.71178</c:v>
                </c:pt>
                <c:pt idx="122">
                  <c:v>-135.40908999999999</c:v>
                </c:pt>
                <c:pt idx="123">
                  <c:v>-135.09764000000001</c:v>
                </c:pt>
                <c:pt idx="124">
                  <c:v>-134.82882000000001</c:v>
                </c:pt>
                <c:pt idx="125">
                  <c:v>-134.63229999999999</c:v>
                </c:pt>
                <c:pt idx="126">
                  <c:v>-134.51660000000001</c:v>
                </c:pt>
                <c:pt idx="127">
                  <c:v>-134.42995999999999</c:v>
                </c:pt>
                <c:pt idx="128">
                  <c:v>-134.37325999999999</c:v>
                </c:pt>
                <c:pt idx="129">
                  <c:v>-134.35417000000001</c:v>
                </c:pt>
                <c:pt idx="130">
                  <c:v>-134.34403</c:v>
                </c:pt>
                <c:pt idx="131">
                  <c:v>-134.32606000000001</c:v>
                </c:pt>
                <c:pt idx="132">
                  <c:v>-134.34995000000001</c:v>
                </c:pt>
                <c:pt idx="133">
                  <c:v>-134.38641999999999</c:v>
                </c:pt>
                <c:pt idx="134">
                  <c:v>-134.40535</c:v>
                </c:pt>
                <c:pt idx="135">
                  <c:v>-134.43214</c:v>
                </c:pt>
                <c:pt idx="136">
                  <c:v>-134.49584999999999</c:v>
                </c:pt>
                <c:pt idx="137">
                  <c:v>-134.56081</c:v>
                </c:pt>
                <c:pt idx="138">
                  <c:v>-134.67429000000001</c:v>
                </c:pt>
                <c:pt idx="139">
                  <c:v>-134.77314000000001</c:v>
                </c:pt>
                <c:pt idx="140">
                  <c:v>-134.87232</c:v>
                </c:pt>
                <c:pt idx="141">
                  <c:v>-134.97418999999999</c:v>
                </c:pt>
                <c:pt idx="142">
                  <c:v>-135.10814999999999</c:v>
                </c:pt>
                <c:pt idx="143">
                  <c:v>-135.24134000000001</c:v>
                </c:pt>
                <c:pt idx="144">
                  <c:v>-135.35664</c:v>
                </c:pt>
                <c:pt idx="145">
                  <c:v>-135.49664000000001</c:v>
                </c:pt>
                <c:pt idx="146">
                  <c:v>-135.63112000000001</c:v>
                </c:pt>
                <c:pt idx="147">
                  <c:v>-135.78211999999999</c:v>
                </c:pt>
                <c:pt idx="148">
                  <c:v>-135.91757999999999</c:v>
                </c:pt>
                <c:pt idx="149">
                  <c:v>-136.02436</c:v>
                </c:pt>
                <c:pt idx="150">
                  <c:v>-136.12626</c:v>
                </c:pt>
                <c:pt idx="151">
                  <c:v>-136.20794000000001</c:v>
                </c:pt>
                <c:pt idx="152">
                  <c:v>-136.31315000000001</c:v>
                </c:pt>
                <c:pt idx="153">
                  <c:v>-136.40203</c:v>
                </c:pt>
                <c:pt idx="154">
                  <c:v>-136.49182999999999</c:v>
                </c:pt>
                <c:pt idx="155">
                  <c:v>-136.57390000000001</c:v>
                </c:pt>
                <c:pt idx="156">
                  <c:v>-136.64842999999999</c:v>
                </c:pt>
                <c:pt idx="157">
                  <c:v>-136.67128</c:v>
                </c:pt>
                <c:pt idx="158">
                  <c:v>-136.68057999999999</c:v>
                </c:pt>
                <c:pt idx="159">
                  <c:v>-136.62664000000001</c:v>
                </c:pt>
                <c:pt idx="160">
                  <c:v>-136.53847999999999</c:v>
                </c:pt>
                <c:pt idx="161">
                  <c:v>-136.42967999999999</c:v>
                </c:pt>
                <c:pt idx="162">
                  <c:v>-136.32346000000001</c:v>
                </c:pt>
                <c:pt idx="163">
                  <c:v>-136.23595</c:v>
                </c:pt>
                <c:pt idx="164">
                  <c:v>-136.17523</c:v>
                </c:pt>
                <c:pt idx="165">
                  <c:v>-136.16630000000001</c:v>
                </c:pt>
                <c:pt idx="166">
                  <c:v>-136.23146</c:v>
                </c:pt>
                <c:pt idx="167">
                  <c:v>-136.34361000000001</c:v>
                </c:pt>
                <c:pt idx="168">
                  <c:v>-136.48707999999999</c:v>
                </c:pt>
                <c:pt idx="169">
                  <c:v>-136.61667</c:v>
                </c:pt>
                <c:pt idx="170">
                  <c:v>-136.70869999999999</c:v>
                </c:pt>
                <c:pt idx="171">
                  <c:v>-136.78665000000001</c:v>
                </c:pt>
                <c:pt idx="172">
                  <c:v>-136.83930000000001</c:v>
                </c:pt>
                <c:pt idx="173">
                  <c:v>-136.87794</c:v>
                </c:pt>
                <c:pt idx="174">
                  <c:v>-136.89950999999999</c:v>
                </c:pt>
                <c:pt idx="175">
                  <c:v>-136.87537</c:v>
                </c:pt>
                <c:pt idx="176">
                  <c:v>-136.84143</c:v>
                </c:pt>
                <c:pt idx="177">
                  <c:v>-136.78977</c:v>
                </c:pt>
                <c:pt idx="178">
                  <c:v>-136.69470000000001</c:v>
                </c:pt>
                <c:pt idx="179">
                  <c:v>-136.5641</c:v>
                </c:pt>
                <c:pt idx="180">
                  <c:v>-136.39653000000001</c:v>
                </c:pt>
                <c:pt idx="181">
                  <c:v>-136.19072</c:v>
                </c:pt>
                <c:pt idx="182">
                  <c:v>-135.94819000000001</c:v>
                </c:pt>
                <c:pt idx="183">
                  <c:v>-135.69292999999999</c:v>
                </c:pt>
                <c:pt idx="184">
                  <c:v>-135.43531999999999</c:v>
                </c:pt>
                <c:pt idx="185">
                  <c:v>-135.18677</c:v>
                </c:pt>
                <c:pt idx="186">
                  <c:v>-134.98115000000001</c:v>
                </c:pt>
                <c:pt idx="187">
                  <c:v>-134.78487000000001</c:v>
                </c:pt>
                <c:pt idx="188">
                  <c:v>-134.6747</c:v>
                </c:pt>
                <c:pt idx="189">
                  <c:v>-134.6071</c:v>
                </c:pt>
                <c:pt idx="190">
                  <c:v>-134.60801000000001</c:v>
                </c:pt>
                <c:pt idx="191">
                  <c:v>-134.64085</c:v>
                </c:pt>
                <c:pt idx="192">
                  <c:v>-134.73347000000001</c:v>
                </c:pt>
                <c:pt idx="193">
                  <c:v>-134.86411000000001</c:v>
                </c:pt>
                <c:pt idx="194">
                  <c:v>-135.02215000000001</c:v>
                </c:pt>
                <c:pt idx="195">
                  <c:v>-135.18441000000001</c:v>
                </c:pt>
                <c:pt idx="196">
                  <c:v>-135.33987999999999</c:v>
                </c:pt>
                <c:pt idx="197">
                  <c:v>-135.47985</c:v>
                </c:pt>
                <c:pt idx="198">
                  <c:v>-135.58197000000001</c:v>
                </c:pt>
                <c:pt idx="199">
                  <c:v>-135.65378999999999</c:v>
                </c:pt>
                <c:pt idx="200">
                  <c:v>-135.70636999999999</c:v>
                </c:pt>
                <c:pt idx="201">
                  <c:v>-135.72278</c:v>
                </c:pt>
                <c:pt idx="202">
                  <c:v>-135.71267</c:v>
                </c:pt>
                <c:pt idx="203">
                  <c:v>-135.66820000000001</c:v>
                </c:pt>
                <c:pt idx="204">
                  <c:v>-135.59818999999999</c:v>
                </c:pt>
                <c:pt idx="205">
                  <c:v>-135.52035000000001</c:v>
                </c:pt>
                <c:pt idx="206">
                  <c:v>-135.42774</c:v>
                </c:pt>
                <c:pt idx="207">
                  <c:v>-135.33124000000001</c:v>
                </c:pt>
                <c:pt idx="208">
                  <c:v>-135.20967999999999</c:v>
                </c:pt>
                <c:pt idx="209">
                  <c:v>-135.09016</c:v>
                </c:pt>
                <c:pt idx="210">
                  <c:v>-134.97183999999999</c:v>
                </c:pt>
                <c:pt idx="211">
                  <c:v>-134.86795000000001</c:v>
                </c:pt>
                <c:pt idx="212">
                  <c:v>-134.76664</c:v>
                </c:pt>
                <c:pt idx="213">
                  <c:v>-134.70849999999999</c:v>
                </c:pt>
                <c:pt idx="214">
                  <c:v>-134.66768999999999</c:v>
                </c:pt>
                <c:pt idx="215">
                  <c:v>-134.68517</c:v>
                </c:pt>
                <c:pt idx="216">
                  <c:v>-134.69423</c:v>
                </c:pt>
                <c:pt idx="217">
                  <c:v>-134.71719999999999</c:v>
                </c:pt>
                <c:pt idx="218">
                  <c:v>-134.77888999999999</c:v>
                </c:pt>
                <c:pt idx="219">
                  <c:v>-134.85099</c:v>
                </c:pt>
                <c:pt idx="220">
                  <c:v>-134.93581</c:v>
                </c:pt>
                <c:pt idx="221">
                  <c:v>-135.02582000000001</c:v>
                </c:pt>
                <c:pt idx="222">
                  <c:v>-135.1191</c:v>
                </c:pt>
                <c:pt idx="223">
                  <c:v>-135.24161000000001</c:v>
                </c:pt>
                <c:pt idx="224">
                  <c:v>-135.35986</c:v>
                </c:pt>
                <c:pt idx="225">
                  <c:v>-135.48402999999999</c:v>
                </c:pt>
                <c:pt idx="226">
                  <c:v>-135.60369</c:v>
                </c:pt>
                <c:pt idx="227">
                  <c:v>-135.73285999999999</c:v>
                </c:pt>
                <c:pt idx="228">
                  <c:v>-135.8476</c:v>
                </c:pt>
                <c:pt idx="229">
                  <c:v>-135.95446999999999</c:v>
                </c:pt>
                <c:pt idx="230">
                  <c:v>-136.05436</c:v>
                </c:pt>
                <c:pt idx="231">
                  <c:v>-136.14347000000001</c:v>
                </c:pt>
                <c:pt idx="232">
                  <c:v>-136.20289</c:v>
                </c:pt>
                <c:pt idx="233">
                  <c:v>-136.22640000000001</c:v>
                </c:pt>
                <c:pt idx="234">
                  <c:v>-136.21039999999999</c:v>
                </c:pt>
                <c:pt idx="235">
                  <c:v>-136.18987999999999</c:v>
                </c:pt>
                <c:pt idx="236">
                  <c:v>-136.17258000000001</c:v>
                </c:pt>
                <c:pt idx="237">
                  <c:v>-136.13903999999999</c:v>
                </c:pt>
                <c:pt idx="238">
                  <c:v>-136.10400000000001</c:v>
                </c:pt>
                <c:pt idx="239">
                  <c:v>-136.06029000000001</c:v>
                </c:pt>
                <c:pt idx="240">
                  <c:v>-136.05680000000001</c:v>
                </c:pt>
                <c:pt idx="241">
                  <c:v>-136.0763</c:v>
                </c:pt>
                <c:pt idx="242">
                  <c:v>-136.10223999999999</c:v>
                </c:pt>
                <c:pt idx="243">
                  <c:v>-136.15992</c:v>
                </c:pt>
                <c:pt idx="244">
                  <c:v>-136.25017</c:v>
                </c:pt>
                <c:pt idx="245">
                  <c:v>-136.34896000000001</c:v>
                </c:pt>
                <c:pt idx="246">
                  <c:v>-136.47423000000001</c:v>
                </c:pt>
                <c:pt idx="247">
                  <c:v>-136.58833000000001</c:v>
                </c:pt>
                <c:pt idx="248">
                  <c:v>-136.66481999999999</c:v>
                </c:pt>
                <c:pt idx="249">
                  <c:v>-136.72192000000001</c:v>
                </c:pt>
                <c:pt idx="250">
                  <c:v>-136.72851</c:v>
                </c:pt>
                <c:pt idx="251">
                  <c:v>-136.70899</c:v>
                </c:pt>
                <c:pt idx="252">
                  <c:v>-136.65613999999999</c:v>
                </c:pt>
                <c:pt idx="253">
                  <c:v>-136.61429000000001</c:v>
                </c:pt>
                <c:pt idx="254">
                  <c:v>-136.56457</c:v>
                </c:pt>
                <c:pt idx="255">
                  <c:v>-136.49493000000001</c:v>
                </c:pt>
                <c:pt idx="256">
                  <c:v>-136.42741000000001</c:v>
                </c:pt>
                <c:pt idx="257">
                  <c:v>-136.3835</c:v>
                </c:pt>
                <c:pt idx="258">
                  <c:v>-136.32784000000001</c:v>
                </c:pt>
                <c:pt idx="259">
                  <c:v>-136.26750000000001</c:v>
                </c:pt>
                <c:pt idx="260">
                  <c:v>-136.22640999999999</c:v>
                </c:pt>
                <c:pt idx="261">
                  <c:v>-136.18737999999999</c:v>
                </c:pt>
                <c:pt idx="262">
                  <c:v>-136.13203999999999</c:v>
                </c:pt>
                <c:pt idx="263">
                  <c:v>-136.07220000000001</c:v>
                </c:pt>
                <c:pt idx="264">
                  <c:v>-135.97874999999999</c:v>
                </c:pt>
                <c:pt idx="265">
                  <c:v>-135.85682</c:v>
                </c:pt>
                <c:pt idx="266">
                  <c:v>-135.69308000000001</c:v>
                </c:pt>
                <c:pt idx="267">
                  <c:v>-135.52903000000001</c:v>
                </c:pt>
                <c:pt idx="268">
                  <c:v>-135.34268</c:v>
                </c:pt>
                <c:pt idx="269">
                  <c:v>-135.18136000000001</c:v>
                </c:pt>
                <c:pt idx="270">
                  <c:v>-135.02697000000001</c:v>
                </c:pt>
                <c:pt idx="271">
                  <c:v>-134.86591000000001</c:v>
                </c:pt>
                <c:pt idx="272">
                  <c:v>-134.72689</c:v>
                </c:pt>
                <c:pt idx="273">
                  <c:v>-134.61027000000001</c:v>
                </c:pt>
                <c:pt idx="274">
                  <c:v>-134.53887</c:v>
                </c:pt>
                <c:pt idx="275">
                  <c:v>-134.49932999999999</c:v>
                </c:pt>
                <c:pt idx="276">
                  <c:v>-134.47094999999999</c:v>
                </c:pt>
                <c:pt idx="277">
                  <c:v>-134.46122</c:v>
                </c:pt>
                <c:pt idx="278">
                  <c:v>-134.44522000000001</c:v>
                </c:pt>
                <c:pt idx="279">
                  <c:v>-134.43978999999999</c:v>
                </c:pt>
                <c:pt idx="280">
                  <c:v>-134.39304000000001</c:v>
                </c:pt>
                <c:pt idx="281">
                  <c:v>-134.36260999999999</c:v>
                </c:pt>
                <c:pt idx="282">
                  <c:v>-134.29447999999999</c:v>
                </c:pt>
                <c:pt idx="283">
                  <c:v>-134.24215000000001</c:v>
                </c:pt>
                <c:pt idx="284">
                  <c:v>-134.1114</c:v>
                </c:pt>
                <c:pt idx="285">
                  <c:v>-133.95679999999999</c:v>
                </c:pt>
                <c:pt idx="286">
                  <c:v>-133.80497</c:v>
                </c:pt>
                <c:pt idx="287">
                  <c:v>-133.65935999999999</c:v>
                </c:pt>
                <c:pt idx="288">
                  <c:v>-133.55493000000001</c:v>
                </c:pt>
                <c:pt idx="289">
                  <c:v>-133.45751000000001</c:v>
                </c:pt>
                <c:pt idx="290">
                  <c:v>-133.36279999999999</c:v>
                </c:pt>
                <c:pt idx="291">
                  <c:v>-133.26455999999999</c:v>
                </c:pt>
                <c:pt idx="292">
                  <c:v>-133.20486</c:v>
                </c:pt>
                <c:pt idx="293">
                  <c:v>-133.16958</c:v>
                </c:pt>
                <c:pt idx="294">
                  <c:v>-133.14963</c:v>
                </c:pt>
                <c:pt idx="295">
                  <c:v>-133.17527000000001</c:v>
                </c:pt>
                <c:pt idx="296">
                  <c:v>-133.23813000000001</c:v>
                </c:pt>
                <c:pt idx="297">
                  <c:v>-133.33680000000001</c:v>
                </c:pt>
                <c:pt idx="298">
                  <c:v>-133.48435000000001</c:v>
                </c:pt>
                <c:pt idx="299">
                  <c:v>-133.68559999999999</c:v>
                </c:pt>
                <c:pt idx="300">
                  <c:v>-133.94946999999999</c:v>
                </c:pt>
                <c:pt idx="301">
                  <c:v>-134.2116</c:v>
                </c:pt>
                <c:pt idx="302">
                  <c:v>-134.48465999999999</c:v>
                </c:pt>
                <c:pt idx="303">
                  <c:v>-134.75058000000001</c:v>
                </c:pt>
                <c:pt idx="304">
                  <c:v>-135.03617</c:v>
                </c:pt>
                <c:pt idx="305">
                  <c:v>-135.32944000000001</c:v>
                </c:pt>
                <c:pt idx="306">
                  <c:v>-135.59101999999999</c:v>
                </c:pt>
                <c:pt idx="307">
                  <c:v>-135.85509999999999</c:v>
                </c:pt>
                <c:pt idx="308">
                  <c:v>-136.09247999999999</c:v>
                </c:pt>
                <c:pt idx="309">
                  <c:v>-136.28570999999999</c:v>
                </c:pt>
                <c:pt idx="310">
                  <c:v>-136.446</c:v>
                </c:pt>
                <c:pt idx="311">
                  <c:v>-136.57884999999999</c:v>
                </c:pt>
                <c:pt idx="312">
                  <c:v>-136.68788000000001</c:v>
                </c:pt>
                <c:pt idx="313">
                  <c:v>-136.74009000000001</c:v>
                </c:pt>
                <c:pt idx="314">
                  <c:v>-136.75627</c:v>
                </c:pt>
                <c:pt idx="315">
                  <c:v>-136.69602</c:v>
                </c:pt>
                <c:pt idx="316">
                  <c:v>-136.58783</c:v>
                </c:pt>
                <c:pt idx="317">
                  <c:v>-136.42031</c:v>
                </c:pt>
                <c:pt idx="318">
                  <c:v>-136.21025</c:v>
                </c:pt>
                <c:pt idx="319">
                  <c:v>-135.95922999999999</c:v>
                </c:pt>
                <c:pt idx="320">
                  <c:v>-135.69381999999999</c:v>
                </c:pt>
                <c:pt idx="321">
                  <c:v>-135.39748</c:v>
                </c:pt>
                <c:pt idx="322">
                  <c:v>-135.09975</c:v>
                </c:pt>
                <c:pt idx="323">
                  <c:v>-134.79898</c:v>
                </c:pt>
                <c:pt idx="324">
                  <c:v>-134.57047</c:v>
                </c:pt>
                <c:pt idx="325">
                  <c:v>-134.423</c:v>
                </c:pt>
                <c:pt idx="326">
                  <c:v>-134.29105000000001</c:v>
                </c:pt>
                <c:pt idx="327">
                  <c:v>-134.21871999999999</c:v>
                </c:pt>
                <c:pt idx="328">
                  <c:v>-134.17159000000001</c:v>
                </c:pt>
                <c:pt idx="329">
                  <c:v>-134.12222</c:v>
                </c:pt>
                <c:pt idx="330">
                  <c:v>-134.10130000000001</c:v>
                </c:pt>
                <c:pt idx="331">
                  <c:v>-134.08403999999999</c:v>
                </c:pt>
                <c:pt idx="332">
                  <c:v>-134.05343999999999</c:v>
                </c:pt>
                <c:pt idx="333">
                  <c:v>-134.03630000000001</c:v>
                </c:pt>
                <c:pt idx="334">
                  <c:v>-134.02234000000001</c:v>
                </c:pt>
                <c:pt idx="335">
                  <c:v>-133.99945</c:v>
                </c:pt>
                <c:pt idx="336">
                  <c:v>-133.95875000000001</c:v>
                </c:pt>
                <c:pt idx="337">
                  <c:v>-133.88776999999999</c:v>
                </c:pt>
                <c:pt idx="338">
                  <c:v>-133.83025000000001</c:v>
                </c:pt>
                <c:pt idx="339">
                  <c:v>-133.76011</c:v>
                </c:pt>
                <c:pt idx="340">
                  <c:v>-133.68612999999999</c:v>
                </c:pt>
                <c:pt idx="341">
                  <c:v>-133.61105000000001</c:v>
                </c:pt>
                <c:pt idx="342">
                  <c:v>-133.55241000000001</c:v>
                </c:pt>
                <c:pt idx="343">
                  <c:v>-133.51992999999999</c:v>
                </c:pt>
                <c:pt idx="344">
                  <c:v>-133.50004999999999</c:v>
                </c:pt>
                <c:pt idx="345">
                  <c:v>-133.49153999999999</c:v>
                </c:pt>
                <c:pt idx="346">
                  <c:v>-133.51299</c:v>
                </c:pt>
                <c:pt idx="347">
                  <c:v>-133.59316000000001</c:v>
                </c:pt>
                <c:pt idx="348">
                  <c:v>-133.69092000000001</c:v>
                </c:pt>
                <c:pt idx="349">
                  <c:v>-133.77556000000001</c:v>
                </c:pt>
                <c:pt idx="350">
                  <c:v>-133.87244000000001</c:v>
                </c:pt>
                <c:pt idx="351">
                  <c:v>-133.98498000000001</c:v>
                </c:pt>
                <c:pt idx="352">
                  <c:v>-134.09504999999999</c:v>
                </c:pt>
                <c:pt idx="353">
                  <c:v>-134.21146999999999</c:v>
                </c:pt>
                <c:pt idx="354">
                  <c:v>-134.33465000000001</c:v>
                </c:pt>
                <c:pt idx="355">
                  <c:v>-134.42518000000001</c:v>
                </c:pt>
                <c:pt idx="356">
                  <c:v>-134.50548000000001</c:v>
                </c:pt>
                <c:pt idx="357">
                  <c:v>-134.59655000000001</c:v>
                </c:pt>
                <c:pt idx="358">
                  <c:v>-134.64464000000001</c:v>
                </c:pt>
                <c:pt idx="359">
                  <c:v>-134.66605999999999</c:v>
                </c:pt>
                <c:pt idx="360">
                  <c:v>-134.65808999999999</c:v>
                </c:pt>
                <c:pt idx="361">
                  <c:v>-134.62504000000001</c:v>
                </c:pt>
                <c:pt idx="362">
                  <c:v>-134.55841000000001</c:v>
                </c:pt>
                <c:pt idx="363">
                  <c:v>-134.49896000000001</c:v>
                </c:pt>
                <c:pt idx="364">
                  <c:v>-134.4306</c:v>
                </c:pt>
                <c:pt idx="365">
                  <c:v>-134.38661999999999</c:v>
                </c:pt>
                <c:pt idx="366">
                  <c:v>-134.3528</c:v>
                </c:pt>
                <c:pt idx="367">
                  <c:v>-134.31648000000001</c:v>
                </c:pt>
                <c:pt idx="368">
                  <c:v>-134.29778999999999</c:v>
                </c:pt>
                <c:pt idx="369">
                  <c:v>-134.30275</c:v>
                </c:pt>
                <c:pt idx="370">
                  <c:v>-134.30338</c:v>
                </c:pt>
                <c:pt idx="371">
                  <c:v>-134.30893</c:v>
                </c:pt>
                <c:pt idx="372">
                  <c:v>-134.29759999999999</c:v>
                </c:pt>
                <c:pt idx="373">
                  <c:v>-134.29943</c:v>
                </c:pt>
                <c:pt idx="374">
                  <c:v>-134.28171</c:v>
                </c:pt>
                <c:pt idx="375">
                  <c:v>-134.26302000000001</c:v>
                </c:pt>
                <c:pt idx="376">
                  <c:v>-134.21224000000001</c:v>
                </c:pt>
                <c:pt idx="377">
                  <c:v>-134.12992</c:v>
                </c:pt>
                <c:pt idx="378">
                  <c:v>-134.01958999999999</c:v>
                </c:pt>
                <c:pt idx="379">
                  <c:v>-133.92119</c:v>
                </c:pt>
                <c:pt idx="380">
                  <c:v>-133.78379000000001</c:v>
                </c:pt>
                <c:pt idx="381">
                  <c:v>-133.62702999999999</c:v>
                </c:pt>
                <c:pt idx="382">
                  <c:v>-133.49726999999999</c:v>
                </c:pt>
                <c:pt idx="383">
                  <c:v>-133.3931</c:v>
                </c:pt>
                <c:pt idx="384">
                  <c:v>-133.33322000000001</c:v>
                </c:pt>
                <c:pt idx="385">
                  <c:v>-133.32002</c:v>
                </c:pt>
                <c:pt idx="386">
                  <c:v>-133.35273000000001</c:v>
                </c:pt>
                <c:pt idx="387">
                  <c:v>-133.48815999999999</c:v>
                </c:pt>
                <c:pt idx="388">
                  <c:v>-133.69134</c:v>
                </c:pt>
                <c:pt idx="389">
                  <c:v>-133.91999000000001</c:v>
                </c:pt>
                <c:pt idx="390">
                  <c:v>-134.13856999999999</c:v>
                </c:pt>
                <c:pt idx="391">
                  <c:v>-134.33375000000001</c:v>
                </c:pt>
                <c:pt idx="392">
                  <c:v>-134.49426</c:v>
                </c:pt>
                <c:pt idx="393">
                  <c:v>-134.61986999999999</c:v>
                </c:pt>
                <c:pt idx="394">
                  <c:v>-134.70714000000001</c:v>
                </c:pt>
                <c:pt idx="395">
                  <c:v>-134.75899999999999</c:v>
                </c:pt>
                <c:pt idx="396">
                  <c:v>-134.78274999999999</c:v>
                </c:pt>
                <c:pt idx="397">
                  <c:v>-134.79455999999999</c:v>
                </c:pt>
                <c:pt idx="398">
                  <c:v>-134.79813999999999</c:v>
                </c:pt>
                <c:pt idx="399">
                  <c:v>-134.82791</c:v>
                </c:pt>
                <c:pt idx="400">
                  <c:v>-134.83609999999999</c:v>
                </c:pt>
                <c:pt idx="401">
                  <c:v>-134.84513000000001</c:v>
                </c:pt>
                <c:pt idx="402">
                  <c:v>-134.86267000000001</c:v>
                </c:pt>
                <c:pt idx="403">
                  <c:v>-134.89045999999999</c:v>
                </c:pt>
                <c:pt idx="404">
                  <c:v>-134.93814</c:v>
                </c:pt>
                <c:pt idx="405">
                  <c:v>-134.97719000000001</c:v>
                </c:pt>
                <c:pt idx="406">
                  <c:v>-134.99003999999999</c:v>
                </c:pt>
                <c:pt idx="407">
                  <c:v>-135.00842</c:v>
                </c:pt>
                <c:pt idx="408">
                  <c:v>-134.99950999999999</c:v>
                </c:pt>
                <c:pt idx="409">
                  <c:v>-134.98101</c:v>
                </c:pt>
                <c:pt idx="410">
                  <c:v>-134.93942000000001</c:v>
                </c:pt>
                <c:pt idx="411">
                  <c:v>-134.84532999999999</c:v>
                </c:pt>
                <c:pt idx="412">
                  <c:v>-134.72515999999999</c:v>
                </c:pt>
                <c:pt idx="413">
                  <c:v>-134.5797</c:v>
                </c:pt>
                <c:pt idx="414">
                  <c:v>-134.45770999999999</c:v>
                </c:pt>
                <c:pt idx="415">
                  <c:v>-134.29131000000001</c:v>
                </c:pt>
                <c:pt idx="416">
                  <c:v>-134.1317</c:v>
                </c:pt>
                <c:pt idx="417">
                  <c:v>-133.98090999999999</c:v>
                </c:pt>
                <c:pt idx="418">
                  <c:v>-133.82818</c:v>
                </c:pt>
                <c:pt idx="419">
                  <c:v>-133.66265000000001</c:v>
                </c:pt>
                <c:pt idx="420">
                  <c:v>-133.48607999999999</c:v>
                </c:pt>
                <c:pt idx="421">
                  <c:v>-133.31727000000001</c:v>
                </c:pt>
                <c:pt idx="422">
                  <c:v>-133.16686999999999</c:v>
                </c:pt>
                <c:pt idx="423">
                  <c:v>-133.01636999999999</c:v>
                </c:pt>
                <c:pt idx="424">
                  <c:v>-132.88659999999999</c:v>
                </c:pt>
                <c:pt idx="425">
                  <c:v>-132.74636000000001</c:v>
                </c:pt>
                <c:pt idx="426">
                  <c:v>-132.60803999999999</c:v>
                </c:pt>
                <c:pt idx="427">
                  <c:v>-132.49878000000001</c:v>
                </c:pt>
                <c:pt idx="428">
                  <c:v>-132.40942999999999</c:v>
                </c:pt>
                <c:pt idx="429">
                  <c:v>-132.37709000000001</c:v>
                </c:pt>
                <c:pt idx="430">
                  <c:v>-132.38162</c:v>
                </c:pt>
                <c:pt idx="431">
                  <c:v>-132.43716000000001</c:v>
                </c:pt>
                <c:pt idx="432">
                  <c:v>-132.55600999999999</c:v>
                </c:pt>
                <c:pt idx="433">
                  <c:v>-132.71869000000001</c:v>
                </c:pt>
                <c:pt idx="434">
                  <c:v>-132.92037999999999</c:v>
                </c:pt>
                <c:pt idx="435">
                  <c:v>-133.16449</c:v>
                </c:pt>
                <c:pt idx="436">
                  <c:v>-133.38595000000001</c:v>
                </c:pt>
                <c:pt idx="437">
                  <c:v>-133.58699999999999</c:v>
                </c:pt>
                <c:pt idx="438">
                  <c:v>-133.76911000000001</c:v>
                </c:pt>
                <c:pt idx="439">
                  <c:v>-133.89365000000001</c:v>
                </c:pt>
                <c:pt idx="440">
                  <c:v>-133.97120000000001</c:v>
                </c:pt>
                <c:pt idx="441">
                  <c:v>-134.01695000000001</c:v>
                </c:pt>
                <c:pt idx="442">
                  <c:v>-134.01791</c:v>
                </c:pt>
                <c:pt idx="443">
                  <c:v>-133.95997</c:v>
                </c:pt>
                <c:pt idx="444">
                  <c:v>-133.87644</c:v>
                </c:pt>
                <c:pt idx="445">
                  <c:v>-133.76957999999999</c:v>
                </c:pt>
                <c:pt idx="446">
                  <c:v>-133.67756</c:v>
                </c:pt>
                <c:pt idx="447">
                  <c:v>-133.57137</c:v>
                </c:pt>
                <c:pt idx="448">
                  <c:v>-133.46428</c:v>
                </c:pt>
                <c:pt idx="449">
                  <c:v>-133.37232</c:v>
                </c:pt>
                <c:pt idx="450">
                  <c:v>-133.27090999999999</c:v>
                </c:pt>
                <c:pt idx="451">
                  <c:v>-133.18494000000001</c:v>
                </c:pt>
                <c:pt idx="452">
                  <c:v>-133.07934</c:v>
                </c:pt>
                <c:pt idx="453">
                  <c:v>-132.96841000000001</c:v>
                </c:pt>
                <c:pt idx="454">
                  <c:v>-132.86152999999999</c:v>
                </c:pt>
                <c:pt idx="455">
                  <c:v>-132.78041999999999</c:v>
                </c:pt>
                <c:pt idx="456">
                  <c:v>-132.71120999999999</c:v>
                </c:pt>
                <c:pt idx="457">
                  <c:v>-132.65986000000001</c:v>
                </c:pt>
                <c:pt idx="458">
                  <c:v>-132.60477</c:v>
                </c:pt>
                <c:pt idx="459">
                  <c:v>-132.55456000000001</c:v>
                </c:pt>
                <c:pt idx="460">
                  <c:v>-132.49036000000001</c:v>
                </c:pt>
                <c:pt idx="461">
                  <c:v>-132.43503999999999</c:v>
                </c:pt>
                <c:pt idx="462">
                  <c:v>-132.38758000000001</c:v>
                </c:pt>
                <c:pt idx="463">
                  <c:v>-132.34244000000001</c:v>
                </c:pt>
                <c:pt idx="464">
                  <c:v>-132.2474</c:v>
                </c:pt>
                <c:pt idx="465">
                  <c:v>-132.17045999999999</c:v>
                </c:pt>
                <c:pt idx="466">
                  <c:v>-132.05428000000001</c:v>
                </c:pt>
                <c:pt idx="467">
                  <c:v>-131.97470999999999</c:v>
                </c:pt>
                <c:pt idx="468">
                  <c:v>-131.87998999999999</c:v>
                </c:pt>
                <c:pt idx="469">
                  <c:v>-131.82785000000001</c:v>
                </c:pt>
                <c:pt idx="470">
                  <c:v>-131.82078999999999</c:v>
                </c:pt>
                <c:pt idx="471">
                  <c:v>-131.86342999999999</c:v>
                </c:pt>
                <c:pt idx="472">
                  <c:v>-131.98566</c:v>
                </c:pt>
                <c:pt idx="473">
                  <c:v>-132.21205</c:v>
                </c:pt>
                <c:pt idx="474">
                  <c:v>-132.50801000000001</c:v>
                </c:pt>
                <c:pt idx="475">
                  <c:v>-132.79936000000001</c:v>
                </c:pt>
                <c:pt idx="476">
                  <c:v>-133.05167</c:v>
                </c:pt>
                <c:pt idx="477">
                  <c:v>-133.29503</c:v>
                </c:pt>
                <c:pt idx="478">
                  <c:v>-133.50572</c:v>
                </c:pt>
                <c:pt idx="479">
                  <c:v>-133.70256000000001</c:v>
                </c:pt>
                <c:pt idx="480">
                  <c:v>-133.84398999999999</c:v>
                </c:pt>
                <c:pt idx="481">
                  <c:v>-133.93833000000001</c:v>
                </c:pt>
                <c:pt idx="482">
                  <c:v>-133.99433999999999</c:v>
                </c:pt>
                <c:pt idx="483">
                  <c:v>-134.02171999999999</c:v>
                </c:pt>
                <c:pt idx="484">
                  <c:v>-134.02180000000001</c:v>
                </c:pt>
                <c:pt idx="485">
                  <c:v>-133.99127999999999</c:v>
                </c:pt>
                <c:pt idx="486">
                  <c:v>-133.94174000000001</c:v>
                </c:pt>
                <c:pt idx="487">
                  <c:v>-133.86767</c:v>
                </c:pt>
                <c:pt idx="488">
                  <c:v>-133.76048</c:v>
                </c:pt>
                <c:pt idx="489">
                  <c:v>-133.62862999999999</c:v>
                </c:pt>
                <c:pt idx="490">
                  <c:v>-133.49932000000001</c:v>
                </c:pt>
                <c:pt idx="491">
                  <c:v>-133.36945</c:v>
                </c:pt>
                <c:pt idx="492">
                  <c:v>-133.24984000000001</c:v>
                </c:pt>
                <c:pt idx="493">
                  <c:v>-133.14438999999999</c:v>
                </c:pt>
                <c:pt idx="494">
                  <c:v>-133.04921999999999</c:v>
                </c:pt>
                <c:pt idx="495">
                  <c:v>-132.97576000000001</c:v>
                </c:pt>
                <c:pt idx="496">
                  <c:v>-132.89305999999999</c:v>
                </c:pt>
                <c:pt idx="497">
                  <c:v>-132.77871999999999</c:v>
                </c:pt>
                <c:pt idx="498">
                  <c:v>-132.67165</c:v>
                </c:pt>
                <c:pt idx="499">
                  <c:v>-132.57778999999999</c:v>
                </c:pt>
                <c:pt idx="500">
                  <c:v>-132.50513000000001</c:v>
                </c:pt>
                <c:pt idx="501">
                  <c:v>-132.42984000000001</c:v>
                </c:pt>
                <c:pt idx="502">
                  <c:v>-132.37</c:v>
                </c:pt>
                <c:pt idx="503">
                  <c:v>-132.33647999999999</c:v>
                </c:pt>
                <c:pt idx="504">
                  <c:v>-132.32755</c:v>
                </c:pt>
                <c:pt idx="505">
                  <c:v>-132.36301</c:v>
                </c:pt>
                <c:pt idx="506">
                  <c:v>-132.43339</c:v>
                </c:pt>
                <c:pt idx="507">
                  <c:v>-132.56713999999999</c:v>
                </c:pt>
                <c:pt idx="508">
                  <c:v>-132.73750999999999</c:v>
                </c:pt>
                <c:pt idx="509">
                  <c:v>-132.92293000000001</c:v>
                </c:pt>
                <c:pt idx="510">
                  <c:v>-133.12815000000001</c:v>
                </c:pt>
                <c:pt idx="511">
                  <c:v>-133.26195999999999</c:v>
                </c:pt>
                <c:pt idx="512">
                  <c:v>-133.36473000000001</c:v>
                </c:pt>
                <c:pt idx="513">
                  <c:v>-133.43814</c:v>
                </c:pt>
                <c:pt idx="514">
                  <c:v>-133.48415</c:v>
                </c:pt>
                <c:pt idx="515">
                  <c:v>-133.53366</c:v>
                </c:pt>
                <c:pt idx="516">
                  <c:v>-133.56892999999999</c:v>
                </c:pt>
                <c:pt idx="517">
                  <c:v>-133.61064999999999</c:v>
                </c:pt>
                <c:pt idx="518">
                  <c:v>-133.61405999999999</c:v>
                </c:pt>
                <c:pt idx="519">
                  <c:v>-133.64402000000001</c:v>
                </c:pt>
                <c:pt idx="520">
                  <c:v>-133.67646999999999</c:v>
                </c:pt>
                <c:pt idx="521">
                  <c:v>-133.70241999999999</c:v>
                </c:pt>
                <c:pt idx="522">
                  <c:v>-133.73356000000001</c:v>
                </c:pt>
                <c:pt idx="523">
                  <c:v>-133.76203000000001</c:v>
                </c:pt>
                <c:pt idx="524">
                  <c:v>-133.80998</c:v>
                </c:pt>
                <c:pt idx="525">
                  <c:v>-133.84792999999999</c:v>
                </c:pt>
                <c:pt idx="526">
                  <c:v>-133.88269</c:v>
                </c:pt>
                <c:pt idx="527">
                  <c:v>-133.94108</c:v>
                </c:pt>
                <c:pt idx="528">
                  <c:v>-133.98911000000001</c:v>
                </c:pt>
                <c:pt idx="529">
                  <c:v>-134.10664</c:v>
                </c:pt>
                <c:pt idx="530">
                  <c:v>-134.21244999999999</c:v>
                </c:pt>
                <c:pt idx="531">
                  <c:v>-134.33328</c:v>
                </c:pt>
                <c:pt idx="532">
                  <c:v>-134.45139</c:v>
                </c:pt>
                <c:pt idx="533">
                  <c:v>-134.53552999999999</c:v>
                </c:pt>
                <c:pt idx="534">
                  <c:v>-134.62344999999999</c:v>
                </c:pt>
                <c:pt idx="535">
                  <c:v>-134.69823</c:v>
                </c:pt>
                <c:pt idx="536">
                  <c:v>-134.78754000000001</c:v>
                </c:pt>
                <c:pt idx="537">
                  <c:v>-134.88278</c:v>
                </c:pt>
                <c:pt idx="538">
                  <c:v>-134.96701999999999</c:v>
                </c:pt>
                <c:pt idx="539">
                  <c:v>-135.03578999999999</c:v>
                </c:pt>
                <c:pt idx="540">
                  <c:v>-135.10720000000001</c:v>
                </c:pt>
                <c:pt idx="541">
                  <c:v>-135.14899</c:v>
                </c:pt>
                <c:pt idx="542">
                  <c:v>-135.19409999999999</c:v>
                </c:pt>
                <c:pt idx="543">
                  <c:v>-135.21710999999999</c:v>
                </c:pt>
                <c:pt idx="544">
                  <c:v>-135.19263000000001</c:v>
                </c:pt>
                <c:pt idx="545">
                  <c:v>-135.15671</c:v>
                </c:pt>
                <c:pt idx="546">
                  <c:v>-135.09979999999999</c:v>
                </c:pt>
                <c:pt idx="547">
                  <c:v>-135.00514999999999</c:v>
                </c:pt>
                <c:pt idx="548">
                  <c:v>-134.91589999999999</c:v>
                </c:pt>
                <c:pt idx="549">
                  <c:v>-134.80633</c:v>
                </c:pt>
                <c:pt idx="550">
                  <c:v>-134.67456000000001</c:v>
                </c:pt>
                <c:pt idx="551">
                  <c:v>-134.54293999999999</c:v>
                </c:pt>
                <c:pt idx="552">
                  <c:v>-134.41722999999999</c:v>
                </c:pt>
                <c:pt idx="553">
                  <c:v>-134.32202000000001</c:v>
                </c:pt>
                <c:pt idx="554">
                  <c:v>-134.26633000000001</c:v>
                </c:pt>
                <c:pt idx="555">
                  <c:v>-134.23596000000001</c:v>
                </c:pt>
                <c:pt idx="556">
                  <c:v>-134.22434000000001</c:v>
                </c:pt>
                <c:pt idx="557">
                  <c:v>-134.21921</c:v>
                </c:pt>
                <c:pt idx="558">
                  <c:v>-134.29342</c:v>
                </c:pt>
                <c:pt idx="559">
                  <c:v>-134.31607</c:v>
                </c:pt>
                <c:pt idx="560">
                  <c:v>-134.36019999999999</c:v>
                </c:pt>
                <c:pt idx="561">
                  <c:v>-134.42841000000001</c:v>
                </c:pt>
                <c:pt idx="562">
                  <c:v>-134.58011999999999</c:v>
                </c:pt>
                <c:pt idx="563">
                  <c:v>-134.76069000000001</c:v>
                </c:pt>
                <c:pt idx="564">
                  <c:v>-134.98911000000001</c:v>
                </c:pt>
                <c:pt idx="565">
                  <c:v>-135.23319000000001</c:v>
                </c:pt>
                <c:pt idx="566">
                  <c:v>-135.45271</c:v>
                </c:pt>
                <c:pt idx="567">
                  <c:v>-135.60256000000001</c:v>
                </c:pt>
                <c:pt idx="568">
                  <c:v>-135.71745000000001</c:v>
                </c:pt>
                <c:pt idx="569">
                  <c:v>-135.83036000000001</c:v>
                </c:pt>
                <c:pt idx="570">
                  <c:v>-135.85846000000001</c:v>
                </c:pt>
                <c:pt idx="571">
                  <c:v>-135.81200999999999</c:v>
                </c:pt>
                <c:pt idx="572">
                  <c:v>-135.69728000000001</c:v>
                </c:pt>
                <c:pt idx="573">
                  <c:v>-135.53247999999999</c:v>
                </c:pt>
                <c:pt idx="574">
                  <c:v>-135.34956</c:v>
                </c:pt>
                <c:pt idx="575">
                  <c:v>-135.15488999999999</c:v>
                </c:pt>
                <c:pt idx="576">
                  <c:v>-134.95425</c:v>
                </c:pt>
                <c:pt idx="577">
                  <c:v>-134.73667</c:v>
                </c:pt>
                <c:pt idx="578">
                  <c:v>-134.54119</c:v>
                </c:pt>
                <c:pt idx="579">
                  <c:v>-134.37056000000001</c:v>
                </c:pt>
                <c:pt idx="580">
                  <c:v>-134.24321</c:v>
                </c:pt>
                <c:pt idx="581">
                  <c:v>-134.15709000000001</c:v>
                </c:pt>
                <c:pt idx="582">
                  <c:v>-134.09899999999999</c:v>
                </c:pt>
                <c:pt idx="583">
                  <c:v>-134.08897999999999</c:v>
                </c:pt>
                <c:pt idx="584">
                  <c:v>-134.0718</c:v>
                </c:pt>
                <c:pt idx="585">
                  <c:v>-134.05951999999999</c:v>
                </c:pt>
                <c:pt idx="586">
                  <c:v>-134.05438000000001</c:v>
                </c:pt>
                <c:pt idx="587">
                  <c:v>-134.04647</c:v>
                </c:pt>
                <c:pt idx="588">
                  <c:v>-134.04390000000001</c:v>
                </c:pt>
                <c:pt idx="589">
                  <c:v>-134.04785000000001</c:v>
                </c:pt>
                <c:pt idx="590">
                  <c:v>-134.04898</c:v>
                </c:pt>
                <c:pt idx="591">
                  <c:v>-134.06044</c:v>
                </c:pt>
                <c:pt idx="592">
                  <c:v>-134.06179</c:v>
                </c:pt>
                <c:pt idx="593">
                  <c:v>-134.05653000000001</c:v>
                </c:pt>
                <c:pt idx="594">
                  <c:v>-134.05225999999999</c:v>
                </c:pt>
                <c:pt idx="595">
                  <c:v>-134.03663</c:v>
                </c:pt>
                <c:pt idx="596">
                  <c:v>-134.0147</c:v>
                </c:pt>
                <c:pt idx="597">
                  <c:v>-133.97982999999999</c:v>
                </c:pt>
                <c:pt idx="598">
                  <c:v>-133.91127</c:v>
                </c:pt>
                <c:pt idx="599">
                  <c:v>-133.82639</c:v>
                </c:pt>
                <c:pt idx="600">
                  <c:v>-133.73549</c:v>
                </c:pt>
                <c:pt idx="601">
                  <c:v>-133.64259999999999</c:v>
                </c:pt>
                <c:pt idx="602">
                  <c:v>-133.54938999999999</c:v>
                </c:pt>
                <c:pt idx="603">
                  <c:v>-133.43508</c:v>
                </c:pt>
                <c:pt idx="604">
                  <c:v>-133.35378</c:v>
                </c:pt>
                <c:pt idx="605">
                  <c:v>-133.28086999999999</c:v>
                </c:pt>
                <c:pt idx="606">
                  <c:v>-133.23721</c:v>
                </c:pt>
                <c:pt idx="607">
                  <c:v>-133.20802</c:v>
                </c:pt>
                <c:pt idx="608">
                  <c:v>-133.20874000000001</c:v>
                </c:pt>
                <c:pt idx="609">
                  <c:v>-133.23499000000001</c:v>
                </c:pt>
                <c:pt idx="610">
                  <c:v>-133.2483</c:v>
                </c:pt>
                <c:pt idx="611">
                  <c:v>-133.26361</c:v>
                </c:pt>
                <c:pt idx="612">
                  <c:v>-133.30062000000001</c:v>
                </c:pt>
                <c:pt idx="613">
                  <c:v>-133.34236999999999</c:v>
                </c:pt>
                <c:pt idx="614">
                  <c:v>-133.43091999999999</c:v>
                </c:pt>
                <c:pt idx="615">
                  <c:v>-133.54766000000001</c:v>
                </c:pt>
                <c:pt idx="616">
                  <c:v>-133.71007</c:v>
                </c:pt>
                <c:pt idx="617">
                  <c:v>-133.88961</c:v>
                </c:pt>
                <c:pt idx="618">
                  <c:v>-134.07830999999999</c:v>
                </c:pt>
                <c:pt idx="619">
                  <c:v>-134.24803</c:v>
                </c:pt>
                <c:pt idx="620">
                  <c:v>-134.40036000000001</c:v>
                </c:pt>
                <c:pt idx="621">
                  <c:v>-134.53486000000001</c:v>
                </c:pt>
                <c:pt idx="622">
                  <c:v>-134.65076999999999</c:v>
                </c:pt>
                <c:pt idx="623">
                  <c:v>-134.75404</c:v>
                </c:pt>
                <c:pt idx="624">
                  <c:v>-134.82402999999999</c:v>
                </c:pt>
                <c:pt idx="625">
                  <c:v>-134.85409000000001</c:v>
                </c:pt>
                <c:pt idx="626">
                  <c:v>-134.8486</c:v>
                </c:pt>
                <c:pt idx="627">
                  <c:v>-134.80838</c:v>
                </c:pt>
                <c:pt idx="628">
                  <c:v>-134.76240000000001</c:v>
                </c:pt>
                <c:pt idx="629">
                  <c:v>-134.72152</c:v>
                </c:pt>
                <c:pt idx="630">
                  <c:v>-134.68065000000001</c:v>
                </c:pt>
                <c:pt idx="631">
                  <c:v>-134.63275999999999</c:v>
                </c:pt>
                <c:pt idx="632">
                  <c:v>-134.58678</c:v>
                </c:pt>
                <c:pt idx="633">
                  <c:v>-134.53730999999999</c:v>
                </c:pt>
                <c:pt idx="634">
                  <c:v>-134.43983</c:v>
                </c:pt>
                <c:pt idx="635">
                  <c:v>-134.3158</c:v>
                </c:pt>
                <c:pt idx="636">
                  <c:v>-134.15275</c:v>
                </c:pt>
                <c:pt idx="637">
                  <c:v>-133.96675999999999</c:v>
                </c:pt>
                <c:pt idx="638">
                  <c:v>-133.77054000000001</c:v>
                </c:pt>
                <c:pt idx="639">
                  <c:v>-133.57423</c:v>
                </c:pt>
                <c:pt idx="640">
                  <c:v>-133.37468999999999</c:v>
                </c:pt>
                <c:pt idx="641">
                  <c:v>-133.17216999999999</c:v>
                </c:pt>
                <c:pt idx="642">
                  <c:v>-133.01776000000001</c:v>
                </c:pt>
                <c:pt idx="643">
                  <c:v>-132.88828000000001</c:v>
                </c:pt>
                <c:pt idx="644">
                  <c:v>-132.78301999999999</c:v>
                </c:pt>
                <c:pt idx="645">
                  <c:v>-132.70500000000001</c:v>
                </c:pt>
                <c:pt idx="646">
                  <c:v>-132.68249</c:v>
                </c:pt>
                <c:pt idx="647">
                  <c:v>-132.71723</c:v>
                </c:pt>
                <c:pt idx="648">
                  <c:v>-132.77562</c:v>
                </c:pt>
                <c:pt idx="649">
                  <c:v>-132.86354</c:v>
                </c:pt>
                <c:pt idx="650">
                  <c:v>-132.95444000000001</c:v>
                </c:pt>
                <c:pt idx="651">
                  <c:v>-133.07712000000001</c:v>
                </c:pt>
                <c:pt idx="652">
                  <c:v>-133.19730999999999</c:v>
                </c:pt>
                <c:pt idx="653">
                  <c:v>-133.33031</c:v>
                </c:pt>
                <c:pt idx="654">
                  <c:v>-133.45939000000001</c:v>
                </c:pt>
                <c:pt idx="655">
                  <c:v>-133.57324</c:v>
                </c:pt>
                <c:pt idx="656">
                  <c:v>-133.69083000000001</c:v>
                </c:pt>
                <c:pt idx="657">
                  <c:v>-133.81061</c:v>
                </c:pt>
                <c:pt idx="658">
                  <c:v>-133.93588</c:v>
                </c:pt>
                <c:pt idx="659">
                  <c:v>-134.04283000000001</c:v>
                </c:pt>
                <c:pt idx="660">
                  <c:v>-134.15593000000001</c:v>
                </c:pt>
                <c:pt idx="661">
                  <c:v>-134.28549000000001</c:v>
                </c:pt>
                <c:pt idx="662">
                  <c:v>-134.38777999999999</c:v>
                </c:pt>
                <c:pt idx="663">
                  <c:v>-134.45189999999999</c:v>
                </c:pt>
                <c:pt idx="664">
                  <c:v>-134.48581999999999</c:v>
                </c:pt>
                <c:pt idx="665">
                  <c:v>-134.5146</c:v>
                </c:pt>
                <c:pt idx="666">
                  <c:v>-134.52571</c:v>
                </c:pt>
                <c:pt idx="667">
                  <c:v>-134.51079999999999</c:v>
                </c:pt>
                <c:pt idx="668">
                  <c:v>-134.4761</c:v>
                </c:pt>
                <c:pt idx="669">
                  <c:v>-134.43992</c:v>
                </c:pt>
                <c:pt idx="670">
                  <c:v>-134.40232</c:v>
                </c:pt>
                <c:pt idx="671">
                  <c:v>-134.36518000000001</c:v>
                </c:pt>
                <c:pt idx="672">
                  <c:v>-134.33081000000001</c:v>
                </c:pt>
                <c:pt idx="673">
                  <c:v>-134.30171000000001</c:v>
                </c:pt>
                <c:pt idx="674">
                  <c:v>-134.29566</c:v>
                </c:pt>
                <c:pt idx="675">
                  <c:v>-134.31412</c:v>
                </c:pt>
                <c:pt idx="676">
                  <c:v>-134.36447999999999</c:v>
                </c:pt>
                <c:pt idx="677">
                  <c:v>-134.42705000000001</c:v>
                </c:pt>
                <c:pt idx="678">
                  <c:v>-134.49194</c:v>
                </c:pt>
                <c:pt idx="679">
                  <c:v>-134.55139</c:v>
                </c:pt>
                <c:pt idx="680">
                  <c:v>-134.60256000000001</c:v>
                </c:pt>
                <c:pt idx="681">
                  <c:v>-134.61945</c:v>
                </c:pt>
                <c:pt idx="682">
                  <c:v>-134.57828000000001</c:v>
                </c:pt>
                <c:pt idx="683">
                  <c:v>-134.5265</c:v>
                </c:pt>
                <c:pt idx="684">
                  <c:v>-134.43063000000001</c:v>
                </c:pt>
                <c:pt idx="685">
                  <c:v>-134.32783000000001</c:v>
                </c:pt>
                <c:pt idx="686">
                  <c:v>-134.2303</c:v>
                </c:pt>
                <c:pt idx="687">
                  <c:v>-134.13097999999999</c:v>
                </c:pt>
                <c:pt idx="688">
                  <c:v>-134.00694999999999</c:v>
                </c:pt>
                <c:pt idx="689">
                  <c:v>-133.96481</c:v>
                </c:pt>
                <c:pt idx="690">
                  <c:v>-133.86642000000001</c:v>
                </c:pt>
                <c:pt idx="691">
                  <c:v>-133.75934000000001</c:v>
                </c:pt>
                <c:pt idx="692">
                  <c:v>-133.61434</c:v>
                </c:pt>
                <c:pt idx="693">
                  <c:v>-133.50664</c:v>
                </c:pt>
                <c:pt idx="694">
                  <c:v>-133.47309999999999</c:v>
                </c:pt>
                <c:pt idx="695">
                  <c:v>-133.47710000000001</c:v>
                </c:pt>
                <c:pt idx="696">
                  <c:v>-133.53308999999999</c:v>
                </c:pt>
                <c:pt idx="697">
                  <c:v>-133.64702</c:v>
                </c:pt>
                <c:pt idx="698">
                  <c:v>-133.78707</c:v>
                </c:pt>
                <c:pt idx="699">
                  <c:v>-133.91553999999999</c:v>
                </c:pt>
                <c:pt idx="700">
                  <c:v>-134.06524999999999</c:v>
                </c:pt>
                <c:pt idx="701">
                  <c:v>-134.20169999999999</c:v>
                </c:pt>
                <c:pt idx="702">
                  <c:v>-134.35283999999999</c:v>
                </c:pt>
                <c:pt idx="703">
                  <c:v>-134.48938999999999</c:v>
                </c:pt>
                <c:pt idx="704">
                  <c:v>-134.57683</c:v>
                </c:pt>
                <c:pt idx="705">
                  <c:v>-134.65970999999999</c:v>
                </c:pt>
                <c:pt idx="706">
                  <c:v>-134.70169000000001</c:v>
                </c:pt>
                <c:pt idx="707">
                  <c:v>-134.72280000000001</c:v>
                </c:pt>
                <c:pt idx="708">
                  <c:v>-134.70471000000001</c:v>
                </c:pt>
                <c:pt idx="709">
                  <c:v>-134.65700000000001</c:v>
                </c:pt>
                <c:pt idx="710">
                  <c:v>-134.60113000000001</c:v>
                </c:pt>
                <c:pt idx="711">
                  <c:v>-134.53758999999999</c:v>
                </c:pt>
                <c:pt idx="712">
                  <c:v>-134.45326</c:v>
                </c:pt>
                <c:pt idx="713">
                  <c:v>-134.35470000000001</c:v>
                </c:pt>
                <c:pt idx="714">
                  <c:v>-134.24352999999999</c:v>
                </c:pt>
                <c:pt idx="715">
                  <c:v>-134.11537999999999</c:v>
                </c:pt>
                <c:pt idx="716">
                  <c:v>-133.97919999999999</c:v>
                </c:pt>
                <c:pt idx="717">
                  <c:v>-133.85864000000001</c:v>
                </c:pt>
                <c:pt idx="718">
                  <c:v>-133.79193000000001</c:v>
                </c:pt>
                <c:pt idx="719">
                  <c:v>-133.76734999999999</c:v>
                </c:pt>
                <c:pt idx="720">
                  <c:v>-133.79265000000001</c:v>
                </c:pt>
                <c:pt idx="721">
                  <c:v>-133.84557000000001</c:v>
                </c:pt>
                <c:pt idx="722">
                  <c:v>-133.92693</c:v>
                </c:pt>
                <c:pt idx="723">
                  <c:v>-133.98680999999999</c:v>
                </c:pt>
                <c:pt idx="724">
                  <c:v>-134.06618</c:v>
                </c:pt>
                <c:pt idx="725">
                  <c:v>-134.13041000000001</c:v>
                </c:pt>
                <c:pt idx="726">
                  <c:v>-134.17232000000001</c:v>
                </c:pt>
                <c:pt idx="727">
                  <c:v>-134.19278</c:v>
                </c:pt>
                <c:pt idx="728">
                  <c:v>-134.23607999999999</c:v>
                </c:pt>
                <c:pt idx="729">
                  <c:v>-134.27204</c:v>
                </c:pt>
                <c:pt idx="730">
                  <c:v>-134.30204000000001</c:v>
                </c:pt>
                <c:pt idx="731">
                  <c:v>-134.32256000000001</c:v>
                </c:pt>
                <c:pt idx="732">
                  <c:v>-134.34397999999999</c:v>
                </c:pt>
                <c:pt idx="733">
                  <c:v>-134.38292000000001</c:v>
                </c:pt>
                <c:pt idx="734">
                  <c:v>-134.40674999999999</c:v>
                </c:pt>
                <c:pt idx="735">
                  <c:v>-134.41025999999999</c:v>
                </c:pt>
                <c:pt idx="736">
                  <c:v>-134.41193999999999</c:v>
                </c:pt>
                <c:pt idx="737">
                  <c:v>-134.39352</c:v>
                </c:pt>
                <c:pt idx="738">
                  <c:v>-134.33681000000001</c:v>
                </c:pt>
                <c:pt idx="739">
                  <c:v>-134.25713999999999</c:v>
                </c:pt>
                <c:pt idx="740">
                  <c:v>-134.14241999999999</c:v>
                </c:pt>
                <c:pt idx="741">
                  <c:v>-133.97424000000001</c:v>
                </c:pt>
                <c:pt idx="742">
                  <c:v>-133.78495000000001</c:v>
                </c:pt>
                <c:pt idx="743">
                  <c:v>-133.55331000000001</c:v>
                </c:pt>
                <c:pt idx="744">
                  <c:v>-133.30572000000001</c:v>
                </c:pt>
                <c:pt idx="745">
                  <c:v>-133.04338999999999</c:v>
                </c:pt>
                <c:pt idx="746">
                  <c:v>-132.78179</c:v>
                </c:pt>
                <c:pt idx="747">
                  <c:v>-132.55325999999999</c:v>
                </c:pt>
                <c:pt idx="748">
                  <c:v>-132.36635000000001</c:v>
                </c:pt>
                <c:pt idx="749">
                  <c:v>-132.20267999999999</c:v>
                </c:pt>
                <c:pt idx="750">
                  <c:v>-132.10351</c:v>
                </c:pt>
                <c:pt idx="751">
                  <c:v>-132.02422999999999</c:v>
                </c:pt>
                <c:pt idx="752">
                  <c:v>-132.02781999999999</c:v>
                </c:pt>
                <c:pt idx="753">
                  <c:v>-132.08412999999999</c:v>
                </c:pt>
                <c:pt idx="754">
                  <c:v>-132.15503000000001</c:v>
                </c:pt>
                <c:pt idx="755">
                  <c:v>-132.28162</c:v>
                </c:pt>
                <c:pt idx="756">
                  <c:v>-132.41945999999999</c:v>
                </c:pt>
                <c:pt idx="757">
                  <c:v>-132.59341000000001</c:v>
                </c:pt>
                <c:pt idx="758">
                  <c:v>-132.78380000000001</c:v>
                </c:pt>
                <c:pt idx="759">
                  <c:v>-132.98321999999999</c:v>
                </c:pt>
                <c:pt idx="760">
                  <c:v>-133.13742999999999</c:v>
                </c:pt>
                <c:pt idx="761">
                  <c:v>-133.24786</c:v>
                </c:pt>
                <c:pt idx="762">
                  <c:v>-133.31655000000001</c:v>
                </c:pt>
                <c:pt idx="763">
                  <c:v>-133.35317000000001</c:v>
                </c:pt>
                <c:pt idx="764">
                  <c:v>-133.36306999999999</c:v>
                </c:pt>
                <c:pt idx="765">
                  <c:v>-133.3614</c:v>
                </c:pt>
                <c:pt idx="766">
                  <c:v>-133.35748000000001</c:v>
                </c:pt>
                <c:pt idx="767">
                  <c:v>-133.35508999999999</c:v>
                </c:pt>
                <c:pt idx="768">
                  <c:v>-133.36525</c:v>
                </c:pt>
                <c:pt idx="769">
                  <c:v>-133.38748000000001</c:v>
                </c:pt>
                <c:pt idx="770">
                  <c:v>-133.43359000000001</c:v>
                </c:pt>
                <c:pt idx="771">
                  <c:v>-133.45358999999999</c:v>
                </c:pt>
                <c:pt idx="772">
                  <c:v>-133.48662999999999</c:v>
                </c:pt>
                <c:pt idx="773">
                  <c:v>-133.52376000000001</c:v>
                </c:pt>
                <c:pt idx="774">
                  <c:v>-133.54845</c:v>
                </c:pt>
                <c:pt idx="775">
                  <c:v>-133.53558000000001</c:v>
                </c:pt>
                <c:pt idx="776">
                  <c:v>-133.51707999999999</c:v>
                </c:pt>
                <c:pt idx="777">
                  <c:v>-133.50779</c:v>
                </c:pt>
                <c:pt idx="778">
                  <c:v>-133.50173000000001</c:v>
                </c:pt>
                <c:pt idx="779">
                  <c:v>-133.50085999999999</c:v>
                </c:pt>
                <c:pt idx="780">
                  <c:v>-133.4914</c:v>
                </c:pt>
                <c:pt idx="781">
                  <c:v>-133.5119</c:v>
                </c:pt>
                <c:pt idx="782">
                  <c:v>-133.51940999999999</c:v>
                </c:pt>
                <c:pt idx="783">
                  <c:v>-133.53413</c:v>
                </c:pt>
                <c:pt idx="784">
                  <c:v>-133.52776</c:v>
                </c:pt>
                <c:pt idx="785">
                  <c:v>-133.52627000000001</c:v>
                </c:pt>
                <c:pt idx="786">
                  <c:v>-133.55551</c:v>
                </c:pt>
                <c:pt idx="787">
                  <c:v>-133.60364000000001</c:v>
                </c:pt>
                <c:pt idx="788">
                  <c:v>-133.68754000000001</c:v>
                </c:pt>
                <c:pt idx="789">
                  <c:v>-133.77614</c:v>
                </c:pt>
                <c:pt idx="790">
                  <c:v>-133.8681</c:v>
                </c:pt>
                <c:pt idx="791">
                  <c:v>-133.96399</c:v>
                </c:pt>
                <c:pt idx="792">
                  <c:v>-134.04837000000001</c:v>
                </c:pt>
                <c:pt idx="793">
                  <c:v>-134.11429999999999</c:v>
                </c:pt>
                <c:pt idx="794">
                  <c:v>-134.16906</c:v>
                </c:pt>
                <c:pt idx="795">
                  <c:v>-134.24780000000001</c:v>
                </c:pt>
                <c:pt idx="796">
                  <c:v>-134.29707999999999</c:v>
                </c:pt>
                <c:pt idx="797">
                  <c:v>-134.36586</c:v>
                </c:pt>
                <c:pt idx="798">
                  <c:v>-134.43213</c:v>
                </c:pt>
                <c:pt idx="799">
                  <c:v>-134.49119999999999</c:v>
                </c:pt>
                <c:pt idx="800">
                  <c:v>-134.58167</c:v>
                </c:pt>
                <c:pt idx="801">
                  <c:v>-134.66369</c:v>
                </c:pt>
                <c:pt idx="802">
                  <c:v>-134.74861000000001</c:v>
                </c:pt>
                <c:pt idx="803">
                  <c:v>-134.82621</c:v>
                </c:pt>
                <c:pt idx="804">
                  <c:v>-134.88875999999999</c:v>
                </c:pt>
                <c:pt idx="805">
                  <c:v>-134.95651000000001</c:v>
                </c:pt>
                <c:pt idx="806">
                  <c:v>-135.00944000000001</c:v>
                </c:pt>
                <c:pt idx="807">
                  <c:v>-135.06734</c:v>
                </c:pt>
                <c:pt idx="808">
                  <c:v>-135.11212</c:v>
                </c:pt>
                <c:pt idx="809">
                  <c:v>-135.14995999999999</c:v>
                </c:pt>
                <c:pt idx="810">
                  <c:v>-135.16551999999999</c:v>
                </c:pt>
                <c:pt idx="811">
                  <c:v>-135.17787999999999</c:v>
                </c:pt>
                <c:pt idx="812">
                  <c:v>-135.14856</c:v>
                </c:pt>
                <c:pt idx="813">
                  <c:v>-135.08922000000001</c:v>
                </c:pt>
                <c:pt idx="814">
                  <c:v>-135.02323999999999</c:v>
                </c:pt>
                <c:pt idx="815">
                  <c:v>-134.95235</c:v>
                </c:pt>
                <c:pt idx="816">
                  <c:v>-134.82956999999999</c:v>
                </c:pt>
                <c:pt idx="817">
                  <c:v>-134.69838999999999</c:v>
                </c:pt>
                <c:pt idx="818">
                  <c:v>-134.55824999999999</c:v>
                </c:pt>
                <c:pt idx="819">
                  <c:v>-134.46064999999999</c:v>
                </c:pt>
                <c:pt idx="820">
                  <c:v>-134.40919</c:v>
                </c:pt>
                <c:pt idx="821">
                  <c:v>-134.43290999999999</c:v>
                </c:pt>
                <c:pt idx="822">
                  <c:v>-134.51211000000001</c:v>
                </c:pt>
                <c:pt idx="823">
                  <c:v>-134.61059</c:v>
                </c:pt>
                <c:pt idx="824">
                  <c:v>-134.70768000000001</c:v>
                </c:pt>
                <c:pt idx="825">
                  <c:v>-134.76882000000001</c:v>
                </c:pt>
                <c:pt idx="826">
                  <c:v>-134.83712</c:v>
                </c:pt>
                <c:pt idx="827">
                  <c:v>-134.89512999999999</c:v>
                </c:pt>
                <c:pt idx="828">
                  <c:v>-134.89598000000001</c:v>
                </c:pt>
                <c:pt idx="829">
                  <c:v>-134.83466000000001</c:v>
                </c:pt>
                <c:pt idx="830">
                  <c:v>-134.70554999999999</c:v>
                </c:pt>
                <c:pt idx="831">
                  <c:v>-134.57651000000001</c:v>
                </c:pt>
                <c:pt idx="832">
                  <c:v>-134.42275000000001</c:v>
                </c:pt>
                <c:pt idx="833">
                  <c:v>-134.27383</c:v>
                </c:pt>
                <c:pt idx="834">
                  <c:v>-134.17104</c:v>
                </c:pt>
                <c:pt idx="835">
                  <c:v>-134.13399999999999</c:v>
                </c:pt>
                <c:pt idx="836">
                  <c:v>-134.13855000000001</c:v>
                </c:pt>
                <c:pt idx="837">
                  <c:v>-134.15790999999999</c:v>
                </c:pt>
                <c:pt idx="838">
                  <c:v>-134.19451000000001</c:v>
                </c:pt>
                <c:pt idx="839">
                  <c:v>-134.23876999999999</c:v>
                </c:pt>
                <c:pt idx="840">
                  <c:v>-134.26204999999999</c:v>
                </c:pt>
                <c:pt idx="841">
                  <c:v>-134.27173999999999</c:v>
                </c:pt>
                <c:pt idx="842">
                  <c:v>-134.29112000000001</c:v>
                </c:pt>
                <c:pt idx="843">
                  <c:v>-134.32043999999999</c:v>
                </c:pt>
                <c:pt idx="844">
                  <c:v>-134.40886</c:v>
                </c:pt>
                <c:pt idx="845">
                  <c:v>-134.49816000000001</c:v>
                </c:pt>
                <c:pt idx="846">
                  <c:v>-134.62812</c:v>
                </c:pt>
                <c:pt idx="847">
                  <c:v>-134.74082999999999</c:v>
                </c:pt>
                <c:pt idx="848">
                  <c:v>-134.83886999999999</c:v>
                </c:pt>
                <c:pt idx="849">
                  <c:v>-134.95379</c:v>
                </c:pt>
                <c:pt idx="850">
                  <c:v>-135.05645999999999</c:v>
                </c:pt>
                <c:pt idx="851">
                  <c:v>-135.15526</c:v>
                </c:pt>
                <c:pt idx="852">
                  <c:v>-135.24717999999999</c:v>
                </c:pt>
                <c:pt idx="853">
                  <c:v>-135.30001999999999</c:v>
                </c:pt>
                <c:pt idx="854">
                  <c:v>-135.34</c:v>
                </c:pt>
                <c:pt idx="855">
                  <c:v>-135.37143</c:v>
                </c:pt>
                <c:pt idx="856">
                  <c:v>-135.36514</c:v>
                </c:pt>
                <c:pt idx="857">
                  <c:v>-135.31675000000001</c:v>
                </c:pt>
                <c:pt idx="858">
                  <c:v>-135.2457</c:v>
                </c:pt>
                <c:pt idx="859">
                  <c:v>-135.17845</c:v>
                </c:pt>
                <c:pt idx="860">
                  <c:v>-135.09898000000001</c:v>
                </c:pt>
                <c:pt idx="861">
                  <c:v>-134.98869999999999</c:v>
                </c:pt>
                <c:pt idx="862">
                  <c:v>-134.87970000000001</c:v>
                </c:pt>
                <c:pt idx="863">
                  <c:v>-134.77367000000001</c:v>
                </c:pt>
                <c:pt idx="864">
                  <c:v>-134.64885000000001</c:v>
                </c:pt>
                <c:pt idx="865">
                  <c:v>-134.53452999999999</c:v>
                </c:pt>
                <c:pt idx="866">
                  <c:v>-134.42489</c:v>
                </c:pt>
                <c:pt idx="867">
                  <c:v>-134.33047999999999</c:v>
                </c:pt>
                <c:pt idx="868">
                  <c:v>-134.27267000000001</c:v>
                </c:pt>
                <c:pt idx="869">
                  <c:v>-134.24860000000001</c:v>
                </c:pt>
                <c:pt idx="870">
                  <c:v>-134.27047999999999</c:v>
                </c:pt>
                <c:pt idx="871">
                  <c:v>-134.27636999999999</c:v>
                </c:pt>
                <c:pt idx="872">
                  <c:v>-134.27735000000001</c:v>
                </c:pt>
                <c:pt idx="873">
                  <c:v>-134.28773000000001</c:v>
                </c:pt>
                <c:pt idx="874">
                  <c:v>-134.29322999999999</c:v>
                </c:pt>
                <c:pt idx="875">
                  <c:v>-134.30500000000001</c:v>
                </c:pt>
                <c:pt idx="876">
                  <c:v>-134.35319999999999</c:v>
                </c:pt>
                <c:pt idx="877">
                  <c:v>-134.41490999999999</c:v>
                </c:pt>
                <c:pt idx="878">
                  <c:v>-134.45656</c:v>
                </c:pt>
                <c:pt idx="879">
                  <c:v>-134.50797</c:v>
                </c:pt>
                <c:pt idx="880">
                  <c:v>-134.54593</c:v>
                </c:pt>
                <c:pt idx="881">
                  <c:v>-134.56308000000001</c:v>
                </c:pt>
                <c:pt idx="882">
                  <c:v>-134.58656999999999</c:v>
                </c:pt>
                <c:pt idx="883">
                  <c:v>-134.59147999999999</c:v>
                </c:pt>
                <c:pt idx="884">
                  <c:v>-134.56199000000001</c:v>
                </c:pt>
                <c:pt idx="885">
                  <c:v>-134.5369</c:v>
                </c:pt>
                <c:pt idx="886">
                  <c:v>-134.51259999999999</c:v>
                </c:pt>
                <c:pt idx="887">
                  <c:v>-134.57209</c:v>
                </c:pt>
                <c:pt idx="888">
                  <c:v>-134.69371000000001</c:v>
                </c:pt>
                <c:pt idx="889">
                  <c:v>-134.85242</c:v>
                </c:pt>
                <c:pt idx="890">
                  <c:v>-135.06365</c:v>
                </c:pt>
                <c:pt idx="891">
                  <c:v>-135.33883</c:v>
                </c:pt>
                <c:pt idx="892">
                  <c:v>-135.66936000000001</c:v>
                </c:pt>
                <c:pt idx="893">
                  <c:v>-136.01701</c:v>
                </c:pt>
                <c:pt idx="894">
                  <c:v>-136.35305</c:v>
                </c:pt>
                <c:pt idx="895">
                  <c:v>-136.60615000000001</c:v>
                </c:pt>
                <c:pt idx="896">
                  <c:v>-136.79181</c:v>
                </c:pt>
                <c:pt idx="897">
                  <c:v>-136.90027000000001</c:v>
                </c:pt>
                <c:pt idx="898">
                  <c:v>-136.95175</c:v>
                </c:pt>
                <c:pt idx="899">
                  <c:v>-136.93566000000001</c:v>
                </c:pt>
                <c:pt idx="900">
                  <c:v>-136.87814</c:v>
                </c:pt>
                <c:pt idx="901">
                  <c:v>-136.78253000000001</c:v>
                </c:pt>
                <c:pt idx="902">
                  <c:v>-136.64185000000001</c:v>
                </c:pt>
                <c:pt idx="903">
                  <c:v>-136.47477000000001</c:v>
                </c:pt>
                <c:pt idx="904">
                  <c:v>-136.31814</c:v>
                </c:pt>
                <c:pt idx="905">
                  <c:v>-136.17632</c:v>
                </c:pt>
                <c:pt idx="906">
                  <c:v>-136.06716</c:v>
                </c:pt>
                <c:pt idx="907">
                  <c:v>-136.00945999999999</c:v>
                </c:pt>
                <c:pt idx="908">
                  <c:v>-135.96172000000001</c:v>
                </c:pt>
                <c:pt idx="909">
                  <c:v>-135.92222000000001</c:v>
                </c:pt>
                <c:pt idx="910">
                  <c:v>-135.89727999999999</c:v>
                </c:pt>
                <c:pt idx="911">
                  <c:v>-135.89239000000001</c:v>
                </c:pt>
                <c:pt idx="912">
                  <c:v>-135.89452</c:v>
                </c:pt>
                <c:pt idx="913">
                  <c:v>-135.93511000000001</c:v>
                </c:pt>
                <c:pt idx="914">
                  <c:v>-136.01944</c:v>
                </c:pt>
                <c:pt idx="915">
                  <c:v>-136.12038000000001</c:v>
                </c:pt>
                <c:pt idx="916">
                  <c:v>-136.26221000000001</c:v>
                </c:pt>
                <c:pt idx="917">
                  <c:v>-136.38774000000001</c:v>
                </c:pt>
                <c:pt idx="918">
                  <c:v>-136.52468999999999</c:v>
                </c:pt>
                <c:pt idx="919">
                  <c:v>-136.6806</c:v>
                </c:pt>
                <c:pt idx="920">
                  <c:v>-136.82228000000001</c:v>
                </c:pt>
                <c:pt idx="921">
                  <c:v>-136.93834000000001</c:v>
                </c:pt>
                <c:pt idx="922">
                  <c:v>-137.01799</c:v>
                </c:pt>
                <c:pt idx="923">
                  <c:v>-137.07388</c:v>
                </c:pt>
                <c:pt idx="924">
                  <c:v>-137.10839999999999</c:v>
                </c:pt>
                <c:pt idx="925">
                  <c:v>-137.06620000000001</c:v>
                </c:pt>
                <c:pt idx="926">
                  <c:v>-136.99813</c:v>
                </c:pt>
                <c:pt idx="927">
                  <c:v>-136.89945</c:v>
                </c:pt>
                <c:pt idx="928">
                  <c:v>-136.78227999999999</c:v>
                </c:pt>
                <c:pt idx="929">
                  <c:v>-136.64995999999999</c:v>
                </c:pt>
                <c:pt idx="930">
                  <c:v>-136.52135000000001</c:v>
                </c:pt>
                <c:pt idx="931">
                  <c:v>-136.35650000000001</c:v>
                </c:pt>
                <c:pt idx="932">
                  <c:v>-136.19174000000001</c:v>
                </c:pt>
                <c:pt idx="933">
                  <c:v>-136.01626999999999</c:v>
                </c:pt>
                <c:pt idx="934">
                  <c:v>-135.84596999999999</c:v>
                </c:pt>
                <c:pt idx="935">
                  <c:v>-135.68208000000001</c:v>
                </c:pt>
                <c:pt idx="936">
                  <c:v>-135.56263999999999</c:v>
                </c:pt>
                <c:pt idx="937">
                  <c:v>-135.47345999999999</c:v>
                </c:pt>
                <c:pt idx="938">
                  <c:v>-135.40303</c:v>
                </c:pt>
                <c:pt idx="939">
                  <c:v>-135.33754999999999</c:v>
                </c:pt>
                <c:pt idx="940">
                  <c:v>-135.27819</c:v>
                </c:pt>
                <c:pt idx="941">
                  <c:v>-135.2433</c:v>
                </c:pt>
                <c:pt idx="942">
                  <c:v>-135.20822999999999</c:v>
                </c:pt>
                <c:pt idx="943">
                  <c:v>-135.19795999999999</c:v>
                </c:pt>
                <c:pt idx="944">
                  <c:v>-135.17209</c:v>
                </c:pt>
                <c:pt idx="945">
                  <c:v>-135.14382000000001</c:v>
                </c:pt>
                <c:pt idx="946">
                  <c:v>-135.09008</c:v>
                </c:pt>
                <c:pt idx="947">
                  <c:v>-135.02453</c:v>
                </c:pt>
                <c:pt idx="948">
                  <c:v>-134.96816000000001</c:v>
                </c:pt>
                <c:pt idx="949">
                  <c:v>-134.91547</c:v>
                </c:pt>
                <c:pt idx="950">
                  <c:v>-134.86618000000001</c:v>
                </c:pt>
                <c:pt idx="951">
                  <c:v>-134.77916999999999</c:v>
                </c:pt>
                <c:pt idx="952">
                  <c:v>-134.66995</c:v>
                </c:pt>
                <c:pt idx="953">
                  <c:v>-134.53451000000001</c:v>
                </c:pt>
                <c:pt idx="954">
                  <c:v>-134.38426999999999</c:v>
                </c:pt>
                <c:pt idx="955">
                  <c:v>-134.24243000000001</c:v>
                </c:pt>
                <c:pt idx="956">
                  <c:v>-134.14813000000001</c:v>
                </c:pt>
                <c:pt idx="957">
                  <c:v>-134.08523</c:v>
                </c:pt>
                <c:pt idx="958">
                  <c:v>-134.06585999999999</c:v>
                </c:pt>
                <c:pt idx="959">
                  <c:v>-134.05788999999999</c:v>
                </c:pt>
                <c:pt idx="960">
                  <c:v>-134.03082000000001</c:v>
                </c:pt>
                <c:pt idx="961">
                  <c:v>-134.02968999999999</c:v>
                </c:pt>
                <c:pt idx="962">
                  <c:v>-134.04916</c:v>
                </c:pt>
                <c:pt idx="963">
                  <c:v>-134.05749</c:v>
                </c:pt>
                <c:pt idx="964">
                  <c:v>-134.06084000000001</c:v>
                </c:pt>
                <c:pt idx="965">
                  <c:v>-134.07589999999999</c:v>
                </c:pt>
                <c:pt idx="966">
                  <c:v>-134.07612</c:v>
                </c:pt>
                <c:pt idx="967">
                  <c:v>-134.10185999999999</c:v>
                </c:pt>
                <c:pt idx="968">
                  <c:v>-134.12165999999999</c:v>
                </c:pt>
                <c:pt idx="969">
                  <c:v>-134.15540999999999</c:v>
                </c:pt>
                <c:pt idx="970">
                  <c:v>-134.2183</c:v>
                </c:pt>
                <c:pt idx="971">
                  <c:v>-134.29177999999999</c:v>
                </c:pt>
                <c:pt idx="972">
                  <c:v>-134.37859</c:v>
                </c:pt>
                <c:pt idx="973">
                  <c:v>-134.43800999999999</c:v>
                </c:pt>
                <c:pt idx="974">
                  <c:v>-134.49332999999999</c:v>
                </c:pt>
                <c:pt idx="975">
                  <c:v>-134.55468999999999</c:v>
                </c:pt>
                <c:pt idx="976">
                  <c:v>-134.62974</c:v>
                </c:pt>
                <c:pt idx="977">
                  <c:v>-134.70276999999999</c:v>
                </c:pt>
                <c:pt idx="978">
                  <c:v>-134.76318000000001</c:v>
                </c:pt>
                <c:pt idx="979">
                  <c:v>-134.80681000000001</c:v>
                </c:pt>
                <c:pt idx="980">
                  <c:v>-134.82191</c:v>
                </c:pt>
                <c:pt idx="981">
                  <c:v>-134.83157</c:v>
                </c:pt>
                <c:pt idx="982">
                  <c:v>-134.84425999999999</c:v>
                </c:pt>
                <c:pt idx="983">
                  <c:v>-134.84584000000001</c:v>
                </c:pt>
                <c:pt idx="984">
                  <c:v>-134.839</c:v>
                </c:pt>
                <c:pt idx="985">
                  <c:v>-134.82094000000001</c:v>
                </c:pt>
                <c:pt idx="986">
                  <c:v>-134.81182999999999</c:v>
                </c:pt>
                <c:pt idx="987">
                  <c:v>-134.82335</c:v>
                </c:pt>
                <c:pt idx="988">
                  <c:v>-134.82980000000001</c:v>
                </c:pt>
                <c:pt idx="989">
                  <c:v>-134.80023</c:v>
                </c:pt>
                <c:pt idx="990">
                  <c:v>-134.76394999999999</c:v>
                </c:pt>
                <c:pt idx="991">
                  <c:v>-134.69139999999999</c:v>
                </c:pt>
                <c:pt idx="992">
                  <c:v>-134.60229000000001</c:v>
                </c:pt>
                <c:pt idx="993">
                  <c:v>-134.45966999999999</c:v>
                </c:pt>
                <c:pt idx="994">
                  <c:v>-134.29274000000001</c:v>
                </c:pt>
                <c:pt idx="995">
                  <c:v>-134.12257</c:v>
                </c:pt>
                <c:pt idx="996">
                  <c:v>-133.91883000000001</c:v>
                </c:pt>
                <c:pt idx="997">
                  <c:v>-133.71619999999999</c:v>
                </c:pt>
                <c:pt idx="998">
                  <c:v>-133.48921000000001</c:v>
                </c:pt>
                <c:pt idx="999">
                  <c:v>-133.24758</c:v>
                </c:pt>
                <c:pt idx="1000">
                  <c:v>-133.00203999999999</c:v>
                </c:pt>
                <c:pt idx="1001">
                  <c:v>-132.78653</c:v>
                </c:pt>
                <c:pt idx="1002">
                  <c:v>-132.59612999999999</c:v>
                </c:pt>
                <c:pt idx="1003">
                  <c:v>-132.45194000000001</c:v>
                </c:pt>
                <c:pt idx="1004">
                  <c:v>-132.38067000000001</c:v>
                </c:pt>
                <c:pt idx="1005">
                  <c:v>-132.41793999999999</c:v>
                </c:pt>
                <c:pt idx="1006">
                  <c:v>-132.56738999999999</c:v>
                </c:pt>
                <c:pt idx="1007">
                  <c:v>-132.80986999999999</c:v>
                </c:pt>
                <c:pt idx="1008">
                  <c:v>-133.10882000000001</c:v>
                </c:pt>
                <c:pt idx="1009">
                  <c:v>-133.43352999999999</c:v>
                </c:pt>
                <c:pt idx="1010">
                  <c:v>-133.77527000000001</c:v>
                </c:pt>
                <c:pt idx="1011">
                  <c:v>-134.09222</c:v>
                </c:pt>
                <c:pt idx="1012">
                  <c:v>-134.41179</c:v>
                </c:pt>
                <c:pt idx="1013">
                  <c:v>-134.63677000000001</c:v>
                </c:pt>
                <c:pt idx="1014">
                  <c:v>-134.79346000000001</c:v>
                </c:pt>
                <c:pt idx="1015">
                  <c:v>-134.88800000000001</c:v>
                </c:pt>
                <c:pt idx="1016">
                  <c:v>-134.93256</c:v>
                </c:pt>
                <c:pt idx="1017">
                  <c:v>-134.91628</c:v>
                </c:pt>
                <c:pt idx="1018">
                  <c:v>-134.81453999999999</c:v>
                </c:pt>
                <c:pt idx="1019">
                  <c:v>-134.64258000000001</c:v>
                </c:pt>
                <c:pt idx="1020">
                  <c:v>-134.42787000000001</c:v>
                </c:pt>
                <c:pt idx="1021">
                  <c:v>-134.20877999999999</c:v>
                </c:pt>
                <c:pt idx="1022">
                  <c:v>-134.05321000000001</c:v>
                </c:pt>
                <c:pt idx="1023">
                  <c:v>-133.93457000000001</c:v>
                </c:pt>
                <c:pt idx="1024">
                  <c:v>-133.92726999999999</c:v>
                </c:pt>
                <c:pt idx="1025">
                  <c:v>-133.94358</c:v>
                </c:pt>
                <c:pt idx="1026">
                  <c:v>-134.01005000000001</c:v>
                </c:pt>
                <c:pt idx="1027">
                  <c:v>-134.16137000000001</c:v>
                </c:pt>
                <c:pt idx="1028">
                  <c:v>-134.38942</c:v>
                </c:pt>
                <c:pt idx="1029">
                  <c:v>-134.60847999999999</c:v>
                </c:pt>
                <c:pt idx="1030">
                  <c:v>-134.81486000000001</c:v>
                </c:pt>
                <c:pt idx="1031">
                  <c:v>-135.01611</c:v>
                </c:pt>
                <c:pt idx="1032">
                  <c:v>-135.19185999999999</c:v>
                </c:pt>
                <c:pt idx="1033">
                  <c:v>-135.33168000000001</c:v>
                </c:pt>
                <c:pt idx="1034">
                  <c:v>-135.45199</c:v>
                </c:pt>
                <c:pt idx="1035">
                  <c:v>-135.53966</c:v>
                </c:pt>
                <c:pt idx="1036">
                  <c:v>-135.64312000000001</c:v>
                </c:pt>
                <c:pt idx="1037">
                  <c:v>-135.76155</c:v>
                </c:pt>
                <c:pt idx="1038">
                  <c:v>-135.88264000000001</c:v>
                </c:pt>
                <c:pt idx="1039">
                  <c:v>-135.97120000000001</c:v>
                </c:pt>
                <c:pt idx="1040">
                  <c:v>-136.05772999999999</c:v>
                </c:pt>
                <c:pt idx="1041">
                  <c:v>-136.13779</c:v>
                </c:pt>
                <c:pt idx="1042">
                  <c:v>-136.21878000000001</c:v>
                </c:pt>
                <c:pt idx="1043">
                  <c:v>-136.27584999999999</c:v>
                </c:pt>
                <c:pt idx="1044">
                  <c:v>-136.30877000000001</c:v>
                </c:pt>
                <c:pt idx="1045">
                  <c:v>-136.30187000000001</c:v>
                </c:pt>
                <c:pt idx="1046">
                  <c:v>-136.28184999999999</c:v>
                </c:pt>
                <c:pt idx="1047">
                  <c:v>-136.26197999999999</c:v>
                </c:pt>
                <c:pt idx="1048">
                  <c:v>-136.21477999999999</c:v>
                </c:pt>
                <c:pt idx="1049">
                  <c:v>-136.15978999999999</c:v>
                </c:pt>
                <c:pt idx="1050">
                  <c:v>-136.07963000000001</c:v>
                </c:pt>
                <c:pt idx="1051">
                  <c:v>-135.96072000000001</c:v>
                </c:pt>
                <c:pt idx="1052">
                  <c:v>-135.839</c:v>
                </c:pt>
                <c:pt idx="1053">
                  <c:v>-135.68107000000001</c:v>
                </c:pt>
                <c:pt idx="1054">
                  <c:v>-135.51066</c:v>
                </c:pt>
                <c:pt idx="1055">
                  <c:v>-135.35357999999999</c:v>
                </c:pt>
                <c:pt idx="1056">
                  <c:v>-135.22110000000001</c:v>
                </c:pt>
                <c:pt idx="1057">
                  <c:v>-135.12090000000001</c:v>
                </c:pt>
                <c:pt idx="1058">
                  <c:v>-135.0908</c:v>
                </c:pt>
                <c:pt idx="1059">
                  <c:v>-135.10015000000001</c:v>
                </c:pt>
                <c:pt idx="1060">
                  <c:v>-135.15263999999999</c:v>
                </c:pt>
                <c:pt idx="1061">
                  <c:v>-135.18968000000001</c:v>
                </c:pt>
                <c:pt idx="1062">
                  <c:v>-135.25572</c:v>
                </c:pt>
                <c:pt idx="1063">
                  <c:v>-135.30450999999999</c:v>
                </c:pt>
                <c:pt idx="1064">
                  <c:v>-135.31801999999999</c:v>
                </c:pt>
                <c:pt idx="1065">
                  <c:v>-135.29661999999999</c:v>
                </c:pt>
                <c:pt idx="1066">
                  <c:v>-135.27420000000001</c:v>
                </c:pt>
                <c:pt idx="1067">
                  <c:v>-135.26886999999999</c:v>
                </c:pt>
                <c:pt idx="1068">
                  <c:v>-135.23193000000001</c:v>
                </c:pt>
                <c:pt idx="1069">
                  <c:v>-135.16573</c:v>
                </c:pt>
                <c:pt idx="1070">
                  <c:v>-135.07674</c:v>
                </c:pt>
                <c:pt idx="1071">
                  <c:v>-135.01141000000001</c:v>
                </c:pt>
                <c:pt idx="1072">
                  <c:v>-134.97123999999999</c:v>
                </c:pt>
                <c:pt idx="1073">
                  <c:v>-134.99261000000001</c:v>
                </c:pt>
                <c:pt idx="1074">
                  <c:v>-135.00432000000001</c:v>
                </c:pt>
                <c:pt idx="1075">
                  <c:v>-135.01455999999999</c:v>
                </c:pt>
                <c:pt idx="1076">
                  <c:v>-135.01615000000001</c:v>
                </c:pt>
                <c:pt idx="1077">
                  <c:v>-135.00931</c:v>
                </c:pt>
                <c:pt idx="1078">
                  <c:v>-134.98584</c:v>
                </c:pt>
                <c:pt idx="1079">
                  <c:v>-134.95299</c:v>
                </c:pt>
                <c:pt idx="1080">
                  <c:v>-134.87573</c:v>
                </c:pt>
                <c:pt idx="1081">
                  <c:v>-134.78344999999999</c:v>
                </c:pt>
                <c:pt idx="1082">
                  <c:v>-134.69890000000001</c:v>
                </c:pt>
                <c:pt idx="1083">
                  <c:v>-134.61627999999999</c:v>
                </c:pt>
                <c:pt idx="1084">
                  <c:v>-134.58392000000001</c:v>
                </c:pt>
                <c:pt idx="1085">
                  <c:v>-134.60732999999999</c:v>
                </c:pt>
                <c:pt idx="1086">
                  <c:v>-134.6636</c:v>
                </c:pt>
                <c:pt idx="1087">
                  <c:v>-134.72411</c:v>
                </c:pt>
                <c:pt idx="1088">
                  <c:v>-134.79902000000001</c:v>
                </c:pt>
                <c:pt idx="1089">
                  <c:v>-134.87591</c:v>
                </c:pt>
                <c:pt idx="1090">
                  <c:v>-134.93768</c:v>
                </c:pt>
                <c:pt idx="1091">
                  <c:v>-134.95070999999999</c:v>
                </c:pt>
                <c:pt idx="1092">
                  <c:v>-134.90485000000001</c:v>
                </c:pt>
                <c:pt idx="1093">
                  <c:v>-134.83661000000001</c:v>
                </c:pt>
                <c:pt idx="1094">
                  <c:v>-134.72948</c:v>
                </c:pt>
                <c:pt idx="1095">
                  <c:v>-134.62273999999999</c:v>
                </c:pt>
                <c:pt idx="1096">
                  <c:v>-134.50067999999999</c:v>
                </c:pt>
                <c:pt idx="1097">
                  <c:v>-134.38279</c:v>
                </c:pt>
                <c:pt idx="1098">
                  <c:v>-134.24937</c:v>
                </c:pt>
                <c:pt idx="1099">
                  <c:v>-134.15396000000001</c:v>
                </c:pt>
                <c:pt idx="1100">
                  <c:v>-134.09335999999999</c:v>
                </c:pt>
                <c:pt idx="1101">
                  <c:v>-133.99669</c:v>
                </c:pt>
                <c:pt idx="1102">
                  <c:v>-133.91410999999999</c:v>
                </c:pt>
                <c:pt idx="1103">
                  <c:v>-133.87048999999999</c:v>
                </c:pt>
                <c:pt idx="1104">
                  <c:v>-133.88386</c:v>
                </c:pt>
                <c:pt idx="1105">
                  <c:v>-133.90294</c:v>
                </c:pt>
                <c:pt idx="1106">
                  <c:v>-133.93968000000001</c:v>
                </c:pt>
                <c:pt idx="1107">
                  <c:v>-134.00788</c:v>
                </c:pt>
                <c:pt idx="1108">
                  <c:v>-134.11653000000001</c:v>
                </c:pt>
                <c:pt idx="1109">
                  <c:v>-134.26121000000001</c:v>
                </c:pt>
                <c:pt idx="1110">
                  <c:v>-134.40606</c:v>
                </c:pt>
                <c:pt idx="1111">
                  <c:v>-134.54535999999999</c:v>
                </c:pt>
                <c:pt idx="1112">
                  <c:v>-134.69892999999999</c:v>
                </c:pt>
                <c:pt idx="1113">
                  <c:v>-134.80808999999999</c:v>
                </c:pt>
                <c:pt idx="1114">
                  <c:v>-134.89537999999999</c:v>
                </c:pt>
                <c:pt idx="1115">
                  <c:v>-134.96361999999999</c:v>
                </c:pt>
                <c:pt idx="1116">
                  <c:v>-135.00229999999999</c:v>
                </c:pt>
                <c:pt idx="1117">
                  <c:v>-135.03813</c:v>
                </c:pt>
                <c:pt idx="1118">
                  <c:v>-135.05205000000001</c:v>
                </c:pt>
                <c:pt idx="1119">
                  <c:v>-135.07498000000001</c:v>
                </c:pt>
                <c:pt idx="1120">
                  <c:v>-135.05973</c:v>
                </c:pt>
                <c:pt idx="1121">
                  <c:v>-135.03208000000001</c:v>
                </c:pt>
                <c:pt idx="1122">
                  <c:v>-134.99509</c:v>
                </c:pt>
                <c:pt idx="1123">
                  <c:v>-134.92930999999999</c:v>
                </c:pt>
                <c:pt idx="1124">
                  <c:v>-134.86031</c:v>
                </c:pt>
                <c:pt idx="1125">
                  <c:v>-134.80435</c:v>
                </c:pt>
                <c:pt idx="1126">
                  <c:v>-134.72952000000001</c:v>
                </c:pt>
                <c:pt idx="1127">
                  <c:v>-134.64662000000001</c:v>
                </c:pt>
                <c:pt idx="1128">
                  <c:v>-134.59406000000001</c:v>
                </c:pt>
                <c:pt idx="1129">
                  <c:v>-134.54357999999999</c:v>
                </c:pt>
                <c:pt idx="1130">
                  <c:v>-134.49924999999999</c:v>
                </c:pt>
                <c:pt idx="1131">
                  <c:v>-134.44802999999999</c:v>
                </c:pt>
                <c:pt idx="1132">
                  <c:v>-134.40867</c:v>
                </c:pt>
                <c:pt idx="1133">
                  <c:v>-134.36356000000001</c:v>
                </c:pt>
                <c:pt idx="1134">
                  <c:v>-134.33542</c:v>
                </c:pt>
                <c:pt idx="1135">
                  <c:v>-134.32014000000001</c:v>
                </c:pt>
                <c:pt idx="1136">
                  <c:v>-134.28792000000001</c:v>
                </c:pt>
                <c:pt idx="1137">
                  <c:v>-134.25937999999999</c:v>
                </c:pt>
                <c:pt idx="1138">
                  <c:v>-134.22439</c:v>
                </c:pt>
                <c:pt idx="1139">
                  <c:v>-134.22117</c:v>
                </c:pt>
                <c:pt idx="1140">
                  <c:v>-134.21215000000001</c:v>
                </c:pt>
                <c:pt idx="1141">
                  <c:v>-134.20466999999999</c:v>
                </c:pt>
                <c:pt idx="1142">
                  <c:v>-134.1635</c:v>
                </c:pt>
                <c:pt idx="1143">
                  <c:v>-134.09912</c:v>
                </c:pt>
                <c:pt idx="1144">
                  <c:v>-133.96413999999999</c:v>
                </c:pt>
                <c:pt idx="1145">
                  <c:v>-133.80180999999999</c:v>
                </c:pt>
                <c:pt idx="1146">
                  <c:v>-133.62871000000001</c:v>
                </c:pt>
                <c:pt idx="1147">
                  <c:v>-133.45430999999999</c:v>
                </c:pt>
                <c:pt idx="1148">
                  <c:v>-133.27983</c:v>
                </c:pt>
                <c:pt idx="1149">
                  <c:v>-133.12775999999999</c:v>
                </c:pt>
                <c:pt idx="1150">
                  <c:v>-133.00596999999999</c:v>
                </c:pt>
                <c:pt idx="1151">
                  <c:v>-132.88018</c:v>
                </c:pt>
                <c:pt idx="1152">
                  <c:v>-132.78897000000001</c:v>
                </c:pt>
                <c:pt idx="1153">
                  <c:v>-132.72416999999999</c:v>
                </c:pt>
                <c:pt idx="1154">
                  <c:v>-132.70186000000001</c:v>
                </c:pt>
                <c:pt idx="1155">
                  <c:v>-132.73083</c:v>
                </c:pt>
                <c:pt idx="1156">
                  <c:v>-132.79947999999999</c:v>
                </c:pt>
                <c:pt idx="1157">
                  <c:v>-132.92889</c:v>
                </c:pt>
                <c:pt idx="1158">
                  <c:v>-133.07908</c:v>
                </c:pt>
                <c:pt idx="1159">
                  <c:v>-133.21306000000001</c:v>
                </c:pt>
                <c:pt idx="1160">
                  <c:v>-133.27269999999999</c:v>
                </c:pt>
                <c:pt idx="1161">
                  <c:v>-133.28604999999999</c:v>
                </c:pt>
                <c:pt idx="1162">
                  <c:v>-133.2681</c:v>
                </c:pt>
                <c:pt idx="1163">
                  <c:v>-133.21221</c:v>
                </c:pt>
                <c:pt idx="1164">
                  <c:v>-133.07631000000001</c:v>
                </c:pt>
                <c:pt idx="1165">
                  <c:v>-132.88426999999999</c:v>
                </c:pt>
                <c:pt idx="1166">
                  <c:v>-132.64929000000001</c:v>
                </c:pt>
                <c:pt idx="1167">
                  <c:v>-132.35933</c:v>
                </c:pt>
                <c:pt idx="1168">
                  <c:v>-132.03178</c:v>
                </c:pt>
                <c:pt idx="1169">
                  <c:v>-131.65797000000001</c:v>
                </c:pt>
                <c:pt idx="1170">
                  <c:v>-131.29931999999999</c:v>
                </c:pt>
                <c:pt idx="1171">
                  <c:v>-130.95554999999999</c:v>
                </c:pt>
                <c:pt idx="1172">
                  <c:v>-130.61698999999999</c:v>
                </c:pt>
                <c:pt idx="1173">
                  <c:v>-130.28102000000001</c:v>
                </c:pt>
                <c:pt idx="1174">
                  <c:v>-130.00144</c:v>
                </c:pt>
                <c:pt idx="1175">
                  <c:v>-129.79221000000001</c:v>
                </c:pt>
                <c:pt idx="1176">
                  <c:v>-129.66987</c:v>
                </c:pt>
                <c:pt idx="1177">
                  <c:v>-129.59769</c:v>
                </c:pt>
                <c:pt idx="1178">
                  <c:v>-129.61082999999999</c:v>
                </c:pt>
                <c:pt idx="1179">
                  <c:v>-129.69573</c:v>
                </c:pt>
                <c:pt idx="1180">
                  <c:v>-129.87816000000001</c:v>
                </c:pt>
                <c:pt idx="1181">
                  <c:v>-130.10042000000001</c:v>
                </c:pt>
                <c:pt idx="1182">
                  <c:v>-130.32390000000001</c:v>
                </c:pt>
                <c:pt idx="1183">
                  <c:v>-130.53701000000001</c:v>
                </c:pt>
                <c:pt idx="1184">
                  <c:v>-130.74583000000001</c:v>
                </c:pt>
                <c:pt idx="1185">
                  <c:v>-130.94814</c:v>
                </c:pt>
                <c:pt idx="1186">
                  <c:v>-131.14424</c:v>
                </c:pt>
                <c:pt idx="1187">
                  <c:v>-131.34798000000001</c:v>
                </c:pt>
                <c:pt idx="1188">
                  <c:v>-131.51866999999999</c:v>
                </c:pt>
                <c:pt idx="1189">
                  <c:v>-131.66677000000001</c:v>
                </c:pt>
                <c:pt idx="1190">
                  <c:v>-131.79365000000001</c:v>
                </c:pt>
                <c:pt idx="1191">
                  <c:v>-131.91255000000001</c:v>
                </c:pt>
                <c:pt idx="1192">
                  <c:v>-131.99542</c:v>
                </c:pt>
                <c:pt idx="1193">
                  <c:v>-132.03720999999999</c:v>
                </c:pt>
                <c:pt idx="1194">
                  <c:v>-132.07435000000001</c:v>
                </c:pt>
                <c:pt idx="1195">
                  <c:v>-132.08167</c:v>
                </c:pt>
                <c:pt idx="1196">
                  <c:v>-132.07087999999999</c:v>
                </c:pt>
                <c:pt idx="1197">
                  <c:v>-132.04325</c:v>
                </c:pt>
                <c:pt idx="1198">
                  <c:v>-131.98102</c:v>
                </c:pt>
                <c:pt idx="1199">
                  <c:v>-131.90258</c:v>
                </c:pt>
                <c:pt idx="1200">
                  <c:v>-131.80373</c:v>
                </c:pt>
                <c:pt idx="1201">
                  <c:v>-131.68466000000001</c:v>
                </c:pt>
                <c:pt idx="1202">
                  <c:v>-131.53380999999999</c:v>
                </c:pt>
                <c:pt idx="1203">
                  <c:v>-131.37224000000001</c:v>
                </c:pt>
                <c:pt idx="1204">
                  <c:v>-131.18090000000001</c:v>
                </c:pt>
                <c:pt idx="1205">
                  <c:v>-130.97961000000001</c:v>
                </c:pt>
                <c:pt idx="1206">
                  <c:v>-130.77033</c:v>
                </c:pt>
                <c:pt idx="1207">
                  <c:v>-130.59172000000001</c:v>
                </c:pt>
                <c:pt idx="1208">
                  <c:v>-130.41818000000001</c:v>
                </c:pt>
                <c:pt idx="1209">
                  <c:v>-130.27654999999999</c:v>
                </c:pt>
                <c:pt idx="1210">
                  <c:v>-130.14466999999999</c:v>
                </c:pt>
                <c:pt idx="1211">
                  <c:v>-130.04344</c:v>
                </c:pt>
                <c:pt idx="1212">
                  <c:v>-129.96630999999999</c:v>
                </c:pt>
                <c:pt idx="1213">
                  <c:v>-129.91588999999999</c:v>
                </c:pt>
                <c:pt idx="1214">
                  <c:v>-129.86357000000001</c:v>
                </c:pt>
                <c:pt idx="1215">
                  <c:v>-129.83526000000001</c:v>
                </c:pt>
                <c:pt idx="1216">
                  <c:v>-129.79481000000001</c:v>
                </c:pt>
                <c:pt idx="1217">
                  <c:v>-129.74218999999999</c:v>
                </c:pt>
                <c:pt idx="1218">
                  <c:v>-129.70292000000001</c:v>
                </c:pt>
                <c:pt idx="1219">
                  <c:v>-129.68395000000001</c:v>
                </c:pt>
                <c:pt idx="1220">
                  <c:v>-129.68673999999999</c:v>
                </c:pt>
                <c:pt idx="1221">
                  <c:v>-129.70205999999999</c:v>
                </c:pt>
                <c:pt idx="1222">
                  <c:v>-129.71135000000001</c:v>
                </c:pt>
                <c:pt idx="1223">
                  <c:v>-129.72629000000001</c:v>
                </c:pt>
                <c:pt idx="1224">
                  <c:v>-129.74601000000001</c:v>
                </c:pt>
                <c:pt idx="1225">
                  <c:v>-129.76682</c:v>
                </c:pt>
                <c:pt idx="1226">
                  <c:v>-129.80064999999999</c:v>
                </c:pt>
                <c:pt idx="1227">
                  <c:v>-129.84593000000001</c:v>
                </c:pt>
                <c:pt idx="1228">
                  <c:v>-129.90504000000001</c:v>
                </c:pt>
                <c:pt idx="1229">
                  <c:v>-129.98070000000001</c:v>
                </c:pt>
                <c:pt idx="1230">
                  <c:v>-130.07160999999999</c:v>
                </c:pt>
                <c:pt idx="1231">
                  <c:v>-130.19113999999999</c:v>
                </c:pt>
                <c:pt idx="1232">
                  <c:v>-130.35934</c:v>
                </c:pt>
                <c:pt idx="1233">
                  <c:v>-130.57285999999999</c:v>
                </c:pt>
                <c:pt idx="1234">
                  <c:v>-130.84578999999999</c:v>
                </c:pt>
                <c:pt idx="1235">
                  <c:v>-131.1465</c:v>
                </c:pt>
                <c:pt idx="1236">
                  <c:v>-131.49127999999999</c:v>
                </c:pt>
                <c:pt idx="1237">
                  <c:v>-131.82442</c:v>
                </c:pt>
                <c:pt idx="1238">
                  <c:v>-132.16533000000001</c:v>
                </c:pt>
                <c:pt idx="1239">
                  <c:v>-132.48483999999999</c:v>
                </c:pt>
                <c:pt idx="1240">
                  <c:v>-132.75767999999999</c:v>
                </c:pt>
                <c:pt idx="1241">
                  <c:v>-132.96573000000001</c:v>
                </c:pt>
                <c:pt idx="1242">
                  <c:v>-133.11860999999999</c:v>
                </c:pt>
                <c:pt idx="1243">
                  <c:v>-133.2002</c:v>
                </c:pt>
                <c:pt idx="1244">
                  <c:v>-133.20377999999999</c:v>
                </c:pt>
                <c:pt idx="1245">
                  <c:v>-133.12977000000001</c:v>
                </c:pt>
                <c:pt idx="1246">
                  <c:v>-133.01691</c:v>
                </c:pt>
                <c:pt idx="1247">
                  <c:v>-132.84504999999999</c:v>
                </c:pt>
                <c:pt idx="1248">
                  <c:v>-132.60664</c:v>
                </c:pt>
                <c:pt idx="1249">
                  <c:v>-132.36223000000001</c:v>
                </c:pt>
                <c:pt idx="1250">
                  <c:v>-132.11066</c:v>
                </c:pt>
                <c:pt idx="1251">
                  <c:v>-131.89309</c:v>
                </c:pt>
                <c:pt idx="1252">
                  <c:v>-131.71411000000001</c:v>
                </c:pt>
                <c:pt idx="1253">
                  <c:v>-131.52582000000001</c:v>
                </c:pt>
                <c:pt idx="1254">
                  <c:v>-131.33824000000001</c:v>
                </c:pt>
                <c:pt idx="1255">
                  <c:v>-131.17230000000001</c:v>
                </c:pt>
                <c:pt idx="1256">
                  <c:v>-131.02423999999999</c:v>
                </c:pt>
                <c:pt idx="1257">
                  <c:v>-130.87204</c:v>
                </c:pt>
                <c:pt idx="1258">
                  <c:v>-130.69282999999999</c:v>
                </c:pt>
                <c:pt idx="1259">
                  <c:v>-130.48715000000001</c:v>
                </c:pt>
                <c:pt idx="1260">
                  <c:v>-130.25960000000001</c:v>
                </c:pt>
                <c:pt idx="1261">
                  <c:v>-130.06339</c:v>
                </c:pt>
                <c:pt idx="1262">
                  <c:v>-129.88177999999999</c:v>
                </c:pt>
                <c:pt idx="1263">
                  <c:v>-129.72421</c:v>
                </c:pt>
                <c:pt idx="1264">
                  <c:v>-129.62360000000001</c:v>
                </c:pt>
                <c:pt idx="1265">
                  <c:v>-129.55095</c:v>
                </c:pt>
                <c:pt idx="1266">
                  <c:v>-129.52365</c:v>
                </c:pt>
                <c:pt idx="1267">
                  <c:v>-129.56470999999999</c:v>
                </c:pt>
                <c:pt idx="1268">
                  <c:v>-129.63290000000001</c:v>
                </c:pt>
                <c:pt idx="1269">
                  <c:v>-129.72184999999999</c:v>
                </c:pt>
                <c:pt idx="1270">
                  <c:v>-129.81992</c:v>
                </c:pt>
                <c:pt idx="1271">
                  <c:v>-129.91383999999999</c:v>
                </c:pt>
                <c:pt idx="1272">
                  <c:v>-130.04459</c:v>
                </c:pt>
                <c:pt idx="1273">
                  <c:v>-130.22060999999999</c:v>
                </c:pt>
                <c:pt idx="1274">
                  <c:v>-130.39583999999999</c:v>
                </c:pt>
                <c:pt idx="1275">
                  <c:v>-130.57868999999999</c:v>
                </c:pt>
                <c:pt idx="1276">
                  <c:v>-130.76983999999999</c:v>
                </c:pt>
                <c:pt idx="1277">
                  <c:v>-130.97565</c:v>
                </c:pt>
                <c:pt idx="1278">
                  <c:v>-131.18374</c:v>
                </c:pt>
                <c:pt idx="1279">
                  <c:v>-131.40763000000001</c:v>
                </c:pt>
                <c:pt idx="1280">
                  <c:v>-131.66825</c:v>
                </c:pt>
                <c:pt idx="1281">
                  <c:v>-131.93496999999999</c:v>
                </c:pt>
                <c:pt idx="1282">
                  <c:v>-132.22028</c:v>
                </c:pt>
                <c:pt idx="1283">
                  <c:v>-132.50684999999999</c:v>
                </c:pt>
                <c:pt idx="1284">
                  <c:v>-132.79156</c:v>
                </c:pt>
                <c:pt idx="1285">
                  <c:v>-133.10205999999999</c:v>
                </c:pt>
                <c:pt idx="1286">
                  <c:v>-133.43222</c:v>
                </c:pt>
                <c:pt idx="1287">
                  <c:v>-133.73808</c:v>
                </c:pt>
                <c:pt idx="1288">
                  <c:v>-134.05534</c:v>
                </c:pt>
                <c:pt idx="1289">
                  <c:v>-134.37036000000001</c:v>
                </c:pt>
                <c:pt idx="1290">
                  <c:v>-134.67524</c:v>
                </c:pt>
                <c:pt idx="1291">
                  <c:v>-135.00140999999999</c:v>
                </c:pt>
                <c:pt idx="1292">
                  <c:v>-135.31005999999999</c:v>
                </c:pt>
                <c:pt idx="1293">
                  <c:v>-135.59279000000001</c:v>
                </c:pt>
                <c:pt idx="1294">
                  <c:v>-135.83578</c:v>
                </c:pt>
                <c:pt idx="1295">
                  <c:v>-136.00948</c:v>
                </c:pt>
                <c:pt idx="1296">
                  <c:v>-136.13007999999999</c:v>
                </c:pt>
                <c:pt idx="1297">
                  <c:v>-136.17408</c:v>
                </c:pt>
                <c:pt idx="1298">
                  <c:v>-136.20035999999999</c:v>
                </c:pt>
                <c:pt idx="1299">
                  <c:v>-136.15347</c:v>
                </c:pt>
                <c:pt idx="1300">
                  <c:v>-136.04931999999999</c:v>
                </c:pt>
                <c:pt idx="1301">
                  <c:v>-135.89805999999999</c:v>
                </c:pt>
                <c:pt idx="1302">
                  <c:v>-135.75605999999999</c:v>
                </c:pt>
                <c:pt idx="1303">
                  <c:v>-135.62271000000001</c:v>
                </c:pt>
                <c:pt idx="1304">
                  <c:v>-135.47457</c:v>
                </c:pt>
                <c:pt idx="1305">
                  <c:v>-135.31493</c:v>
                </c:pt>
                <c:pt idx="1306">
                  <c:v>-135.15141</c:v>
                </c:pt>
                <c:pt idx="1307">
                  <c:v>-135.00379000000001</c:v>
                </c:pt>
                <c:pt idx="1308">
                  <c:v>-134.85070999999999</c:v>
                </c:pt>
                <c:pt idx="1309">
                  <c:v>-134.71633</c:v>
                </c:pt>
                <c:pt idx="1310">
                  <c:v>-134.60102000000001</c:v>
                </c:pt>
                <c:pt idx="1311">
                  <c:v>-134.50857999999999</c:v>
                </c:pt>
                <c:pt idx="1312">
                  <c:v>-134.40178</c:v>
                </c:pt>
                <c:pt idx="1313">
                  <c:v>-134.32517999999999</c:v>
                </c:pt>
                <c:pt idx="1314">
                  <c:v>-134.31316000000001</c:v>
                </c:pt>
                <c:pt idx="1315">
                  <c:v>-134.32612</c:v>
                </c:pt>
                <c:pt idx="1316">
                  <c:v>-134.3372</c:v>
                </c:pt>
                <c:pt idx="1317">
                  <c:v>-134.34251</c:v>
                </c:pt>
                <c:pt idx="1318">
                  <c:v>-134.29166000000001</c:v>
                </c:pt>
                <c:pt idx="1319">
                  <c:v>-134.21771000000001</c:v>
                </c:pt>
                <c:pt idx="1320">
                  <c:v>-134.13458</c:v>
                </c:pt>
                <c:pt idx="1321">
                  <c:v>-133.98475999999999</c:v>
                </c:pt>
                <c:pt idx="1322">
                  <c:v>-133.79033999999999</c:v>
                </c:pt>
                <c:pt idx="1323">
                  <c:v>-133.56755000000001</c:v>
                </c:pt>
                <c:pt idx="1324">
                  <c:v>-133.31836999999999</c:v>
                </c:pt>
                <c:pt idx="1325">
                  <c:v>-133.07109</c:v>
                </c:pt>
                <c:pt idx="1326">
                  <c:v>-132.83779999999999</c:v>
                </c:pt>
                <c:pt idx="1327">
                  <c:v>-132.59179</c:v>
                </c:pt>
                <c:pt idx="1328">
                  <c:v>-132.35896</c:v>
                </c:pt>
                <c:pt idx="1329">
                  <c:v>-132.15423000000001</c:v>
                </c:pt>
                <c:pt idx="1330">
                  <c:v>-131.97192000000001</c:v>
                </c:pt>
                <c:pt idx="1331">
                  <c:v>-131.82443000000001</c:v>
                </c:pt>
                <c:pt idx="1332">
                  <c:v>-131.70868999999999</c:v>
                </c:pt>
                <c:pt idx="1333">
                  <c:v>-131.637</c:v>
                </c:pt>
                <c:pt idx="1334">
                  <c:v>-131.58043000000001</c:v>
                </c:pt>
                <c:pt idx="1335">
                  <c:v>-131.55365</c:v>
                </c:pt>
                <c:pt idx="1336">
                  <c:v>-131.55682999999999</c:v>
                </c:pt>
                <c:pt idx="1337">
                  <c:v>-131.58025000000001</c:v>
                </c:pt>
                <c:pt idx="1338">
                  <c:v>-131.61141000000001</c:v>
                </c:pt>
                <c:pt idx="1339">
                  <c:v>-131.66113999999999</c:v>
                </c:pt>
                <c:pt idx="1340">
                  <c:v>-131.71146999999999</c:v>
                </c:pt>
                <c:pt idx="1341">
                  <c:v>-131.79204999999999</c:v>
                </c:pt>
                <c:pt idx="1342">
                  <c:v>-131.86411000000001</c:v>
                </c:pt>
                <c:pt idx="1343">
                  <c:v>-131.94470000000001</c:v>
                </c:pt>
                <c:pt idx="1344">
                  <c:v>-132.04879</c:v>
                </c:pt>
                <c:pt idx="1345">
                  <c:v>-132.19472999999999</c:v>
                </c:pt>
                <c:pt idx="1346">
                  <c:v>-132.37076999999999</c:v>
                </c:pt>
                <c:pt idx="1347">
                  <c:v>-132.55161000000001</c:v>
                </c:pt>
                <c:pt idx="1348">
                  <c:v>-132.76524000000001</c:v>
                </c:pt>
                <c:pt idx="1349">
                  <c:v>-133.00162</c:v>
                </c:pt>
                <c:pt idx="1350">
                  <c:v>-133.26366999999999</c:v>
                </c:pt>
                <c:pt idx="1351">
                  <c:v>-133.52723</c:v>
                </c:pt>
                <c:pt idx="1352">
                  <c:v>-133.78936999999999</c:v>
                </c:pt>
                <c:pt idx="1353">
                  <c:v>-134.0515</c:v>
                </c:pt>
                <c:pt idx="1354">
                  <c:v>-134.30058</c:v>
                </c:pt>
                <c:pt idx="1355">
                  <c:v>-134.56287</c:v>
                </c:pt>
                <c:pt idx="1356">
                  <c:v>-134.84441000000001</c:v>
                </c:pt>
                <c:pt idx="1357">
                  <c:v>-135.09746000000001</c:v>
                </c:pt>
                <c:pt idx="1358">
                  <c:v>-135.35993999999999</c:v>
                </c:pt>
                <c:pt idx="1359">
                  <c:v>-135.60727</c:v>
                </c:pt>
                <c:pt idx="1360">
                  <c:v>-135.8279</c:v>
                </c:pt>
                <c:pt idx="1361">
                  <c:v>-136.00444999999999</c:v>
                </c:pt>
                <c:pt idx="1362">
                  <c:v>-136.12797</c:v>
                </c:pt>
                <c:pt idx="1363">
                  <c:v>-136.19116</c:v>
                </c:pt>
                <c:pt idx="1364">
                  <c:v>-136.20371</c:v>
                </c:pt>
                <c:pt idx="1365">
                  <c:v>-136.16762</c:v>
                </c:pt>
                <c:pt idx="1366">
                  <c:v>-136.11170999999999</c:v>
                </c:pt>
                <c:pt idx="1367">
                  <c:v>-136.04013</c:v>
                </c:pt>
                <c:pt idx="1368">
                  <c:v>-135.93445</c:v>
                </c:pt>
                <c:pt idx="1369">
                  <c:v>-135.80450999999999</c:v>
                </c:pt>
                <c:pt idx="1370">
                  <c:v>-135.65581</c:v>
                </c:pt>
                <c:pt idx="1371">
                  <c:v>-135.51354000000001</c:v>
                </c:pt>
                <c:pt idx="1372">
                  <c:v>-135.39478</c:v>
                </c:pt>
                <c:pt idx="1373">
                  <c:v>-135.26989</c:v>
                </c:pt>
                <c:pt idx="1374">
                  <c:v>-135.16945999999999</c:v>
                </c:pt>
                <c:pt idx="1375">
                  <c:v>-135.06854000000001</c:v>
                </c:pt>
                <c:pt idx="1376">
                  <c:v>-134.99092999999999</c:v>
                </c:pt>
                <c:pt idx="1377">
                  <c:v>-134.91532000000001</c:v>
                </c:pt>
                <c:pt idx="1378">
                  <c:v>-134.83733000000001</c:v>
                </c:pt>
                <c:pt idx="1379">
                  <c:v>-134.78220999999999</c:v>
                </c:pt>
                <c:pt idx="1380">
                  <c:v>-134.7167</c:v>
                </c:pt>
                <c:pt idx="1381">
                  <c:v>-134.608</c:v>
                </c:pt>
                <c:pt idx="1382">
                  <c:v>-134.45968999999999</c:v>
                </c:pt>
                <c:pt idx="1383">
                  <c:v>-134.25493</c:v>
                </c:pt>
                <c:pt idx="1384">
                  <c:v>-134.03494000000001</c:v>
                </c:pt>
                <c:pt idx="1385">
                  <c:v>-133.81550999999999</c:v>
                </c:pt>
                <c:pt idx="1386">
                  <c:v>-133.58787000000001</c:v>
                </c:pt>
                <c:pt idx="1387">
                  <c:v>-133.36496</c:v>
                </c:pt>
                <c:pt idx="1388">
                  <c:v>-133.15267</c:v>
                </c:pt>
                <c:pt idx="1389">
                  <c:v>-132.95029</c:v>
                </c:pt>
                <c:pt idx="1390">
                  <c:v>-132.79173</c:v>
                </c:pt>
                <c:pt idx="1391">
                  <c:v>-132.70059000000001</c:v>
                </c:pt>
                <c:pt idx="1392">
                  <c:v>-132.65156999999999</c:v>
                </c:pt>
                <c:pt idx="1393">
                  <c:v>-132.62690000000001</c:v>
                </c:pt>
                <c:pt idx="1394">
                  <c:v>-132.65474</c:v>
                </c:pt>
                <c:pt idx="1395">
                  <c:v>-132.75810000000001</c:v>
                </c:pt>
                <c:pt idx="1396">
                  <c:v>-132.88194999999999</c:v>
                </c:pt>
                <c:pt idx="1397">
                  <c:v>-133.02207000000001</c:v>
                </c:pt>
                <c:pt idx="1398">
                  <c:v>-133.18519000000001</c:v>
                </c:pt>
                <c:pt idx="1399">
                  <c:v>-133.35615000000001</c:v>
                </c:pt>
                <c:pt idx="1400">
                  <c:v>-133.53720999999999</c:v>
                </c:pt>
                <c:pt idx="1401">
                  <c:v>-133.68020999999999</c:v>
                </c:pt>
                <c:pt idx="1402">
                  <c:v>-133.79123999999999</c:v>
                </c:pt>
                <c:pt idx="1403">
                  <c:v>-133.88355999999999</c:v>
                </c:pt>
                <c:pt idx="1404">
                  <c:v>-133.97801000000001</c:v>
                </c:pt>
                <c:pt idx="1405">
                  <c:v>-134.04689999999999</c:v>
                </c:pt>
                <c:pt idx="1406">
                  <c:v>-134.10434000000001</c:v>
                </c:pt>
                <c:pt idx="1407">
                  <c:v>-134.14012</c:v>
                </c:pt>
                <c:pt idx="1408">
                  <c:v>-134.20218</c:v>
                </c:pt>
                <c:pt idx="1409">
                  <c:v>-134.26408000000001</c:v>
                </c:pt>
                <c:pt idx="1410">
                  <c:v>-134.31807000000001</c:v>
                </c:pt>
                <c:pt idx="1411">
                  <c:v>-134.39109999999999</c:v>
                </c:pt>
                <c:pt idx="1412">
                  <c:v>-134.51962</c:v>
                </c:pt>
                <c:pt idx="1413">
                  <c:v>-134.69332</c:v>
                </c:pt>
                <c:pt idx="1414">
                  <c:v>-134.87875</c:v>
                </c:pt>
                <c:pt idx="1415">
                  <c:v>-135.06741</c:v>
                </c:pt>
                <c:pt idx="1416">
                  <c:v>-135.24030999999999</c:v>
                </c:pt>
                <c:pt idx="1417">
                  <c:v>-135.37316999999999</c:v>
                </c:pt>
                <c:pt idx="1418">
                  <c:v>-135.48667</c:v>
                </c:pt>
                <c:pt idx="1419">
                  <c:v>-135.56968000000001</c:v>
                </c:pt>
                <c:pt idx="1420">
                  <c:v>-135.61700999999999</c:v>
                </c:pt>
                <c:pt idx="1421">
                  <c:v>-135.63797</c:v>
                </c:pt>
                <c:pt idx="1422">
                  <c:v>-135.62604999999999</c:v>
                </c:pt>
                <c:pt idx="1423">
                  <c:v>-135.58618999999999</c:v>
                </c:pt>
                <c:pt idx="1424">
                  <c:v>-135.5307</c:v>
                </c:pt>
                <c:pt idx="1425">
                  <c:v>-135.47121999999999</c:v>
                </c:pt>
                <c:pt idx="1426">
                  <c:v>-135.40922</c:v>
                </c:pt>
                <c:pt idx="1427">
                  <c:v>-135.32841999999999</c:v>
                </c:pt>
                <c:pt idx="1428">
                  <c:v>-135.30213000000001</c:v>
                </c:pt>
                <c:pt idx="1429">
                  <c:v>-135.30685</c:v>
                </c:pt>
                <c:pt idx="1430">
                  <c:v>-135.30332999999999</c:v>
                </c:pt>
                <c:pt idx="1431">
                  <c:v>-135.30412000000001</c:v>
                </c:pt>
                <c:pt idx="1432">
                  <c:v>-135.29248000000001</c:v>
                </c:pt>
                <c:pt idx="1433">
                  <c:v>-135.30073999999999</c:v>
                </c:pt>
                <c:pt idx="1434">
                  <c:v>-135.28758999999999</c:v>
                </c:pt>
                <c:pt idx="1435">
                  <c:v>-135.256</c:v>
                </c:pt>
                <c:pt idx="1436">
                  <c:v>-135.20195000000001</c:v>
                </c:pt>
                <c:pt idx="1437">
                  <c:v>-135.11956000000001</c:v>
                </c:pt>
                <c:pt idx="1438">
                  <c:v>-135.06127000000001</c:v>
                </c:pt>
                <c:pt idx="1439">
                  <c:v>-135.03618</c:v>
                </c:pt>
                <c:pt idx="1440">
                  <c:v>-135.00767999999999</c:v>
                </c:pt>
                <c:pt idx="1441">
                  <c:v>-135.01151999999999</c:v>
                </c:pt>
                <c:pt idx="1442">
                  <c:v>-135.00089</c:v>
                </c:pt>
                <c:pt idx="1443">
                  <c:v>-134.98718</c:v>
                </c:pt>
                <c:pt idx="1444">
                  <c:v>-134.99652</c:v>
                </c:pt>
                <c:pt idx="1445">
                  <c:v>-134.96193</c:v>
                </c:pt>
                <c:pt idx="1446">
                  <c:v>-134.94065000000001</c:v>
                </c:pt>
                <c:pt idx="1447">
                  <c:v>-134.90734</c:v>
                </c:pt>
                <c:pt idx="1448">
                  <c:v>-134.83883</c:v>
                </c:pt>
                <c:pt idx="1449">
                  <c:v>-134.74137999999999</c:v>
                </c:pt>
                <c:pt idx="1450">
                  <c:v>-134.63714999999999</c:v>
                </c:pt>
                <c:pt idx="1451">
                  <c:v>-134.51527999999999</c:v>
                </c:pt>
                <c:pt idx="1452">
                  <c:v>-134.40179000000001</c:v>
                </c:pt>
                <c:pt idx="1453">
                  <c:v>-134.26685000000001</c:v>
                </c:pt>
                <c:pt idx="1454">
                  <c:v>-134.12894</c:v>
                </c:pt>
                <c:pt idx="1455">
                  <c:v>-134.01288</c:v>
                </c:pt>
                <c:pt idx="1456">
                  <c:v>-133.92901000000001</c:v>
                </c:pt>
                <c:pt idx="1457">
                  <c:v>-133.83363</c:v>
                </c:pt>
                <c:pt idx="1458">
                  <c:v>-133.76433</c:v>
                </c:pt>
                <c:pt idx="1459">
                  <c:v>-133.71576999999999</c:v>
                </c:pt>
                <c:pt idx="1460">
                  <c:v>-133.68190999999999</c:v>
                </c:pt>
                <c:pt idx="1461">
                  <c:v>-133.63564</c:v>
                </c:pt>
                <c:pt idx="1462">
                  <c:v>-133.60560000000001</c:v>
                </c:pt>
                <c:pt idx="1463">
                  <c:v>-133.59611000000001</c:v>
                </c:pt>
                <c:pt idx="1464">
                  <c:v>-133.55937</c:v>
                </c:pt>
                <c:pt idx="1465">
                  <c:v>-133.53621999999999</c:v>
                </c:pt>
                <c:pt idx="1466">
                  <c:v>-133.51364000000001</c:v>
                </c:pt>
                <c:pt idx="1467">
                  <c:v>-133.53492</c:v>
                </c:pt>
                <c:pt idx="1468">
                  <c:v>-133.56331</c:v>
                </c:pt>
                <c:pt idx="1469">
                  <c:v>-133.59671</c:v>
                </c:pt>
                <c:pt idx="1470">
                  <c:v>-133.67583999999999</c:v>
                </c:pt>
                <c:pt idx="1471">
                  <c:v>-133.74287000000001</c:v>
                </c:pt>
                <c:pt idx="1472">
                  <c:v>-133.80327</c:v>
                </c:pt>
                <c:pt idx="1473">
                  <c:v>-133.83371</c:v>
                </c:pt>
                <c:pt idx="1474">
                  <c:v>-133.82964999999999</c:v>
                </c:pt>
                <c:pt idx="1475">
                  <c:v>-133.75993</c:v>
                </c:pt>
                <c:pt idx="1476">
                  <c:v>-133.65631999999999</c:v>
                </c:pt>
                <c:pt idx="1477">
                  <c:v>-133.54653999999999</c:v>
                </c:pt>
                <c:pt idx="1478">
                  <c:v>-133.39543</c:v>
                </c:pt>
                <c:pt idx="1479">
                  <c:v>-133.24333999999999</c:v>
                </c:pt>
                <c:pt idx="1480">
                  <c:v>-133.10552999999999</c:v>
                </c:pt>
                <c:pt idx="1481">
                  <c:v>-132.97193999999999</c:v>
                </c:pt>
                <c:pt idx="1482">
                  <c:v>-132.84737000000001</c:v>
                </c:pt>
                <c:pt idx="1483">
                  <c:v>-132.76921999999999</c:v>
                </c:pt>
                <c:pt idx="1484">
                  <c:v>-132.74587</c:v>
                </c:pt>
                <c:pt idx="1485">
                  <c:v>-132.78238999999999</c:v>
                </c:pt>
                <c:pt idx="1486">
                  <c:v>-132.87485000000001</c:v>
                </c:pt>
                <c:pt idx="1487">
                  <c:v>-132.95903000000001</c:v>
                </c:pt>
                <c:pt idx="1488">
                  <c:v>-133.05631</c:v>
                </c:pt>
                <c:pt idx="1489">
                  <c:v>-133.13686000000001</c:v>
                </c:pt>
                <c:pt idx="1490">
                  <c:v>-133.24481</c:v>
                </c:pt>
                <c:pt idx="1491">
                  <c:v>-133.33922000000001</c:v>
                </c:pt>
                <c:pt idx="1492">
                  <c:v>-133.38874999999999</c:v>
                </c:pt>
                <c:pt idx="1493">
                  <c:v>-133.41636</c:v>
                </c:pt>
                <c:pt idx="1494">
                  <c:v>-133.40887000000001</c:v>
                </c:pt>
                <c:pt idx="1495">
                  <c:v>-133.3956</c:v>
                </c:pt>
                <c:pt idx="1496">
                  <c:v>-133.37481</c:v>
                </c:pt>
                <c:pt idx="1497">
                  <c:v>-133.34669</c:v>
                </c:pt>
                <c:pt idx="1498">
                  <c:v>-133.31011000000001</c:v>
                </c:pt>
                <c:pt idx="1499">
                  <c:v>-133.27676</c:v>
                </c:pt>
                <c:pt idx="1500">
                  <c:v>-133.2345</c:v>
                </c:pt>
                <c:pt idx="1501">
                  <c:v>-133.19194999999999</c:v>
                </c:pt>
                <c:pt idx="1502">
                  <c:v>-133.15208999999999</c:v>
                </c:pt>
                <c:pt idx="1503">
                  <c:v>-133.10364999999999</c:v>
                </c:pt>
                <c:pt idx="1504">
                  <c:v>-133.03743</c:v>
                </c:pt>
                <c:pt idx="1505">
                  <c:v>-132.99249</c:v>
                </c:pt>
                <c:pt idx="1506">
                  <c:v>-132.93620000000001</c:v>
                </c:pt>
                <c:pt idx="1507">
                  <c:v>-132.88882000000001</c:v>
                </c:pt>
                <c:pt idx="1508">
                  <c:v>-132.81470999999999</c:v>
                </c:pt>
                <c:pt idx="1509">
                  <c:v>-132.71034</c:v>
                </c:pt>
                <c:pt idx="1510">
                  <c:v>-132.58793</c:v>
                </c:pt>
                <c:pt idx="1511">
                  <c:v>-132.43785</c:v>
                </c:pt>
                <c:pt idx="1512">
                  <c:v>-132.25706</c:v>
                </c:pt>
                <c:pt idx="1513">
                  <c:v>-132.03084999999999</c:v>
                </c:pt>
                <c:pt idx="1514">
                  <c:v>-131.78558000000001</c:v>
                </c:pt>
                <c:pt idx="1515">
                  <c:v>-131.55100999999999</c:v>
                </c:pt>
                <c:pt idx="1516">
                  <c:v>-131.35592</c:v>
                </c:pt>
                <c:pt idx="1517">
                  <c:v>-131.20273</c:v>
                </c:pt>
                <c:pt idx="1518">
                  <c:v>-131.08528000000001</c:v>
                </c:pt>
                <c:pt idx="1519">
                  <c:v>-130.99762000000001</c:v>
                </c:pt>
                <c:pt idx="1520">
                  <c:v>-130.94415000000001</c:v>
                </c:pt>
                <c:pt idx="1521">
                  <c:v>-130.93831</c:v>
                </c:pt>
                <c:pt idx="1522">
                  <c:v>-130.97069999999999</c:v>
                </c:pt>
                <c:pt idx="1523">
                  <c:v>-131.04901000000001</c:v>
                </c:pt>
                <c:pt idx="1524">
                  <c:v>-131.16978</c:v>
                </c:pt>
                <c:pt idx="1525">
                  <c:v>-131.32055</c:v>
                </c:pt>
                <c:pt idx="1526">
                  <c:v>-131.50431</c:v>
                </c:pt>
                <c:pt idx="1527">
                  <c:v>-131.7303</c:v>
                </c:pt>
                <c:pt idx="1528">
                  <c:v>-131.96965</c:v>
                </c:pt>
                <c:pt idx="1529">
                  <c:v>-132.21063000000001</c:v>
                </c:pt>
                <c:pt idx="1530">
                  <c:v>-132.44964999999999</c:v>
                </c:pt>
                <c:pt idx="1531">
                  <c:v>-132.67314999999999</c:v>
                </c:pt>
                <c:pt idx="1532">
                  <c:v>-132.84477000000001</c:v>
                </c:pt>
                <c:pt idx="1533">
                  <c:v>-132.96019000000001</c:v>
                </c:pt>
                <c:pt idx="1534">
                  <c:v>-132.99924999999999</c:v>
                </c:pt>
                <c:pt idx="1535">
                  <c:v>-132.99012999999999</c:v>
                </c:pt>
                <c:pt idx="1536">
                  <c:v>-132.94685000000001</c:v>
                </c:pt>
                <c:pt idx="1537">
                  <c:v>-132.84066000000001</c:v>
                </c:pt>
                <c:pt idx="1538">
                  <c:v>-132.72432000000001</c:v>
                </c:pt>
                <c:pt idx="1539">
                  <c:v>-132.62542999999999</c:v>
                </c:pt>
                <c:pt idx="1540">
                  <c:v>-132.52172999999999</c:v>
                </c:pt>
                <c:pt idx="1541">
                  <c:v>-132.45475999999999</c:v>
                </c:pt>
                <c:pt idx="1542">
                  <c:v>-132.43978999999999</c:v>
                </c:pt>
                <c:pt idx="1543">
                  <c:v>-132.41994</c:v>
                </c:pt>
                <c:pt idx="1544">
                  <c:v>-132.40054000000001</c:v>
                </c:pt>
                <c:pt idx="1545">
                  <c:v>-132.40011000000001</c:v>
                </c:pt>
                <c:pt idx="1546">
                  <c:v>-132.41822999999999</c:v>
                </c:pt>
                <c:pt idx="1547">
                  <c:v>-132.46352999999999</c:v>
                </c:pt>
                <c:pt idx="1548">
                  <c:v>-132.55753000000001</c:v>
                </c:pt>
                <c:pt idx="1549">
                  <c:v>-132.72335000000001</c:v>
                </c:pt>
                <c:pt idx="1550">
                  <c:v>-132.91144</c:v>
                </c:pt>
                <c:pt idx="1551">
                  <c:v>-133.15074999999999</c:v>
                </c:pt>
                <c:pt idx="1552">
                  <c:v>-133.40619000000001</c:v>
                </c:pt>
                <c:pt idx="1553">
                  <c:v>-133.66127</c:v>
                </c:pt>
                <c:pt idx="1554">
                  <c:v>-133.90124</c:v>
                </c:pt>
                <c:pt idx="1555">
                  <c:v>-134.08157</c:v>
                </c:pt>
                <c:pt idx="1556">
                  <c:v>-134.21433999999999</c:v>
                </c:pt>
                <c:pt idx="1557">
                  <c:v>-134.32691</c:v>
                </c:pt>
                <c:pt idx="1558">
                  <c:v>-134.42321999999999</c:v>
                </c:pt>
                <c:pt idx="1559">
                  <c:v>-134.49553</c:v>
                </c:pt>
                <c:pt idx="1560">
                  <c:v>-134.5204</c:v>
                </c:pt>
                <c:pt idx="1561">
                  <c:v>-134.50149999999999</c:v>
                </c:pt>
                <c:pt idx="1562">
                  <c:v>-134.44471999999999</c:v>
                </c:pt>
                <c:pt idx="1563">
                  <c:v>-134.34898000000001</c:v>
                </c:pt>
                <c:pt idx="1564">
                  <c:v>-134.26507000000001</c:v>
                </c:pt>
                <c:pt idx="1565">
                  <c:v>-134.18557000000001</c:v>
                </c:pt>
                <c:pt idx="1566">
                  <c:v>-134.12074000000001</c:v>
                </c:pt>
                <c:pt idx="1567">
                  <c:v>-134.07006000000001</c:v>
                </c:pt>
                <c:pt idx="1568">
                  <c:v>-134.024</c:v>
                </c:pt>
                <c:pt idx="1569">
                  <c:v>-133.9888</c:v>
                </c:pt>
                <c:pt idx="1570">
                  <c:v>-133.97271000000001</c:v>
                </c:pt>
                <c:pt idx="1571">
                  <c:v>-134.00452999999999</c:v>
                </c:pt>
                <c:pt idx="1572">
                  <c:v>-134.02591000000001</c:v>
                </c:pt>
                <c:pt idx="1573">
                  <c:v>-134.02021999999999</c:v>
                </c:pt>
                <c:pt idx="1574">
                  <c:v>-134.02341000000001</c:v>
                </c:pt>
                <c:pt idx="1575">
                  <c:v>-134.02695</c:v>
                </c:pt>
                <c:pt idx="1576">
                  <c:v>-134.02919</c:v>
                </c:pt>
                <c:pt idx="1577">
                  <c:v>-134.05080000000001</c:v>
                </c:pt>
                <c:pt idx="1578">
                  <c:v>-134.05735999999999</c:v>
                </c:pt>
                <c:pt idx="1579">
                  <c:v>-134.04053999999999</c:v>
                </c:pt>
                <c:pt idx="1580">
                  <c:v>-134.01490999999999</c:v>
                </c:pt>
                <c:pt idx="1581">
                  <c:v>-133.96811</c:v>
                </c:pt>
                <c:pt idx="1582">
                  <c:v>-133.92278999999999</c:v>
                </c:pt>
                <c:pt idx="1583">
                  <c:v>-133.83590000000001</c:v>
                </c:pt>
                <c:pt idx="1584">
                  <c:v>-133.72953999999999</c:v>
                </c:pt>
                <c:pt idx="1585">
                  <c:v>-133.61927</c:v>
                </c:pt>
                <c:pt idx="1586">
                  <c:v>-133.52662000000001</c:v>
                </c:pt>
                <c:pt idx="1587">
                  <c:v>-133.43722</c:v>
                </c:pt>
                <c:pt idx="1588">
                  <c:v>-133.37315000000001</c:v>
                </c:pt>
                <c:pt idx="1589">
                  <c:v>-133.34739999999999</c:v>
                </c:pt>
                <c:pt idx="1590">
                  <c:v>-133.32601</c:v>
                </c:pt>
                <c:pt idx="1591">
                  <c:v>-133.34838999999999</c:v>
                </c:pt>
                <c:pt idx="1592">
                  <c:v>-133.42695000000001</c:v>
                </c:pt>
                <c:pt idx="1593">
                  <c:v>-133.55152000000001</c:v>
                </c:pt>
                <c:pt idx="1594">
                  <c:v>-133.71305000000001</c:v>
                </c:pt>
                <c:pt idx="1595">
                  <c:v>-133.88998000000001</c:v>
                </c:pt>
                <c:pt idx="1596">
                  <c:v>-134.03907000000001</c:v>
                </c:pt>
                <c:pt idx="1597">
                  <c:v>-134.16768999999999</c:v>
                </c:pt>
                <c:pt idx="1598">
                  <c:v>-134.27896000000001</c:v>
                </c:pt>
                <c:pt idx="1599">
                  <c:v>-134.39158</c:v>
                </c:pt>
                <c:pt idx="1600">
                  <c:v>-134.49137999999999</c:v>
                </c:pt>
                <c:pt idx="1601">
                  <c:v>-134.59227999999999</c:v>
                </c:pt>
                <c:pt idx="1602">
                  <c:v>-134.6951</c:v>
                </c:pt>
                <c:pt idx="1603">
                  <c:v>-134.77297999999999</c:v>
                </c:pt>
                <c:pt idx="1604">
                  <c:v>-134.83753999999999</c:v>
                </c:pt>
                <c:pt idx="1605">
                  <c:v>-134.93629999999999</c:v>
                </c:pt>
                <c:pt idx="1606">
                  <c:v>-135.01911000000001</c:v>
                </c:pt>
                <c:pt idx="1607">
                  <c:v>-135.09741</c:v>
                </c:pt>
                <c:pt idx="1608">
                  <c:v>-135.20099999999999</c:v>
                </c:pt>
                <c:pt idx="1609">
                  <c:v>-135.31256999999999</c:v>
                </c:pt>
                <c:pt idx="1610">
                  <c:v>-135.47702000000001</c:v>
                </c:pt>
                <c:pt idx="1611">
                  <c:v>-135.64265</c:v>
                </c:pt>
                <c:pt idx="1612">
                  <c:v>-135.79433</c:v>
                </c:pt>
                <c:pt idx="1613">
                  <c:v>-135.95543000000001</c:v>
                </c:pt>
                <c:pt idx="1614">
                  <c:v>-136.08441999999999</c:v>
                </c:pt>
                <c:pt idx="1615">
                  <c:v>-136.19665000000001</c:v>
                </c:pt>
                <c:pt idx="1616">
                  <c:v>-136.30873</c:v>
                </c:pt>
                <c:pt idx="1617">
                  <c:v>-136.40722</c:v>
                </c:pt>
                <c:pt idx="1618">
                  <c:v>-136.50265999999999</c:v>
                </c:pt>
                <c:pt idx="1619">
                  <c:v>-136.58991</c:v>
                </c:pt>
                <c:pt idx="1620">
                  <c:v>-136.65868</c:v>
                </c:pt>
                <c:pt idx="1621">
                  <c:v>-136.69065000000001</c:v>
                </c:pt>
                <c:pt idx="1622">
                  <c:v>-136.69515000000001</c:v>
                </c:pt>
                <c:pt idx="1623">
                  <c:v>-136.66325000000001</c:v>
                </c:pt>
                <c:pt idx="1624">
                  <c:v>-136.57333</c:v>
                </c:pt>
                <c:pt idx="1625">
                  <c:v>-136.43688</c:v>
                </c:pt>
                <c:pt idx="1626">
                  <c:v>-136.28632999999999</c:v>
                </c:pt>
                <c:pt idx="1627">
                  <c:v>-136.11955</c:v>
                </c:pt>
                <c:pt idx="1628">
                  <c:v>-135.96628000000001</c:v>
                </c:pt>
                <c:pt idx="1629">
                  <c:v>-135.84915000000001</c:v>
                </c:pt>
                <c:pt idx="1630">
                  <c:v>-135.78442000000001</c:v>
                </c:pt>
                <c:pt idx="1631">
                  <c:v>-135.76553000000001</c:v>
                </c:pt>
                <c:pt idx="1632">
                  <c:v>-135.76892000000001</c:v>
                </c:pt>
                <c:pt idx="1633">
                  <c:v>-135.80942999999999</c:v>
                </c:pt>
                <c:pt idx="1634">
                  <c:v>-135.85156000000001</c:v>
                </c:pt>
                <c:pt idx="1635">
                  <c:v>-135.83899</c:v>
                </c:pt>
                <c:pt idx="1636">
                  <c:v>-135.82210000000001</c:v>
                </c:pt>
                <c:pt idx="1637">
                  <c:v>-135.81701000000001</c:v>
                </c:pt>
                <c:pt idx="1638">
                  <c:v>-135.77831</c:v>
                </c:pt>
                <c:pt idx="1639">
                  <c:v>-135.68356</c:v>
                </c:pt>
                <c:pt idx="1640">
                  <c:v>-135.55787000000001</c:v>
                </c:pt>
                <c:pt idx="1641">
                  <c:v>-135.41015999999999</c:v>
                </c:pt>
                <c:pt idx="1642">
                  <c:v>-135.29396</c:v>
                </c:pt>
                <c:pt idx="1643">
                  <c:v>-135.17637999999999</c:v>
                </c:pt>
                <c:pt idx="1644">
                  <c:v>-135.09093999999999</c:v>
                </c:pt>
                <c:pt idx="1645">
                  <c:v>-135.04706999999999</c:v>
                </c:pt>
                <c:pt idx="1646">
                  <c:v>-135.05555000000001</c:v>
                </c:pt>
                <c:pt idx="1647">
                  <c:v>-135.0925</c:v>
                </c:pt>
                <c:pt idx="1648">
                  <c:v>-135.18411</c:v>
                </c:pt>
                <c:pt idx="1649">
                  <c:v>-135.30681999999999</c:v>
                </c:pt>
                <c:pt idx="1650">
                  <c:v>-135.44762</c:v>
                </c:pt>
                <c:pt idx="1651">
                  <c:v>-135.57302999999999</c:v>
                </c:pt>
                <c:pt idx="1652">
                  <c:v>-135.66371000000001</c:v>
                </c:pt>
                <c:pt idx="1653">
                  <c:v>-135.74949000000001</c:v>
                </c:pt>
                <c:pt idx="1654">
                  <c:v>-135.85408000000001</c:v>
                </c:pt>
                <c:pt idx="1655">
                  <c:v>-135.91313</c:v>
                </c:pt>
                <c:pt idx="1656">
                  <c:v>-135.96227999999999</c:v>
                </c:pt>
                <c:pt idx="1657">
                  <c:v>-135.97481999999999</c:v>
                </c:pt>
                <c:pt idx="1658">
                  <c:v>-135.95119</c:v>
                </c:pt>
                <c:pt idx="1659">
                  <c:v>-135.92311000000001</c:v>
                </c:pt>
                <c:pt idx="1660">
                  <c:v>-135.87656999999999</c:v>
                </c:pt>
                <c:pt idx="1661">
                  <c:v>-135.81125</c:v>
                </c:pt>
                <c:pt idx="1662">
                  <c:v>-135.74411000000001</c:v>
                </c:pt>
                <c:pt idx="1663">
                  <c:v>-135.69182000000001</c:v>
                </c:pt>
                <c:pt idx="1664">
                  <c:v>-135.63534999999999</c:v>
                </c:pt>
                <c:pt idx="1665">
                  <c:v>-135.58363</c:v>
                </c:pt>
                <c:pt idx="1666">
                  <c:v>-135.54204999999999</c:v>
                </c:pt>
                <c:pt idx="1667">
                  <c:v>-135.51222999999999</c:v>
                </c:pt>
                <c:pt idx="1668">
                  <c:v>-135.49931000000001</c:v>
                </c:pt>
                <c:pt idx="1669">
                  <c:v>-135.49444</c:v>
                </c:pt>
                <c:pt idx="1670">
                  <c:v>-135.46485999999999</c:v>
                </c:pt>
                <c:pt idx="1671">
                  <c:v>-135.43335999999999</c:v>
                </c:pt>
                <c:pt idx="1672">
                  <c:v>-135.38485</c:v>
                </c:pt>
                <c:pt idx="1673">
                  <c:v>-135.32963000000001</c:v>
                </c:pt>
                <c:pt idx="1674">
                  <c:v>-135.25676000000001</c:v>
                </c:pt>
                <c:pt idx="1675">
                  <c:v>-135.18469999999999</c:v>
                </c:pt>
                <c:pt idx="1676">
                  <c:v>-135.1095</c:v>
                </c:pt>
                <c:pt idx="1677">
                  <c:v>-135.06969000000001</c:v>
                </c:pt>
                <c:pt idx="1678">
                  <c:v>-135.06159</c:v>
                </c:pt>
                <c:pt idx="1679">
                  <c:v>-135.06392</c:v>
                </c:pt>
                <c:pt idx="1680">
                  <c:v>-135.10509999999999</c:v>
                </c:pt>
                <c:pt idx="1681">
                  <c:v>-135.15805</c:v>
                </c:pt>
                <c:pt idx="1682">
                  <c:v>-135.22627</c:v>
                </c:pt>
                <c:pt idx="1683">
                  <c:v>-135.26337000000001</c:v>
                </c:pt>
                <c:pt idx="1684">
                  <c:v>-135.29003</c:v>
                </c:pt>
                <c:pt idx="1685">
                  <c:v>-135.28435999999999</c:v>
                </c:pt>
                <c:pt idx="1686">
                  <c:v>-135.26657</c:v>
                </c:pt>
                <c:pt idx="1687">
                  <c:v>-135.22739000000001</c:v>
                </c:pt>
                <c:pt idx="1688">
                  <c:v>-135.19469000000001</c:v>
                </c:pt>
                <c:pt idx="1689">
                  <c:v>-135.14035999999999</c:v>
                </c:pt>
                <c:pt idx="1690">
                  <c:v>-135.09925999999999</c:v>
                </c:pt>
                <c:pt idx="1691">
                  <c:v>-135.10411999999999</c:v>
                </c:pt>
                <c:pt idx="1692">
                  <c:v>-135.11103</c:v>
                </c:pt>
                <c:pt idx="1693">
                  <c:v>-135.12737999999999</c:v>
                </c:pt>
                <c:pt idx="1694">
                  <c:v>-135.14742000000001</c:v>
                </c:pt>
                <c:pt idx="1695">
                  <c:v>-135.17546999999999</c:v>
                </c:pt>
                <c:pt idx="1696">
                  <c:v>-135.23056</c:v>
                </c:pt>
                <c:pt idx="1697">
                  <c:v>-135.29257000000001</c:v>
                </c:pt>
                <c:pt idx="1698">
                  <c:v>-135.37616</c:v>
                </c:pt>
                <c:pt idx="1699">
                  <c:v>-135.43593000000001</c:v>
                </c:pt>
                <c:pt idx="1700">
                  <c:v>-135.49501000000001</c:v>
                </c:pt>
                <c:pt idx="1701">
                  <c:v>-135.52960999999999</c:v>
                </c:pt>
                <c:pt idx="1702">
                  <c:v>-135.53428</c:v>
                </c:pt>
                <c:pt idx="1703">
                  <c:v>-135.54060999999999</c:v>
                </c:pt>
                <c:pt idx="1704">
                  <c:v>-135.54357999999999</c:v>
                </c:pt>
                <c:pt idx="1705">
                  <c:v>-135.52452</c:v>
                </c:pt>
                <c:pt idx="1706">
                  <c:v>-135.5257</c:v>
                </c:pt>
                <c:pt idx="1707">
                  <c:v>-135.51725999999999</c:v>
                </c:pt>
                <c:pt idx="1708">
                  <c:v>-135.51546999999999</c:v>
                </c:pt>
                <c:pt idx="1709">
                  <c:v>-135.51357999999999</c:v>
                </c:pt>
                <c:pt idx="1710">
                  <c:v>-135.50324000000001</c:v>
                </c:pt>
                <c:pt idx="1711">
                  <c:v>-135.45977999999999</c:v>
                </c:pt>
                <c:pt idx="1712">
                  <c:v>-135.40711999999999</c:v>
                </c:pt>
                <c:pt idx="1713">
                  <c:v>-135.36095</c:v>
                </c:pt>
                <c:pt idx="1714">
                  <c:v>-135.31565000000001</c:v>
                </c:pt>
                <c:pt idx="1715">
                  <c:v>-135.27903000000001</c:v>
                </c:pt>
                <c:pt idx="1716">
                  <c:v>-135.27180999999999</c:v>
                </c:pt>
                <c:pt idx="1717">
                  <c:v>-135.27471</c:v>
                </c:pt>
                <c:pt idx="1718">
                  <c:v>-135.27631</c:v>
                </c:pt>
                <c:pt idx="1719">
                  <c:v>-135.32198</c:v>
                </c:pt>
                <c:pt idx="1720">
                  <c:v>-135.39684</c:v>
                </c:pt>
                <c:pt idx="1721">
                  <c:v>-135.48247000000001</c:v>
                </c:pt>
                <c:pt idx="1722">
                  <c:v>-135.59020000000001</c:v>
                </c:pt>
                <c:pt idx="1723">
                  <c:v>-135.75604000000001</c:v>
                </c:pt>
                <c:pt idx="1724">
                  <c:v>-135.96785</c:v>
                </c:pt>
                <c:pt idx="1725">
                  <c:v>-136.22162</c:v>
                </c:pt>
                <c:pt idx="1726">
                  <c:v>-136.47993</c:v>
                </c:pt>
                <c:pt idx="1727">
                  <c:v>-136.73239000000001</c:v>
                </c:pt>
                <c:pt idx="1728">
                  <c:v>-136.97595999999999</c:v>
                </c:pt>
                <c:pt idx="1729">
                  <c:v>-137.18278000000001</c:v>
                </c:pt>
                <c:pt idx="1730">
                  <c:v>-137.34542999999999</c:v>
                </c:pt>
                <c:pt idx="1731">
                  <c:v>-137.47363000000001</c:v>
                </c:pt>
                <c:pt idx="1732">
                  <c:v>-137.55381</c:v>
                </c:pt>
                <c:pt idx="1733">
                  <c:v>-137.59029000000001</c:v>
                </c:pt>
                <c:pt idx="1734">
                  <c:v>-137.57264000000001</c:v>
                </c:pt>
                <c:pt idx="1735">
                  <c:v>-137.52025</c:v>
                </c:pt>
                <c:pt idx="1736">
                  <c:v>-137.43701999999999</c:v>
                </c:pt>
                <c:pt idx="1737">
                  <c:v>-137.34012999999999</c:v>
                </c:pt>
                <c:pt idx="1738">
                  <c:v>-137.24243999999999</c:v>
                </c:pt>
                <c:pt idx="1739">
                  <c:v>-137.14517000000001</c:v>
                </c:pt>
                <c:pt idx="1740">
                  <c:v>-137.01670999999999</c:v>
                </c:pt>
                <c:pt idx="1741">
                  <c:v>-136.8691</c:v>
                </c:pt>
                <c:pt idx="1742">
                  <c:v>-136.70004</c:v>
                </c:pt>
                <c:pt idx="1743">
                  <c:v>-136.50725</c:v>
                </c:pt>
                <c:pt idx="1744">
                  <c:v>-136.3082</c:v>
                </c:pt>
                <c:pt idx="1745">
                  <c:v>-136.11868000000001</c:v>
                </c:pt>
                <c:pt idx="1746">
                  <c:v>-135.91834</c:v>
                </c:pt>
                <c:pt idx="1747">
                  <c:v>-135.71699000000001</c:v>
                </c:pt>
                <c:pt idx="1748">
                  <c:v>-135.54432</c:v>
                </c:pt>
                <c:pt idx="1749">
                  <c:v>-135.39121</c:v>
                </c:pt>
                <c:pt idx="1750">
                  <c:v>-135.23936</c:v>
                </c:pt>
                <c:pt idx="1751">
                  <c:v>-135.12191000000001</c:v>
                </c:pt>
                <c:pt idx="1752">
                  <c:v>-135.04096000000001</c:v>
                </c:pt>
                <c:pt idx="1753">
                  <c:v>-134.98041000000001</c:v>
                </c:pt>
                <c:pt idx="1754">
                  <c:v>-134.96606</c:v>
                </c:pt>
                <c:pt idx="1755">
                  <c:v>-134.97908000000001</c:v>
                </c:pt>
                <c:pt idx="1756">
                  <c:v>-135.03614999999999</c:v>
                </c:pt>
                <c:pt idx="1757">
                  <c:v>-135.10463999999999</c:v>
                </c:pt>
                <c:pt idx="1758">
                  <c:v>-135.17214999999999</c:v>
                </c:pt>
                <c:pt idx="1759">
                  <c:v>-135.23613</c:v>
                </c:pt>
                <c:pt idx="1760">
                  <c:v>-135.274</c:v>
                </c:pt>
                <c:pt idx="1761">
                  <c:v>-135.27708000000001</c:v>
                </c:pt>
                <c:pt idx="1762">
                  <c:v>-135.22166999999999</c:v>
                </c:pt>
                <c:pt idx="1763">
                  <c:v>-135.20254</c:v>
                </c:pt>
                <c:pt idx="1764">
                  <c:v>-135.14197999999999</c:v>
                </c:pt>
                <c:pt idx="1765">
                  <c:v>-135.06591</c:v>
                </c:pt>
                <c:pt idx="1766">
                  <c:v>-134.96093999999999</c:v>
                </c:pt>
                <c:pt idx="1767">
                  <c:v>-134.84942000000001</c:v>
                </c:pt>
                <c:pt idx="1768">
                  <c:v>-134.72026</c:v>
                </c:pt>
                <c:pt idx="1769">
                  <c:v>-134.61246</c:v>
                </c:pt>
                <c:pt idx="1770">
                  <c:v>-134.51437999999999</c:v>
                </c:pt>
                <c:pt idx="1771">
                  <c:v>-134.42809</c:v>
                </c:pt>
                <c:pt idx="1772">
                  <c:v>-134.34954999999999</c:v>
                </c:pt>
                <c:pt idx="1773">
                  <c:v>-134.31673000000001</c:v>
                </c:pt>
                <c:pt idx="1774">
                  <c:v>-134.32316</c:v>
                </c:pt>
                <c:pt idx="1775">
                  <c:v>-134.33671000000001</c:v>
                </c:pt>
                <c:pt idx="1776">
                  <c:v>-134.34859</c:v>
                </c:pt>
                <c:pt idx="1777">
                  <c:v>-134.32652999999999</c:v>
                </c:pt>
                <c:pt idx="1778">
                  <c:v>-134.28730999999999</c:v>
                </c:pt>
                <c:pt idx="1779">
                  <c:v>-134.25399999999999</c:v>
                </c:pt>
                <c:pt idx="1780">
                  <c:v>-134.18586999999999</c:v>
                </c:pt>
                <c:pt idx="1781">
                  <c:v>-134.09173999999999</c:v>
                </c:pt>
                <c:pt idx="1782">
                  <c:v>-133.96628999999999</c:v>
                </c:pt>
                <c:pt idx="1783">
                  <c:v>-133.82929999999999</c:v>
                </c:pt>
                <c:pt idx="1784">
                  <c:v>-133.70103</c:v>
                </c:pt>
                <c:pt idx="1785">
                  <c:v>-133.54925</c:v>
                </c:pt>
                <c:pt idx="1786">
                  <c:v>-133.38775999999999</c:v>
                </c:pt>
                <c:pt idx="1787">
                  <c:v>-133.21747999999999</c:v>
                </c:pt>
                <c:pt idx="1788">
                  <c:v>-133.01674</c:v>
                </c:pt>
                <c:pt idx="1789">
                  <c:v>-132.82694000000001</c:v>
                </c:pt>
                <c:pt idx="1790">
                  <c:v>-132.62485000000001</c:v>
                </c:pt>
                <c:pt idx="1791">
                  <c:v>-132.45393000000001</c:v>
                </c:pt>
                <c:pt idx="1792">
                  <c:v>-132.31264999999999</c:v>
                </c:pt>
                <c:pt idx="1793">
                  <c:v>-132.19920999999999</c:v>
                </c:pt>
                <c:pt idx="1794">
                  <c:v>-132.09144000000001</c:v>
                </c:pt>
                <c:pt idx="1795">
                  <c:v>-132.00199000000001</c:v>
                </c:pt>
                <c:pt idx="1796">
                  <c:v>-131.95523</c:v>
                </c:pt>
                <c:pt idx="1797">
                  <c:v>-131.93597</c:v>
                </c:pt>
                <c:pt idx="1798">
                  <c:v>-131.96209999999999</c:v>
                </c:pt>
                <c:pt idx="1799">
                  <c:v>-132.02588</c:v>
                </c:pt>
                <c:pt idx="1800">
                  <c:v>-132.11456999999999</c:v>
                </c:pt>
                <c:pt idx="1801">
                  <c:v>-132.26626999999999</c:v>
                </c:pt>
                <c:pt idx="1802">
                  <c:v>-132.43234000000001</c:v>
                </c:pt>
                <c:pt idx="1803">
                  <c:v>-132.58946</c:v>
                </c:pt>
                <c:pt idx="1804">
                  <c:v>-132.72123999999999</c:v>
                </c:pt>
                <c:pt idx="1805">
                  <c:v>-132.86769000000001</c:v>
                </c:pt>
                <c:pt idx="1806">
                  <c:v>-133.01123999999999</c:v>
                </c:pt>
                <c:pt idx="1807">
                  <c:v>-133.14166</c:v>
                </c:pt>
                <c:pt idx="1808">
                  <c:v>-133.26560000000001</c:v>
                </c:pt>
                <c:pt idx="1809">
                  <c:v>-133.36784</c:v>
                </c:pt>
                <c:pt idx="1810">
                  <c:v>-133.47309999999999</c:v>
                </c:pt>
                <c:pt idx="1811">
                  <c:v>-133.58312000000001</c:v>
                </c:pt>
                <c:pt idx="1812">
                  <c:v>-133.70133000000001</c:v>
                </c:pt>
                <c:pt idx="1813">
                  <c:v>-133.82293000000001</c:v>
                </c:pt>
                <c:pt idx="1814">
                  <c:v>-133.93176</c:v>
                </c:pt>
                <c:pt idx="1815">
                  <c:v>-134.01668000000001</c:v>
                </c:pt>
                <c:pt idx="1816">
                  <c:v>-134.08465000000001</c:v>
                </c:pt>
                <c:pt idx="1817">
                  <c:v>-134.13228000000001</c:v>
                </c:pt>
                <c:pt idx="1818">
                  <c:v>-134.17848000000001</c:v>
                </c:pt>
                <c:pt idx="1819">
                  <c:v>-134.24771999999999</c:v>
                </c:pt>
                <c:pt idx="1820">
                  <c:v>-134.29689999999999</c:v>
                </c:pt>
                <c:pt idx="1821">
                  <c:v>-134.35762</c:v>
                </c:pt>
                <c:pt idx="1822">
                  <c:v>-134.40761000000001</c:v>
                </c:pt>
                <c:pt idx="1823">
                  <c:v>-134.45313999999999</c:v>
                </c:pt>
                <c:pt idx="1824">
                  <c:v>-134.49764999999999</c:v>
                </c:pt>
                <c:pt idx="1825">
                  <c:v>-134.56965</c:v>
                </c:pt>
                <c:pt idx="1826">
                  <c:v>-134.63765000000001</c:v>
                </c:pt>
                <c:pt idx="1827">
                  <c:v>-134.6935</c:v>
                </c:pt>
                <c:pt idx="1828">
                  <c:v>-134.75332</c:v>
                </c:pt>
                <c:pt idx="1829">
                  <c:v>-134.80144999999999</c:v>
                </c:pt>
                <c:pt idx="1830">
                  <c:v>-134.83045999999999</c:v>
                </c:pt>
                <c:pt idx="1831">
                  <c:v>-134.87523999999999</c:v>
                </c:pt>
                <c:pt idx="1832">
                  <c:v>-134.92544000000001</c:v>
                </c:pt>
                <c:pt idx="1833">
                  <c:v>-134.99797000000001</c:v>
                </c:pt>
                <c:pt idx="1834">
                  <c:v>-135.07086000000001</c:v>
                </c:pt>
                <c:pt idx="1835">
                  <c:v>-135.13228000000001</c:v>
                </c:pt>
                <c:pt idx="1836">
                  <c:v>-135.16052999999999</c:v>
                </c:pt>
                <c:pt idx="1837">
                  <c:v>-135.18364</c:v>
                </c:pt>
                <c:pt idx="1838">
                  <c:v>-135.20005</c:v>
                </c:pt>
                <c:pt idx="1839">
                  <c:v>-135.20292000000001</c:v>
                </c:pt>
                <c:pt idx="1840">
                  <c:v>-135.18937</c:v>
                </c:pt>
                <c:pt idx="1841">
                  <c:v>-135.15031999999999</c:v>
                </c:pt>
                <c:pt idx="1842">
                  <c:v>-135.08998</c:v>
                </c:pt>
                <c:pt idx="1843">
                  <c:v>-135.01822999999999</c:v>
                </c:pt>
                <c:pt idx="1844">
                  <c:v>-134.93557000000001</c:v>
                </c:pt>
                <c:pt idx="1845">
                  <c:v>-134.85533000000001</c:v>
                </c:pt>
                <c:pt idx="1846">
                  <c:v>-134.75362999999999</c:v>
                </c:pt>
                <c:pt idx="1847">
                  <c:v>-134.64473000000001</c:v>
                </c:pt>
                <c:pt idx="1848">
                  <c:v>-134.52044000000001</c:v>
                </c:pt>
                <c:pt idx="1849">
                  <c:v>-134.38729000000001</c:v>
                </c:pt>
                <c:pt idx="1850">
                  <c:v>-134.26732999999999</c:v>
                </c:pt>
                <c:pt idx="1851">
                  <c:v>-134.12308999999999</c:v>
                </c:pt>
                <c:pt idx="1852">
                  <c:v>-133.99744000000001</c:v>
                </c:pt>
                <c:pt idx="1853">
                  <c:v>-133.86676</c:v>
                </c:pt>
                <c:pt idx="1854">
                  <c:v>-133.77770000000001</c:v>
                </c:pt>
                <c:pt idx="1855">
                  <c:v>-133.70674</c:v>
                </c:pt>
                <c:pt idx="1856">
                  <c:v>-133.68226999999999</c:v>
                </c:pt>
                <c:pt idx="1857">
                  <c:v>-133.72438</c:v>
                </c:pt>
                <c:pt idx="1858">
                  <c:v>-133.82829000000001</c:v>
                </c:pt>
                <c:pt idx="1859">
                  <c:v>-133.93075999999999</c:v>
                </c:pt>
                <c:pt idx="1860">
                  <c:v>-134.07957999999999</c:v>
                </c:pt>
                <c:pt idx="1861">
                  <c:v>-134.28676999999999</c:v>
                </c:pt>
                <c:pt idx="1862">
                  <c:v>-134.52047999999999</c:v>
                </c:pt>
                <c:pt idx="1863">
                  <c:v>-134.78008</c:v>
                </c:pt>
                <c:pt idx="1864">
                  <c:v>-135.03890000000001</c:v>
                </c:pt>
                <c:pt idx="1865">
                  <c:v>-135.29925</c:v>
                </c:pt>
                <c:pt idx="1866">
                  <c:v>-135.55801</c:v>
                </c:pt>
                <c:pt idx="1867">
                  <c:v>-135.79295999999999</c:v>
                </c:pt>
                <c:pt idx="1868">
                  <c:v>-135.9896</c:v>
                </c:pt>
                <c:pt idx="1869">
                  <c:v>-136.15065999999999</c:v>
                </c:pt>
                <c:pt idx="1870">
                  <c:v>-136.25755000000001</c:v>
                </c:pt>
                <c:pt idx="1871">
                  <c:v>-136.32359</c:v>
                </c:pt>
                <c:pt idx="1872">
                  <c:v>-136.35729000000001</c:v>
                </c:pt>
                <c:pt idx="1873">
                  <c:v>-136.34352999999999</c:v>
                </c:pt>
                <c:pt idx="1874">
                  <c:v>-136.28601</c:v>
                </c:pt>
                <c:pt idx="1875">
                  <c:v>-136.18105</c:v>
                </c:pt>
                <c:pt idx="1876">
                  <c:v>-136.04212999999999</c:v>
                </c:pt>
                <c:pt idx="1877">
                  <c:v>-135.89779999999999</c:v>
                </c:pt>
                <c:pt idx="1878">
                  <c:v>-135.74358000000001</c:v>
                </c:pt>
                <c:pt idx="1879">
                  <c:v>-135.57732999999999</c:v>
                </c:pt>
                <c:pt idx="1880">
                  <c:v>-135.42107999999999</c:v>
                </c:pt>
                <c:pt idx="1881">
                  <c:v>-135.28145000000001</c:v>
                </c:pt>
                <c:pt idx="1882">
                  <c:v>-135.19927000000001</c:v>
                </c:pt>
                <c:pt idx="1883">
                  <c:v>-135.15081000000001</c:v>
                </c:pt>
                <c:pt idx="1884">
                  <c:v>-135.15606</c:v>
                </c:pt>
                <c:pt idx="1885">
                  <c:v>-135.25646</c:v>
                </c:pt>
                <c:pt idx="1886">
                  <c:v>-135.35785000000001</c:v>
                </c:pt>
                <c:pt idx="1887">
                  <c:v>-135.48820000000001</c:v>
                </c:pt>
                <c:pt idx="1888">
                  <c:v>-135.59255999999999</c:v>
                </c:pt>
                <c:pt idx="1889">
                  <c:v>-135.66497000000001</c:v>
                </c:pt>
                <c:pt idx="1890">
                  <c:v>-135.72024999999999</c:v>
                </c:pt>
                <c:pt idx="1891">
                  <c:v>-135.71636000000001</c:v>
                </c:pt>
                <c:pt idx="1892">
                  <c:v>-135.67248000000001</c:v>
                </c:pt>
                <c:pt idx="1893">
                  <c:v>-135.5889</c:v>
                </c:pt>
                <c:pt idx="1894">
                  <c:v>-135.46749</c:v>
                </c:pt>
                <c:pt idx="1895">
                  <c:v>-135.30154999999999</c:v>
                </c:pt>
                <c:pt idx="1896">
                  <c:v>-135.12835999999999</c:v>
                </c:pt>
                <c:pt idx="1897">
                  <c:v>-134.97197</c:v>
                </c:pt>
                <c:pt idx="1898">
                  <c:v>-134.82454999999999</c:v>
                </c:pt>
                <c:pt idx="1899">
                  <c:v>-134.68980999999999</c:v>
                </c:pt>
                <c:pt idx="1900">
                  <c:v>-134.56804</c:v>
                </c:pt>
                <c:pt idx="1901">
                  <c:v>-134.49825000000001</c:v>
                </c:pt>
                <c:pt idx="1902">
                  <c:v>-134.46609000000001</c:v>
                </c:pt>
                <c:pt idx="1903">
                  <c:v>-134.44174000000001</c:v>
                </c:pt>
                <c:pt idx="1904">
                  <c:v>-134.43483000000001</c:v>
                </c:pt>
                <c:pt idx="1905">
                  <c:v>-134.44099</c:v>
                </c:pt>
                <c:pt idx="1906">
                  <c:v>-134.42974000000001</c:v>
                </c:pt>
                <c:pt idx="1907">
                  <c:v>-134.43563</c:v>
                </c:pt>
                <c:pt idx="1908">
                  <c:v>-134.46065999999999</c:v>
                </c:pt>
                <c:pt idx="1909">
                  <c:v>-134.47136</c:v>
                </c:pt>
                <c:pt idx="1910">
                  <c:v>-134.45094</c:v>
                </c:pt>
                <c:pt idx="1911">
                  <c:v>-134.42185000000001</c:v>
                </c:pt>
                <c:pt idx="1912">
                  <c:v>-134.34799000000001</c:v>
                </c:pt>
                <c:pt idx="1913">
                  <c:v>-134.27475999999999</c:v>
                </c:pt>
                <c:pt idx="1914">
                  <c:v>-134.21922000000001</c:v>
                </c:pt>
                <c:pt idx="1915">
                  <c:v>-134.15537</c:v>
                </c:pt>
                <c:pt idx="1916">
                  <c:v>-134.11729</c:v>
                </c:pt>
                <c:pt idx="1917">
                  <c:v>-134.10177999999999</c:v>
                </c:pt>
                <c:pt idx="1918">
                  <c:v>-134.09261000000001</c:v>
                </c:pt>
                <c:pt idx="1919">
                  <c:v>-134.11969999999999</c:v>
                </c:pt>
                <c:pt idx="1920">
                  <c:v>-134.18002000000001</c:v>
                </c:pt>
                <c:pt idx="1921">
                  <c:v>-134.23765</c:v>
                </c:pt>
                <c:pt idx="1922">
                  <c:v>-134.28483</c:v>
                </c:pt>
                <c:pt idx="1923">
                  <c:v>-134.32515000000001</c:v>
                </c:pt>
                <c:pt idx="1924">
                  <c:v>-134.39875000000001</c:v>
                </c:pt>
                <c:pt idx="1925">
                  <c:v>-134.49923999999999</c:v>
                </c:pt>
                <c:pt idx="1926">
                  <c:v>-134.61651000000001</c:v>
                </c:pt>
                <c:pt idx="1927">
                  <c:v>-134.72533000000001</c:v>
                </c:pt>
                <c:pt idx="1928">
                  <c:v>-134.83357000000001</c:v>
                </c:pt>
                <c:pt idx="1929">
                  <c:v>-134.92979</c:v>
                </c:pt>
                <c:pt idx="1930">
                  <c:v>-135.01978</c:v>
                </c:pt>
                <c:pt idx="1931">
                  <c:v>-135.10816</c:v>
                </c:pt>
                <c:pt idx="1932">
                  <c:v>-135.20402999999999</c:v>
                </c:pt>
                <c:pt idx="1933">
                  <c:v>-135.31</c:v>
                </c:pt>
                <c:pt idx="1934">
                  <c:v>-135.40137999999999</c:v>
                </c:pt>
                <c:pt idx="1935">
                  <c:v>-135.47664</c:v>
                </c:pt>
                <c:pt idx="1936">
                  <c:v>-135.57258999999999</c:v>
                </c:pt>
                <c:pt idx="1937">
                  <c:v>-135.66911999999999</c:v>
                </c:pt>
                <c:pt idx="1938">
                  <c:v>-135.80743000000001</c:v>
                </c:pt>
                <c:pt idx="1939">
                  <c:v>-135.93779000000001</c:v>
                </c:pt>
                <c:pt idx="1940">
                  <c:v>-136.07978</c:v>
                </c:pt>
                <c:pt idx="1941">
                  <c:v>-136.23472000000001</c:v>
                </c:pt>
                <c:pt idx="1942">
                  <c:v>-136.41981999999999</c:v>
                </c:pt>
                <c:pt idx="1943">
                  <c:v>-136.59603000000001</c:v>
                </c:pt>
                <c:pt idx="1944">
                  <c:v>-136.77556999999999</c:v>
                </c:pt>
                <c:pt idx="1945">
                  <c:v>-136.92554999999999</c:v>
                </c:pt>
                <c:pt idx="1946">
                  <c:v>-137.02319</c:v>
                </c:pt>
                <c:pt idx="1947">
                  <c:v>-137.07963000000001</c:v>
                </c:pt>
                <c:pt idx="1948">
                  <c:v>-137.09663</c:v>
                </c:pt>
                <c:pt idx="1949">
                  <c:v>-137.07226</c:v>
                </c:pt>
                <c:pt idx="1950">
                  <c:v>-136.97945000000001</c:v>
                </c:pt>
                <c:pt idx="1951">
                  <c:v>-136.86584999999999</c:v>
                </c:pt>
                <c:pt idx="1952">
                  <c:v>-136.73445000000001</c:v>
                </c:pt>
                <c:pt idx="1953">
                  <c:v>-136.58115000000001</c:v>
                </c:pt>
                <c:pt idx="1954">
                  <c:v>-136.41181</c:v>
                </c:pt>
                <c:pt idx="1955">
                  <c:v>-136.26954000000001</c:v>
                </c:pt>
                <c:pt idx="1956">
                  <c:v>-136.1927</c:v>
                </c:pt>
                <c:pt idx="1957">
                  <c:v>-136.12414000000001</c:v>
                </c:pt>
                <c:pt idx="1958">
                  <c:v>-136.09569999999999</c:v>
                </c:pt>
                <c:pt idx="1959">
                  <c:v>-136.11684</c:v>
                </c:pt>
                <c:pt idx="1960">
                  <c:v>-136.17142999999999</c:v>
                </c:pt>
                <c:pt idx="1961">
                  <c:v>-136.23854</c:v>
                </c:pt>
                <c:pt idx="1962">
                  <c:v>-136.29939999999999</c:v>
                </c:pt>
                <c:pt idx="1963">
                  <c:v>-136.37029999999999</c:v>
                </c:pt>
                <c:pt idx="1964">
                  <c:v>-136.44044</c:v>
                </c:pt>
                <c:pt idx="1965">
                  <c:v>-136.49612999999999</c:v>
                </c:pt>
                <c:pt idx="1966">
                  <c:v>-136.58659</c:v>
                </c:pt>
                <c:pt idx="1967">
                  <c:v>-136.69612000000001</c:v>
                </c:pt>
                <c:pt idx="1968">
                  <c:v>-136.82029</c:v>
                </c:pt>
                <c:pt idx="1969">
                  <c:v>-136.99487999999999</c:v>
                </c:pt>
                <c:pt idx="1970">
                  <c:v>-137.20988</c:v>
                </c:pt>
                <c:pt idx="1971">
                  <c:v>-137.43940000000001</c:v>
                </c:pt>
                <c:pt idx="1972">
                  <c:v>-137.68146999999999</c:v>
                </c:pt>
                <c:pt idx="1973">
                  <c:v>-137.89991000000001</c:v>
                </c:pt>
                <c:pt idx="1974">
                  <c:v>-138.09379999999999</c:v>
                </c:pt>
                <c:pt idx="1975">
                  <c:v>-138.25667999999999</c:v>
                </c:pt>
                <c:pt idx="1976">
                  <c:v>-138.37878000000001</c:v>
                </c:pt>
                <c:pt idx="1977">
                  <c:v>-138.44252</c:v>
                </c:pt>
                <c:pt idx="1978">
                  <c:v>-138.44289000000001</c:v>
                </c:pt>
                <c:pt idx="1979">
                  <c:v>-138.35846000000001</c:v>
                </c:pt>
                <c:pt idx="1980">
                  <c:v>-138.22967</c:v>
                </c:pt>
                <c:pt idx="1981">
                  <c:v>-138.03626</c:v>
                </c:pt>
                <c:pt idx="1982">
                  <c:v>-137.78272000000001</c:v>
                </c:pt>
                <c:pt idx="1983">
                  <c:v>-137.43925999999999</c:v>
                </c:pt>
                <c:pt idx="1984">
                  <c:v>-137.03614999999999</c:v>
                </c:pt>
                <c:pt idx="1985">
                  <c:v>-136.62200000000001</c:v>
                </c:pt>
                <c:pt idx="1986">
                  <c:v>-136.24098000000001</c:v>
                </c:pt>
                <c:pt idx="1987">
                  <c:v>-135.88457</c:v>
                </c:pt>
                <c:pt idx="1988">
                  <c:v>-135.57033000000001</c:v>
                </c:pt>
                <c:pt idx="1989">
                  <c:v>-135.29728</c:v>
                </c:pt>
                <c:pt idx="1990">
                  <c:v>-135.08418</c:v>
                </c:pt>
                <c:pt idx="1991">
                  <c:v>-134.99870000000001</c:v>
                </c:pt>
                <c:pt idx="1992">
                  <c:v>-135.02283</c:v>
                </c:pt>
                <c:pt idx="1993">
                  <c:v>-135.10157000000001</c:v>
                </c:pt>
                <c:pt idx="1994">
                  <c:v>-135.27250000000001</c:v>
                </c:pt>
                <c:pt idx="1995">
                  <c:v>-135.47805</c:v>
                </c:pt>
                <c:pt idx="1996">
                  <c:v>-135.66578999999999</c:v>
                </c:pt>
                <c:pt idx="1997">
                  <c:v>-135.87121999999999</c:v>
                </c:pt>
                <c:pt idx="1998">
                  <c:v>-136.06179</c:v>
                </c:pt>
                <c:pt idx="1999">
                  <c:v>-136.23081999999999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6-6045-A35F-5905BD2D5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98303"/>
        <c:axId val="682079807"/>
      </c:scatterChart>
      <c:valAx>
        <c:axId val="83019830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9807"/>
        <c:crosses val="autoZero"/>
        <c:crossBetween val="midCat"/>
      </c:valAx>
      <c:valAx>
        <c:axId val="6820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'small cell 1500K'!$B$26:$B$2025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'small cell 1500K'!$D$26:$D$2025</c:f>
              <c:numCache>
                <c:formatCode>General</c:formatCode>
                <c:ptCount val="2000"/>
                <c:pt idx="0">
                  <c:v>-21.71</c:v>
                </c:pt>
                <c:pt idx="1">
                  <c:v>-15.27</c:v>
                </c:pt>
                <c:pt idx="2">
                  <c:v>-13.82</c:v>
                </c:pt>
                <c:pt idx="3">
                  <c:v>-11.15</c:v>
                </c:pt>
                <c:pt idx="4">
                  <c:v>-5.5</c:v>
                </c:pt>
                <c:pt idx="5">
                  <c:v>-2.68</c:v>
                </c:pt>
                <c:pt idx="6">
                  <c:v>-7.0000000000000007E-2</c:v>
                </c:pt>
                <c:pt idx="7">
                  <c:v>2.37</c:v>
                </c:pt>
                <c:pt idx="8">
                  <c:v>5.58</c:v>
                </c:pt>
                <c:pt idx="9">
                  <c:v>6.13</c:v>
                </c:pt>
                <c:pt idx="10">
                  <c:v>-17.989999999999998</c:v>
                </c:pt>
                <c:pt idx="11">
                  <c:v>-18.559999999999999</c:v>
                </c:pt>
                <c:pt idx="12">
                  <c:v>-17.82</c:v>
                </c:pt>
                <c:pt idx="13">
                  <c:v>-17.239999999999998</c:v>
                </c:pt>
                <c:pt idx="14">
                  <c:v>-17.7</c:v>
                </c:pt>
                <c:pt idx="15">
                  <c:v>-17.04</c:v>
                </c:pt>
                <c:pt idx="16">
                  <c:v>-15.66</c:v>
                </c:pt>
                <c:pt idx="17">
                  <c:v>-14.67</c:v>
                </c:pt>
                <c:pt idx="18">
                  <c:v>-14.32</c:v>
                </c:pt>
                <c:pt idx="19">
                  <c:v>-14.35</c:v>
                </c:pt>
                <c:pt idx="20">
                  <c:v>-14.28</c:v>
                </c:pt>
                <c:pt idx="21">
                  <c:v>-13.74</c:v>
                </c:pt>
                <c:pt idx="22">
                  <c:v>-13.37</c:v>
                </c:pt>
                <c:pt idx="23">
                  <c:v>-13.27</c:v>
                </c:pt>
                <c:pt idx="24">
                  <c:v>-12.34</c:v>
                </c:pt>
                <c:pt idx="25">
                  <c:v>-10.82</c:v>
                </c:pt>
                <c:pt idx="26">
                  <c:v>-10.029999999999999</c:v>
                </c:pt>
                <c:pt idx="27">
                  <c:v>-10.14</c:v>
                </c:pt>
                <c:pt idx="28">
                  <c:v>-11.17</c:v>
                </c:pt>
                <c:pt idx="29">
                  <c:v>-11.25</c:v>
                </c:pt>
                <c:pt idx="30">
                  <c:v>-8.92</c:v>
                </c:pt>
                <c:pt idx="31">
                  <c:v>-8.81</c:v>
                </c:pt>
                <c:pt idx="32">
                  <c:v>-8.11</c:v>
                </c:pt>
                <c:pt idx="33">
                  <c:v>-7.32</c:v>
                </c:pt>
                <c:pt idx="34">
                  <c:v>-7.7</c:v>
                </c:pt>
                <c:pt idx="35">
                  <c:v>-8.9499999999999993</c:v>
                </c:pt>
                <c:pt idx="36">
                  <c:v>-8.7200000000000006</c:v>
                </c:pt>
                <c:pt idx="37">
                  <c:v>-8.08</c:v>
                </c:pt>
                <c:pt idx="38">
                  <c:v>-6.61</c:v>
                </c:pt>
                <c:pt idx="39">
                  <c:v>-6.35</c:v>
                </c:pt>
                <c:pt idx="40">
                  <c:v>-6.06</c:v>
                </c:pt>
                <c:pt idx="41">
                  <c:v>-6.64</c:v>
                </c:pt>
                <c:pt idx="42">
                  <c:v>-7.62</c:v>
                </c:pt>
                <c:pt idx="43">
                  <c:v>-7.01</c:v>
                </c:pt>
                <c:pt idx="44">
                  <c:v>-5.58</c:v>
                </c:pt>
                <c:pt idx="45">
                  <c:v>-5.63</c:v>
                </c:pt>
                <c:pt idx="46">
                  <c:v>-4.9800000000000004</c:v>
                </c:pt>
                <c:pt idx="47">
                  <c:v>-5.21</c:v>
                </c:pt>
                <c:pt idx="48">
                  <c:v>-5.66</c:v>
                </c:pt>
                <c:pt idx="49">
                  <c:v>-4.76</c:v>
                </c:pt>
                <c:pt idx="50">
                  <c:v>-3.68</c:v>
                </c:pt>
                <c:pt idx="51">
                  <c:v>-3.46</c:v>
                </c:pt>
                <c:pt idx="52">
                  <c:v>-3.74</c:v>
                </c:pt>
                <c:pt idx="53">
                  <c:v>-4.51</c:v>
                </c:pt>
                <c:pt idx="54">
                  <c:v>-4.95</c:v>
                </c:pt>
                <c:pt idx="55">
                  <c:v>-4.5</c:v>
                </c:pt>
                <c:pt idx="56">
                  <c:v>-4.07</c:v>
                </c:pt>
                <c:pt idx="57">
                  <c:v>-4.17</c:v>
                </c:pt>
                <c:pt idx="58">
                  <c:v>-3.3</c:v>
                </c:pt>
                <c:pt idx="59">
                  <c:v>-3.85</c:v>
                </c:pt>
                <c:pt idx="60">
                  <c:v>-3.85</c:v>
                </c:pt>
                <c:pt idx="61">
                  <c:v>-3.41</c:v>
                </c:pt>
                <c:pt idx="62">
                  <c:v>-3.8</c:v>
                </c:pt>
                <c:pt idx="63">
                  <c:v>-2.9</c:v>
                </c:pt>
                <c:pt idx="64">
                  <c:v>-3.47</c:v>
                </c:pt>
                <c:pt idx="65">
                  <c:v>-3.85</c:v>
                </c:pt>
                <c:pt idx="66">
                  <c:v>-3.07</c:v>
                </c:pt>
                <c:pt idx="67">
                  <c:v>-2.46</c:v>
                </c:pt>
                <c:pt idx="68">
                  <c:v>-1.79</c:v>
                </c:pt>
                <c:pt idx="69">
                  <c:v>-2.34</c:v>
                </c:pt>
                <c:pt idx="70">
                  <c:v>-3.08</c:v>
                </c:pt>
                <c:pt idx="71">
                  <c:v>-3.02</c:v>
                </c:pt>
                <c:pt idx="72">
                  <c:v>-3.51</c:v>
                </c:pt>
                <c:pt idx="73">
                  <c:v>-3.04</c:v>
                </c:pt>
                <c:pt idx="74">
                  <c:v>-2.23</c:v>
                </c:pt>
                <c:pt idx="75">
                  <c:v>-2.94</c:v>
                </c:pt>
                <c:pt idx="76">
                  <c:v>-2.74</c:v>
                </c:pt>
                <c:pt idx="77">
                  <c:v>-2.63</c:v>
                </c:pt>
                <c:pt idx="78">
                  <c:v>-2.78</c:v>
                </c:pt>
                <c:pt idx="79">
                  <c:v>-2.27</c:v>
                </c:pt>
                <c:pt idx="80">
                  <c:v>-3.15</c:v>
                </c:pt>
                <c:pt idx="81">
                  <c:v>-4.0199999999999996</c:v>
                </c:pt>
                <c:pt idx="82">
                  <c:v>-3.93</c:v>
                </c:pt>
                <c:pt idx="83">
                  <c:v>-3.68</c:v>
                </c:pt>
                <c:pt idx="84">
                  <c:v>-3.02</c:v>
                </c:pt>
                <c:pt idx="85">
                  <c:v>-1.8</c:v>
                </c:pt>
                <c:pt idx="86">
                  <c:v>-1.75</c:v>
                </c:pt>
                <c:pt idx="87">
                  <c:v>-3.24</c:v>
                </c:pt>
                <c:pt idx="88">
                  <c:v>-3.28</c:v>
                </c:pt>
                <c:pt idx="89">
                  <c:v>-3.76</c:v>
                </c:pt>
                <c:pt idx="90">
                  <c:v>-4.6900000000000004</c:v>
                </c:pt>
                <c:pt idx="91">
                  <c:v>-3.8</c:v>
                </c:pt>
                <c:pt idx="92">
                  <c:v>-3.34</c:v>
                </c:pt>
                <c:pt idx="93">
                  <c:v>-2.48</c:v>
                </c:pt>
                <c:pt idx="94">
                  <c:v>-2.19</c:v>
                </c:pt>
                <c:pt idx="95">
                  <c:v>-3.23</c:v>
                </c:pt>
                <c:pt idx="96">
                  <c:v>-3.92</c:v>
                </c:pt>
                <c:pt idx="97">
                  <c:v>-2.98</c:v>
                </c:pt>
                <c:pt idx="98">
                  <c:v>-2</c:v>
                </c:pt>
                <c:pt idx="99">
                  <c:v>-2.04</c:v>
                </c:pt>
                <c:pt idx="100">
                  <c:v>-2.34</c:v>
                </c:pt>
                <c:pt idx="101">
                  <c:v>-2.77</c:v>
                </c:pt>
                <c:pt idx="102">
                  <c:v>-2.87</c:v>
                </c:pt>
                <c:pt idx="103">
                  <c:v>-1.92</c:v>
                </c:pt>
                <c:pt idx="104">
                  <c:v>-0.53</c:v>
                </c:pt>
                <c:pt idx="105">
                  <c:v>7.0000000000000007E-2</c:v>
                </c:pt>
                <c:pt idx="106">
                  <c:v>-0.95</c:v>
                </c:pt>
                <c:pt idx="107">
                  <c:v>-1.93</c:v>
                </c:pt>
                <c:pt idx="108">
                  <c:v>-1.03</c:v>
                </c:pt>
                <c:pt idx="109">
                  <c:v>-0.44</c:v>
                </c:pt>
                <c:pt idx="110">
                  <c:v>-1.1399999999999999</c:v>
                </c:pt>
                <c:pt idx="111">
                  <c:v>-0.72</c:v>
                </c:pt>
                <c:pt idx="112">
                  <c:v>0.18</c:v>
                </c:pt>
                <c:pt idx="113">
                  <c:v>0.84</c:v>
                </c:pt>
                <c:pt idx="114">
                  <c:v>0.93</c:v>
                </c:pt>
                <c:pt idx="115">
                  <c:v>-0.38</c:v>
                </c:pt>
                <c:pt idx="116">
                  <c:v>-1.54</c:v>
                </c:pt>
                <c:pt idx="117">
                  <c:v>-1</c:v>
                </c:pt>
                <c:pt idx="118">
                  <c:v>-0.24</c:v>
                </c:pt>
                <c:pt idx="119">
                  <c:v>0.61</c:v>
                </c:pt>
                <c:pt idx="120">
                  <c:v>0.65</c:v>
                </c:pt>
                <c:pt idx="121">
                  <c:v>0.92</c:v>
                </c:pt>
                <c:pt idx="122">
                  <c:v>1.19</c:v>
                </c:pt>
                <c:pt idx="123">
                  <c:v>1.91</c:v>
                </c:pt>
                <c:pt idx="124">
                  <c:v>2.21</c:v>
                </c:pt>
                <c:pt idx="125">
                  <c:v>2.68</c:v>
                </c:pt>
                <c:pt idx="126">
                  <c:v>2.67</c:v>
                </c:pt>
                <c:pt idx="127">
                  <c:v>1.1399999999999999</c:v>
                </c:pt>
                <c:pt idx="128">
                  <c:v>1.46</c:v>
                </c:pt>
                <c:pt idx="129">
                  <c:v>2.78</c:v>
                </c:pt>
                <c:pt idx="130">
                  <c:v>3.75</c:v>
                </c:pt>
                <c:pt idx="131">
                  <c:v>3.11</c:v>
                </c:pt>
                <c:pt idx="132">
                  <c:v>1.99</c:v>
                </c:pt>
                <c:pt idx="133">
                  <c:v>1.97</c:v>
                </c:pt>
                <c:pt idx="134">
                  <c:v>2.0099999999999998</c:v>
                </c:pt>
                <c:pt idx="135">
                  <c:v>2.02</c:v>
                </c:pt>
                <c:pt idx="136">
                  <c:v>2</c:v>
                </c:pt>
                <c:pt idx="137">
                  <c:v>3.01</c:v>
                </c:pt>
                <c:pt idx="138">
                  <c:v>3.75</c:v>
                </c:pt>
                <c:pt idx="139">
                  <c:v>2.86</c:v>
                </c:pt>
                <c:pt idx="140">
                  <c:v>1.69</c:v>
                </c:pt>
                <c:pt idx="141">
                  <c:v>1.22</c:v>
                </c:pt>
                <c:pt idx="142">
                  <c:v>1.63</c:v>
                </c:pt>
                <c:pt idx="143">
                  <c:v>0.83</c:v>
                </c:pt>
                <c:pt idx="144">
                  <c:v>2.2400000000000002</c:v>
                </c:pt>
                <c:pt idx="145">
                  <c:v>2.23</c:v>
                </c:pt>
                <c:pt idx="146">
                  <c:v>2.0699999999999998</c:v>
                </c:pt>
                <c:pt idx="147">
                  <c:v>2.12</c:v>
                </c:pt>
                <c:pt idx="148">
                  <c:v>1.92</c:v>
                </c:pt>
                <c:pt idx="149">
                  <c:v>1.57</c:v>
                </c:pt>
                <c:pt idx="150">
                  <c:v>1.28</c:v>
                </c:pt>
                <c:pt idx="151">
                  <c:v>7.0000000000000007E-2</c:v>
                </c:pt>
                <c:pt idx="152">
                  <c:v>-0.52</c:v>
                </c:pt>
                <c:pt idx="153">
                  <c:v>-0.97</c:v>
                </c:pt>
                <c:pt idx="154">
                  <c:v>-0.27</c:v>
                </c:pt>
                <c:pt idx="155">
                  <c:v>0.76</c:v>
                </c:pt>
                <c:pt idx="156">
                  <c:v>1.31</c:v>
                </c:pt>
                <c:pt idx="157">
                  <c:v>0.72</c:v>
                </c:pt>
                <c:pt idx="158">
                  <c:v>-0.84</c:v>
                </c:pt>
                <c:pt idx="159">
                  <c:v>-0.27</c:v>
                </c:pt>
                <c:pt idx="160">
                  <c:v>0.2</c:v>
                </c:pt>
                <c:pt idx="161">
                  <c:v>0.18</c:v>
                </c:pt>
                <c:pt idx="162">
                  <c:v>-0.24</c:v>
                </c:pt>
                <c:pt idx="163">
                  <c:v>-0.13</c:v>
                </c:pt>
                <c:pt idx="164">
                  <c:v>0.38</c:v>
                </c:pt>
                <c:pt idx="165">
                  <c:v>-0.28000000000000003</c:v>
                </c:pt>
                <c:pt idx="166">
                  <c:v>-1.39</c:v>
                </c:pt>
                <c:pt idx="167">
                  <c:v>-1.37</c:v>
                </c:pt>
                <c:pt idx="168">
                  <c:v>-1.32</c:v>
                </c:pt>
                <c:pt idx="169">
                  <c:v>-0.95</c:v>
                </c:pt>
                <c:pt idx="170">
                  <c:v>-1.32</c:v>
                </c:pt>
                <c:pt idx="171">
                  <c:v>-2.1</c:v>
                </c:pt>
                <c:pt idx="172">
                  <c:v>-2.74</c:v>
                </c:pt>
                <c:pt idx="173">
                  <c:v>-1.94</c:v>
                </c:pt>
                <c:pt idx="174">
                  <c:v>-0.87</c:v>
                </c:pt>
                <c:pt idx="175">
                  <c:v>-1.52</c:v>
                </c:pt>
                <c:pt idx="176">
                  <c:v>-1.84</c:v>
                </c:pt>
                <c:pt idx="177">
                  <c:v>-2.81</c:v>
                </c:pt>
                <c:pt idx="178">
                  <c:v>-3</c:v>
                </c:pt>
                <c:pt idx="179">
                  <c:v>-2.2599999999999998</c:v>
                </c:pt>
                <c:pt idx="180">
                  <c:v>-1.79</c:v>
                </c:pt>
                <c:pt idx="181">
                  <c:v>-1.74</c:v>
                </c:pt>
                <c:pt idx="182">
                  <c:v>-1.75</c:v>
                </c:pt>
                <c:pt idx="183">
                  <c:v>-2.0499999999999998</c:v>
                </c:pt>
                <c:pt idx="184">
                  <c:v>-1.02</c:v>
                </c:pt>
                <c:pt idx="185">
                  <c:v>-1.58</c:v>
                </c:pt>
                <c:pt idx="186">
                  <c:v>-2.7</c:v>
                </c:pt>
                <c:pt idx="187">
                  <c:v>-3.4</c:v>
                </c:pt>
                <c:pt idx="188">
                  <c:v>-3.51</c:v>
                </c:pt>
                <c:pt idx="189">
                  <c:v>-3.41</c:v>
                </c:pt>
                <c:pt idx="190">
                  <c:v>-3.03</c:v>
                </c:pt>
                <c:pt idx="191">
                  <c:v>-2.2799999999999998</c:v>
                </c:pt>
                <c:pt idx="192">
                  <c:v>-2.27</c:v>
                </c:pt>
                <c:pt idx="193">
                  <c:v>-3.97</c:v>
                </c:pt>
                <c:pt idx="194">
                  <c:v>-5.54</c:v>
                </c:pt>
                <c:pt idx="195">
                  <c:v>-5.26</c:v>
                </c:pt>
                <c:pt idx="196">
                  <c:v>-4.54</c:v>
                </c:pt>
                <c:pt idx="197">
                  <c:v>-4.83</c:v>
                </c:pt>
                <c:pt idx="198">
                  <c:v>-5.86</c:v>
                </c:pt>
                <c:pt idx="199">
                  <c:v>-6.18</c:v>
                </c:pt>
                <c:pt idx="200">
                  <c:v>-6.39</c:v>
                </c:pt>
                <c:pt idx="201">
                  <c:v>-6.41</c:v>
                </c:pt>
                <c:pt idx="202">
                  <c:v>-6.31</c:v>
                </c:pt>
                <c:pt idx="203">
                  <c:v>-6.02</c:v>
                </c:pt>
                <c:pt idx="204">
                  <c:v>-6.03</c:v>
                </c:pt>
                <c:pt idx="205">
                  <c:v>-6.66</c:v>
                </c:pt>
                <c:pt idx="206">
                  <c:v>-6.59</c:v>
                </c:pt>
                <c:pt idx="207">
                  <c:v>-6.25</c:v>
                </c:pt>
                <c:pt idx="208">
                  <c:v>-5.74</c:v>
                </c:pt>
                <c:pt idx="209">
                  <c:v>-6.23</c:v>
                </c:pt>
                <c:pt idx="210">
                  <c:v>-6.68</c:v>
                </c:pt>
                <c:pt idx="211">
                  <c:v>-6.43</c:v>
                </c:pt>
                <c:pt idx="212">
                  <c:v>-5.37</c:v>
                </c:pt>
                <c:pt idx="213">
                  <c:v>-4.08</c:v>
                </c:pt>
                <c:pt idx="214">
                  <c:v>-4.38</c:v>
                </c:pt>
                <c:pt idx="215">
                  <c:v>-4.08</c:v>
                </c:pt>
                <c:pt idx="216">
                  <c:v>-3.37</c:v>
                </c:pt>
                <c:pt idx="217">
                  <c:v>-3.62</c:v>
                </c:pt>
                <c:pt idx="218">
                  <c:v>-3.46</c:v>
                </c:pt>
                <c:pt idx="219">
                  <c:v>-2.84</c:v>
                </c:pt>
                <c:pt idx="220">
                  <c:v>-2.1800000000000002</c:v>
                </c:pt>
                <c:pt idx="221">
                  <c:v>-2.14</c:v>
                </c:pt>
                <c:pt idx="222">
                  <c:v>-2.67</c:v>
                </c:pt>
                <c:pt idx="223">
                  <c:v>-3.23</c:v>
                </c:pt>
                <c:pt idx="224">
                  <c:v>-3.45</c:v>
                </c:pt>
                <c:pt idx="225">
                  <c:v>-3.58</c:v>
                </c:pt>
                <c:pt idx="226">
                  <c:v>-3.62</c:v>
                </c:pt>
                <c:pt idx="227">
                  <c:v>-3.99</c:v>
                </c:pt>
                <c:pt idx="228">
                  <c:v>-3.92</c:v>
                </c:pt>
                <c:pt idx="229">
                  <c:v>-3.81</c:v>
                </c:pt>
                <c:pt idx="230">
                  <c:v>-3.49</c:v>
                </c:pt>
                <c:pt idx="231">
                  <c:v>-3.5</c:v>
                </c:pt>
                <c:pt idx="232">
                  <c:v>-3.17</c:v>
                </c:pt>
                <c:pt idx="233">
                  <c:v>-2.25</c:v>
                </c:pt>
                <c:pt idx="234">
                  <c:v>-1.94</c:v>
                </c:pt>
                <c:pt idx="235">
                  <c:v>-1.36</c:v>
                </c:pt>
                <c:pt idx="236">
                  <c:v>-1.23</c:v>
                </c:pt>
                <c:pt idx="237">
                  <c:v>-1.73</c:v>
                </c:pt>
                <c:pt idx="238">
                  <c:v>-2.23</c:v>
                </c:pt>
                <c:pt idx="239">
                  <c:v>-3.3</c:v>
                </c:pt>
                <c:pt idx="240">
                  <c:v>-3.88</c:v>
                </c:pt>
                <c:pt idx="241">
                  <c:v>-2.5299999999999998</c:v>
                </c:pt>
                <c:pt idx="242">
                  <c:v>-2.25</c:v>
                </c:pt>
                <c:pt idx="243">
                  <c:v>-2.17</c:v>
                </c:pt>
                <c:pt idx="244">
                  <c:v>-2.12</c:v>
                </c:pt>
                <c:pt idx="245">
                  <c:v>-1.96</c:v>
                </c:pt>
                <c:pt idx="246">
                  <c:v>-2.1800000000000002</c:v>
                </c:pt>
                <c:pt idx="247">
                  <c:v>-1.84</c:v>
                </c:pt>
                <c:pt idx="248">
                  <c:v>-0.78</c:v>
                </c:pt>
                <c:pt idx="249">
                  <c:v>-0.95</c:v>
                </c:pt>
                <c:pt idx="250">
                  <c:v>-1.1599999999999999</c:v>
                </c:pt>
                <c:pt idx="251">
                  <c:v>-1.33</c:v>
                </c:pt>
                <c:pt idx="252">
                  <c:v>-1.22</c:v>
                </c:pt>
                <c:pt idx="253">
                  <c:v>-0.81</c:v>
                </c:pt>
                <c:pt idx="254">
                  <c:v>-0.35</c:v>
                </c:pt>
                <c:pt idx="255">
                  <c:v>0.55000000000000004</c:v>
                </c:pt>
                <c:pt idx="256">
                  <c:v>1.05</c:v>
                </c:pt>
                <c:pt idx="257">
                  <c:v>0.62</c:v>
                </c:pt>
                <c:pt idx="258">
                  <c:v>0.56000000000000005</c:v>
                </c:pt>
                <c:pt idx="259">
                  <c:v>0.59</c:v>
                </c:pt>
                <c:pt idx="260">
                  <c:v>0.66</c:v>
                </c:pt>
                <c:pt idx="261">
                  <c:v>0.42</c:v>
                </c:pt>
                <c:pt idx="262">
                  <c:v>-0.3</c:v>
                </c:pt>
                <c:pt idx="263">
                  <c:v>-0.34</c:v>
                </c:pt>
                <c:pt idx="264">
                  <c:v>-0.84</c:v>
                </c:pt>
                <c:pt idx="265">
                  <c:v>-1.28</c:v>
                </c:pt>
                <c:pt idx="266">
                  <c:v>-1.83</c:v>
                </c:pt>
                <c:pt idx="267">
                  <c:v>0.23</c:v>
                </c:pt>
                <c:pt idx="268">
                  <c:v>0.83</c:v>
                </c:pt>
                <c:pt idx="269">
                  <c:v>1.26</c:v>
                </c:pt>
                <c:pt idx="270">
                  <c:v>1.27</c:v>
                </c:pt>
                <c:pt idx="271">
                  <c:v>1.5</c:v>
                </c:pt>
                <c:pt idx="272">
                  <c:v>1.61</c:v>
                </c:pt>
                <c:pt idx="273">
                  <c:v>1.78</c:v>
                </c:pt>
                <c:pt idx="274">
                  <c:v>1.53</c:v>
                </c:pt>
                <c:pt idx="275">
                  <c:v>1.4</c:v>
                </c:pt>
                <c:pt idx="276">
                  <c:v>1.73</c:v>
                </c:pt>
                <c:pt idx="277">
                  <c:v>2.31</c:v>
                </c:pt>
                <c:pt idx="278">
                  <c:v>2.89</c:v>
                </c:pt>
                <c:pt idx="279">
                  <c:v>3.1</c:v>
                </c:pt>
                <c:pt idx="280">
                  <c:v>3.27</c:v>
                </c:pt>
                <c:pt idx="281">
                  <c:v>4.0199999999999996</c:v>
                </c:pt>
                <c:pt idx="282">
                  <c:v>4.05</c:v>
                </c:pt>
                <c:pt idx="283">
                  <c:v>0.45</c:v>
                </c:pt>
                <c:pt idx="284">
                  <c:v>0.32</c:v>
                </c:pt>
                <c:pt idx="285">
                  <c:v>0.49</c:v>
                </c:pt>
                <c:pt idx="286">
                  <c:v>1.05</c:v>
                </c:pt>
                <c:pt idx="287">
                  <c:v>1.67</c:v>
                </c:pt>
                <c:pt idx="288">
                  <c:v>1.34</c:v>
                </c:pt>
                <c:pt idx="289">
                  <c:v>1.5</c:v>
                </c:pt>
                <c:pt idx="290">
                  <c:v>1.43</c:v>
                </c:pt>
                <c:pt idx="291">
                  <c:v>1.53</c:v>
                </c:pt>
                <c:pt idx="292">
                  <c:v>1.31</c:v>
                </c:pt>
                <c:pt idx="293">
                  <c:v>0.81</c:v>
                </c:pt>
                <c:pt idx="294">
                  <c:v>0.81</c:v>
                </c:pt>
                <c:pt idx="295">
                  <c:v>1.06</c:v>
                </c:pt>
                <c:pt idx="296">
                  <c:v>1.1200000000000001</c:v>
                </c:pt>
                <c:pt idx="297">
                  <c:v>0.75</c:v>
                </c:pt>
                <c:pt idx="298">
                  <c:v>0.72</c:v>
                </c:pt>
                <c:pt idx="299">
                  <c:v>0.83</c:v>
                </c:pt>
                <c:pt idx="300">
                  <c:v>1.31</c:v>
                </c:pt>
                <c:pt idx="301">
                  <c:v>1.1499999999999999</c:v>
                </c:pt>
                <c:pt idx="302">
                  <c:v>0.18</c:v>
                </c:pt>
                <c:pt idx="303">
                  <c:v>-0.11</c:v>
                </c:pt>
                <c:pt idx="304">
                  <c:v>0</c:v>
                </c:pt>
                <c:pt idx="305">
                  <c:v>0.13</c:v>
                </c:pt>
                <c:pt idx="306">
                  <c:v>-0.16</c:v>
                </c:pt>
                <c:pt idx="307">
                  <c:v>0</c:v>
                </c:pt>
                <c:pt idx="308">
                  <c:v>0.8</c:v>
                </c:pt>
                <c:pt idx="309">
                  <c:v>1.57</c:v>
                </c:pt>
                <c:pt idx="310">
                  <c:v>1.42</c:v>
                </c:pt>
                <c:pt idx="311">
                  <c:v>1.03</c:v>
                </c:pt>
                <c:pt idx="312">
                  <c:v>-0.31</c:v>
                </c:pt>
                <c:pt idx="313">
                  <c:v>0.46</c:v>
                </c:pt>
                <c:pt idx="314">
                  <c:v>1.23</c:v>
                </c:pt>
                <c:pt idx="315">
                  <c:v>2.2200000000000002</c:v>
                </c:pt>
                <c:pt idx="316">
                  <c:v>2.78</c:v>
                </c:pt>
                <c:pt idx="317">
                  <c:v>2.62</c:v>
                </c:pt>
                <c:pt idx="318">
                  <c:v>2.5</c:v>
                </c:pt>
                <c:pt idx="319">
                  <c:v>2.89</c:v>
                </c:pt>
                <c:pt idx="320">
                  <c:v>3.84</c:v>
                </c:pt>
                <c:pt idx="321">
                  <c:v>5.21</c:v>
                </c:pt>
                <c:pt idx="322">
                  <c:v>5.44</c:v>
                </c:pt>
                <c:pt idx="323">
                  <c:v>4.62</c:v>
                </c:pt>
                <c:pt idx="324">
                  <c:v>3.91</c:v>
                </c:pt>
                <c:pt idx="325">
                  <c:v>5.16</c:v>
                </c:pt>
                <c:pt idx="326">
                  <c:v>5.82</c:v>
                </c:pt>
                <c:pt idx="327">
                  <c:v>6.21</c:v>
                </c:pt>
                <c:pt idx="328">
                  <c:v>6.56</c:v>
                </c:pt>
                <c:pt idx="329">
                  <c:v>7.07</c:v>
                </c:pt>
                <c:pt idx="330">
                  <c:v>7.43</c:v>
                </c:pt>
                <c:pt idx="331">
                  <c:v>7.91</c:v>
                </c:pt>
                <c:pt idx="332">
                  <c:v>8.59</c:v>
                </c:pt>
                <c:pt idx="333">
                  <c:v>7.37</c:v>
                </c:pt>
                <c:pt idx="334">
                  <c:v>5.67</c:v>
                </c:pt>
                <c:pt idx="335">
                  <c:v>5.91</c:v>
                </c:pt>
                <c:pt idx="336">
                  <c:v>6.47</c:v>
                </c:pt>
                <c:pt idx="337">
                  <c:v>5.15</c:v>
                </c:pt>
                <c:pt idx="338">
                  <c:v>6.31</c:v>
                </c:pt>
                <c:pt idx="339">
                  <c:v>6.6</c:v>
                </c:pt>
                <c:pt idx="340">
                  <c:v>7.73</c:v>
                </c:pt>
                <c:pt idx="341">
                  <c:v>8.07</c:v>
                </c:pt>
                <c:pt idx="342">
                  <c:v>5.99</c:v>
                </c:pt>
                <c:pt idx="343">
                  <c:v>5.59</c:v>
                </c:pt>
                <c:pt idx="344">
                  <c:v>5.8</c:v>
                </c:pt>
                <c:pt idx="345">
                  <c:v>5.89</c:v>
                </c:pt>
                <c:pt idx="346">
                  <c:v>5.76</c:v>
                </c:pt>
                <c:pt idx="347">
                  <c:v>5.8</c:v>
                </c:pt>
                <c:pt idx="348">
                  <c:v>5.27</c:v>
                </c:pt>
                <c:pt idx="349">
                  <c:v>4.7300000000000004</c:v>
                </c:pt>
                <c:pt idx="350">
                  <c:v>3.85</c:v>
                </c:pt>
                <c:pt idx="351">
                  <c:v>3.96</c:v>
                </c:pt>
                <c:pt idx="352">
                  <c:v>4.5</c:v>
                </c:pt>
                <c:pt idx="353">
                  <c:v>3.28</c:v>
                </c:pt>
                <c:pt idx="354">
                  <c:v>2.77</c:v>
                </c:pt>
                <c:pt idx="355">
                  <c:v>2.42</c:v>
                </c:pt>
                <c:pt idx="356">
                  <c:v>2.29</c:v>
                </c:pt>
                <c:pt idx="357">
                  <c:v>2.2000000000000002</c:v>
                </c:pt>
                <c:pt idx="358">
                  <c:v>2.42</c:v>
                </c:pt>
                <c:pt idx="359">
                  <c:v>2.92</c:v>
                </c:pt>
                <c:pt idx="360">
                  <c:v>2.4700000000000002</c:v>
                </c:pt>
                <c:pt idx="361">
                  <c:v>1.21</c:v>
                </c:pt>
                <c:pt idx="362">
                  <c:v>1.43</c:v>
                </c:pt>
                <c:pt idx="363">
                  <c:v>1.52</c:v>
                </c:pt>
                <c:pt idx="364">
                  <c:v>1.42</c:v>
                </c:pt>
                <c:pt idx="365">
                  <c:v>2.0099999999999998</c:v>
                </c:pt>
                <c:pt idx="366">
                  <c:v>2.3199999999999998</c:v>
                </c:pt>
                <c:pt idx="367">
                  <c:v>2.14</c:v>
                </c:pt>
                <c:pt idx="368">
                  <c:v>2.41</c:v>
                </c:pt>
                <c:pt idx="369">
                  <c:v>2.16</c:v>
                </c:pt>
                <c:pt idx="370">
                  <c:v>1.72</c:v>
                </c:pt>
                <c:pt idx="371">
                  <c:v>2.27</c:v>
                </c:pt>
                <c:pt idx="372">
                  <c:v>2.83</c:v>
                </c:pt>
                <c:pt idx="373">
                  <c:v>3.72</c:v>
                </c:pt>
                <c:pt idx="374">
                  <c:v>3.27</c:v>
                </c:pt>
                <c:pt idx="375">
                  <c:v>3.44</c:v>
                </c:pt>
                <c:pt idx="376">
                  <c:v>3.25</c:v>
                </c:pt>
                <c:pt idx="377">
                  <c:v>3.59</c:v>
                </c:pt>
                <c:pt idx="378">
                  <c:v>3.5</c:v>
                </c:pt>
                <c:pt idx="379">
                  <c:v>3.25</c:v>
                </c:pt>
                <c:pt idx="380">
                  <c:v>3.81</c:v>
                </c:pt>
                <c:pt idx="381">
                  <c:v>4.5999999999999996</c:v>
                </c:pt>
                <c:pt idx="382">
                  <c:v>5.0599999999999996</c:v>
                </c:pt>
                <c:pt idx="383">
                  <c:v>5.09</c:v>
                </c:pt>
                <c:pt idx="384">
                  <c:v>5.12</c:v>
                </c:pt>
                <c:pt idx="385">
                  <c:v>5.29</c:v>
                </c:pt>
                <c:pt idx="386">
                  <c:v>5.21</c:v>
                </c:pt>
                <c:pt idx="387">
                  <c:v>4.8099999999999996</c:v>
                </c:pt>
                <c:pt idx="388">
                  <c:v>5.54</c:v>
                </c:pt>
                <c:pt idx="389">
                  <c:v>5.39</c:v>
                </c:pt>
                <c:pt idx="390">
                  <c:v>4.8099999999999996</c:v>
                </c:pt>
                <c:pt idx="391">
                  <c:v>4.45</c:v>
                </c:pt>
                <c:pt idx="392">
                  <c:v>4.84</c:v>
                </c:pt>
                <c:pt idx="393">
                  <c:v>5.13</c:v>
                </c:pt>
                <c:pt idx="394">
                  <c:v>5.19</c:v>
                </c:pt>
                <c:pt idx="395">
                  <c:v>4.83</c:v>
                </c:pt>
                <c:pt idx="396">
                  <c:v>3.61</c:v>
                </c:pt>
                <c:pt idx="397">
                  <c:v>2.52</c:v>
                </c:pt>
                <c:pt idx="398">
                  <c:v>3.35</c:v>
                </c:pt>
                <c:pt idx="399">
                  <c:v>3.09</c:v>
                </c:pt>
                <c:pt idx="400">
                  <c:v>2.97</c:v>
                </c:pt>
                <c:pt idx="401">
                  <c:v>2.95</c:v>
                </c:pt>
                <c:pt idx="402">
                  <c:v>2.87</c:v>
                </c:pt>
                <c:pt idx="403">
                  <c:v>2.54</c:v>
                </c:pt>
                <c:pt idx="404">
                  <c:v>1.7</c:v>
                </c:pt>
                <c:pt idx="405">
                  <c:v>1.0900000000000001</c:v>
                </c:pt>
                <c:pt idx="406">
                  <c:v>0.65</c:v>
                </c:pt>
                <c:pt idx="407">
                  <c:v>0.35</c:v>
                </c:pt>
                <c:pt idx="408">
                  <c:v>-0.2</c:v>
                </c:pt>
                <c:pt idx="409">
                  <c:v>-0.14000000000000001</c:v>
                </c:pt>
                <c:pt idx="410">
                  <c:v>-0.87</c:v>
                </c:pt>
                <c:pt idx="411">
                  <c:v>-0.81</c:v>
                </c:pt>
                <c:pt idx="412">
                  <c:v>-0.75</c:v>
                </c:pt>
                <c:pt idx="413">
                  <c:v>-1.08</c:v>
                </c:pt>
                <c:pt idx="414">
                  <c:v>-0.86</c:v>
                </c:pt>
                <c:pt idx="415">
                  <c:v>-1.05</c:v>
                </c:pt>
                <c:pt idx="416">
                  <c:v>-1.36</c:v>
                </c:pt>
                <c:pt idx="417">
                  <c:v>-2.1</c:v>
                </c:pt>
                <c:pt idx="418">
                  <c:v>-2.52</c:v>
                </c:pt>
                <c:pt idx="419">
                  <c:v>-2.7</c:v>
                </c:pt>
                <c:pt idx="420">
                  <c:v>-2.61</c:v>
                </c:pt>
                <c:pt idx="421">
                  <c:v>-2.4500000000000002</c:v>
                </c:pt>
                <c:pt idx="422">
                  <c:v>-2.82</c:v>
                </c:pt>
                <c:pt idx="423">
                  <c:v>-3.35</c:v>
                </c:pt>
                <c:pt idx="424">
                  <c:v>-3.5</c:v>
                </c:pt>
                <c:pt idx="425">
                  <c:v>-2.37</c:v>
                </c:pt>
                <c:pt idx="426">
                  <c:v>-1.81</c:v>
                </c:pt>
                <c:pt idx="427">
                  <c:v>-1.97</c:v>
                </c:pt>
                <c:pt idx="428">
                  <c:v>-2.4900000000000002</c:v>
                </c:pt>
                <c:pt idx="429">
                  <c:v>-3.04</c:v>
                </c:pt>
                <c:pt idx="430">
                  <c:v>-2.92</c:v>
                </c:pt>
                <c:pt idx="431">
                  <c:v>-1.94</c:v>
                </c:pt>
                <c:pt idx="432">
                  <c:v>-1.96</c:v>
                </c:pt>
                <c:pt idx="433">
                  <c:v>-1.96</c:v>
                </c:pt>
                <c:pt idx="434">
                  <c:v>-1.87</c:v>
                </c:pt>
                <c:pt idx="435">
                  <c:v>-2.04</c:v>
                </c:pt>
                <c:pt idx="436">
                  <c:v>-2.0299999999999998</c:v>
                </c:pt>
                <c:pt idx="437">
                  <c:v>-2.21</c:v>
                </c:pt>
                <c:pt idx="438">
                  <c:v>-2.33</c:v>
                </c:pt>
                <c:pt idx="439">
                  <c:v>-2.84</c:v>
                </c:pt>
                <c:pt idx="440">
                  <c:v>-2.5499999999999998</c:v>
                </c:pt>
                <c:pt idx="441">
                  <c:v>-1.94</c:v>
                </c:pt>
                <c:pt idx="442">
                  <c:v>-1.65</c:v>
                </c:pt>
                <c:pt idx="443">
                  <c:v>-1.32</c:v>
                </c:pt>
                <c:pt idx="444">
                  <c:v>-2.02</c:v>
                </c:pt>
                <c:pt idx="445">
                  <c:v>-1.76</c:v>
                </c:pt>
                <c:pt idx="446">
                  <c:v>-1.45</c:v>
                </c:pt>
                <c:pt idx="447">
                  <c:v>-1.6</c:v>
                </c:pt>
                <c:pt idx="448">
                  <c:v>-1.38</c:v>
                </c:pt>
                <c:pt idx="449">
                  <c:v>-1.87</c:v>
                </c:pt>
                <c:pt idx="450">
                  <c:v>-2.06</c:v>
                </c:pt>
                <c:pt idx="451">
                  <c:v>-1.34</c:v>
                </c:pt>
                <c:pt idx="452">
                  <c:v>-0.59</c:v>
                </c:pt>
                <c:pt idx="453">
                  <c:v>-0.08</c:v>
                </c:pt>
                <c:pt idx="454">
                  <c:v>-0.86</c:v>
                </c:pt>
                <c:pt idx="455">
                  <c:v>-0.71</c:v>
                </c:pt>
                <c:pt idx="456">
                  <c:v>-0.16</c:v>
                </c:pt>
                <c:pt idx="457">
                  <c:v>-0.17</c:v>
                </c:pt>
                <c:pt idx="458">
                  <c:v>-0.72</c:v>
                </c:pt>
                <c:pt idx="459">
                  <c:v>-1.28</c:v>
                </c:pt>
                <c:pt idx="460">
                  <c:v>-1.02</c:v>
                </c:pt>
                <c:pt idx="461">
                  <c:v>0.06</c:v>
                </c:pt>
                <c:pt idx="462">
                  <c:v>0.62</c:v>
                </c:pt>
                <c:pt idx="463">
                  <c:v>1.1499999999999999</c:v>
                </c:pt>
                <c:pt idx="464">
                  <c:v>1.78</c:v>
                </c:pt>
                <c:pt idx="465">
                  <c:v>1.79</c:v>
                </c:pt>
                <c:pt idx="466">
                  <c:v>1.0900000000000001</c:v>
                </c:pt>
                <c:pt idx="467">
                  <c:v>1.88</c:v>
                </c:pt>
                <c:pt idx="468">
                  <c:v>2.35</c:v>
                </c:pt>
                <c:pt idx="469">
                  <c:v>1.42</c:v>
                </c:pt>
                <c:pt idx="470">
                  <c:v>0.65</c:v>
                </c:pt>
                <c:pt idx="471">
                  <c:v>1.02</c:v>
                </c:pt>
                <c:pt idx="472">
                  <c:v>1.43</c:v>
                </c:pt>
                <c:pt idx="473">
                  <c:v>1.62</c:v>
                </c:pt>
                <c:pt idx="474">
                  <c:v>1.42</c:v>
                </c:pt>
                <c:pt idx="475">
                  <c:v>1.24</c:v>
                </c:pt>
                <c:pt idx="476">
                  <c:v>0.69</c:v>
                </c:pt>
                <c:pt idx="477">
                  <c:v>-0.41</c:v>
                </c:pt>
                <c:pt idx="478">
                  <c:v>-0.68</c:v>
                </c:pt>
                <c:pt idx="479">
                  <c:v>0.15</c:v>
                </c:pt>
                <c:pt idx="480">
                  <c:v>0.16</c:v>
                </c:pt>
                <c:pt idx="481">
                  <c:v>-0.06</c:v>
                </c:pt>
                <c:pt idx="482">
                  <c:v>-0.37</c:v>
                </c:pt>
                <c:pt idx="483">
                  <c:v>-0.32</c:v>
                </c:pt>
                <c:pt idx="484">
                  <c:v>-0.25</c:v>
                </c:pt>
                <c:pt idx="485">
                  <c:v>0.22</c:v>
                </c:pt>
                <c:pt idx="486">
                  <c:v>0.32</c:v>
                </c:pt>
                <c:pt idx="487">
                  <c:v>0.42</c:v>
                </c:pt>
                <c:pt idx="488">
                  <c:v>0.53</c:v>
                </c:pt>
                <c:pt idx="489">
                  <c:v>0.96</c:v>
                </c:pt>
                <c:pt idx="490">
                  <c:v>1.53</c:v>
                </c:pt>
                <c:pt idx="491">
                  <c:v>1.6</c:v>
                </c:pt>
                <c:pt idx="492">
                  <c:v>1.69</c:v>
                </c:pt>
                <c:pt idx="493">
                  <c:v>1.69</c:v>
                </c:pt>
                <c:pt idx="494">
                  <c:v>2.16</c:v>
                </c:pt>
                <c:pt idx="495">
                  <c:v>2.42</c:v>
                </c:pt>
                <c:pt idx="496">
                  <c:v>3.39</c:v>
                </c:pt>
                <c:pt idx="497">
                  <c:v>3.26</c:v>
                </c:pt>
                <c:pt idx="498">
                  <c:v>2.93</c:v>
                </c:pt>
                <c:pt idx="499">
                  <c:v>2.64</c:v>
                </c:pt>
                <c:pt idx="500">
                  <c:v>3.76</c:v>
                </c:pt>
                <c:pt idx="501">
                  <c:v>3.8</c:v>
                </c:pt>
                <c:pt idx="502">
                  <c:v>3.5</c:v>
                </c:pt>
                <c:pt idx="503">
                  <c:v>3.87</c:v>
                </c:pt>
                <c:pt idx="504">
                  <c:v>4.24</c:v>
                </c:pt>
                <c:pt idx="505">
                  <c:v>4.8499999999999996</c:v>
                </c:pt>
                <c:pt idx="506">
                  <c:v>4.63</c:v>
                </c:pt>
                <c:pt idx="507">
                  <c:v>4.13</c:v>
                </c:pt>
                <c:pt idx="508">
                  <c:v>4.26</c:v>
                </c:pt>
                <c:pt idx="509">
                  <c:v>4.3</c:v>
                </c:pt>
                <c:pt idx="510">
                  <c:v>4.3</c:v>
                </c:pt>
                <c:pt idx="511">
                  <c:v>4.55</c:v>
                </c:pt>
                <c:pt idx="512">
                  <c:v>4.04</c:v>
                </c:pt>
                <c:pt idx="513">
                  <c:v>3.64</c:v>
                </c:pt>
                <c:pt idx="514">
                  <c:v>3.7</c:v>
                </c:pt>
                <c:pt idx="515">
                  <c:v>3.92</c:v>
                </c:pt>
                <c:pt idx="516">
                  <c:v>4.09</c:v>
                </c:pt>
                <c:pt idx="517">
                  <c:v>4.0199999999999996</c:v>
                </c:pt>
                <c:pt idx="518">
                  <c:v>3.94</c:v>
                </c:pt>
                <c:pt idx="519">
                  <c:v>4.45</c:v>
                </c:pt>
                <c:pt idx="520">
                  <c:v>4.32</c:v>
                </c:pt>
                <c:pt idx="521">
                  <c:v>4.38</c:v>
                </c:pt>
                <c:pt idx="522">
                  <c:v>3.16</c:v>
                </c:pt>
                <c:pt idx="523">
                  <c:v>3.21</c:v>
                </c:pt>
                <c:pt idx="524">
                  <c:v>3.59</c:v>
                </c:pt>
                <c:pt idx="525">
                  <c:v>3.92</c:v>
                </c:pt>
                <c:pt idx="526">
                  <c:v>4.2</c:v>
                </c:pt>
                <c:pt idx="527">
                  <c:v>4.75</c:v>
                </c:pt>
                <c:pt idx="528">
                  <c:v>5.46</c:v>
                </c:pt>
                <c:pt idx="529">
                  <c:v>1.55</c:v>
                </c:pt>
                <c:pt idx="530">
                  <c:v>1.27</c:v>
                </c:pt>
                <c:pt idx="531">
                  <c:v>0.99</c:v>
                </c:pt>
                <c:pt idx="532">
                  <c:v>1.56</c:v>
                </c:pt>
                <c:pt idx="533">
                  <c:v>1.76</c:v>
                </c:pt>
                <c:pt idx="534">
                  <c:v>2.1</c:v>
                </c:pt>
                <c:pt idx="535">
                  <c:v>2.37</c:v>
                </c:pt>
                <c:pt idx="536">
                  <c:v>2.83</c:v>
                </c:pt>
                <c:pt idx="537">
                  <c:v>2.4300000000000002</c:v>
                </c:pt>
                <c:pt idx="538">
                  <c:v>2.0099999999999998</c:v>
                </c:pt>
                <c:pt idx="539">
                  <c:v>0.62</c:v>
                </c:pt>
                <c:pt idx="540">
                  <c:v>-0.08</c:v>
                </c:pt>
                <c:pt idx="541">
                  <c:v>0.28999999999999998</c:v>
                </c:pt>
                <c:pt idx="542">
                  <c:v>1.08</c:v>
                </c:pt>
                <c:pt idx="543">
                  <c:v>1.66</c:v>
                </c:pt>
                <c:pt idx="544">
                  <c:v>2</c:v>
                </c:pt>
                <c:pt idx="545">
                  <c:v>2.13</c:v>
                </c:pt>
                <c:pt idx="546">
                  <c:v>1.86</c:v>
                </c:pt>
                <c:pt idx="547">
                  <c:v>1.53</c:v>
                </c:pt>
                <c:pt idx="548">
                  <c:v>1.98</c:v>
                </c:pt>
                <c:pt idx="549">
                  <c:v>2.73</c:v>
                </c:pt>
                <c:pt idx="550">
                  <c:v>2.81</c:v>
                </c:pt>
                <c:pt idx="551">
                  <c:v>3.19</c:v>
                </c:pt>
                <c:pt idx="552">
                  <c:v>3.02</c:v>
                </c:pt>
                <c:pt idx="553">
                  <c:v>2.85</c:v>
                </c:pt>
                <c:pt idx="554">
                  <c:v>3.2</c:v>
                </c:pt>
                <c:pt idx="555">
                  <c:v>2.58</c:v>
                </c:pt>
                <c:pt idx="556">
                  <c:v>1.9</c:v>
                </c:pt>
                <c:pt idx="557">
                  <c:v>1.32</c:v>
                </c:pt>
                <c:pt idx="558">
                  <c:v>2.19</c:v>
                </c:pt>
                <c:pt idx="559">
                  <c:v>1.92</c:v>
                </c:pt>
                <c:pt idx="560">
                  <c:v>2.67</c:v>
                </c:pt>
                <c:pt idx="561">
                  <c:v>3.28</c:v>
                </c:pt>
                <c:pt idx="562">
                  <c:v>2.0099999999999998</c:v>
                </c:pt>
                <c:pt idx="563">
                  <c:v>1.63</c:v>
                </c:pt>
                <c:pt idx="564">
                  <c:v>0.64</c:v>
                </c:pt>
                <c:pt idx="565">
                  <c:v>0.05</c:v>
                </c:pt>
                <c:pt idx="566">
                  <c:v>-0.06</c:v>
                </c:pt>
                <c:pt idx="567">
                  <c:v>-0.56000000000000005</c:v>
                </c:pt>
                <c:pt idx="568">
                  <c:v>-1.07</c:v>
                </c:pt>
                <c:pt idx="569">
                  <c:v>-0.43</c:v>
                </c:pt>
                <c:pt idx="570">
                  <c:v>-0.33</c:v>
                </c:pt>
                <c:pt idx="571">
                  <c:v>-0.25</c:v>
                </c:pt>
                <c:pt idx="572">
                  <c:v>0.32</c:v>
                </c:pt>
                <c:pt idx="573">
                  <c:v>-0.15</c:v>
                </c:pt>
                <c:pt idx="574">
                  <c:v>-0.96</c:v>
                </c:pt>
                <c:pt idx="575">
                  <c:v>-0.95</c:v>
                </c:pt>
                <c:pt idx="576">
                  <c:v>-0.17</c:v>
                </c:pt>
                <c:pt idx="577">
                  <c:v>0.18</c:v>
                </c:pt>
                <c:pt idx="578">
                  <c:v>0.54</c:v>
                </c:pt>
                <c:pt idx="579">
                  <c:v>1.3</c:v>
                </c:pt>
                <c:pt idx="580">
                  <c:v>1.82</c:v>
                </c:pt>
                <c:pt idx="581">
                  <c:v>1.51</c:v>
                </c:pt>
                <c:pt idx="582">
                  <c:v>-0.25</c:v>
                </c:pt>
                <c:pt idx="583">
                  <c:v>-1.1399999999999999</c:v>
                </c:pt>
                <c:pt idx="584">
                  <c:v>-1.28</c:v>
                </c:pt>
                <c:pt idx="585">
                  <c:v>-1.58</c:v>
                </c:pt>
                <c:pt idx="586">
                  <c:v>-1.68</c:v>
                </c:pt>
                <c:pt idx="587">
                  <c:v>-2.8</c:v>
                </c:pt>
                <c:pt idx="588">
                  <c:v>-3.15</c:v>
                </c:pt>
                <c:pt idx="589">
                  <c:v>-2.27</c:v>
                </c:pt>
                <c:pt idx="590">
                  <c:v>-2.13</c:v>
                </c:pt>
                <c:pt idx="591">
                  <c:v>-2.88</c:v>
                </c:pt>
                <c:pt idx="592">
                  <c:v>-3.73</c:v>
                </c:pt>
                <c:pt idx="593">
                  <c:v>-3.75</c:v>
                </c:pt>
                <c:pt idx="594">
                  <c:v>-3.53</c:v>
                </c:pt>
                <c:pt idx="595">
                  <c:v>-2.94</c:v>
                </c:pt>
                <c:pt idx="596">
                  <c:v>-3.41</c:v>
                </c:pt>
                <c:pt idx="597">
                  <c:v>-3.38</c:v>
                </c:pt>
                <c:pt idx="598">
                  <c:v>-3.33</c:v>
                </c:pt>
                <c:pt idx="599">
                  <c:v>-3.14</c:v>
                </c:pt>
                <c:pt idx="600">
                  <c:v>-3.45</c:v>
                </c:pt>
                <c:pt idx="601">
                  <c:v>-3.38</c:v>
                </c:pt>
                <c:pt idx="602">
                  <c:v>-2.9</c:v>
                </c:pt>
                <c:pt idx="603">
                  <c:v>-3.29</c:v>
                </c:pt>
                <c:pt idx="604">
                  <c:v>-3.35</c:v>
                </c:pt>
                <c:pt idx="605">
                  <c:v>-2.9</c:v>
                </c:pt>
                <c:pt idx="606">
                  <c:v>-1.93</c:v>
                </c:pt>
                <c:pt idx="607">
                  <c:v>-1.39</c:v>
                </c:pt>
                <c:pt idx="608">
                  <c:v>-1</c:v>
                </c:pt>
                <c:pt idx="609">
                  <c:v>-1.6</c:v>
                </c:pt>
                <c:pt idx="610">
                  <c:v>-1.91</c:v>
                </c:pt>
                <c:pt idx="611">
                  <c:v>-2.08</c:v>
                </c:pt>
                <c:pt idx="612">
                  <c:v>-1.49</c:v>
                </c:pt>
                <c:pt idx="613">
                  <c:v>-1.67</c:v>
                </c:pt>
                <c:pt idx="614">
                  <c:v>-1.61</c:v>
                </c:pt>
                <c:pt idx="615">
                  <c:v>-0.97</c:v>
                </c:pt>
                <c:pt idx="616">
                  <c:v>-1.04</c:v>
                </c:pt>
                <c:pt idx="617">
                  <c:v>-0.64</c:v>
                </c:pt>
                <c:pt idx="618">
                  <c:v>0.14000000000000001</c:v>
                </c:pt>
                <c:pt idx="619">
                  <c:v>-0.48</c:v>
                </c:pt>
                <c:pt idx="620">
                  <c:v>-0.17</c:v>
                </c:pt>
                <c:pt idx="621">
                  <c:v>0.39</c:v>
                </c:pt>
                <c:pt idx="622">
                  <c:v>0.52</c:v>
                </c:pt>
                <c:pt idx="623">
                  <c:v>-0.78</c:v>
                </c:pt>
                <c:pt idx="624">
                  <c:v>-1.55</c:v>
                </c:pt>
                <c:pt idx="625">
                  <c:v>-2.56</c:v>
                </c:pt>
                <c:pt idx="626">
                  <c:v>-1.93</c:v>
                </c:pt>
                <c:pt idx="627">
                  <c:v>-1.36</c:v>
                </c:pt>
                <c:pt idx="628">
                  <c:v>-1.65</c:v>
                </c:pt>
                <c:pt idx="629">
                  <c:v>-1.1000000000000001</c:v>
                </c:pt>
                <c:pt idx="630">
                  <c:v>-0.77</c:v>
                </c:pt>
                <c:pt idx="631">
                  <c:v>-0.21</c:v>
                </c:pt>
                <c:pt idx="632">
                  <c:v>-0.44</c:v>
                </c:pt>
                <c:pt idx="633">
                  <c:v>-0.79</c:v>
                </c:pt>
                <c:pt idx="634">
                  <c:v>-0.32</c:v>
                </c:pt>
                <c:pt idx="635">
                  <c:v>0.77</c:v>
                </c:pt>
                <c:pt idx="636">
                  <c:v>0.5</c:v>
                </c:pt>
                <c:pt idx="637">
                  <c:v>-0.94</c:v>
                </c:pt>
                <c:pt idx="638">
                  <c:v>0.42</c:v>
                </c:pt>
                <c:pt idx="639">
                  <c:v>0.43</c:v>
                </c:pt>
                <c:pt idx="640">
                  <c:v>0.65</c:v>
                </c:pt>
                <c:pt idx="641">
                  <c:v>1.27</c:v>
                </c:pt>
                <c:pt idx="642">
                  <c:v>1.24</c:v>
                </c:pt>
                <c:pt idx="643">
                  <c:v>1.1299999999999999</c:v>
                </c:pt>
                <c:pt idx="644">
                  <c:v>1.55</c:v>
                </c:pt>
                <c:pt idx="645">
                  <c:v>1.06</c:v>
                </c:pt>
                <c:pt idx="646">
                  <c:v>-0.18</c:v>
                </c:pt>
                <c:pt idx="647">
                  <c:v>-1.2</c:v>
                </c:pt>
                <c:pt idx="648">
                  <c:v>-0.22</c:v>
                </c:pt>
                <c:pt idx="649">
                  <c:v>-0.93</c:v>
                </c:pt>
                <c:pt idx="650">
                  <c:v>-0.33</c:v>
                </c:pt>
                <c:pt idx="651">
                  <c:v>0.4</c:v>
                </c:pt>
                <c:pt idx="652">
                  <c:v>0</c:v>
                </c:pt>
                <c:pt idx="653">
                  <c:v>-1.1200000000000001</c:v>
                </c:pt>
                <c:pt idx="654">
                  <c:v>-1.44</c:v>
                </c:pt>
                <c:pt idx="655">
                  <c:v>-1.1100000000000001</c:v>
                </c:pt>
                <c:pt idx="656">
                  <c:v>-1.24</c:v>
                </c:pt>
                <c:pt idx="657">
                  <c:v>-1.58</c:v>
                </c:pt>
                <c:pt idx="658">
                  <c:v>-1.32</c:v>
                </c:pt>
                <c:pt idx="659">
                  <c:v>-0.86</c:v>
                </c:pt>
                <c:pt idx="660">
                  <c:v>-1.06</c:v>
                </c:pt>
                <c:pt idx="661">
                  <c:v>-1.02</c:v>
                </c:pt>
                <c:pt idx="662">
                  <c:v>-0.91</c:v>
                </c:pt>
                <c:pt idx="663">
                  <c:v>-0.41</c:v>
                </c:pt>
                <c:pt idx="664">
                  <c:v>-1.28</c:v>
                </c:pt>
                <c:pt idx="665">
                  <c:v>-0.7</c:v>
                </c:pt>
                <c:pt idx="666">
                  <c:v>-0.41</c:v>
                </c:pt>
                <c:pt idx="667">
                  <c:v>-0.31</c:v>
                </c:pt>
                <c:pt idx="668">
                  <c:v>-0.13</c:v>
                </c:pt>
                <c:pt idx="669">
                  <c:v>-0.53</c:v>
                </c:pt>
                <c:pt idx="670">
                  <c:v>-1.1399999999999999</c:v>
                </c:pt>
                <c:pt idx="671">
                  <c:v>-1.46</c:v>
                </c:pt>
                <c:pt idx="672">
                  <c:v>-0.65</c:v>
                </c:pt>
                <c:pt idx="673">
                  <c:v>-0.67</c:v>
                </c:pt>
                <c:pt idx="674">
                  <c:v>-0.3</c:v>
                </c:pt>
                <c:pt idx="675">
                  <c:v>0.17</c:v>
                </c:pt>
                <c:pt idx="676">
                  <c:v>0.09</c:v>
                </c:pt>
                <c:pt idx="677">
                  <c:v>-0.35</c:v>
                </c:pt>
                <c:pt idx="678">
                  <c:v>-0.63</c:v>
                </c:pt>
                <c:pt idx="679">
                  <c:v>-0.61</c:v>
                </c:pt>
                <c:pt idx="680">
                  <c:v>0.06</c:v>
                </c:pt>
                <c:pt idx="681">
                  <c:v>0.22</c:v>
                </c:pt>
                <c:pt idx="682">
                  <c:v>0.38</c:v>
                </c:pt>
                <c:pt idx="683">
                  <c:v>0.02</c:v>
                </c:pt>
                <c:pt idx="684">
                  <c:v>-0.96</c:v>
                </c:pt>
                <c:pt idx="685">
                  <c:v>-1.78</c:v>
                </c:pt>
                <c:pt idx="686">
                  <c:v>-2.81</c:v>
                </c:pt>
                <c:pt idx="687">
                  <c:v>-3.86</c:v>
                </c:pt>
                <c:pt idx="688">
                  <c:v>-5.49</c:v>
                </c:pt>
                <c:pt idx="689">
                  <c:v>-0.91</c:v>
                </c:pt>
                <c:pt idx="690">
                  <c:v>-0.83</c:v>
                </c:pt>
                <c:pt idx="691">
                  <c:v>-1</c:v>
                </c:pt>
                <c:pt idx="692">
                  <c:v>-1.3</c:v>
                </c:pt>
                <c:pt idx="693">
                  <c:v>-1.31</c:v>
                </c:pt>
                <c:pt idx="694">
                  <c:v>-1.03</c:v>
                </c:pt>
                <c:pt idx="695">
                  <c:v>-0.9</c:v>
                </c:pt>
                <c:pt idx="696">
                  <c:v>-0.88</c:v>
                </c:pt>
                <c:pt idx="697">
                  <c:v>-0.5</c:v>
                </c:pt>
                <c:pt idx="698">
                  <c:v>-1.01</c:v>
                </c:pt>
                <c:pt idx="699">
                  <c:v>-0.85</c:v>
                </c:pt>
                <c:pt idx="700">
                  <c:v>-0.95</c:v>
                </c:pt>
                <c:pt idx="701">
                  <c:v>-1.21</c:v>
                </c:pt>
                <c:pt idx="702">
                  <c:v>-1.23</c:v>
                </c:pt>
                <c:pt idx="703">
                  <c:v>-1.35</c:v>
                </c:pt>
                <c:pt idx="704">
                  <c:v>-1.44</c:v>
                </c:pt>
                <c:pt idx="705">
                  <c:v>-1.98</c:v>
                </c:pt>
                <c:pt idx="706">
                  <c:v>-2.0699999999999998</c:v>
                </c:pt>
                <c:pt idx="707">
                  <c:v>-2.02</c:v>
                </c:pt>
                <c:pt idx="708">
                  <c:v>-1.97</c:v>
                </c:pt>
                <c:pt idx="709">
                  <c:v>-1.92</c:v>
                </c:pt>
                <c:pt idx="710">
                  <c:v>-1.92</c:v>
                </c:pt>
                <c:pt idx="711">
                  <c:v>-2.1</c:v>
                </c:pt>
                <c:pt idx="712">
                  <c:v>-2.31</c:v>
                </c:pt>
                <c:pt idx="713">
                  <c:v>-1.72</c:v>
                </c:pt>
                <c:pt idx="714">
                  <c:v>-1.7</c:v>
                </c:pt>
                <c:pt idx="715">
                  <c:v>-1.9</c:v>
                </c:pt>
                <c:pt idx="716">
                  <c:v>-1.95</c:v>
                </c:pt>
                <c:pt idx="717">
                  <c:v>-1.95</c:v>
                </c:pt>
                <c:pt idx="718">
                  <c:v>-2.0699999999999998</c:v>
                </c:pt>
                <c:pt idx="719">
                  <c:v>-2.06</c:v>
                </c:pt>
                <c:pt idx="720">
                  <c:v>-2.11</c:v>
                </c:pt>
                <c:pt idx="721">
                  <c:v>-1.97</c:v>
                </c:pt>
                <c:pt idx="722">
                  <c:v>-2.11</c:v>
                </c:pt>
                <c:pt idx="723">
                  <c:v>-1.75</c:v>
                </c:pt>
                <c:pt idx="724">
                  <c:v>-1.96</c:v>
                </c:pt>
                <c:pt idx="725">
                  <c:v>-2.93</c:v>
                </c:pt>
                <c:pt idx="726">
                  <c:v>-4.04</c:v>
                </c:pt>
                <c:pt idx="727">
                  <c:v>-4.78</c:v>
                </c:pt>
                <c:pt idx="728">
                  <c:v>-3.12</c:v>
                </c:pt>
                <c:pt idx="729">
                  <c:v>-2.7</c:v>
                </c:pt>
                <c:pt idx="730">
                  <c:v>-2.44</c:v>
                </c:pt>
                <c:pt idx="731">
                  <c:v>-2.2999999999999998</c:v>
                </c:pt>
                <c:pt idx="732">
                  <c:v>-2.0699999999999998</c:v>
                </c:pt>
                <c:pt idx="733">
                  <c:v>-1.88</c:v>
                </c:pt>
                <c:pt idx="734">
                  <c:v>-1.85</c:v>
                </c:pt>
                <c:pt idx="735">
                  <c:v>-1.58</c:v>
                </c:pt>
                <c:pt idx="736">
                  <c:v>-0.98</c:v>
                </c:pt>
                <c:pt idx="737">
                  <c:v>-1.45</c:v>
                </c:pt>
                <c:pt idx="738">
                  <c:v>-1.61</c:v>
                </c:pt>
                <c:pt idx="739">
                  <c:v>-0.57999999999999996</c:v>
                </c:pt>
                <c:pt idx="740">
                  <c:v>-0.28999999999999998</c:v>
                </c:pt>
                <c:pt idx="741">
                  <c:v>0.27</c:v>
                </c:pt>
                <c:pt idx="742">
                  <c:v>0.35</c:v>
                </c:pt>
                <c:pt idx="743">
                  <c:v>0.99</c:v>
                </c:pt>
                <c:pt idx="744">
                  <c:v>1.58</c:v>
                </c:pt>
                <c:pt idx="745">
                  <c:v>1.62</c:v>
                </c:pt>
                <c:pt idx="746">
                  <c:v>2.27</c:v>
                </c:pt>
                <c:pt idx="747">
                  <c:v>2.82</c:v>
                </c:pt>
                <c:pt idx="748">
                  <c:v>2.92</c:v>
                </c:pt>
                <c:pt idx="749">
                  <c:v>2.86</c:v>
                </c:pt>
                <c:pt idx="750">
                  <c:v>2.58</c:v>
                </c:pt>
                <c:pt idx="751">
                  <c:v>3.24</c:v>
                </c:pt>
                <c:pt idx="752">
                  <c:v>3.52</c:v>
                </c:pt>
                <c:pt idx="753">
                  <c:v>3.6</c:v>
                </c:pt>
                <c:pt idx="754">
                  <c:v>3.02</c:v>
                </c:pt>
                <c:pt idx="755">
                  <c:v>2.4900000000000002</c:v>
                </c:pt>
                <c:pt idx="756">
                  <c:v>3.33</c:v>
                </c:pt>
                <c:pt idx="757">
                  <c:v>3.76</c:v>
                </c:pt>
                <c:pt idx="758">
                  <c:v>3.22</c:v>
                </c:pt>
                <c:pt idx="759">
                  <c:v>2</c:v>
                </c:pt>
                <c:pt idx="760">
                  <c:v>1.1000000000000001</c:v>
                </c:pt>
                <c:pt idx="761">
                  <c:v>1.88</c:v>
                </c:pt>
                <c:pt idx="762">
                  <c:v>1.84</c:v>
                </c:pt>
                <c:pt idx="763">
                  <c:v>1.97</c:v>
                </c:pt>
                <c:pt idx="764">
                  <c:v>1.91</c:v>
                </c:pt>
                <c:pt idx="765">
                  <c:v>1.81</c:v>
                </c:pt>
                <c:pt idx="766">
                  <c:v>1.92</c:v>
                </c:pt>
                <c:pt idx="767">
                  <c:v>1.81</c:v>
                </c:pt>
                <c:pt idx="768">
                  <c:v>2.14</c:v>
                </c:pt>
                <c:pt idx="769">
                  <c:v>2.5299999999999998</c:v>
                </c:pt>
                <c:pt idx="770">
                  <c:v>3.33</c:v>
                </c:pt>
                <c:pt idx="771">
                  <c:v>2.95</c:v>
                </c:pt>
                <c:pt idx="772">
                  <c:v>2.12</c:v>
                </c:pt>
                <c:pt idx="773">
                  <c:v>2.08</c:v>
                </c:pt>
                <c:pt idx="774">
                  <c:v>2.66</c:v>
                </c:pt>
                <c:pt idx="775">
                  <c:v>2.7</c:v>
                </c:pt>
                <c:pt idx="776">
                  <c:v>1.34</c:v>
                </c:pt>
                <c:pt idx="777">
                  <c:v>0.13</c:v>
                </c:pt>
                <c:pt idx="778">
                  <c:v>-0.59</c:v>
                </c:pt>
                <c:pt idx="779">
                  <c:v>-0.56999999999999995</c:v>
                </c:pt>
                <c:pt idx="780">
                  <c:v>-0.43</c:v>
                </c:pt>
                <c:pt idx="781">
                  <c:v>0.99</c:v>
                </c:pt>
                <c:pt idx="782">
                  <c:v>1.44</c:v>
                </c:pt>
                <c:pt idx="783">
                  <c:v>1.33</c:v>
                </c:pt>
                <c:pt idx="784">
                  <c:v>1.29</c:v>
                </c:pt>
                <c:pt idx="785">
                  <c:v>1.32</c:v>
                </c:pt>
                <c:pt idx="786">
                  <c:v>1.29</c:v>
                </c:pt>
                <c:pt idx="787">
                  <c:v>1.07</c:v>
                </c:pt>
                <c:pt idx="788">
                  <c:v>0.94</c:v>
                </c:pt>
                <c:pt idx="789">
                  <c:v>0.28000000000000003</c:v>
                </c:pt>
                <c:pt idx="790">
                  <c:v>-1.0900000000000001</c:v>
                </c:pt>
                <c:pt idx="791">
                  <c:v>-0.04</c:v>
                </c:pt>
                <c:pt idx="792">
                  <c:v>7.0000000000000007E-2</c:v>
                </c:pt>
                <c:pt idx="793">
                  <c:v>0.54</c:v>
                </c:pt>
                <c:pt idx="794">
                  <c:v>0.96</c:v>
                </c:pt>
                <c:pt idx="795">
                  <c:v>0.09</c:v>
                </c:pt>
                <c:pt idx="796">
                  <c:v>0.08</c:v>
                </c:pt>
                <c:pt idx="797">
                  <c:v>-0.18</c:v>
                </c:pt>
                <c:pt idx="798">
                  <c:v>-0.11</c:v>
                </c:pt>
                <c:pt idx="799">
                  <c:v>0.17</c:v>
                </c:pt>
                <c:pt idx="800">
                  <c:v>0.11</c:v>
                </c:pt>
                <c:pt idx="801">
                  <c:v>0.16</c:v>
                </c:pt>
                <c:pt idx="802">
                  <c:v>0.31</c:v>
                </c:pt>
                <c:pt idx="803">
                  <c:v>0.21</c:v>
                </c:pt>
                <c:pt idx="804">
                  <c:v>-0.37</c:v>
                </c:pt>
                <c:pt idx="805">
                  <c:v>-0.36</c:v>
                </c:pt>
                <c:pt idx="806">
                  <c:v>0.01</c:v>
                </c:pt>
                <c:pt idx="807">
                  <c:v>0.3</c:v>
                </c:pt>
                <c:pt idx="808">
                  <c:v>0.51</c:v>
                </c:pt>
                <c:pt idx="809">
                  <c:v>-0.05</c:v>
                </c:pt>
                <c:pt idx="810">
                  <c:v>0.28000000000000003</c:v>
                </c:pt>
                <c:pt idx="811">
                  <c:v>0.61</c:v>
                </c:pt>
                <c:pt idx="812">
                  <c:v>1.1200000000000001</c:v>
                </c:pt>
                <c:pt idx="813">
                  <c:v>0.72</c:v>
                </c:pt>
                <c:pt idx="814">
                  <c:v>0.54</c:v>
                </c:pt>
                <c:pt idx="815">
                  <c:v>0.72</c:v>
                </c:pt>
                <c:pt idx="816">
                  <c:v>1.47</c:v>
                </c:pt>
                <c:pt idx="817">
                  <c:v>2.88</c:v>
                </c:pt>
                <c:pt idx="818">
                  <c:v>2.95</c:v>
                </c:pt>
                <c:pt idx="819">
                  <c:v>2.2999999999999998</c:v>
                </c:pt>
                <c:pt idx="820">
                  <c:v>2.5</c:v>
                </c:pt>
                <c:pt idx="821">
                  <c:v>2.2599999999999998</c:v>
                </c:pt>
                <c:pt idx="822">
                  <c:v>1.85</c:v>
                </c:pt>
                <c:pt idx="823">
                  <c:v>2.0699999999999998</c:v>
                </c:pt>
                <c:pt idx="824">
                  <c:v>1.89</c:v>
                </c:pt>
                <c:pt idx="825">
                  <c:v>1.4</c:v>
                </c:pt>
                <c:pt idx="826">
                  <c:v>1.51</c:v>
                </c:pt>
                <c:pt idx="827">
                  <c:v>2.09</c:v>
                </c:pt>
                <c:pt idx="828">
                  <c:v>2.46</c:v>
                </c:pt>
                <c:pt idx="829">
                  <c:v>3.16</c:v>
                </c:pt>
                <c:pt idx="830">
                  <c:v>2.8</c:v>
                </c:pt>
                <c:pt idx="831">
                  <c:v>2.87</c:v>
                </c:pt>
                <c:pt idx="832">
                  <c:v>2.63</c:v>
                </c:pt>
                <c:pt idx="833">
                  <c:v>2.78</c:v>
                </c:pt>
                <c:pt idx="834">
                  <c:v>3.64</c:v>
                </c:pt>
                <c:pt idx="835">
                  <c:v>3.69</c:v>
                </c:pt>
                <c:pt idx="836">
                  <c:v>4.2300000000000004</c:v>
                </c:pt>
                <c:pt idx="837">
                  <c:v>4.6500000000000004</c:v>
                </c:pt>
                <c:pt idx="838">
                  <c:v>4.25</c:v>
                </c:pt>
                <c:pt idx="839">
                  <c:v>4.45</c:v>
                </c:pt>
                <c:pt idx="840">
                  <c:v>4.3499999999999996</c:v>
                </c:pt>
                <c:pt idx="841">
                  <c:v>4.0599999999999996</c:v>
                </c:pt>
                <c:pt idx="842">
                  <c:v>3.56</c:v>
                </c:pt>
                <c:pt idx="843">
                  <c:v>3.1</c:v>
                </c:pt>
                <c:pt idx="844">
                  <c:v>3.59</c:v>
                </c:pt>
                <c:pt idx="845">
                  <c:v>3.14</c:v>
                </c:pt>
                <c:pt idx="846">
                  <c:v>3.3</c:v>
                </c:pt>
                <c:pt idx="847">
                  <c:v>4.59</c:v>
                </c:pt>
                <c:pt idx="848">
                  <c:v>4.3499999999999996</c:v>
                </c:pt>
                <c:pt idx="849">
                  <c:v>3.16</c:v>
                </c:pt>
                <c:pt idx="850">
                  <c:v>2.27</c:v>
                </c:pt>
                <c:pt idx="851">
                  <c:v>2.17</c:v>
                </c:pt>
                <c:pt idx="852">
                  <c:v>2.3199999999999998</c:v>
                </c:pt>
                <c:pt idx="853">
                  <c:v>2.2999999999999998</c:v>
                </c:pt>
                <c:pt idx="854">
                  <c:v>2.4700000000000002</c:v>
                </c:pt>
                <c:pt idx="855">
                  <c:v>3.29</c:v>
                </c:pt>
                <c:pt idx="856">
                  <c:v>2.76</c:v>
                </c:pt>
                <c:pt idx="857">
                  <c:v>2.23</c:v>
                </c:pt>
                <c:pt idx="858">
                  <c:v>1.91</c:v>
                </c:pt>
                <c:pt idx="859">
                  <c:v>1.95</c:v>
                </c:pt>
                <c:pt idx="860">
                  <c:v>2.2400000000000002</c:v>
                </c:pt>
                <c:pt idx="861">
                  <c:v>1.78</c:v>
                </c:pt>
                <c:pt idx="862">
                  <c:v>1.3</c:v>
                </c:pt>
                <c:pt idx="863">
                  <c:v>1.34</c:v>
                </c:pt>
                <c:pt idx="864">
                  <c:v>2.17</c:v>
                </c:pt>
                <c:pt idx="865">
                  <c:v>3.43</c:v>
                </c:pt>
                <c:pt idx="866">
                  <c:v>3.71</c:v>
                </c:pt>
                <c:pt idx="867">
                  <c:v>3.08</c:v>
                </c:pt>
                <c:pt idx="868">
                  <c:v>2.59</c:v>
                </c:pt>
                <c:pt idx="869">
                  <c:v>2.31</c:v>
                </c:pt>
                <c:pt idx="870">
                  <c:v>2.4900000000000002</c:v>
                </c:pt>
                <c:pt idx="871">
                  <c:v>2.4900000000000002</c:v>
                </c:pt>
                <c:pt idx="872">
                  <c:v>3.12</c:v>
                </c:pt>
                <c:pt idx="873">
                  <c:v>3.91</c:v>
                </c:pt>
                <c:pt idx="874">
                  <c:v>4.2699999999999996</c:v>
                </c:pt>
                <c:pt idx="875">
                  <c:v>3.99</c:v>
                </c:pt>
                <c:pt idx="876">
                  <c:v>3.44</c:v>
                </c:pt>
                <c:pt idx="877">
                  <c:v>3.45</c:v>
                </c:pt>
                <c:pt idx="878">
                  <c:v>3.56</c:v>
                </c:pt>
                <c:pt idx="879">
                  <c:v>4.13</c:v>
                </c:pt>
                <c:pt idx="880">
                  <c:v>3.78</c:v>
                </c:pt>
                <c:pt idx="881">
                  <c:v>2.88</c:v>
                </c:pt>
                <c:pt idx="882">
                  <c:v>2.29</c:v>
                </c:pt>
                <c:pt idx="883">
                  <c:v>3.19</c:v>
                </c:pt>
                <c:pt idx="884">
                  <c:v>4.6900000000000004</c:v>
                </c:pt>
                <c:pt idx="885">
                  <c:v>5.24</c:v>
                </c:pt>
                <c:pt idx="886">
                  <c:v>5.21</c:v>
                </c:pt>
                <c:pt idx="887">
                  <c:v>4.7</c:v>
                </c:pt>
                <c:pt idx="888">
                  <c:v>4.43</c:v>
                </c:pt>
                <c:pt idx="889">
                  <c:v>4.97</c:v>
                </c:pt>
                <c:pt idx="890">
                  <c:v>5.3</c:v>
                </c:pt>
                <c:pt idx="891">
                  <c:v>5.48</c:v>
                </c:pt>
                <c:pt idx="892">
                  <c:v>5.74</c:v>
                </c:pt>
                <c:pt idx="893">
                  <c:v>5.6</c:v>
                </c:pt>
                <c:pt idx="894">
                  <c:v>5.51</c:v>
                </c:pt>
                <c:pt idx="895">
                  <c:v>5.68</c:v>
                </c:pt>
                <c:pt idx="896">
                  <c:v>5.98</c:v>
                </c:pt>
                <c:pt idx="897">
                  <c:v>5.91</c:v>
                </c:pt>
                <c:pt idx="898">
                  <c:v>6.01</c:v>
                </c:pt>
                <c:pt idx="899">
                  <c:v>6.22</c:v>
                </c:pt>
                <c:pt idx="900">
                  <c:v>5.49</c:v>
                </c:pt>
                <c:pt idx="901">
                  <c:v>5.16</c:v>
                </c:pt>
                <c:pt idx="902">
                  <c:v>5.25</c:v>
                </c:pt>
                <c:pt idx="903">
                  <c:v>4.22</c:v>
                </c:pt>
                <c:pt idx="904">
                  <c:v>2.97</c:v>
                </c:pt>
                <c:pt idx="905">
                  <c:v>0.55000000000000004</c:v>
                </c:pt>
                <c:pt idx="906">
                  <c:v>1.88</c:v>
                </c:pt>
                <c:pt idx="907">
                  <c:v>2.41</c:v>
                </c:pt>
                <c:pt idx="908">
                  <c:v>1.96</c:v>
                </c:pt>
                <c:pt idx="909">
                  <c:v>2.04</c:v>
                </c:pt>
                <c:pt idx="910">
                  <c:v>2.29</c:v>
                </c:pt>
                <c:pt idx="911">
                  <c:v>1.97</c:v>
                </c:pt>
                <c:pt idx="912">
                  <c:v>1.23</c:v>
                </c:pt>
                <c:pt idx="913">
                  <c:v>1.53</c:v>
                </c:pt>
                <c:pt idx="914">
                  <c:v>2.2200000000000002</c:v>
                </c:pt>
                <c:pt idx="915">
                  <c:v>1.67</c:v>
                </c:pt>
                <c:pt idx="916">
                  <c:v>1.02</c:v>
                </c:pt>
                <c:pt idx="917">
                  <c:v>0.21</c:v>
                </c:pt>
                <c:pt idx="918">
                  <c:v>0.6</c:v>
                </c:pt>
                <c:pt idx="919">
                  <c:v>0.68</c:v>
                </c:pt>
                <c:pt idx="920">
                  <c:v>0.25</c:v>
                </c:pt>
                <c:pt idx="921">
                  <c:v>0.04</c:v>
                </c:pt>
                <c:pt idx="922">
                  <c:v>-0.25</c:v>
                </c:pt>
                <c:pt idx="923">
                  <c:v>-0.64</c:v>
                </c:pt>
                <c:pt idx="924">
                  <c:v>-0.93</c:v>
                </c:pt>
                <c:pt idx="925">
                  <c:v>-0.62</c:v>
                </c:pt>
                <c:pt idx="926">
                  <c:v>0.04</c:v>
                </c:pt>
                <c:pt idx="927">
                  <c:v>0.13</c:v>
                </c:pt>
                <c:pt idx="928">
                  <c:v>-0.33</c:v>
                </c:pt>
                <c:pt idx="929">
                  <c:v>-1.33</c:v>
                </c:pt>
                <c:pt idx="930">
                  <c:v>-0.73</c:v>
                </c:pt>
                <c:pt idx="931">
                  <c:v>-0.77</c:v>
                </c:pt>
                <c:pt idx="932">
                  <c:v>-0.64</c:v>
                </c:pt>
                <c:pt idx="933">
                  <c:v>-0.05</c:v>
                </c:pt>
                <c:pt idx="934">
                  <c:v>0.32</c:v>
                </c:pt>
                <c:pt idx="935">
                  <c:v>-0.4</c:v>
                </c:pt>
                <c:pt idx="936">
                  <c:v>-0.49</c:v>
                </c:pt>
                <c:pt idx="937">
                  <c:v>-0.6</c:v>
                </c:pt>
                <c:pt idx="938">
                  <c:v>-0.56999999999999995</c:v>
                </c:pt>
                <c:pt idx="939">
                  <c:v>-0.53</c:v>
                </c:pt>
                <c:pt idx="940">
                  <c:v>-0.2</c:v>
                </c:pt>
                <c:pt idx="941">
                  <c:v>-0.47</c:v>
                </c:pt>
                <c:pt idx="942">
                  <c:v>-0.57999999999999996</c:v>
                </c:pt>
                <c:pt idx="943">
                  <c:v>-0.4</c:v>
                </c:pt>
                <c:pt idx="944">
                  <c:v>-0.82</c:v>
                </c:pt>
                <c:pt idx="945">
                  <c:v>-1.17</c:v>
                </c:pt>
                <c:pt idx="946">
                  <c:v>-1.03</c:v>
                </c:pt>
                <c:pt idx="947">
                  <c:v>-0.86</c:v>
                </c:pt>
                <c:pt idx="948">
                  <c:v>-1.37</c:v>
                </c:pt>
                <c:pt idx="949">
                  <c:v>-1.92</c:v>
                </c:pt>
                <c:pt idx="950">
                  <c:v>-1.7</c:v>
                </c:pt>
                <c:pt idx="951">
                  <c:v>-0.96</c:v>
                </c:pt>
                <c:pt idx="952">
                  <c:v>-1.0900000000000001</c:v>
                </c:pt>
                <c:pt idx="953">
                  <c:v>-1.72</c:v>
                </c:pt>
                <c:pt idx="954">
                  <c:v>-1.97</c:v>
                </c:pt>
                <c:pt idx="955">
                  <c:v>-1.51</c:v>
                </c:pt>
                <c:pt idx="956">
                  <c:v>-1.39</c:v>
                </c:pt>
                <c:pt idx="957">
                  <c:v>-1.47</c:v>
                </c:pt>
                <c:pt idx="958">
                  <c:v>-1.39</c:v>
                </c:pt>
                <c:pt idx="959">
                  <c:v>-1.81</c:v>
                </c:pt>
                <c:pt idx="960">
                  <c:v>-2.44</c:v>
                </c:pt>
                <c:pt idx="961">
                  <c:v>-2.57</c:v>
                </c:pt>
                <c:pt idx="962">
                  <c:v>-2.15</c:v>
                </c:pt>
                <c:pt idx="963">
                  <c:v>-1.64</c:v>
                </c:pt>
                <c:pt idx="964">
                  <c:v>-2.12</c:v>
                </c:pt>
                <c:pt idx="965">
                  <c:v>-2.2999999999999998</c:v>
                </c:pt>
                <c:pt idx="966">
                  <c:v>-2.06</c:v>
                </c:pt>
                <c:pt idx="967">
                  <c:v>-2.31</c:v>
                </c:pt>
                <c:pt idx="968">
                  <c:v>-2.2000000000000002</c:v>
                </c:pt>
                <c:pt idx="969">
                  <c:v>-1.5</c:v>
                </c:pt>
                <c:pt idx="970">
                  <c:v>-1.17</c:v>
                </c:pt>
                <c:pt idx="971">
                  <c:v>-1.37</c:v>
                </c:pt>
                <c:pt idx="972">
                  <c:v>-1.61</c:v>
                </c:pt>
                <c:pt idx="973">
                  <c:v>-1.54</c:v>
                </c:pt>
                <c:pt idx="974">
                  <c:v>-1.36</c:v>
                </c:pt>
                <c:pt idx="975">
                  <c:v>-1.08</c:v>
                </c:pt>
                <c:pt idx="976">
                  <c:v>-1.49</c:v>
                </c:pt>
                <c:pt idx="977">
                  <c:v>-1.59</c:v>
                </c:pt>
                <c:pt idx="978">
                  <c:v>-1.24</c:v>
                </c:pt>
                <c:pt idx="979">
                  <c:v>-0.94</c:v>
                </c:pt>
                <c:pt idx="980">
                  <c:v>-0.74</c:v>
                </c:pt>
                <c:pt idx="981">
                  <c:v>-0.4</c:v>
                </c:pt>
                <c:pt idx="982">
                  <c:v>-0.56000000000000005</c:v>
                </c:pt>
                <c:pt idx="983">
                  <c:v>-0.69</c:v>
                </c:pt>
                <c:pt idx="984">
                  <c:v>-0.85</c:v>
                </c:pt>
                <c:pt idx="985">
                  <c:v>-0.38</c:v>
                </c:pt>
                <c:pt idx="986">
                  <c:v>-0.56000000000000005</c:v>
                </c:pt>
                <c:pt idx="987">
                  <c:v>-0.76</c:v>
                </c:pt>
                <c:pt idx="988">
                  <c:v>-0.79</c:v>
                </c:pt>
                <c:pt idx="989">
                  <c:v>-0.9</c:v>
                </c:pt>
                <c:pt idx="990">
                  <c:v>-1.1599999999999999</c:v>
                </c:pt>
                <c:pt idx="991">
                  <c:v>-0.73</c:v>
                </c:pt>
                <c:pt idx="992">
                  <c:v>-0.74</c:v>
                </c:pt>
                <c:pt idx="993">
                  <c:v>-0.21</c:v>
                </c:pt>
                <c:pt idx="994">
                  <c:v>-0.02</c:v>
                </c:pt>
                <c:pt idx="995">
                  <c:v>-0.98</c:v>
                </c:pt>
                <c:pt idx="996">
                  <c:v>-1.33</c:v>
                </c:pt>
                <c:pt idx="997">
                  <c:v>-0.94</c:v>
                </c:pt>
                <c:pt idx="998">
                  <c:v>-0.97</c:v>
                </c:pt>
                <c:pt idx="999">
                  <c:v>-1.1499999999999999</c:v>
                </c:pt>
                <c:pt idx="1000">
                  <c:v>-1.18</c:v>
                </c:pt>
                <c:pt idx="1001">
                  <c:v>-0.7</c:v>
                </c:pt>
                <c:pt idx="1002">
                  <c:v>-0.25</c:v>
                </c:pt>
                <c:pt idx="1003">
                  <c:v>-0.34</c:v>
                </c:pt>
                <c:pt idx="1004">
                  <c:v>-0.93</c:v>
                </c:pt>
                <c:pt idx="1005">
                  <c:v>-1.27</c:v>
                </c:pt>
                <c:pt idx="1006">
                  <c:v>-1.26</c:v>
                </c:pt>
                <c:pt idx="1007">
                  <c:v>-1.48</c:v>
                </c:pt>
                <c:pt idx="1008">
                  <c:v>-1.57</c:v>
                </c:pt>
                <c:pt idx="1009">
                  <c:v>-2.17</c:v>
                </c:pt>
                <c:pt idx="1010">
                  <c:v>-2.89</c:v>
                </c:pt>
                <c:pt idx="1011">
                  <c:v>-3.67</c:v>
                </c:pt>
                <c:pt idx="1012">
                  <c:v>-1.92</c:v>
                </c:pt>
                <c:pt idx="1013">
                  <c:v>-2.0699999999999998</c:v>
                </c:pt>
                <c:pt idx="1014">
                  <c:v>-1.91</c:v>
                </c:pt>
                <c:pt idx="1015">
                  <c:v>-0.91</c:v>
                </c:pt>
                <c:pt idx="1016">
                  <c:v>-1.1200000000000001</c:v>
                </c:pt>
                <c:pt idx="1017">
                  <c:v>-1.23</c:v>
                </c:pt>
                <c:pt idx="1018">
                  <c:v>-0.36</c:v>
                </c:pt>
                <c:pt idx="1019">
                  <c:v>0.32</c:v>
                </c:pt>
                <c:pt idx="1020">
                  <c:v>-0.23</c:v>
                </c:pt>
                <c:pt idx="1021">
                  <c:v>-1.4</c:v>
                </c:pt>
                <c:pt idx="1022">
                  <c:v>-2.1800000000000002</c:v>
                </c:pt>
                <c:pt idx="1023">
                  <c:v>-2.69</c:v>
                </c:pt>
                <c:pt idx="1024">
                  <c:v>-1.02</c:v>
                </c:pt>
                <c:pt idx="1025">
                  <c:v>-0.6</c:v>
                </c:pt>
                <c:pt idx="1026">
                  <c:v>-0.2</c:v>
                </c:pt>
                <c:pt idx="1027">
                  <c:v>0.71</c:v>
                </c:pt>
                <c:pt idx="1028">
                  <c:v>0.27</c:v>
                </c:pt>
                <c:pt idx="1029">
                  <c:v>-0.28999999999999998</c:v>
                </c:pt>
                <c:pt idx="1030">
                  <c:v>-0.53</c:v>
                </c:pt>
                <c:pt idx="1031">
                  <c:v>-0.39</c:v>
                </c:pt>
                <c:pt idx="1032">
                  <c:v>-1.1000000000000001</c:v>
                </c:pt>
                <c:pt idx="1033">
                  <c:v>-1.41</c:v>
                </c:pt>
                <c:pt idx="1034">
                  <c:v>-1.38</c:v>
                </c:pt>
                <c:pt idx="1035">
                  <c:v>-1.2</c:v>
                </c:pt>
                <c:pt idx="1036">
                  <c:v>-0.72</c:v>
                </c:pt>
                <c:pt idx="1037">
                  <c:v>-1.36</c:v>
                </c:pt>
                <c:pt idx="1038">
                  <c:v>-1.76</c:v>
                </c:pt>
                <c:pt idx="1039">
                  <c:v>-1.73</c:v>
                </c:pt>
                <c:pt idx="1040">
                  <c:v>-1.56</c:v>
                </c:pt>
                <c:pt idx="1041">
                  <c:v>-1.24</c:v>
                </c:pt>
                <c:pt idx="1042">
                  <c:v>-1.18</c:v>
                </c:pt>
                <c:pt idx="1043">
                  <c:v>-1.67</c:v>
                </c:pt>
                <c:pt idx="1044">
                  <c:v>-1.9</c:v>
                </c:pt>
                <c:pt idx="1045">
                  <c:v>-1.68</c:v>
                </c:pt>
                <c:pt idx="1046">
                  <c:v>-0.83</c:v>
                </c:pt>
                <c:pt idx="1047">
                  <c:v>-0.28000000000000003</c:v>
                </c:pt>
                <c:pt idx="1048">
                  <c:v>-0.69</c:v>
                </c:pt>
                <c:pt idx="1049">
                  <c:v>-0.7</c:v>
                </c:pt>
                <c:pt idx="1050">
                  <c:v>-0.56000000000000005</c:v>
                </c:pt>
                <c:pt idx="1051">
                  <c:v>-0.62</c:v>
                </c:pt>
                <c:pt idx="1052">
                  <c:v>-0.19</c:v>
                </c:pt>
                <c:pt idx="1053">
                  <c:v>0.28000000000000003</c:v>
                </c:pt>
                <c:pt idx="1054">
                  <c:v>1.07</c:v>
                </c:pt>
                <c:pt idx="1055">
                  <c:v>1.6</c:v>
                </c:pt>
                <c:pt idx="1056">
                  <c:v>1.77</c:v>
                </c:pt>
                <c:pt idx="1057">
                  <c:v>1.62</c:v>
                </c:pt>
                <c:pt idx="1058">
                  <c:v>1.66</c:v>
                </c:pt>
                <c:pt idx="1059">
                  <c:v>2.4500000000000002</c:v>
                </c:pt>
                <c:pt idx="1060">
                  <c:v>1.88</c:v>
                </c:pt>
                <c:pt idx="1061">
                  <c:v>1.24</c:v>
                </c:pt>
                <c:pt idx="1062">
                  <c:v>0.75</c:v>
                </c:pt>
                <c:pt idx="1063">
                  <c:v>1.72</c:v>
                </c:pt>
                <c:pt idx="1064">
                  <c:v>2.0299999999999998</c:v>
                </c:pt>
                <c:pt idx="1065">
                  <c:v>2.72</c:v>
                </c:pt>
                <c:pt idx="1066">
                  <c:v>2.33</c:v>
                </c:pt>
                <c:pt idx="1067">
                  <c:v>1.79</c:v>
                </c:pt>
                <c:pt idx="1068">
                  <c:v>2.0099999999999998</c:v>
                </c:pt>
                <c:pt idx="1069">
                  <c:v>2.94</c:v>
                </c:pt>
                <c:pt idx="1070">
                  <c:v>3.09</c:v>
                </c:pt>
                <c:pt idx="1071">
                  <c:v>3.21</c:v>
                </c:pt>
                <c:pt idx="1072">
                  <c:v>2</c:v>
                </c:pt>
                <c:pt idx="1073">
                  <c:v>2.14</c:v>
                </c:pt>
                <c:pt idx="1074">
                  <c:v>2.83</c:v>
                </c:pt>
                <c:pt idx="1075">
                  <c:v>3.05</c:v>
                </c:pt>
                <c:pt idx="1076">
                  <c:v>2.68</c:v>
                </c:pt>
                <c:pt idx="1077">
                  <c:v>2.36</c:v>
                </c:pt>
                <c:pt idx="1078">
                  <c:v>2.4300000000000002</c:v>
                </c:pt>
                <c:pt idx="1079">
                  <c:v>3.07</c:v>
                </c:pt>
                <c:pt idx="1080">
                  <c:v>3.14</c:v>
                </c:pt>
                <c:pt idx="1081">
                  <c:v>3.07</c:v>
                </c:pt>
                <c:pt idx="1082">
                  <c:v>3.43</c:v>
                </c:pt>
                <c:pt idx="1083">
                  <c:v>3.6</c:v>
                </c:pt>
                <c:pt idx="1084">
                  <c:v>3.99</c:v>
                </c:pt>
                <c:pt idx="1085">
                  <c:v>3.66</c:v>
                </c:pt>
                <c:pt idx="1086">
                  <c:v>2.88</c:v>
                </c:pt>
                <c:pt idx="1087">
                  <c:v>2.54</c:v>
                </c:pt>
                <c:pt idx="1088">
                  <c:v>3.02</c:v>
                </c:pt>
                <c:pt idx="1089">
                  <c:v>3.18</c:v>
                </c:pt>
                <c:pt idx="1090">
                  <c:v>3.78</c:v>
                </c:pt>
                <c:pt idx="1091">
                  <c:v>3.96</c:v>
                </c:pt>
                <c:pt idx="1092">
                  <c:v>3.66</c:v>
                </c:pt>
                <c:pt idx="1093">
                  <c:v>3.2</c:v>
                </c:pt>
                <c:pt idx="1094">
                  <c:v>3.13</c:v>
                </c:pt>
                <c:pt idx="1095">
                  <c:v>3.22</c:v>
                </c:pt>
                <c:pt idx="1096">
                  <c:v>3.57</c:v>
                </c:pt>
                <c:pt idx="1097">
                  <c:v>3.92</c:v>
                </c:pt>
                <c:pt idx="1098">
                  <c:v>4.29</c:v>
                </c:pt>
                <c:pt idx="1099">
                  <c:v>4.03</c:v>
                </c:pt>
                <c:pt idx="1100">
                  <c:v>3.76</c:v>
                </c:pt>
                <c:pt idx="1101">
                  <c:v>4.22</c:v>
                </c:pt>
                <c:pt idx="1102">
                  <c:v>3.83</c:v>
                </c:pt>
                <c:pt idx="1103">
                  <c:v>3.26</c:v>
                </c:pt>
                <c:pt idx="1104">
                  <c:v>3.22</c:v>
                </c:pt>
                <c:pt idx="1105">
                  <c:v>3.25</c:v>
                </c:pt>
                <c:pt idx="1106">
                  <c:v>3.81</c:v>
                </c:pt>
                <c:pt idx="1107">
                  <c:v>4.3099999999999996</c:v>
                </c:pt>
                <c:pt idx="1108">
                  <c:v>3.6</c:v>
                </c:pt>
                <c:pt idx="1109">
                  <c:v>2.76</c:v>
                </c:pt>
                <c:pt idx="1110">
                  <c:v>2.2200000000000002</c:v>
                </c:pt>
                <c:pt idx="1111">
                  <c:v>2.06</c:v>
                </c:pt>
                <c:pt idx="1112">
                  <c:v>1.25</c:v>
                </c:pt>
                <c:pt idx="1113">
                  <c:v>0.78</c:v>
                </c:pt>
                <c:pt idx="1114">
                  <c:v>1.39</c:v>
                </c:pt>
                <c:pt idx="1115">
                  <c:v>1.48</c:v>
                </c:pt>
                <c:pt idx="1116">
                  <c:v>0.7</c:v>
                </c:pt>
                <c:pt idx="1117">
                  <c:v>-0.14000000000000001</c:v>
                </c:pt>
                <c:pt idx="1118">
                  <c:v>-0.34</c:v>
                </c:pt>
                <c:pt idx="1119">
                  <c:v>-0.2</c:v>
                </c:pt>
                <c:pt idx="1120">
                  <c:v>0.35</c:v>
                </c:pt>
                <c:pt idx="1121">
                  <c:v>-0.27</c:v>
                </c:pt>
                <c:pt idx="1122">
                  <c:v>-1.6</c:v>
                </c:pt>
                <c:pt idx="1123">
                  <c:v>-1.85</c:v>
                </c:pt>
                <c:pt idx="1124">
                  <c:v>-1.65</c:v>
                </c:pt>
                <c:pt idx="1125">
                  <c:v>-1.29</c:v>
                </c:pt>
                <c:pt idx="1126">
                  <c:v>-0.53</c:v>
                </c:pt>
                <c:pt idx="1127">
                  <c:v>-0.67</c:v>
                </c:pt>
                <c:pt idx="1128">
                  <c:v>-2.2999999999999998</c:v>
                </c:pt>
                <c:pt idx="1129">
                  <c:v>-2.68</c:v>
                </c:pt>
                <c:pt idx="1130">
                  <c:v>-2.2799999999999998</c:v>
                </c:pt>
                <c:pt idx="1131">
                  <c:v>-1.98</c:v>
                </c:pt>
                <c:pt idx="1132">
                  <c:v>-1.83</c:v>
                </c:pt>
                <c:pt idx="1133">
                  <c:v>-2.36</c:v>
                </c:pt>
                <c:pt idx="1134">
                  <c:v>-2.61</c:v>
                </c:pt>
                <c:pt idx="1135">
                  <c:v>-2.06</c:v>
                </c:pt>
                <c:pt idx="1136">
                  <c:v>-1.54</c:v>
                </c:pt>
                <c:pt idx="1137">
                  <c:v>-1.38</c:v>
                </c:pt>
                <c:pt idx="1138">
                  <c:v>-1.1599999999999999</c:v>
                </c:pt>
                <c:pt idx="1139">
                  <c:v>-1.59</c:v>
                </c:pt>
                <c:pt idx="1140">
                  <c:v>-1.95</c:v>
                </c:pt>
                <c:pt idx="1141">
                  <c:v>-1.9</c:v>
                </c:pt>
                <c:pt idx="1142">
                  <c:v>-1.1499999999999999</c:v>
                </c:pt>
                <c:pt idx="1143">
                  <c:v>-1.37</c:v>
                </c:pt>
                <c:pt idx="1144">
                  <c:v>-1.57</c:v>
                </c:pt>
                <c:pt idx="1145">
                  <c:v>-1.1200000000000001</c:v>
                </c:pt>
                <c:pt idx="1146">
                  <c:v>-0.67</c:v>
                </c:pt>
                <c:pt idx="1147">
                  <c:v>-0.49</c:v>
                </c:pt>
                <c:pt idx="1148">
                  <c:v>-0.1</c:v>
                </c:pt>
                <c:pt idx="1149">
                  <c:v>0.45</c:v>
                </c:pt>
                <c:pt idx="1150">
                  <c:v>0.35</c:v>
                </c:pt>
                <c:pt idx="1151">
                  <c:v>-0.04</c:v>
                </c:pt>
                <c:pt idx="1152">
                  <c:v>-7.0000000000000007E-2</c:v>
                </c:pt>
                <c:pt idx="1153">
                  <c:v>0.84</c:v>
                </c:pt>
                <c:pt idx="1154">
                  <c:v>0.78</c:v>
                </c:pt>
                <c:pt idx="1155">
                  <c:v>-0.04</c:v>
                </c:pt>
                <c:pt idx="1156">
                  <c:v>-0.57999999999999996</c:v>
                </c:pt>
                <c:pt idx="1157">
                  <c:v>-0.69</c:v>
                </c:pt>
                <c:pt idx="1158">
                  <c:v>0.31</c:v>
                </c:pt>
                <c:pt idx="1159">
                  <c:v>1.68</c:v>
                </c:pt>
                <c:pt idx="1160">
                  <c:v>1.91</c:v>
                </c:pt>
                <c:pt idx="1161">
                  <c:v>1.08</c:v>
                </c:pt>
                <c:pt idx="1162">
                  <c:v>0.12</c:v>
                </c:pt>
                <c:pt idx="1163">
                  <c:v>-0.27</c:v>
                </c:pt>
                <c:pt idx="1164">
                  <c:v>0.8</c:v>
                </c:pt>
                <c:pt idx="1165">
                  <c:v>1.22</c:v>
                </c:pt>
                <c:pt idx="1166">
                  <c:v>1.56</c:v>
                </c:pt>
                <c:pt idx="1167">
                  <c:v>1.65</c:v>
                </c:pt>
                <c:pt idx="1168">
                  <c:v>1.06</c:v>
                </c:pt>
                <c:pt idx="1169">
                  <c:v>0.65</c:v>
                </c:pt>
                <c:pt idx="1170">
                  <c:v>0.98</c:v>
                </c:pt>
                <c:pt idx="1171">
                  <c:v>2.15</c:v>
                </c:pt>
                <c:pt idx="1172">
                  <c:v>3.4</c:v>
                </c:pt>
                <c:pt idx="1173">
                  <c:v>3.65</c:v>
                </c:pt>
                <c:pt idx="1174">
                  <c:v>3.32</c:v>
                </c:pt>
                <c:pt idx="1175">
                  <c:v>2.9</c:v>
                </c:pt>
                <c:pt idx="1176">
                  <c:v>2.69</c:v>
                </c:pt>
                <c:pt idx="1177">
                  <c:v>2.81</c:v>
                </c:pt>
                <c:pt idx="1178">
                  <c:v>2.4700000000000002</c:v>
                </c:pt>
                <c:pt idx="1179">
                  <c:v>2.15</c:v>
                </c:pt>
                <c:pt idx="1180">
                  <c:v>2</c:v>
                </c:pt>
                <c:pt idx="1181">
                  <c:v>2.3199999999999998</c:v>
                </c:pt>
                <c:pt idx="1182">
                  <c:v>2.44</c:v>
                </c:pt>
                <c:pt idx="1183">
                  <c:v>2.37</c:v>
                </c:pt>
                <c:pt idx="1184">
                  <c:v>1.61</c:v>
                </c:pt>
                <c:pt idx="1185">
                  <c:v>0.7</c:v>
                </c:pt>
                <c:pt idx="1186">
                  <c:v>-1.53</c:v>
                </c:pt>
                <c:pt idx="1187">
                  <c:v>-0.23</c:v>
                </c:pt>
                <c:pt idx="1188">
                  <c:v>0.04</c:v>
                </c:pt>
                <c:pt idx="1189">
                  <c:v>0.14000000000000001</c:v>
                </c:pt>
                <c:pt idx="1190">
                  <c:v>0.4</c:v>
                </c:pt>
                <c:pt idx="1191">
                  <c:v>-0.32</c:v>
                </c:pt>
                <c:pt idx="1192">
                  <c:v>-0.93</c:v>
                </c:pt>
                <c:pt idx="1193">
                  <c:v>-1.07</c:v>
                </c:pt>
                <c:pt idx="1194">
                  <c:v>-0.13</c:v>
                </c:pt>
                <c:pt idx="1195">
                  <c:v>-1.4</c:v>
                </c:pt>
                <c:pt idx="1196">
                  <c:v>-1.35</c:v>
                </c:pt>
                <c:pt idx="1197">
                  <c:v>-1.39</c:v>
                </c:pt>
                <c:pt idx="1198">
                  <c:v>-0.73</c:v>
                </c:pt>
                <c:pt idx="1199">
                  <c:v>-2.13</c:v>
                </c:pt>
                <c:pt idx="1200">
                  <c:v>-1.77</c:v>
                </c:pt>
                <c:pt idx="1201">
                  <c:v>-0.33</c:v>
                </c:pt>
                <c:pt idx="1202">
                  <c:v>-0.67</c:v>
                </c:pt>
                <c:pt idx="1203">
                  <c:v>-0.61</c:v>
                </c:pt>
                <c:pt idx="1204">
                  <c:v>-0.76</c:v>
                </c:pt>
                <c:pt idx="1205">
                  <c:v>-0.48</c:v>
                </c:pt>
                <c:pt idx="1206">
                  <c:v>-0.64</c:v>
                </c:pt>
                <c:pt idx="1207">
                  <c:v>-0.57999999999999996</c:v>
                </c:pt>
                <c:pt idx="1208">
                  <c:v>1.1100000000000001</c:v>
                </c:pt>
                <c:pt idx="1209">
                  <c:v>1.59</c:v>
                </c:pt>
                <c:pt idx="1210">
                  <c:v>1.79</c:v>
                </c:pt>
                <c:pt idx="1211">
                  <c:v>2.0499999999999998</c:v>
                </c:pt>
                <c:pt idx="1212">
                  <c:v>1.42</c:v>
                </c:pt>
                <c:pt idx="1213">
                  <c:v>0.96</c:v>
                </c:pt>
                <c:pt idx="1214">
                  <c:v>1.29</c:v>
                </c:pt>
                <c:pt idx="1215">
                  <c:v>1.08</c:v>
                </c:pt>
                <c:pt idx="1216">
                  <c:v>2.2000000000000002</c:v>
                </c:pt>
                <c:pt idx="1217">
                  <c:v>2.69</c:v>
                </c:pt>
                <c:pt idx="1218">
                  <c:v>2.86</c:v>
                </c:pt>
                <c:pt idx="1219">
                  <c:v>2.5099999999999998</c:v>
                </c:pt>
                <c:pt idx="1220">
                  <c:v>2.5099999999999998</c:v>
                </c:pt>
                <c:pt idx="1221">
                  <c:v>2.92</c:v>
                </c:pt>
                <c:pt idx="1222">
                  <c:v>2.68</c:v>
                </c:pt>
                <c:pt idx="1223">
                  <c:v>2.71</c:v>
                </c:pt>
                <c:pt idx="1224">
                  <c:v>2.91</c:v>
                </c:pt>
                <c:pt idx="1225">
                  <c:v>3.08</c:v>
                </c:pt>
                <c:pt idx="1226">
                  <c:v>3.68</c:v>
                </c:pt>
                <c:pt idx="1227">
                  <c:v>4.25</c:v>
                </c:pt>
                <c:pt idx="1228">
                  <c:v>4.2699999999999996</c:v>
                </c:pt>
                <c:pt idx="1229">
                  <c:v>4.24</c:v>
                </c:pt>
                <c:pt idx="1230">
                  <c:v>4.08</c:v>
                </c:pt>
                <c:pt idx="1231">
                  <c:v>4.03</c:v>
                </c:pt>
                <c:pt idx="1232">
                  <c:v>3.42</c:v>
                </c:pt>
                <c:pt idx="1233">
                  <c:v>3.03</c:v>
                </c:pt>
                <c:pt idx="1234">
                  <c:v>3.53</c:v>
                </c:pt>
                <c:pt idx="1235">
                  <c:v>3.67</c:v>
                </c:pt>
                <c:pt idx="1236">
                  <c:v>3.55</c:v>
                </c:pt>
                <c:pt idx="1237">
                  <c:v>4.08</c:v>
                </c:pt>
                <c:pt idx="1238">
                  <c:v>3.6</c:v>
                </c:pt>
                <c:pt idx="1239">
                  <c:v>2.37</c:v>
                </c:pt>
                <c:pt idx="1240">
                  <c:v>2.25</c:v>
                </c:pt>
                <c:pt idx="1241">
                  <c:v>2.0099999999999998</c:v>
                </c:pt>
                <c:pt idx="1242">
                  <c:v>1.87</c:v>
                </c:pt>
                <c:pt idx="1243">
                  <c:v>2.02</c:v>
                </c:pt>
                <c:pt idx="1244">
                  <c:v>1.83</c:v>
                </c:pt>
                <c:pt idx="1245">
                  <c:v>1.69</c:v>
                </c:pt>
                <c:pt idx="1246">
                  <c:v>2.0299999999999998</c:v>
                </c:pt>
                <c:pt idx="1247">
                  <c:v>2.1</c:v>
                </c:pt>
                <c:pt idx="1248">
                  <c:v>2.1</c:v>
                </c:pt>
                <c:pt idx="1249">
                  <c:v>2.23</c:v>
                </c:pt>
                <c:pt idx="1250">
                  <c:v>1.66</c:v>
                </c:pt>
                <c:pt idx="1251">
                  <c:v>2.69</c:v>
                </c:pt>
                <c:pt idx="1252">
                  <c:v>2.87</c:v>
                </c:pt>
                <c:pt idx="1253">
                  <c:v>2.52</c:v>
                </c:pt>
                <c:pt idx="1254">
                  <c:v>2.77</c:v>
                </c:pt>
                <c:pt idx="1255">
                  <c:v>2.88</c:v>
                </c:pt>
                <c:pt idx="1256">
                  <c:v>2.84</c:v>
                </c:pt>
                <c:pt idx="1257">
                  <c:v>2.5</c:v>
                </c:pt>
                <c:pt idx="1258">
                  <c:v>2.42</c:v>
                </c:pt>
                <c:pt idx="1259">
                  <c:v>1.01</c:v>
                </c:pt>
                <c:pt idx="1260">
                  <c:v>-0.59</c:v>
                </c:pt>
                <c:pt idx="1261">
                  <c:v>-1.4</c:v>
                </c:pt>
                <c:pt idx="1262">
                  <c:v>0.05</c:v>
                </c:pt>
                <c:pt idx="1263">
                  <c:v>-7.0000000000000007E-2</c:v>
                </c:pt>
                <c:pt idx="1264">
                  <c:v>-0.28999999999999998</c:v>
                </c:pt>
                <c:pt idx="1265">
                  <c:v>0.2</c:v>
                </c:pt>
                <c:pt idx="1266">
                  <c:v>0.13</c:v>
                </c:pt>
                <c:pt idx="1267">
                  <c:v>-1.04</c:v>
                </c:pt>
                <c:pt idx="1268">
                  <c:v>-2.16</c:v>
                </c:pt>
                <c:pt idx="1269">
                  <c:v>-2.62</c:v>
                </c:pt>
                <c:pt idx="1270">
                  <c:v>-1.96</c:v>
                </c:pt>
                <c:pt idx="1271">
                  <c:v>-2.15</c:v>
                </c:pt>
                <c:pt idx="1272">
                  <c:v>-2.36</c:v>
                </c:pt>
                <c:pt idx="1273">
                  <c:v>-2.76</c:v>
                </c:pt>
                <c:pt idx="1274">
                  <c:v>-2.84</c:v>
                </c:pt>
                <c:pt idx="1275">
                  <c:v>-2.63</c:v>
                </c:pt>
                <c:pt idx="1276">
                  <c:v>-3.04</c:v>
                </c:pt>
                <c:pt idx="1277">
                  <c:v>-3.81</c:v>
                </c:pt>
                <c:pt idx="1278">
                  <c:v>-4.32</c:v>
                </c:pt>
                <c:pt idx="1279">
                  <c:v>-4.5599999999999996</c:v>
                </c:pt>
                <c:pt idx="1280">
                  <c:v>-3.96</c:v>
                </c:pt>
                <c:pt idx="1281">
                  <c:v>-3.25</c:v>
                </c:pt>
                <c:pt idx="1282">
                  <c:v>-3.34</c:v>
                </c:pt>
                <c:pt idx="1283">
                  <c:v>-3.65</c:v>
                </c:pt>
                <c:pt idx="1284">
                  <c:v>-3.52</c:v>
                </c:pt>
                <c:pt idx="1285">
                  <c:v>-3.67</c:v>
                </c:pt>
                <c:pt idx="1286">
                  <c:v>-3.61</c:v>
                </c:pt>
                <c:pt idx="1287">
                  <c:v>-3.98</c:v>
                </c:pt>
                <c:pt idx="1288">
                  <c:v>-4.46</c:v>
                </c:pt>
                <c:pt idx="1289">
                  <c:v>-4.57</c:v>
                </c:pt>
                <c:pt idx="1290">
                  <c:v>-4.08</c:v>
                </c:pt>
                <c:pt idx="1291">
                  <c:v>-3.85</c:v>
                </c:pt>
                <c:pt idx="1292">
                  <c:v>-3.81</c:v>
                </c:pt>
                <c:pt idx="1293">
                  <c:v>-3.91</c:v>
                </c:pt>
                <c:pt idx="1294">
                  <c:v>-3.2</c:v>
                </c:pt>
                <c:pt idx="1295">
                  <c:v>-2.87</c:v>
                </c:pt>
                <c:pt idx="1296">
                  <c:v>-2.69</c:v>
                </c:pt>
                <c:pt idx="1297">
                  <c:v>-2.5</c:v>
                </c:pt>
                <c:pt idx="1298">
                  <c:v>-2.84</c:v>
                </c:pt>
                <c:pt idx="1299">
                  <c:v>-2.29</c:v>
                </c:pt>
                <c:pt idx="1300">
                  <c:v>-2.0299999999999998</c:v>
                </c:pt>
                <c:pt idx="1301">
                  <c:v>-2.56</c:v>
                </c:pt>
                <c:pt idx="1302">
                  <c:v>-1.83</c:v>
                </c:pt>
                <c:pt idx="1303">
                  <c:v>-1.35</c:v>
                </c:pt>
                <c:pt idx="1304">
                  <c:v>-0.99</c:v>
                </c:pt>
                <c:pt idx="1305">
                  <c:v>-0.22</c:v>
                </c:pt>
                <c:pt idx="1306">
                  <c:v>0.03</c:v>
                </c:pt>
                <c:pt idx="1307">
                  <c:v>-0.13</c:v>
                </c:pt>
                <c:pt idx="1308">
                  <c:v>0.31</c:v>
                </c:pt>
                <c:pt idx="1309">
                  <c:v>0.56999999999999995</c:v>
                </c:pt>
                <c:pt idx="1310">
                  <c:v>0.84</c:v>
                </c:pt>
                <c:pt idx="1311">
                  <c:v>1.08</c:v>
                </c:pt>
                <c:pt idx="1312">
                  <c:v>1.37</c:v>
                </c:pt>
                <c:pt idx="1313">
                  <c:v>1.31</c:v>
                </c:pt>
                <c:pt idx="1314">
                  <c:v>1.24</c:v>
                </c:pt>
                <c:pt idx="1315">
                  <c:v>1.54</c:v>
                </c:pt>
                <c:pt idx="1316">
                  <c:v>0.19</c:v>
                </c:pt>
                <c:pt idx="1317">
                  <c:v>-0.7</c:v>
                </c:pt>
                <c:pt idx="1318">
                  <c:v>-1.22</c:v>
                </c:pt>
                <c:pt idx="1319">
                  <c:v>-1.82</c:v>
                </c:pt>
                <c:pt idx="1320">
                  <c:v>-1.27</c:v>
                </c:pt>
                <c:pt idx="1321">
                  <c:v>-1.5</c:v>
                </c:pt>
                <c:pt idx="1322">
                  <c:v>-1.6</c:v>
                </c:pt>
                <c:pt idx="1323">
                  <c:v>-1.46</c:v>
                </c:pt>
                <c:pt idx="1324">
                  <c:v>-1.53</c:v>
                </c:pt>
                <c:pt idx="1325">
                  <c:v>-1.39</c:v>
                </c:pt>
                <c:pt idx="1326">
                  <c:v>-1.52</c:v>
                </c:pt>
                <c:pt idx="1327">
                  <c:v>-1.08</c:v>
                </c:pt>
                <c:pt idx="1328">
                  <c:v>-0.97</c:v>
                </c:pt>
                <c:pt idx="1329">
                  <c:v>-0.98</c:v>
                </c:pt>
                <c:pt idx="1330">
                  <c:v>-1.61</c:v>
                </c:pt>
                <c:pt idx="1331">
                  <c:v>-1.9</c:v>
                </c:pt>
                <c:pt idx="1332">
                  <c:v>-1.28</c:v>
                </c:pt>
                <c:pt idx="1333">
                  <c:v>-1.05</c:v>
                </c:pt>
                <c:pt idx="1334">
                  <c:v>-0.32</c:v>
                </c:pt>
                <c:pt idx="1335">
                  <c:v>-0.46</c:v>
                </c:pt>
                <c:pt idx="1336">
                  <c:v>-0.33</c:v>
                </c:pt>
                <c:pt idx="1337">
                  <c:v>-0.03</c:v>
                </c:pt>
                <c:pt idx="1338">
                  <c:v>-0.01</c:v>
                </c:pt>
                <c:pt idx="1339">
                  <c:v>0.96</c:v>
                </c:pt>
                <c:pt idx="1340">
                  <c:v>0.47</c:v>
                </c:pt>
                <c:pt idx="1341">
                  <c:v>0.08</c:v>
                </c:pt>
                <c:pt idx="1342">
                  <c:v>0.41</c:v>
                </c:pt>
                <c:pt idx="1343">
                  <c:v>0.28000000000000003</c:v>
                </c:pt>
                <c:pt idx="1344">
                  <c:v>0.85</c:v>
                </c:pt>
                <c:pt idx="1345">
                  <c:v>1.51</c:v>
                </c:pt>
                <c:pt idx="1346">
                  <c:v>1.29</c:v>
                </c:pt>
                <c:pt idx="1347">
                  <c:v>0.84</c:v>
                </c:pt>
                <c:pt idx="1348">
                  <c:v>0.87</c:v>
                </c:pt>
                <c:pt idx="1349">
                  <c:v>0.44</c:v>
                </c:pt>
                <c:pt idx="1350">
                  <c:v>0.14000000000000001</c:v>
                </c:pt>
                <c:pt idx="1351">
                  <c:v>-0.18</c:v>
                </c:pt>
                <c:pt idx="1352">
                  <c:v>-0.18</c:v>
                </c:pt>
                <c:pt idx="1353">
                  <c:v>-0.25</c:v>
                </c:pt>
                <c:pt idx="1354">
                  <c:v>-0.25</c:v>
                </c:pt>
                <c:pt idx="1355">
                  <c:v>-0.18</c:v>
                </c:pt>
                <c:pt idx="1356">
                  <c:v>-0.01</c:v>
                </c:pt>
                <c:pt idx="1357">
                  <c:v>-0.31</c:v>
                </c:pt>
                <c:pt idx="1358">
                  <c:v>-1.1299999999999999</c:v>
                </c:pt>
                <c:pt idx="1359">
                  <c:v>-1.31</c:v>
                </c:pt>
                <c:pt idx="1360">
                  <c:v>-1.92</c:v>
                </c:pt>
                <c:pt idx="1361">
                  <c:v>-2.02</c:v>
                </c:pt>
                <c:pt idx="1362">
                  <c:v>-1.94</c:v>
                </c:pt>
                <c:pt idx="1363">
                  <c:v>-2.0299999999999998</c:v>
                </c:pt>
                <c:pt idx="1364">
                  <c:v>-2.09</c:v>
                </c:pt>
                <c:pt idx="1365">
                  <c:v>-1.72</c:v>
                </c:pt>
                <c:pt idx="1366">
                  <c:v>-1.25</c:v>
                </c:pt>
                <c:pt idx="1367">
                  <c:v>-1.19</c:v>
                </c:pt>
                <c:pt idx="1368">
                  <c:v>-1.67</c:v>
                </c:pt>
                <c:pt idx="1369">
                  <c:v>-1.77</c:v>
                </c:pt>
                <c:pt idx="1370">
                  <c:v>-1.44</c:v>
                </c:pt>
                <c:pt idx="1371">
                  <c:v>-1.1000000000000001</c:v>
                </c:pt>
                <c:pt idx="1372">
                  <c:v>-1.51</c:v>
                </c:pt>
                <c:pt idx="1373">
                  <c:v>-2.16</c:v>
                </c:pt>
                <c:pt idx="1374">
                  <c:v>-2.04</c:v>
                </c:pt>
                <c:pt idx="1375">
                  <c:v>-2.09</c:v>
                </c:pt>
                <c:pt idx="1376">
                  <c:v>-1.03</c:v>
                </c:pt>
                <c:pt idx="1377">
                  <c:v>-1.1100000000000001</c:v>
                </c:pt>
                <c:pt idx="1378">
                  <c:v>-0.99</c:v>
                </c:pt>
                <c:pt idx="1379">
                  <c:v>-0.77</c:v>
                </c:pt>
                <c:pt idx="1380">
                  <c:v>-0.62</c:v>
                </c:pt>
                <c:pt idx="1381">
                  <c:v>-1.79</c:v>
                </c:pt>
                <c:pt idx="1382">
                  <c:v>-2.56</c:v>
                </c:pt>
                <c:pt idx="1383">
                  <c:v>-3.06</c:v>
                </c:pt>
                <c:pt idx="1384">
                  <c:v>-3.58</c:v>
                </c:pt>
                <c:pt idx="1385">
                  <c:v>-3</c:v>
                </c:pt>
                <c:pt idx="1386">
                  <c:v>-2.17</c:v>
                </c:pt>
                <c:pt idx="1387">
                  <c:v>-1.51</c:v>
                </c:pt>
                <c:pt idx="1388">
                  <c:v>-0.68</c:v>
                </c:pt>
                <c:pt idx="1389">
                  <c:v>-0.67</c:v>
                </c:pt>
                <c:pt idx="1390">
                  <c:v>-1.54</c:v>
                </c:pt>
                <c:pt idx="1391">
                  <c:v>-1.56</c:v>
                </c:pt>
                <c:pt idx="1392">
                  <c:v>-1.65</c:v>
                </c:pt>
                <c:pt idx="1393">
                  <c:v>-1.29</c:v>
                </c:pt>
                <c:pt idx="1394">
                  <c:v>-0.99</c:v>
                </c:pt>
                <c:pt idx="1395">
                  <c:v>-1.1000000000000001</c:v>
                </c:pt>
                <c:pt idx="1396">
                  <c:v>-1.62</c:v>
                </c:pt>
                <c:pt idx="1397">
                  <c:v>-1.38</c:v>
                </c:pt>
                <c:pt idx="1398">
                  <c:v>-1.21</c:v>
                </c:pt>
                <c:pt idx="1399">
                  <c:v>-1.0900000000000001</c:v>
                </c:pt>
                <c:pt idx="1400">
                  <c:v>-1.49</c:v>
                </c:pt>
                <c:pt idx="1401">
                  <c:v>-2.2999999999999998</c:v>
                </c:pt>
                <c:pt idx="1402">
                  <c:v>-2.77</c:v>
                </c:pt>
                <c:pt idx="1403">
                  <c:v>-1.48</c:v>
                </c:pt>
                <c:pt idx="1404">
                  <c:v>-1.3</c:v>
                </c:pt>
                <c:pt idx="1405">
                  <c:v>-1.05</c:v>
                </c:pt>
                <c:pt idx="1406">
                  <c:v>-0.86</c:v>
                </c:pt>
                <c:pt idx="1407">
                  <c:v>-1.17</c:v>
                </c:pt>
                <c:pt idx="1408">
                  <c:v>-1.07</c:v>
                </c:pt>
                <c:pt idx="1409">
                  <c:v>-0.6</c:v>
                </c:pt>
                <c:pt idx="1410">
                  <c:v>-0.14000000000000001</c:v>
                </c:pt>
                <c:pt idx="1411">
                  <c:v>0.31</c:v>
                </c:pt>
                <c:pt idx="1412">
                  <c:v>0.55000000000000004</c:v>
                </c:pt>
                <c:pt idx="1413">
                  <c:v>-1.1499999999999999</c:v>
                </c:pt>
                <c:pt idx="1414">
                  <c:v>-2.35</c:v>
                </c:pt>
                <c:pt idx="1415">
                  <c:v>-1.71</c:v>
                </c:pt>
                <c:pt idx="1416">
                  <c:v>-0.74</c:v>
                </c:pt>
                <c:pt idx="1417">
                  <c:v>-0.67</c:v>
                </c:pt>
                <c:pt idx="1418">
                  <c:v>-1.42</c:v>
                </c:pt>
                <c:pt idx="1419">
                  <c:v>-0.92</c:v>
                </c:pt>
                <c:pt idx="1420">
                  <c:v>-0.61</c:v>
                </c:pt>
                <c:pt idx="1421">
                  <c:v>0.34</c:v>
                </c:pt>
                <c:pt idx="1422">
                  <c:v>0.06</c:v>
                </c:pt>
                <c:pt idx="1423">
                  <c:v>-0.01</c:v>
                </c:pt>
                <c:pt idx="1424">
                  <c:v>0.86</c:v>
                </c:pt>
                <c:pt idx="1425">
                  <c:v>0.68</c:v>
                </c:pt>
                <c:pt idx="1426">
                  <c:v>0.08</c:v>
                </c:pt>
                <c:pt idx="1427">
                  <c:v>-0.08</c:v>
                </c:pt>
                <c:pt idx="1428">
                  <c:v>1.18</c:v>
                </c:pt>
                <c:pt idx="1429">
                  <c:v>2.0499999999999998</c:v>
                </c:pt>
                <c:pt idx="1430">
                  <c:v>1.58</c:v>
                </c:pt>
                <c:pt idx="1431">
                  <c:v>1.75</c:v>
                </c:pt>
                <c:pt idx="1432">
                  <c:v>1.35</c:v>
                </c:pt>
                <c:pt idx="1433">
                  <c:v>1.32</c:v>
                </c:pt>
                <c:pt idx="1434">
                  <c:v>1.71</c:v>
                </c:pt>
                <c:pt idx="1435">
                  <c:v>1.95</c:v>
                </c:pt>
                <c:pt idx="1436">
                  <c:v>2.0099999999999998</c:v>
                </c:pt>
                <c:pt idx="1437">
                  <c:v>1.69</c:v>
                </c:pt>
                <c:pt idx="1438">
                  <c:v>1.1499999999999999</c:v>
                </c:pt>
                <c:pt idx="1439">
                  <c:v>1.31</c:v>
                </c:pt>
                <c:pt idx="1440">
                  <c:v>1.1100000000000001</c:v>
                </c:pt>
                <c:pt idx="1441">
                  <c:v>0.95</c:v>
                </c:pt>
                <c:pt idx="1442">
                  <c:v>0.99</c:v>
                </c:pt>
                <c:pt idx="1443">
                  <c:v>0.59</c:v>
                </c:pt>
                <c:pt idx="1444">
                  <c:v>0.43</c:v>
                </c:pt>
                <c:pt idx="1445">
                  <c:v>0.08</c:v>
                </c:pt>
                <c:pt idx="1446">
                  <c:v>0.37</c:v>
                </c:pt>
                <c:pt idx="1447">
                  <c:v>-0.21</c:v>
                </c:pt>
                <c:pt idx="1448">
                  <c:v>-1.08</c:v>
                </c:pt>
                <c:pt idx="1449">
                  <c:v>-7.0000000000000007E-2</c:v>
                </c:pt>
                <c:pt idx="1450">
                  <c:v>-0.41</c:v>
                </c:pt>
                <c:pt idx="1451">
                  <c:v>-1.59</c:v>
                </c:pt>
                <c:pt idx="1452">
                  <c:v>-2.71</c:v>
                </c:pt>
                <c:pt idx="1453">
                  <c:v>-1.38</c:v>
                </c:pt>
                <c:pt idx="1454">
                  <c:v>-1.84</c:v>
                </c:pt>
                <c:pt idx="1455">
                  <c:v>-1.91</c:v>
                </c:pt>
                <c:pt idx="1456">
                  <c:v>-1.85</c:v>
                </c:pt>
                <c:pt idx="1457">
                  <c:v>-2.17</c:v>
                </c:pt>
                <c:pt idx="1458">
                  <c:v>-2.89</c:v>
                </c:pt>
                <c:pt idx="1459">
                  <c:v>-3.27</c:v>
                </c:pt>
                <c:pt idx="1460">
                  <c:v>-3.18</c:v>
                </c:pt>
                <c:pt idx="1461">
                  <c:v>-2.62</c:v>
                </c:pt>
                <c:pt idx="1462">
                  <c:v>-2.64</c:v>
                </c:pt>
                <c:pt idx="1463">
                  <c:v>-3.72</c:v>
                </c:pt>
                <c:pt idx="1464">
                  <c:v>-4.29</c:v>
                </c:pt>
                <c:pt idx="1465">
                  <c:v>-5.0999999999999996</c:v>
                </c:pt>
                <c:pt idx="1466">
                  <c:v>-5.28</c:v>
                </c:pt>
                <c:pt idx="1467">
                  <c:v>-4.3899999999999997</c:v>
                </c:pt>
                <c:pt idx="1468">
                  <c:v>-3.89</c:v>
                </c:pt>
                <c:pt idx="1469">
                  <c:v>-3.73</c:v>
                </c:pt>
                <c:pt idx="1470">
                  <c:v>-4.4800000000000004</c:v>
                </c:pt>
                <c:pt idx="1471">
                  <c:v>-4.7699999999999996</c:v>
                </c:pt>
                <c:pt idx="1472">
                  <c:v>-4.33</c:v>
                </c:pt>
                <c:pt idx="1473">
                  <c:v>-4.53</c:v>
                </c:pt>
                <c:pt idx="1474">
                  <c:v>-4.28</c:v>
                </c:pt>
                <c:pt idx="1475">
                  <c:v>-4.3499999999999996</c:v>
                </c:pt>
                <c:pt idx="1476">
                  <c:v>-4.6399999999999997</c:v>
                </c:pt>
                <c:pt idx="1477">
                  <c:v>-3.51</c:v>
                </c:pt>
                <c:pt idx="1478">
                  <c:v>-3.35</c:v>
                </c:pt>
                <c:pt idx="1479">
                  <c:v>-3.23</c:v>
                </c:pt>
                <c:pt idx="1480">
                  <c:v>-3.25</c:v>
                </c:pt>
                <c:pt idx="1481">
                  <c:v>-2.89</c:v>
                </c:pt>
                <c:pt idx="1482">
                  <c:v>-2.69</c:v>
                </c:pt>
                <c:pt idx="1483">
                  <c:v>-2.98</c:v>
                </c:pt>
                <c:pt idx="1484">
                  <c:v>-2.83</c:v>
                </c:pt>
                <c:pt idx="1485">
                  <c:v>-2.31</c:v>
                </c:pt>
                <c:pt idx="1486">
                  <c:v>-2.02</c:v>
                </c:pt>
                <c:pt idx="1487">
                  <c:v>-2.4</c:v>
                </c:pt>
                <c:pt idx="1488">
                  <c:v>-2.65</c:v>
                </c:pt>
                <c:pt idx="1489">
                  <c:v>-3.17</c:v>
                </c:pt>
                <c:pt idx="1490">
                  <c:v>-3.73</c:v>
                </c:pt>
                <c:pt idx="1491">
                  <c:v>-3.57</c:v>
                </c:pt>
                <c:pt idx="1492">
                  <c:v>-2.62</c:v>
                </c:pt>
                <c:pt idx="1493">
                  <c:v>-2.99</c:v>
                </c:pt>
                <c:pt idx="1494">
                  <c:v>-2.77</c:v>
                </c:pt>
                <c:pt idx="1495">
                  <c:v>-2.62</c:v>
                </c:pt>
                <c:pt idx="1496">
                  <c:v>-3.1</c:v>
                </c:pt>
                <c:pt idx="1497">
                  <c:v>-3.22</c:v>
                </c:pt>
                <c:pt idx="1498">
                  <c:v>-2.35</c:v>
                </c:pt>
                <c:pt idx="1499">
                  <c:v>-2.21</c:v>
                </c:pt>
                <c:pt idx="1500">
                  <c:v>-2.1</c:v>
                </c:pt>
                <c:pt idx="1501">
                  <c:v>-2.29</c:v>
                </c:pt>
                <c:pt idx="1502">
                  <c:v>-2.97</c:v>
                </c:pt>
                <c:pt idx="1503">
                  <c:v>-3.13</c:v>
                </c:pt>
                <c:pt idx="1504">
                  <c:v>-2.2200000000000002</c:v>
                </c:pt>
                <c:pt idx="1505">
                  <c:v>-1.74</c:v>
                </c:pt>
                <c:pt idx="1506">
                  <c:v>-1.55</c:v>
                </c:pt>
                <c:pt idx="1507">
                  <c:v>-1.74</c:v>
                </c:pt>
                <c:pt idx="1508">
                  <c:v>-1.3</c:v>
                </c:pt>
                <c:pt idx="1509">
                  <c:v>-0.57999999999999996</c:v>
                </c:pt>
                <c:pt idx="1510">
                  <c:v>-0.11</c:v>
                </c:pt>
                <c:pt idx="1511">
                  <c:v>-0.62</c:v>
                </c:pt>
                <c:pt idx="1512">
                  <c:v>-0.69</c:v>
                </c:pt>
                <c:pt idx="1513">
                  <c:v>-0.25</c:v>
                </c:pt>
                <c:pt idx="1514">
                  <c:v>0.69</c:v>
                </c:pt>
                <c:pt idx="1515">
                  <c:v>1.8</c:v>
                </c:pt>
                <c:pt idx="1516">
                  <c:v>1.98</c:v>
                </c:pt>
                <c:pt idx="1517">
                  <c:v>2.3199999999999998</c:v>
                </c:pt>
                <c:pt idx="1518">
                  <c:v>1.86</c:v>
                </c:pt>
                <c:pt idx="1519">
                  <c:v>1.77</c:v>
                </c:pt>
                <c:pt idx="1520">
                  <c:v>2.5</c:v>
                </c:pt>
                <c:pt idx="1521">
                  <c:v>2.64</c:v>
                </c:pt>
                <c:pt idx="1522">
                  <c:v>1.77</c:v>
                </c:pt>
                <c:pt idx="1523">
                  <c:v>1.5</c:v>
                </c:pt>
                <c:pt idx="1524">
                  <c:v>2.2000000000000002</c:v>
                </c:pt>
                <c:pt idx="1525">
                  <c:v>2.33</c:v>
                </c:pt>
                <c:pt idx="1526">
                  <c:v>2.76</c:v>
                </c:pt>
                <c:pt idx="1527">
                  <c:v>3.15</c:v>
                </c:pt>
                <c:pt idx="1528">
                  <c:v>2.84</c:v>
                </c:pt>
                <c:pt idx="1529">
                  <c:v>1.99</c:v>
                </c:pt>
                <c:pt idx="1530">
                  <c:v>1.83</c:v>
                </c:pt>
                <c:pt idx="1531">
                  <c:v>2.25</c:v>
                </c:pt>
                <c:pt idx="1532">
                  <c:v>2.3199999999999998</c:v>
                </c:pt>
                <c:pt idx="1533">
                  <c:v>2.0099999999999998</c:v>
                </c:pt>
                <c:pt idx="1534">
                  <c:v>1.1200000000000001</c:v>
                </c:pt>
                <c:pt idx="1535">
                  <c:v>1.22</c:v>
                </c:pt>
                <c:pt idx="1536">
                  <c:v>1.88</c:v>
                </c:pt>
                <c:pt idx="1537">
                  <c:v>2.21</c:v>
                </c:pt>
                <c:pt idx="1538">
                  <c:v>2.4500000000000002</c:v>
                </c:pt>
                <c:pt idx="1539">
                  <c:v>2.5</c:v>
                </c:pt>
                <c:pt idx="1540">
                  <c:v>2.92</c:v>
                </c:pt>
                <c:pt idx="1541">
                  <c:v>3.01</c:v>
                </c:pt>
                <c:pt idx="1542">
                  <c:v>3.39</c:v>
                </c:pt>
                <c:pt idx="1543">
                  <c:v>3.59</c:v>
                </c:pt>
                <c:pt idx="1544">
                  <c:v>3.42</c:v>
                </c:pt>
                <c:pt idx="1545">
                  <c:v>3.14</c:v>
                </c:pt>
                <c:pt idx="1546">
                  <c:v>2.83</c:v>
                </c:pt>
                <c:pt idx="1547">
                  <c:v>2.5099999999999998</c:v>
                </c:pt>
                <c:pt idx="1548">
                  <c:v>2.04</c:v>
                </c:pt>
                <c:pt idx="1549">
                  <c:v>2.09</c:v>
                </c:pt>
                <c:pt idx="1550">
                  <c:v>1.9</c:v>
                </c:pt>
                <c:pt idx="1551">
                  <c:v>2.21</c:v>
                </c:pt>
                <c:pt idx="1552">
                  <c:v>2.5099999999999998</c:v>
                </c:pt>
                <c:pt idx="1553">
                  <c:v>2.09</c:v>
                </c:pt>
                <c:pt idx="1554">
                  <c:v>1.87</c:v>
                </c:pt>
                <c:pt idx="1555">
                  <c:v>1.5</c:v>
                </c:pt>
                <c:pt idx="1556">
                  <c:v>1.47</c:v>
                </c:pt>
                <c:pt idx="1557">
                  <c:v>1.62</c:v>
                </c:pt>
                <c:pt idx="1558">
                  <c:v>1.57</c:v>
                </c:pt>
                <c:pt idx="1559">
                  <c:v>1.59</c:v>
                </c:pt>
                <c:pt idx="1560">
                  <c:v>1.37</c:v>
                </c:pt>
                <c:pt idx="1561">
                  <c:v>0.99</c:v>
                </c:pt>
                <c:pt idx="1562">
                  <c:v>1.48</c:v>
                </c:pt>
                <c:pt idx="1563">
                  <c:v>2.3199999999999998</c:v>
                </c:pt>
                <c:pt idx="1564">
                  <c:v>2.16</c:v>
                </c:pt>
                <c:pt idx="1565">
                  <c:v>1.68</c:v>
                </c:pt>
                <c:pt idx="1566">
                  <c:v>1.3</c:v>
                </c:pt>
                <c:pt idx="1567">
                  <c:v>1.43</c:v>
                </c:pt>
                <c:pt idx="1568">
                  <c:v>1.44</c:v>
                </c:pt>
                <c:pt idx="1569">
                  <c:v>1.1599999999999999</c:v>
                </c:pt>
                <c:pt idx="1570">
                  <c:v>1.1000000000000001</c:v>
                </c:pt>
                <c:pt idx="1571">
                  <c:v>1.42</c:v>
                </c:pt>
                <c:pt idx="1572">
                  <c:v>1.52</c:v>
                </c:pt>
                <c:pt idx="1573">
                  <c:v>0.96</c:v>
                </c:pt>
                <c:pt idx="1574">
                  <c:v>0.25</c:v>
                </c:pt>
                <c:pt idx="1575">
                  <c:v>-0.27</c:v>
                </c:pt>
                <c:pt idx="1576">
                  <c:v>-0.78</c:v>
                </c:pt>
                <c:pt idx="1577">
                  <c:v>0.01</c:v>
                </c:pt>
                <c:pt idx="1578">
                  <c:v>-0.1</c:v>
                </c:pt>
                <c:pt idx="1579">
                  <c:v>-0.1</c:v>
                </c:pt>
                <c:pt idx="1580">
                  <c:v>-0.2</c:v>
                </c:pt>
                <c:pt idx="1581">
                  <c:v>-1.1499999999999999</c:v>
                </c:pt>
                <c:pt idx="1582">
                  <c:v>-1.7</c:v>
                </c:pt>
                <c:pt idx="1583">
                  <c:v>-1.53</c:v>
                </c:pt>
                <c:pt idx="1584">
                  <c:v>-1.19</c:v>
                </c:pt>
                <c:pt idx="1585">
                  <c:v>-0.91</c:v>
                </c:pt>
                <c:pt idx="1586">
                  <c:v>-1.86</c:v>
                </c:pt>
                <c:pt idx="1587">
                  <c:v>-2.79</c:v>
                </c:pt>
                <c:pt idx="1588">
                  <c:v>-3.1</c:v>
                </c:pt>
                <c:pt idx="1589">
                  <c:v>-1.97</c:v>
                </c:pt>
                <c:pt idx="1590">
                  <c:v>-1.83</c:v>
                </c:pt>
                <c:pt idx="1591">
                  <c:v>-2.15</c:v>
                </c:pt>
                <c:pt idx="1592">
                  <c:v>-3.26</c:v>
                </c:pt>
                <c:pt idx="1593">
                  <c:v>-3.42</c:v>
                </c:pt>
                <c:pt idx="1594">
                  <c:v>-3.85</c:v>
                </c:pt>
                <c:pt idx="1595">
                  <c:v>-3.96</c:v>
                </c:pt>
                <c:pt idx="1596">
                  <c:v>-4.68</c:v>
                </c:pt>
                <c:pt idx="1597">
                  <c:v>-4.83</c:v>
                </c:pt>
                <c:pt idx="1598">
                  <c:v>-4.62</c:v>
                </c:pt>
                <c:pt idx="1599">
                  <c:v>-4.1399999999999997</c:v>
                </c:pt>
                <c:pt idx="1600">
                  <c:v>-3.94</c:v>
                </c:pt>
                <c:pt idx="1601">
                  <c:v>-4.24</c:v>
                </c:pt>
                <c:pt idx="1602">
                  <c:v>-5</c:v>
                </c:pt>
                <c:pt idx="1603">
                  <c:v>-4.96</c:v>
                </c:pt>
                <c:pt idx="1604">
                  <c:v>-4.6100000000000003</c:v>
                </c:pt>
                <c:pt idx="1605">
                  <c:v>-4.6399999999999997</c:v>
                </c:pt>
                <c:pt idx="1606">
                  <c:v>-5.31</c:v>
                </c:pt>
                <c:pt idx="1607">
                  <c:v>-5.29</c:v>
                </c:pt>
                <c:pt idx="1608">
                  <c:v>-4.74</c:v>
                </c:pt>
                <c:pt idx="1609">
                  <c:v>-4.4800000000000004</c:v>
                </c:pt>
                <c:pt idx="1610">
                  <c:v>-4.04</c:v>
                </c:pt>
                <c:pt idx="1611">
                  <c:v>-3.57</c:v>
                </c:pt>
                <c:pt idx="1612">
                  <c:v>-4.0999999999999996</c:v>
                </c:pt>
                <c:pt idx="1613">
                  <c:v>-4.37</c:v>
                </c:pt>
                <c:pt idx="1614">
                  <c:v>-4.88</c:v>
                </c:pt>
                <c:pt idx="1615">
                  <c:v>-5.44</c:v>
                </c:pt>
                <c:pt idx="1616">
                  <c:v>-5</c:v>
                </c:pt>
                <c:pt idx="1617">
                  <c:v>-4.22</c:v>
                </c:pt>
                <c:pt idx="1618">
                  <c:v>-3.66</c:v>
                </c:pt>
                <c:pt idx="1619">
                  <c:v>-3.35</c:v>
                </c:pt>
                <c:pt idx="1620">
                  <c:v>-3.34</c:v>
                </c:pt>
                <c:pt idx="1621">
                  <c:v>-3.86</c:v>
                </c:pt>
                <c:pt idx="1622">
                  <c:v>-3.97</c:v>
                </c:pt>
                <c:pt idx="1623">
                  <c:v>-3.76</c:v>
                </c:pt>
                <c:pt idx="1624">
                  <c:v>-3.16</c:v>
                </c:pt>
                <c:pt idx="1625">
                  <c:v>-2.65</c:v>
                </c:pt>
                <c:pt idx="1626">
                  <c:v>-2.83</c:v>
                </c:pt>
                <c:pt idx="1627">
                  <c:v>-3.4</c:v>
                </c:pt>
                <c:pt idx="1628">
                  <c:v>-3.76</c:v>
                </c:pt>
                <c:pt idx="1629">
                  <c:v>-3.53</c:v>
                </c:pt>
                <c:pt idx="1630">
                  <c:v>-2.69</c:v>
                </c:pt>
                <c:pt idx="1631">
                  <c:v>-1.58</c:v>
                </c:pt>
                <c:pt idx="1632">
                  <c:v>-1.29</c:v>
                </c:pt>
                <c:pt idx="1633">
                  <c:v>-1.1399999999999999</c:v>
                </c:pt>
                <c:pt idx="1634">
                  <c:v>-1.72</c:v>
                </c:pt>
                <c:pt idx="1635">
                  <c:v>-1.61</c:v>
                </c:pt>
                <c:pt idx="1636">
                  <c:v>-0.91</c:v>
                </c:pt>
                <c:pt idx="1637">
                  <c:v>-0.44</c:v>
                </c:pt>
                <c:pt idx="1638">
                  <c:v>-1</c:v>
                </c:pt>
                <c:pt idx="1639">
                  <c:v>-1.98</c:v>
                </c:pt>
                <c:pt idx="1640">
                  <c:v>-2.29</c:v>
                </c:pt>
                <c:pt idx="1641">
                  <c:v>-1.42</c:v>
                </c:pt>
                <c:pt idx="1642">
                  <c:v>-0.74</c:v>
                </c:pt>
                <c:pt idx="1643">
                  <c:v>-0.39</c:v>
                </c:pt>
                <c:pt idx="1644">
                  <c:v>-0.34</c:v>
                </c:pt>
                <c:pt idx="1645">
                  <c:v>-0.57999999999999996</c:v>
                </c:pt>
                <c:pt idx="1646">
                  <c:v>-0.93</c:v>
                </c:pt>
                <c:pt idx="1647">
                  <c:v>-0.66</c:v>
                </c:pt>
                <c:pt idx="1648">
                  <c:v>-0.12</c:v>
                </c:pt>
                <c:pt idx="1649">
                  <c:v>-0.06</c:v>
                </c:pt>
                <c:pt idx="1650">
                  <c:v>-1.03</c:v>
                </c:pt>
                <c:pt idx="1651">
                  <c:v>-1.63</c:v>
                </c:pt>
                <c:pt idx="1652">
                  <c:v>-1.88</c:v>
                </c:pt>
                <c:pt idx="1653">
                  <c:v>-1.36</c:v>
                </c:pt>
                <c:pt idx="1654">
                  <c:v>-3.07</c:v>
                </c:pt>
                <c:pt idx="1655">
                  <c:v>-2.52</c:v>
                </c:pt>
                <c:pt idx="1656">
                  <c:v>-1.67</c:v>
                </c:pt>
                <c:pt idx="1657">
                  <c:v>-1.18</c:v>
                </c:pt>
                <c:pt idx="1658">
                  <c:v>-1.4</c:v>
                </c:pt>
                <c:pt idx="1659">
                  <c:v>-1.77</c:v>
                </c:pt>
                <c:pt idx="1660">
                  <c:v>-2.2400000000000002</c:v>
                </c:pt>
                <c:pt idx="1661">
                  <c:v>-0.97</c:v>
                </c:pt>
                <c:pt idx="1662">
                  <c:v>-0.89</c:v>
                </c:pt>
                <c:pt idx="1663">
                  <c:v>-1.31</c:v>
                </c:pt>
                <c:pt idx="1664">
                  <c:v>-1.27</c:v>
                </c:pt>
                <c:pt idx="1665">
                  <c:v>-0.35</c:v>
                </c:pt>
                <c:pt idx="1666">
                  <c:v>-0.34</c:v>
                </c:pt>
                <c:pt idx="1667">
                  <c:v>-0.98</c:v>
                </c:pt>
                <c:pt idx="1668">
                  <c:v>-0.37</c:v>
                </c:pt>
                <c:pt idx="1669">
                  <c:v>-0.72</c:v>
                </c:pt>
                <c:pt idx="1670">
                  <c:v>-0.89</c:v>
                </c:pt>
                <c:pt idx="1671">
                  <c:v>-1.02</c:v>
                </c:pt>
                <c:pt idx="1672">
                  <c:v>-0.37</c:v>
                </c:pt>
                <c:pt idx="1673">
                  <c:v>0.19</c:v>
                </c:pt>
                <c:pt idx="1674">
                  <c:v>0.38</c:v>
                </c:pt>
                <c:pt idx="1675">
                  <c:v>0.74</c:v>
                </c:pt>
                <c:pt idx="1676">
                  <c:v>0.27</c:v>
                </c:pt>
                <c:pt idx="1677">
                  <c:v>-0.01</c:v>
                </c:pt>
                <c:pt idx="1678">
                  <c:v>-0.31</c:v>
                </c:pt>
                <c:pt idx="1679">
                  <c:v>0.66</c:v>
                </c:pt>
                <c:pt idx="1680">
                  <c:v>0.87</c:v>
                </c:pt>
                <c:pt idx="1681">
                  <c:v>-0.68</c:v>
                </c:pt>
                <c:pt idx="1682">
                  <c:v>-1.1599999999999999</c:v>
                </c:pt>
                <c:pt idx="1683">
                  <c:v>-1.2</c:v>
                </c:pt>
                <c:pt idx="1684">
                  <c:v>-1.18</c:v>
                </c:pt>
                <c:pt idx="1685">
                  <c:v>-0.5</c:v>
                </c:pt>
                <c:pt idx="1686">
                  <c:v>-7.0000000000000007E-2</c:v>
                </c:pt>
                <c:pt idx="1687">
                  <c:v>0.65</c:v>
                </c:pt>
                <c:pt idx="1688">
                  <c:v>0.68</c:v>
                </c:pt>
                <c:pt idx="1689">
                  <c:v>0.28999999999999998</c:v>
                </c:pt>
                <c:pt idx="1690">
                  <c:v>-0.17</c:v>
                </c:pt>
                <c:pt idx="1691">
                  <c:v>-0.69</c:v>
                </c:pt>
                <c:pt idx="1692">
                  <c:v>-0.56000000000000005</c:v>
                </c:pt>
                <c:pt idx="1693">
                  <c:v>-0.18</c:v>
                </c:pt>
                <c:pt idx="1694">
                  <c:v>-0.14000000000000001</c:v>
                </c:pt>
                <c:pt idx="1695">
                  <c:v>-0.32</c:v>
                </c:pt>
                <c:pt idx="1696">
                  <c:v>-1.06</c:v>
                </c:pt>
                <c:pt idx="1697">
                  <c:v>-1.61</c:v>
                </c:pt>
                <c:pt idx="1698">
                  <c:v>-1.81</c:v>
                </c:pt>
                <c:pt idx="1699">
                  <c:v>-1.74</c:v>
                </c:pt>
                <c:pt idx="1700">
                  <c:v>-1.29</c:v>
                </c:pt>
                <c:pt idx="1701">
                  <c:v>-1.03</c:v>
                </c:pt>
                <c:pt idx="1702">
                  <c:v>-0.73</c:v>
                </c:pt>
                <c:pt idx="1703">
                  <c:v>-1.43</c:v>
                </c:pt>
                <c:pt idx="1704">
                  <c:v>-2</c:v>
                </c:pt>
                <c:pt idx="1705">
                  <c:v>-2.13</c:v>
                </c:pt>
                <c:pt idx="1706">
                  <c:v>-1.57</c:v>
                </c:pt>
                <c:pt idx="1707">
                  <c:v>-1.1100000000000001</c:v>
                </c:pt>
                <c:pt idx="1708">
                  <c:v>-1.29</c:v>
                </c:pt>
                <c:pt idx="1709">
                  <c:v>-2.25</c:v>
                </c:pt>
                <c:pt idx="1710">
                  <c:v>-2.04</c:v>
                </c:pt>
                <c:pt idx="1711">
                  <c:v>-1.8</c:v>
                </c:pt>
                <c:pt idx="1712">
                  <c:v>-2.06</c:v>
                </c:pt>
                <c:pt idx="1713">
                  <c:v>-2.15</c:v>
                </c:pt>
                <c:pt idx="1714">
                  <c:v>-2.82</c:v>
                </c:pt>
                <c:pt idx="1715">
                  <c:v>-2.92</c:v>
                </c:pt>
                <c:pt idx="1716">
                  <c:v>-1.97</c:v>
                </c:pt>
                <c:pt idx="1717">
                  <c:v>-1.51</c:v>
                </c:pt>
                <c:pt idx="1718">
                  <c:v>-1.58</c:v>
                </c:pt>
                <c:pt idx="1719">
                  <c:v>-2.11</c:v>
                </c:pt>
                <c:pt idx="1720">
                  <c:v>-2.23</c:v>
                </c:pt>
                <c:pt idx="1721">
                  <c:v>-2.9</c:v>
                </c:pt>
                <c:pt idx="1722">
                  <c:v>-3.47</c:v>
                </c:pt>
                <c:pt idx="1723">
                  <c:v>-2.99</c:v>
                </c:pt>
                <c:pt idx="1724">
                  <c:v>-3.37</c:v>
                </c:pt>
                <c:pt idx="1725">
                  <c:v>-4.7699999999999996</c:v>
                </c:pt>
                <c:pt idx="1726">
                  <c:v>-6.68</c:v>
                </c:pt>
                <c:pt idx="1727">
                  <c:v>-5.92</c:v>
                </c:pt>
                <c:pt idx="1728">
                  <c:v>-6.56</c:v>
                </c:pt>
                <c:pt idx="1729">
                  <c:v>-6.56</c:v>
                </c:pt>
                <c:pt idx="1730">
                  <c:v>-6.32</c:v>
                </c:pt>
                <c:pt idx="1731">
                  <c:v>-6.5</c:v>
                </c:pt>
                <c:pt idx="1732">
                  <c:v>-6.95</c:v>
                </c:pt>
                <c:pt idx="1733">
                  <c:v>-7.03</c:v>
                </c:pt>
                <c:pt idx="1734">
                  <c:v>-6.73</c:v>
                </c:pt>
                <c:pt idx="1735">
                  <c:v>-6.75</c:v>
                </c:pt>
                <c:pt idx="1736">
                  <c:v>-7.41</c:v>
                </c:pt>
                <c:pt idx="1737">
                  <c:v>-6.84</c:v>
                </c:pt>
                <c:pt idx="1738">
                  <c:v>-6.33</c:v>
                </c:pt>
                <c:pt idx="1739">
                  <c:v>-5.99</c:v>
                </c:pt>
                <c:pt idx="1740">
                  <c:v>-5</c:v>
                </c:pt>
                <c:pt idx="1741">
                  <c:v>-4.47</c:v>
                </c:pt>
                <c:pt idx="1742">
                  <c:v>-5.55</c:v>
                </c:pt>
                <c:pt idx="1743">
                  <c:v>-6.45</c:v>
                </c:pt>
                <c:pt idx="1744">
                  <c:v>-5.87</c:v>
                </c:pt>
                <c:pt idx="1745">
                  <c:v>-5.09</c:v>
                </c:pt>
                <c:pt idx="1746">
                  <c:v>-4.53</c:v>
                </c:pt>
                <c:pt idx="1747">
                  <c:v>-5.26</c:v>
                </c:pt>
                <c:pt idx="1748">
                  <c:v>-5.35</c:v>
                </c:pt>
                <c:pt idx="1749">
                  <c:v>-5.23</c:v>
                </c:pt>
                <c:pt idx="1750">
                  <c:v>-4.53</c:v>
                </c:pt>
                <c:pt idx="1751">
                  <c:v>-4.25</c:v>
                </c:pt>
                <c:pt idx="1752">
                  <c:v>-4.17</c:v>
                </c:pt>
                <c:pt idx="1753">
                  <c:v>-3.87</c:v>
                </c:pt>
                <c:pt idx="1754">
                  <c:v>-3.84</c:v>
                </c:pt>
                <c:pt idx="1755">
                  <c:v>-3.47</c:v>
                </c:pt>
                <c:pt idx="1756">
                  <c:v>-3.16</c:v>
                </c:pt>
                <c:pt idx="1757">
                  <c:v>-2.93</c:v>
                </c:pt>
                <c:pt idx="1758">
                  <c:v>-3.31</c:v>
                </c:pt>
                <c:pt idx="1759">
                  <c:v>-5.87</c:v>
                </c:pt>
                <c:pt idx="1760">
                  <c:v>-6.76</c:v>
                </c:pt>
                <c:pt idx="1761">
                  <c:v>-7.68</c:v>
                </c:pt>
                <c:pt idx="1762">
                  <c:v>-7.68</c:v>
                </c:pt>
                <c:pt idx="1763">
                  <c:v>-6.65</c:v>
                </c:pt>
                <c:pt idx="1764">
                  <c:v>-6.3</c:v>
                </c:pt>
                <c:pt idx="1765">
                  <c:v>-6.08</c:v>
                </c:pt>
                <c:pt idx="1766">
                  <c:v>-6.35</c:v>
                </c:pt>
                <c:pt idx="1767">
                  <c:v>-7.12</c:v>
                </c:pt>
                <c:pt idx="1768">
                  <c:v>-7.33</c:v>
                </c:pt>
                <c:pt idx="1769">
                  <c:v>-6.63</c:v>
                </c:pt>
                <c:pt idx="1770">
                  <c:v>-5.97</c:v>
                </c:pt>
                <c:pt idx="1771">
                  <c:v>-6.45</c:v>
                </c:pt>
                <c:pt idx="1772">
                  <c:v>-7.62</c:v>
                </c:pt>
                <c:pt idx="1773">
                  <c:v>-6.03</c:v>
                </c:pt>
                <c:pt idx="1774">
                  <c:v>-6.64</c:v>
                </c:pt>
                <c:pt idx="1775">
                  <c:v>-5.89</c:v>
                </c:pt>
                <c:pt idx="1776">
                  <c:v>-5.59</c:v>
                </c:pt>
                <c:pt idx="1777">
                  <c:v>-5.85</c:v>
                </c:pt>
                <c:pt idx="1778">
                  <c:v>-6.3</c:v>
                </c:pt>
                <c:pt idx="1779">
                  <c:v>-7.09</c:v>
                </c:pt>
                <c:pt idx="1780">
                  <c:v>-6.15</c:v>
                </c:pt>
                <c:pt idx="1781">
                  <c:v>-5.94</c:v>
                </c:pt>
                <c:pt idx="1782">
                  <c:v>-6.2</c:v>
                </c:pt>
                <c:pt idx="1783">
                  <c:v>-6.08</c:v>
                </c:pt>
                <c:pt idx="1784">
                  <c:v>-6.07</c:v>
                </c:pt>
                <c:pt idx="1785">
                  <c:v>-5.79</c:v>
                </c:pt>
                <c:pt idx="1786">
                  <c:v>-4.95</c:v>
                </c:pt>
                <c:pt idx="1787">
                  <c:v>-4</c:v>
                </c:pt>
                <c:pt idx="1788">
                  <c:v>-4.07</c:v>
                </c:pt>
                <c:pt idx="1789">
                  <c:v>-4.87</c:v>
                </c:pt>
                <c:pt idx="1790">
                  <c:v>-4.84</c:v>
                </c:pt>
                <c:pt idx="1791">
                  <c:v>-4.22</c:v>
                </c:pt>
                <c:pt idx="1792">
                  <c:v>-3.76</c:v>
                </c:pt>
                <c:pt idx="1793">
                  <c:v>-3.35</c:v>
                </c:pt>
                <c:pt idx="1794">
                  <c:v>-2.83</c:v>
                </c:pt>
                <c:pt idx="1795">
                  <c:v>-2.69</c:v>
                </c:pt>
                <c:pt idx="1796">
                  <c:v>-3.22</c:v>
                </c:pt>
                <c:pt idx="1797">
                  <c:v>-3.21</c:v>
                </c:pt>
                <c:pt idx="1798">
                  <c:v>-2.79</c:v>
                </c:pt>
                <c:pt idx="1799">
                  <c:v>-2.25</c:v>
                </c:pt>
                <c:pt idx="1800">
                  <c:v>-2.29</c:v>
                </c:pt>
                <c:pt idx="1801">
                  <c:v>-2.95</c:v>
                </c:pt>
                <c:pt idx="1802">
                  <c:v>-3.25</c:v>
                </c:pt>
                <c:pt idx="1803">
                  <c:v>-3.12</c:v>
                </c:pt>
                <c:pt idx="1804">
                  <c:v>-2.91</c:v>
                </c:pt>
                <c:pt idx="1805">
                  <c:v>-2.95</c:v>
                </c:pt>
                <c:pt idx="1806">
                  <c:v>-2.94</c:v>
                </c:pt>
                <c:pt idx="1807">
                  <c:v>-3.42</c:v>
                </c:pt>
                <c:pt idx="1808">
                  <c:v>-3.71</c:v>
                </c:pt>
                <c:pt idx="1809">
                  <c:v>-3.72</c:v>
                </c:pt>
                <c:pt idx="1810">
                  <c:v>-3.37</c:v>
                </c:pt>
                <c:pt idx="1811">
                  <c:v>-3.62</c:v>
                </c:pt>
                <c:pt idx="1812">
                  <c:v>-4.03</c:v>
                </c:pt>
                <c:pt idx="1813">
                  <c:v>-4.87</c:v>
                </c:pt>
                <c:pt idx="1814">
                  <c:v>-5.42</c:v>
                </c:pt>
                <c:pt idx="1815">
                  <c:v>-4.83</c:v>
                </c:pt>
                <c:pt idx="1816">
                  <c:v>-4.1500000000000004</c:v>
                </c:pt>
                <c:pt idx="1817">
                  <c:v>-3.3</c:v>
                </c:pt>
                <c:pt idx="1818">
                  <c:v>-3.55</c:v>
                </c:pt>
                <c:pt idx="1819">
                  <c:v>-3.74</c:v>
                </c:pt>
                <c:pt idx="1820">
                  <c:v>-3.84</c:v>
                </c:pt>
                <c:pt idx="1821">
                  <c:v>-3.14</c:v>
                </c:pt>
                <c:pt idx="1822">
                  <c:v>-3.12</c:v>
                </c:pt>
                <c:pt idx="1823">
                  <c:v>-3.25</c:v>
                </c:pt>
                <c:pt idx="1824">
                  <c:v>-3.73</c:v>
                </c:pt>
                <c:pt idx="1825">
                  <c:v>-3.96</c:v>
                </c:pt>
                <c:pt idx="1826">
                  <c:v>-2.95</c:v>
                </c:pt>
                <c:pt idx="1827">
                  <c:v>-2.41</c:v>
                </c:pt>
                <c:pt idx="1828">
                  <c:v>-1.63</c:v>
                </c:pt>
                <c:pt idx="1829">
                  <c:v>-1.26</c:v>
                </c:pt>
                <c:pt idx="1830">
                  <c:v>-1.43</c:v>
                </c:pt>
                <c:pt idx="1831">
                  <c:v>-2.4300000000000002</c:v>
                </c:pt>
                <c:pt idx="1832">
                  <c:v>-2.88</c:v>
                </c:pt>
                <c:pt idx="1833">
                  <c:v>-0.92</c:v>
                </c:pt>
                <c:pt idx="1834">
                  <c:v>-0.68</c:v>
                </c:pt>
                <c:pt idx="1835">
                  <c:v>-0.19</c:v>
                </c:pt>
                <c:pt idx="1836">
                  <c:v>-0.57999999999999996</c:v>
                </c:pt>
                <c:pt idx="1837">
                  <c:v>-0.75</c:v>
                </c:pt>
                <c:pt idx="1838">
                  <c:v>-1.43</c:v>
                </c:pt>
                <c:pt idx="1839">
                  <c:v>-1.01</c:v>
                </c:pt>
                <c:pt idx="1840">
                  <c:v>-0.7</c:v>
                </c:pt>
                <c:pt idx="1841">
                  <c:v>-1.65</c:v>
                </c:pt>
                <c:pt idx="1842">
                  <c:v>-1.57</c:v>
                </c:pt>
                <c:pt idx="1843">
                  <c:v>-0.82</c:v>
                </c:pt>
                <c:pt idx="1844">
                  <c:v>-0.38</c:v>
                </c:pt>
                <c:pt idx="1845">
                  <c:v>0.22</c:v>
                </c:pt>
                <c:pt idx="1846">
                  <c:v>0.45</c:v>
                </c:pt>
                <c:pt idx="1847">
                  <c:v>0.03</c:v>
                </c:pt>
                <c:pt idx="1848">
                  <c:v>-0.09</c:v>
                </c:pt>
                <c:pt idx="1849">
                  <c:v>-0.14000000000000001</c:v>
                </c:pt>
                <c:pt idx="1850">
                  <c:v>-0.39</c:v>
                </c:pt>
                <c:pt idx="1851">
                  <c:v>0.18</c:v>
                </c:pt>
                <c:pt idx="1852">
                  <c:v>0.71</c:v>
                </c:pt>
                <c:pt idx="1853">
                  <c:v>0.82</c:v>
                </c:pt>
                <c:pt idx="1854">
                  <c:v>0.47</c:v>
                </c:pt>
                <c:pt idx="1855">
                  <c:v>0.4</c:v>
                </c:pt>
                <c:pt idx="1856">
                  <c:v>0.72</c:v>
                </c:pt>
                <c:pt idx="1857">
                  <c:v>1.1200000000000001</c:v>
                </c:pt>
                <c:pt idx="1858">
                  <c:v>0.96</c:v>
                </c:pt>
                <c:pt idx="1859">
                  <c:v>0.84</c:v>
                </c:pt>
                <c:pt idx="1860">
                  <c:v>0.7</c:v>
                </c:pt>
                <c:pt idx="1861">
                  <c:v>1.05</c:v>
                </c:pt>
                <c:pt idx="1862">
                  <c:v>0.67</c:v>
                </c:pt>
                <c:pt idx="1863">
                  <c:v>-0.15</c:v>
                </c:pt>
                <c:pt idx="1864">
                  <c:v>-0.69</c:v>
                </c:pt>
                <c:pt idx="1865">
                  <c:v>-0.56999999999999995</c:v>
                </c:pt>
                <c:pt idx="1866">
                  <c:v>-0.19</c:v>
                </c:pt>
                <c:pt idx="1867">
                  <c:v>-0.49</c:v>
                </c:pt>
                <c:pt idx="1868">
                  <c:v>-0.56999999999999995</c:v>
                </c:pt>
                <c:pt idx="1869">
                  <c:v>-0.19</c:v>
                </c:pt>
                <c:pt idx="1870">
                  <c:v>-0.04</c:v>
                </c:pt>
                <c:pt idx="1871">
                  <c:v>-0.13</c:v>
                </c:pt>
                <c:pt idx="1872">
                  <c:v>-0.19</c:v>
                </c:pt>
                <c:pt idx="1873">
                  <c:v>-0.36</c:v>
                </c:pt>
                <c:pt idx="1874">
                  <c:v>-0.3</c:v>
                </c:pt>
                <c:pt idx="1875">
                  <c:v>-0.8</c:v>
                </c:pt>
                <c:pt idx="1876">
                  <c:v>-0.78</c:v>
                </c:pt>
                <c:pt idx="1877">
                  <c:v>-0.53</c:v>
                </c:pt>
                <c:pt idx="1878">
                  <c:v>0.02</c:v>
                </c:pt>
                <c:pt idx="1879">
                  <c:v>0.22</c:v>
                </c:pt>
                <c:pt idx="1880">
                  <c:v>0.41</c:v>
                </c:pt>
                <c:pt idx="1881">
                  <c:v>0.39</c:v>
                </c:pt>
                <c:pt idx="1882">
                  <c:v>-0.64</c:v>
                </c:pt>
                <c:pt idx="1883">
                  <c:v>-0.84</c:v>
                </c:pt>
                <c:pt idx="1884">
                  <c:v>-0.46</c:v>
                </c:pt>
                <c:pt idx="1885">
                  <c:v>-0.56000000000000005</c:v>
                </c:pt>
                <c:pt idx="1886">
                  <c:v>-1.45</c:v>
                </c:pt>
                <c:pt idx="1887">
                  <c:v>-1.93</c:v>
                </c:pt>
                <c:pt idx="1888">
                  <c:v>-2.0699999999999998</c:v>
                </c:pt>
                <c:pt idx="1889">
                  <c:v>-2.04</c:v>
                </c:pt>
                <c:pt idx="1890">
                  <c:v>-2.1</c:v>
                </c:pt>
                <c:pt idx="1891">
                  <c:v>-2.5</c:v>
                </c:pt>
                <c:pt idx="1892">
                  <c:v>-2.8</c:v>
                </c:pt>
                <c:pt idx="1893">
                  <c:v>-2.58</c:v>
                </c:pt>
                <c:pt idx="1894">
                  <c:v>-2.77</c:v>
                </c:pt>
                <c:pt idx="1895">
                  <c:v>-3</c:v>
                </c:pt>
                <c:pt idx="1896">
                  <c:v>-3.09</c:v>
                </c:pt>
                <c:pt idx="1897">
                  <c:v>-2.73</c:v>
                </c:pt>
                <c:pt idx="1898">
                  <c:v>-2.79</c:v>
                </c:pt>
                <c:pt idx="1899">
                  <c:v>-2.96</c:v>
                </c:pt>
                <c:pt idx="1900">
                  <c:v>-3.44</c:v>
                </c:pt>
                <c:pt idx="1901">
                  <c:v>-4.29</c:v>
                </c:pt>
                <c:pt idx="1902">
                  <c:v>-4.4000000000000004</c:v>
                </c:pt>
                <c:pt idx="1903">
                  <c:v>-4.8099999999999996</c:v>
                </c:pt>
                <c:pt idx="1904">
                  <c:v>-4.6399999999999997</c:v>
                </c:pt>
                <c:pt idx="1905">
                  <c:v>-3.59</c:v>
                </c:pt>
                <c:pt idx="1906">
                  <c:v>-3.14</c:v>
                </c:pt>
                <c:pt idx="1907">
                  <c:v>-3.04</c:v>
                </c:pt>
                <c:pt idx="1908">
                  <c:v>-3</c:v>
                </c:pt>
                <c:pt idx="1909">
                  <c:v>-2.92</c:v>
                </c:pt>
                <c:pt idx="1910">
                  <c:v>-3.53</c:v>
                </c:pt>
                <c:pt idx="1911">
                  <c:v>-3.85</c:v>
                </c:pt>
                <c:pt idx="1912">
                  <c:v>-3.18</c:v>
                </c:pt>
                <c:pt idx="1913">
                  <c:v>-2.94</c:v>
                </c:pt>
                <c:pt idx="1914">
                  <c:v>-2.87</c:v>
                </c:pt>
                <c:pt idx="1915">
                  <c:v>-2.5099999999999998</c:v>
                </c:pt>
                <c:pt idx="1916">
                  <c:v>-2.2400000000000002</c:v>
                </c:pt>
                <c:pt idx="1917">
                  <c:v>-1.89</c:v>
                </c:pt>
                <c:pt idx="1918">
                  <c:v>-1.9</c:v>
                </c:pt>
                <c:pt idx="1919">
                  <c:v>-2.27</c:v>
                </c:pt>
                <c:pt idx="1920">
                  <c:v>-2.33</c:v>
                </c:pt>
                <c:pt idx="1921">
                  <c:v>-1.56</c:v>
                </c:pt>
                <c:pt idx="1922">
                  <c:v>-1.72</c:v>
                </c:pt>
                <c:pt idx="1923">
                  <c:v>-1.38</c:v>
                </c:pt>
                <c:pt idx="1924">
                  <c:v>-0.75</c:v>
                </c:pt>
                <c:pt idx="1925">
                  <c:v>-1.03</c:v>
                </c:pt>
                <c:pt idx="1926">
                  <c:v>-1.32</c:v>
                </c:pt>
                <c:pt idx="1927">
                  <c:v>-1.0900000000000001</c:v>
                </c:pt>
                <c:pt idx="1928">
                  <c:v>-0.84</c:v>
                </c:pt>
                <c:pt idx="1929">
                  <c:v>-1.1200000000000001</c:v>
                </c:pt>
                <c:pt idx="1930">
                  <c:v>-1.46</c:v>
                </c:pt>
                <c:pt idx="1931">
                  <c:v>-1.85</c:v>
                </c:pt>
                <c:pt idx="1932">
                  <c:v>-2.09</c:v>
                </c:pt>
                <c:pt idx="1933">
                  <c:v>-1.76</c:v>
                </c:pt>
                <c:pt idx="1934">
                  <c:v>-1.37</c:v>
                </c:pt>
                <c:pt idx="1935">
                  <c:v>-1.51</c:v>
                </c:pt>
                <c:pt idx="1936">
                  <c:v>-1.67</c:v>
                </c:pt>
                <c:pt idx="1937">
                  <c:v>-1.39</c:v>
                </c:pt>
                <c:pt idx="1938">
                  <c:v>-1.1299999999999999</c:v>
                </c:pt>
                <c:pt idx="1939">
                  <c:v>-1.62</c:v>
                </c:pt>
                <c:pt idx="1940">
                  <c:v>-2.16</c:v>
                </c:pt>
                <c:pt idx="1941">
                  <c:v>-2.64</c:v>
                </c:pt>
                <c:pt idx="1942">
                  <c:v>-3.28</c:v>
                </c:pt>
                <c:pt idx="1943">
                  <c:v>-3.62</c:v>
                </c:pt>
                <c:pt idx="1944">
                  <c:v>-3.35</c:v>
                </c:pt>
                <c:pt idx="1945">
                  <c:v>-3.35</c:v>
                </c:pt>
                <c:pt idx="1946">
                  <c:v>-2.91</c:v>
                </c:pt>
                <c:pt idx="1947">
                  <c:v>-2.94</c:v>
                </c:pt>
                <c:pt idx="1948">
                  <c:v>-3.06</c:v>
                </c:pt>
                <c:pt idx="1949">
                  <c:v>-3.1</c:v>
                </c:pt>
                <c:pt idx="1950">
                  <c:v>-2.88</c:v>
                </c:pt>
                <c:pt idx="1951">
                  <c:v>-2.99</c:v>
                </c:pt>
                <c:pt idx="1952">
                  <c:v>-3</c:v>
                </c:pt>
                <c:pt idx="1953">
                  <c:v>-2.82</c:v>
                </c:pt>
                <c:pt idx="1954">
                  <c:v>-3.08</c:v>
                </c:pt>
                <c:pt idx="1955">
                  <c:v>-3.21</c:v>
                </c:pt>
                <c:pt idx="1956">
                  <c:v>-2.6</c:v>
                </c:pt>
                <c:pt idx="1957">
                  <c:v>-1.76</c:v>
                </c:pt>
                <c:pt idx="1958">
                  <c:v>-1.44</c:v>
                </c:pt>
                <c:pt idx="1959">
                  <c:v>-1.4</c:v>
                </c:pt>
                <c:pt idx="1960">
                  <c:v>-1.46</c:v>
                </c:pt>
                <c:pt idx="1961">
                  <c:v>-1.1000000000000001</c:v>
                </c:pt>
                <c:pt idx="1962">
                  <c:v>-1.0900000000000001</c:v>
                </c:pt>
                <c:pt idx="1963">
                  <c:v>-0.87</c:v>
                </c:pt>
                <c:pt idx="1964">
                  <c:v>-0.15</c:v>
                </c:pt>
                <c:pt idx="1965">
                  <c:v>-0.8</c:v>
                </c:pt>
                <c:pt idx="1966">
                  <c:v>-1.98</c:v>
                </c:pt>
                <c:pt idx="1967">
                  <c:v>-2.2200000000000002</c:v>
                </c:pt>
                <c:pt idx="1968">
                  <c:v>-2.04</c:v>
                </c:pt>
                <c:pt idx="1969">
                  <c:v>-2.21</c:v>
                </c:pt>
                <c:pt idx="1970">
                  <c:v>-2.0699999999999998</c:v>
                </c:pt>
                <c:pt idx="1971">
                  <c:v>-2.34</c:v>
                </c:pt>
                <c:pt idx="1972">
                  <c:v>-1.88</c:v>
                </c:pt>
                <c:pt idx="1973">
                  <c:v>-0.88</c:v>
                </c:pt>
                <c:pt idx="1974">
                  <c:v>-1.06</c:v>
                </c:pt>
                <c:pt idx="1975">
                  <c:v>-2.0299999999999998</c:v>
                </c:pt>
                <c:pt idx="1976">
                  <c:v>-2.4700000000000002</c:v>
                </c:pt>
                <c:pt idx="1977">
                  <c:v>-2.56</c:v>
                </c:pt>
                <c:pt idx="1978">
                  <c:v>-1.68</c:v>
                </c:pt>
                <c:pt idx="1979">
                  <c:v>-1.01</c:v>
                </c:pt>
                <c:pt idx="1980">
                  <c:v>-1.1399999999999999</c:v>
                </c:pt>
                <c:pt idx="1981">
                  <c:v>-1.08</c:v>
                </c:pt>
                <c:pt idx="1982">
                  <c:v>-0.47</c:v>
                </c:pt>
                <c:pt idx="1983">
                  <c:v>0.35</c:v>
                </c:pt>
                <c:pt idx="1984">
                  <c:v>0.82</c:v>
                </c:pt>
                <c:pt idx="1985">
                  <c:v>1.24</c:v>
                </c:pt>
                <c:pt idx="1986">
                  <c:v>0.79</c:v>
                </c:pt>
                <c:pt idx="1987">
                  <c:v>0.48</c:v>
                </c:pt>
                <c:pt idx="1988">
                  <c:v>1.23</c:v>
                </c:pt>
                <c:pt idx="1989">
                  <c:v>2.0099999999999998</c:v>
                </c:pt>
                <c:pt idx="1990">
                  <c:v>2.39</c:v>
                </c:pt>
                <c:pt idx="1991">
                  <c:v>2.4500000000000002</c:v>
                </c:pt>
                <c:pt idx="1992">
                  <c:v>1.81</c:v>
                </c:pt>
                <c:pt idx="1993">
                  <c:v>1.28</c:v>
                </c:pt>
                <c:pt idx="1994">
                  <c:v>1.25</c:v>
                </c:pt>
                <c:pt idx="1995">
                  <c:v>1.24</c:v>
                </c:pt>
                <c:pt idx="1996">
                  <c:v>1.28</c:v>
                </c:pt>
                <c:pt idx="1997">
                  <c:v>1.27</c:v>
                </c:pt>
                <c:pt idx="1998">
                  <c:v>0.31</c:v>
                </c:pt>
                <c:pt idx="1999">
                  <c:v>-0.67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0-BB4B-A204-4BFE9B792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98303"/>
        <c:axId val="682079807"/>
      </c:scatterChart>
      <c:valAx>
        <c:axId val="83019830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9807"/>
        <c:crosses val="autoZero"/>
        <c:crossBetween val="midCat"/>
      </c:valAx>
      <c:valAx>
        <c:axId val="6820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'small cell 1500K'!$B$26:$B$2025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'small cell 1500K'!$D$26:$D$2025</c:f>
              <c:numCache>
                <c:formatCode>General</c:formatCode>
                <c:ptCount val="2000"/>
                <c:pt idx="0">
                  <c:v>-21.71</c:v>
                </c:pt>
                <c:pt idx="1">
                  <c:v>-15.27</c:v>
                </c:pt>
                <c:pt idx="2">
                  <c:v>-13.82</c:v>
                </c:pt>
                <c:pt idx="3">
                  <c:v>-11.15</c:v>
                </c:pt>
                <c:pt idx="4">
                  <c:v>-5.5</c:v>
                </c:pt>
                <c:pt idx="5">
                  <c:v>-2.68</c:v>
                </c:pt>
                <c:pt idx="6">
                  <c:v>-7.0000000000000007E-2</c:v>
                </c:pt>
                <c:pt idx="7">
                  <c:v>2.37</c:v>
                </c:pt>
                <c:pt idx="8">
                  <c:v>5.58</c:v>
                </c:pt>
                <c:pt idx="9">
                  <c:v>6.13</c:v>
                </c:pt>
                <c:pt idx="10">
                  <c:v>-17.989999999999998</c:v>
                </c:pt>
                <c:pt idx="11">
                  <c:v>-18.559999999999999</c:v>
                </c:pt>
                <c:pt idx="12">
                  <c:v>-17.82</c:v>
                </c:pt>
                <c:pt idx="13">
                  <c:v>-17.239999999999998</c:v>
                </c:pt>
                <c:pt idx="14">
                  <c:v>-17.7</c:v>
                </c:pt>
                <c:pt idx="15">
                  <c:v>-17.04</c:v>
                </c:pt>
                <c:pt idx="16">
                  <c:v>-15.66</c:v>
                </c:pt>
                <c:pt idx="17">
                  <c:v>-14.67</c:v>
                </c:pt>
                <c:pt idx="18">
                  <c:v>-14.32</c:v>
                </c:pt>
                <c:pt idx="19">
                  <c:v>-14.35</c:v>
                </c:pt>
                <c:pt idx="20">
                  <c:v>-14.28</c:v>
                </c:pt>
                <c:pt idx="21">
                  <c:v>-13.74</c:v>
                </c:pt>
                <c:pt idx="22">
                  <c:v>-13.37</c:v>
                </c:pt>
                <c:pt idx="23">
                  <c:v>-13.27</c:v>
                </c:pt>
                <c:pt idx="24">
                  <c:v>-12.34</c:v>
                </c:pt>
                <c:pt idx="25">
                  <c:v>-10.82</c:v>
                </c:pt>
                <c:pt idx="26">
                  <c:v>-10.029999999999999</c:v>
                </c:pt>
                <c:pt idx="27">
                  <c:v>-10.14</c:v>
                </c:pt>
                <c:pt idx="28">
                  <c:v>-11.17</c:v>
                </c:pt>
                <c:pt idx="29">
                  <c:v>-11.25</c:v>
                </c:pt>
                <c:pt idx="30">
                  <c:v>-8.92</c:v>
                </c:pt>
                <c:pt idx="31">
                  <c:v>-8.81</c:v>
                </c:pt>
                <c:pt idx="32">
                  <c:v>-8.11</c:v>
                </c:pt>
                <c:pt idx="33">
                  <c:v>-7.32</c:v>
                </c:pt>
                <c:pt idx="34">
                  <c:v>-7.7</c:v>
                </c:pt>
                <c:pt idx="35">
                  <c:v>-8.9499999999999993</c:v>
                </c:pt>
                <c:pt idx="36">
                  <c:v>-8.7200000000000006</c:v>
                </c:pt>
                <c:pt idx="37">
                  <c:v>-8.08</c:v>
                </c:pt>
                <c:pt idx="38">
                  <c:v>-6.61</c:v>
                </c:pt>
                <c:pt idx="39">
                  <c:v>-6.35</c:v>
                </c:pt>
                <c:pt idx="40">
                  <c:v>-6.06</c:v>
                </c:pt>
                <c:pt idx="41">
                  <c:v>-6.64</c:v>
                </c:pt>
                <c:pt idx="42">
                  <c:v>-7.62</c:v>
                </c:pt>
                <c:pt idx="43">
                  <c:v>-7.01</c:v>
                </c:pt>
                <c:pt idx="44">
                  <c:v>-5.58</c:v>
                </c:pt>
                <c:pt idx="45">
                  <c:v>-5.63</c:v>
                </c:pt>
                <c:pt idx="46">
                  <c:v>-4.9800000000000004</c:v>
                </c:pt>
                <c:pt idx="47">
                  <c:v>-5.21</c:v>
                </c:pt>
                <c:pt idx="48">
                  <c:v>-5.66</c:v>
                </c:pt>
                <c:pt idx="49">
                  <c:v>-4.76</c:v>
                </c:pt>
                <c:pt idx="50">
                  <c:v>-3.68</c:v>
                </c:pt>
                <c:pt idx="51">
                  <c:v>-3.46</c:v>
                </c:pt>
                <c:pt idx="52">
                  <c:v>-3.74</c:v>
                </c:pt>
                <c:pt idx="53">
                  <c:v>-4.51</c:v>
                </c:pt>
                <c:pt idx="54">
                  <c:v>-4.95</c:v>
                </c:pt>
                <c:pt idx="55">
                  <c:v>-4.5</c:v>
                </c:pt>
                <c:pt idx="56">
                  <c:v>-4.07</c:v>
                </c:pt>
                <c:pt idx="57">
                  <c:v>-4.17</c:v>
                </c:pt>
                <c:pt idx="58">
                  <c:v>-3.3</c:v>
                </c:pt>
                <c:pt idx="59">
                  <c:v>-3.85</c:v>
                </c:pt>
                <c:pt idx="60">
                  <c:v>-3.85</c:v>
                </c:pt>
                <c:pt idx="61">
                  <c:v>-3.41</c:v>
                </c:pt>
                <c:pt idx="62">
                  <c:v>-3.8</c:v>
                </c:pt>
                <c:pt idx="63">
                  <c:v>-2.9</c:v>
                </c:pt>
                <c:pt idx="64">
                  <c:v>-3.47</c:v>
                </c:pt>
                <c:pt idx="65">
                  <c:v>-3.85</c:v>
                </c:pt>
                <c:pt idx="66">
                  <c:v>-3.07</c:v>
                </c:pt>
                <c:pt idx="67">
                  <c:v>-2.46</c:v>
                </c:pt>
                <c:pt idx="68">
                  <c:v>-1.79</c:v>
                </c:pt>
                <c:pt idx="69">
                  <c:v>-2.34</c:v>
                </c:pt>
                <c:pt idx="70">
                  <c:v>-3.08</c:v>
                </c:pt>
                <c:pt idx="71">
                  <c:v>-3.02</c:v>
                </c:pt>
                <c:pt idx="72">
                  <c:v>-3.51</c:v>
                </c:pt>
                <c:pt idx="73">
                  <c:v>-3.04</c:v>
                </c:pt>
                <c:pt idx="74">
                  <c:v>-2.23</c:v>
                </c:pt>
                <c:pt idx="75">
                  <c:v>-2.94</c:v>
                </c:pt>
                <c:pt idx="76">
                  <c:v>-2.74</c:v>
                </c:pt>
                <c:pt idx="77">
                  <c:v>-2.63</c:v>
                </c:pt>
                <c:pt idx="78">
                  <c:v>-2.78</c:v>
                </c:pt>
                <c:pt idx="79">
                  <c:v>-2.27</c:v>
                </c:pt>
                <c:pt idx="80">
                  <c:v>-3.15</c:v>
                </c:pt>
                <c:pt idx="81">
                  <c:v>-4.0199999999999996</c:v>
                </c:pt>
                <c:pt idx="82">
                  <c:v>-3.93</c:v>
                </c:pt>
                <c:pt idx="83">
                  <c:v>-3.68</c:v>
                </c:pt>
                <c:pt idx="84">
                  <c:v>-3.02</c:v>
                </c:pt>
                <c:pt idx="85">
                  <c:v>-1.8</c:v>
                </c:pt>
                <c:pt idx="86">
                  <c:v>-1.75</c:v>
                </c:pt>
                <c:pt idx="87">
                  <c:v>-3.24</c:v>
                </c:pt>
                <c:pt idx="88">
                  <c:v>-3.28</c:v>
                </c:pt>
                <c:pt idx="89">
                  <c:v>-3.76</c:v>
                </c:pt>
                <c:pt idx="90">
                  <c:v>-4.6900000000000004</c:v>
                </c:pt>
                <c:pt idx="91">
                  <c:v>-3.8</c:v>
                </c:pt>
                <c:pt idx="92">
                  <c:v>-3.34</c:v>
                </c:pt>
                <c:pt idx="93">
                  <c:v>-2.48</c:v>
                </c:pt>
                <c:pt idx="94">
                  <c:v>-2.19</c:v>
                </c:pt>
                <c:pt idx="95">
                  <c:v>-3.23</c:v>
                </c:pt>
                <c:pt idx="96">
                  <c:v>-3.92</c:v>
                </c:pt>
                <c:pt idx="97">
                  <c:v>-2.98</c:v>
                </c:pt>
                <c:pt idx="98">
                  <c:v>-2</c:v>
                </c:pt>
                <c:pt idx="99">
                  <c:v>-2.04</c:v>
                </c:pt>
                <c:pt idx="100">
                  <c:v>-2.34</c:v>
                </c:pt>
                <c:pt idx="101">
                  <c:v>-2.77</c:v>
                </c:pt>
                <c:pt idx="102">
                  <c:v>-2.87</c:v>
                </c:pt>
                <c:pt idx="103">
                  <c:v>-1.92</c:v>
                </c:pt>
                <c:pt idx="104">
                  <c:v>-0.53</c:v>
                </c:pt>
                <c:pt idx="105">
                  <c:v>7.0000000000000007E-2</c:v>
                </c:pt>
                <c:pt idx="106">
                  <c:v>-0.95</c:v>
                </c:pt>
                <c:pt idx="107">
                  <c:v>-1.93</c:v>
                </c:pt>
                <c:pt idx="108">
                  <c:v>-1.03</c:v>
                </c:pt>
                <c:pt idx="109">
                  <c:v>-0.44</c:v>
                </c:pt>
                <c:pt idx="110">
                  <c:v>-1.1399999999999999</c:v>
                </c:pt>
                <c:pt idx="111">
                  <c:v>-0.72</c:v>
                </c:pt>
                <c:pt idx="112">
                  <c:v>0.18</c:v>
                </c:pt>
                <c:pt idx="113">
                  <c:v>0.84</c:v>
                </c:pt>
                <c:pt idx="114">
                  <c:v>0.93</c:v>
                </c:pt>
                <c:pt idx="115">
                  <c:v>-0.38</c:v>
                </c:pt>
                <c:pt idx="116">
                  <c:v>-1.54</c:v>
                </c:pt>
                <c:pt idx="117">
                  <c:v>-1</c:v>
                </c:pt>
                <c:pt idx="118">
                  <c:v>-0.24</c:v>
                </c:pt>
                <c:pt idx="119">
                  <c:v>0.61</c:v>
                </c:pt>
                <c:pt idx="120">
                  <c:v>0.65</c:v>
                </c:pt>
                <c:pt idx="121">
                  <c:v>0.92</c:v>
                </c:pt>
                <c:pt idx="122">
                  <c:v>1.19</c:v>
                </c:pt>
                <c:pt idx="123">
                  <c:v>1.91</c:v>
                </c:pt>
                <c:pt idx="124">
                  <c:v>2.21</c:v>
                </c:pt>
                <c:pt idx="125">
                  <c:v>2.68</c:v>
                </c:pt>
                <c:pt idx="126">
                  <c:v>2.67</c:v>
                </c:pt>
                <c:pt idx="127">
                  <c:v>1.1399999999999999</c:v>
                </c:pt>
                <c:pt idx="128">
                  <c:v>1.46</c:v>
                </c:pt>
                <c:pt idx="129">
                  <c:v>2.78</c:v>
                </c:pt>
                <c:pt idx="130">
                  <c:v>3.75</c:v>
                </c:pt>
                <c:pt idx="131">
                  <c:v>3.11</c:v>
                </c:pt>
                <c:pt idx="132">
                  <c:v>1.99</c:v>
                </c:pt>
                <c:pt idx="133">
                  <c:v>1.97</c:v>
                </c:pt>
                <c:pt idx="134">
                  <c:v>2.0099999999999998</c:v>
                </c:pt>
                <c:pt idx="135">
                  <c:v>2.02</c:v>
                </c:pt>
                <c:pt idx="136">
                  <c:v>2</c:v>
                </c:pt>
                <c:pt idx="137">
                  <c:v>3.01</c:v>
                </c:pt>
                <c:pt idx="138">
                  <c:v>3.75</c:v>
                </c:pt>
                <c:pt idx="139">
                  <c:v>2.86</c:v>
                </c:pt>
                <c:pt idx="140">
                  <c:v>1.69</c:v>
                </c:pt>
                <c:pt idx="141">
                  <c:v>1.22</c:v>
                </c:pt>
                <c:pt idx="142">
                  <c:v>1.63</c:v>
                </c:pt>
                <c:pt idx="143">
                  <c:v>0.83</c:v>
                </c:pt>
                <c:pt idx="144">
                  <c:v>2.2400000000000002</c:v>
                </c:pt>
                <c:pt idx="145">
                  <c:v>2.23</c:v>
                </c:pt>
                <c:pt idx="146">
                  <c:v>2.0699999999999998</c:v>
                </c:pt>
                <c:pt idx="147">
                  <c:v>2.12</c:v>
                </c:pt>
                <c:pt idx="148">
                  <c:v>1.92</c:v>
                </c:pt>
                <c:pt idx="149">
                  <c:v>1.57</c:v>
                </c:pt>
                <c:pt idx="150">
                  <c:v>1.28</c:v>
                </c:pt>
                <c:pt idx="151">
                  <c:v>7.0000000000000007E-2</c:v>
                </c:pt>
                <c:pt idx="152">
                  <c:v>-0.52</c:v>
                </c:pt>
                <c:pt idx="153">
                  <c:v>-0.97</c:v>
                </c:pt>
                <c:pt idx="154">
                  <c:v>-0.27</c:v>
                </c:pt>
                <c:pt idx="155">
                  <c:v>0.76</c:v>
                </c:pt>
                <c:pt idx="156">
                  <c:v>1.31</c:v>
                </c:pt>
                <c:pt idx="157">
                  <c:v>0.72</c:v>
                </c:pt>
                <c:pt idx="158">
                  <c:v>-0.84</c:v>
                </c:pt>
                <c:pt idx="159">
                  <c:v>-0.27</c:v>
                </c:pt>
                <c:pt idx="160">
                  <c:v>0.2</c:v>
                </c:pt>
                <c:pt idx="161">
                  <c:v>0.18</c:v>
                </c:pt>
                <c:pt idx="162">
                  <c:v>-0.24</c:v>
                </c:pt>
                <c:pt idx="163">
                  <c:v>-0.13</c:v>
                </c:pt>
                <c:pt idx="164">
                  <c:v>0.38</c:v>
                </c:pt>
                <c:pt idx="165">
                  <c:v>-0.28000000000000003</c:v>
                </c:pt>
                <c:pt idx="166">
                  <c:v>-1.39</c:v>
                </c:pt>
                <c:pt idx="167">
                  <c:v>-1.37</c:v>
                </c:pt>
                <c:pt idx="168">
                  <c:v>-1.32</c:v>
                </c:pt>
                <c:pt idx="169">
                  <c:v>-0.95</c:v>
                </c:pt>
                <c:pt idx="170">
                  <c:v>-1.32</c:v>
                </c:pt>
                <c:pt idx="171">
                  <c:v>-2.1</c:v>
                </c:pt>
                <c:pt idx="172">
                  <c:v>-2.74</c:v>
                </c:pt>
                <c:pt idx="173">
                  <c:v>-1.94</c:v>
                </c:pt>
                <c:pt idx="174">
                  <c:v>-0.87</c:v>
                </c:pt>
                <c:pt idx="175">
                  <c:v>-1.52</c:v>
                </c:pt>
                <c:pt idx="176">
                  <c:v>-1.84</c:v>
                </c:pt>
                <c:pt idx="177">
                  <c:v>-2.81</c:v>
                </c:pt>
                <c:pt idx="178">
                  <c:v>-3</c:v>
                </c:pt>
                <c:pt idx="179">
                  <c:v>-2.2599999999999998</c:v>
                </c:pt>
                <c:pt idx="180">
                  <c:v>-1.79</c:v>
                </c:pt>
                <c:pt idx="181">
                  <c:v>-1.74</c:v>
                </c:pt>
                <c:pt idx="182">
                  <c:v>-1.75</c:v>
                </c:pt>
                <c:pt idx="183">
                  <c:v>-2.0499999999999998</c:v>
                </c:pt>
                <c:pt idx="184">
                  <c:v>-1.02</c:v>
                </c:pt>
                <c:pt idx="185">
                  <c:v>-1.58</c:v>
                </c:pt>
                <c:pt idx="186">
                  <c:v>-2.7</c:v>
                </c:pt>
                <c:pt idx="187">
                  <c:v>-3.4</c:v>
                </c:pt>
                <c:pt idx="188">
                  <c:v>-3.51</c:v>
                </c:pt>
                <c:pt idx="189">
                  <c:v>-3.41</c:v>
                </c:pt>
                <c:pt idx="190">
                  <c:v>-3.03</c:v>
                </c:pt>
                <c:pt idx="191">
                  <c:v>-2.2799999999999998</c:v>
                </c:pt>
                <c:pt idx="192">
                  <c:v>-2.27</c:v>
                </c:pt>
                <c:pt idx="193">
                  <c:v>-3.97</c:v>
                </c:pt>
                <c:pt idx="194">
                  <c:v>-5.54</c:v>
                </c:pt>
                <c:pt idx="195">
                  <c:v>-5.26</c:v>
                </c:pt>
                <c:pt idx="196">
                  <c:v>-4.54</c:v>
                </c:pt>
                <c:pt idx="197">
                  <c:v>-4.83</c:v>
                </c:pt>
                <c:pt idx="198">
                  <c:v>-5.86</c:v>
                </c:pt>
                <c:pt idx="199">
                  <c:v>-6.18</c:v>
                </c:pt>
                <c:pt idx="200">
                  <c:v>-6.39</c:v>
                </c:pt>
                <c:pt idx="201">
                  <c:v>-6.41</c:v>
                </c:pt>
                <c:pt idx="202">
                  <c:v>-6.31</c:v>
                </c:pt>
                <c:pt idx="203">
                  <c:v>-6.02</c:v>
                </c:pt>
                <c:pt idx="204">
                  <c:v>-6.03</c:v>
                </c:pt>
                <c:pt idx="205">
                  <c:v>-6.66</c:v>
                </c:pt>
                <c:pt idx="206">
                  <c:v>-6.59</c:v>
                </c:pt>
                <c:pt idx="207">
                  <c:v>-6.25</c:v>
                </c:pt>
                <c:pt idx="208">
                  <c:v>-5.74</c:v>
                </c:pt>
                <c:pt idx="209">
                  <c:v>-6.23</c:v>
                </c:pt>
                <c:pt idx="210">
                  <c:v>-6.68</c:v>
                </c:pt>
                <c:pt idx="211">
                  <c:v>-6.43</c:v>
                </c:pt>
                <c:pt idx="212">
                  <c:v>-5.37</c:v>
                </c:pt>
                <c:pt idx="213">
                  <c:v>-4.08</c:v>
                </c:pt>
                <c:pt idx="214">
                  <c:v>-4.38</c:v>
                </c:pt>
                <c:pt idx="215">
                  <c:v>-4.08</c:v>
                </c:pt>
                <c:pt idx="216">
                  <c:v>-3.37</c:v>
                </c:pt>
                <c:pt idx="217">
                  <c:v>-3.62</c:v>
                </c:pt>
                <c:pt idx="218">
                  <c:v>-3.46</c:v>
                </c:pt>
                <c:pt idx="219">
                  <c:v>-2.84</c:v>
                </c:pt>
                <c:pt idx="220">
                  <c:v>-2.1800000000000002</c:v>
                </c:pt>
                <c:pt idx="221">
                  <c:v>-2.14</c:v>
                </c:pt>
                <c:pt idx="222">
                  <c:v>-2.67</c:v>
                </c:pt>
                <c:pt idx="223">
                  <c:v>-3.23</c:v>
                </c:pt>
                <c:pt idx="224">
                  <c:v>-3.45</c:v>
                </c:pt>
                <c:pt idx="225">
                  <c:v>-3.58</c:v>
                </c:pt>
                <c:pt idx="226">
                  <c:v>-3.62</c:v>
                </c:pt>
                <c:pt idx="227">
                  <c:v>-3.99</c:v>
                </c:pt>
                <c:pt idx="228">
                  <c:v>-3.92</c:v>
                </c:pt>
                <c:pt idx="229">
                  <c:v>-3.81</c:v>
                </c:pt>
                <c:pt idx="230">
                  <c:v>-3.49</c:v>
                </c:pt>
                <c:pt idx="231">
                  <c:v>-3.5</c:v>
                </c:pt>
                <c:pt idx="232">
                  <c:v>-3.17</c:v>
                </c:pt>
                <c:pt idx="233">
                  <c:v>-2.25</c:v>
                </c:pt>
                <c:pt idx="234">
                  <c:v>-1.94</c:v>
                </c:pt>
                <c:pt idx="235">
                  <c:v>-1.36</c:v>
                </c:pt>
                <c:pt idx="236">
                  <c:v>-1.23</c:v>
                </c:pt>
                <c:pt idx="237">
                  <c:v>-1.73</c:v>
                </c:pt>
                <c:pt idx="238">
                  <c:v>-2.23</c:v>
                </c:pt>
                <c:pt idx="239">
                  <c:v>-3.3</c:v>
                </c:pt>
                <c:pt idx="240">
                  <c:v>-3.88</c:v>
                </c:pt>
                <c:pt idx="241">
                  <c:v>-2.5299999999999998</c:v>
                </c:pt>
                <c:pt idx="242">
                  <c:v>-2.25</c:v>
                </c:pt>
                <c:pt idx="243">
                  <c:v>-2.17</c:v>
                </c:pt>
                <c:pt idx="244">
                  <c:v>-2.12</c:v>
                </c:pt>
                <c:pt idx="245">
                  <c:v>-1.96</c:v>
                </c:pt>
                <c:pt idx="246">
                  <c:v>-2.1800000000000002</c:v>
                </c:pt>
                <c:pt idx="247">
                  <c:v>-1.84</c:v>
                </c:pt>
                <c:pt idx="248">
                  <c:v>-0.78</c:v>
                </c:pt>
                <c:pt idx="249">
                  <c:v>-0.95</c:v>
                </c:pt>
                <c:pt idx="250">
                  <c:v>-1.1599999999999999</c:v>
                </c:pt>
                <c:pt idx="251">
                  <c:v>-1.33</c:v>
                </c:pt>
                <c:pt idx="252">
                  <c:v>-1.22</c:v>
                </c:pt>
                <c:pt idx="253">
                  <c:v>-0.81</c:v>
                </c:pt>
                <c:pt idx="254">
                  <c:v>-0.35</c:v>
                </c:pt>
                <c:pt idx="255">
                  <c:v>0.55000000000000004</c:v>
                </c:pt>
                <c:pt idx="256">
                  <c:v>1.05</c:v>
                </c:pt>
                <c:pt idx="257">
                  <c:v>0.62</c:v>
                </c:pt>
                <c:pt idx="258">
                  <c:v>0.56000000000000005</c:v>
                </c:pt>
                <c:pt idx="259">
                  <c:v>0.59</c:v>
                </c:pt>
                <c:pt idx="260">
                  <c:v>0.66</c:v>
                </c:pt>
                <c:pt idx="261">
                  <c:v>0.42</c:v>
                </c:pt>
                <c:pt idx="262">
                  <c:v>-0.3</c:v>
                </c:pt>
                <c:pt idx="263">
                  <c:v>-0.34</c:v>
                </c:pt>
                <c:pt idx="264">
                  <c:v>-0.84</c:v>
                </c:pt>
                <c:pt idx="265">
                  <c:v>-1.28</c:v>
                </c:pt>
                <c:pt idx="266">
                  <c:v>-1.83</c:v>
                </c:pt>
                <c:pt idx="267">
                  <c:v>0.23</c:v>
                </c:pt>
                <c:pt idx="268">
                  <c:v>0.83</c:v>
                </c:pt>
                <c:pt idx="269">
                  <c:v>1.26</c:v>
                </c:pt>
                <c:pt idx="270">
                  <c:v>1.27</c:v>
                </c:pt>
                <c:pt idx="271">
                  <c:v>1.5</c:v>
                </c:pt>
                <c:pt idx="272">
                  <c:v>1.61</c:v>
                </c:pt>
                <c:pt idx="273">
                  <c:v>1.78</c:v>
                </c:pt>
                <c:pt idx="274">
                  <c:v>1.53</c:v>
                </c:pt>
                <c:pt idx="275">
                  <c:v>1.4</c:v>
                </c:pt>
                <c:pt idx="276">
                  <c:v>1.73</c:v>
                </c:pt>
                <c:pt idx="277">
                  <c:v>2.31</c:v>
                </c:pt>
                <c:pt idx="278">
                  <c:v>2.89</c:v>
                </c:pt>
                <c:pt idx="279">
                  <c:v>3.1</c:v>
                </c:pt>
                <c:pt idx="280">
                  <c:v>3.27</c:v>
                </c:pt>
                <c:pt idx="281">
                  <c:v>4.0199999999999996</c:v>
                </c:pt>
                <c:pt idx="282">
                  <c:v>4.05</c:v>
                </c:pt>
                <c:pt idx="283">
                  <c:v>0.45</c:v>
                </c:pt>
                <c:pt idx="284">
                  <c:v>0.32</c:v>
                </c:pt>
                <c:pt idx="285">
                  <c:v>0.49</c:v>
                </c:pt>
                <c:pt idx="286">
                  <c:v>1.05</c:v>
                </c:pt>
                <c:pt idx="287">
                  <c:v>1.67</c:v>
                </c:pt>
                <c:pt idx="288">
                  <c:v>1.34</c:v>
                </c:pt>
                <c:pt idx="289">
                  <c:v>1.5</c:v>
                </c:pt>
                <c:pt idx="290">
                  <c:v>1.43</c:v>
                </c:pt>
                <c:pt idx="291">
                  <c:v>1.53</c:v>
                </c:pt>
                <c:pt idx="292">
                  <c:v>1.31</c:v>
                </c:pt>
                <c:pt idx="293">
                  <c:v>0.81</c:v>
                </c:pt>
                <c:pt idx="294">
                  <c:v>0.81</c:v>
                </c:pt>
                <c:pt idx="295">
                  <c:v>1.06</c:v>
                </c:pt>
                <c:pt idx="296">
                  <c:v>1.1200000000000001</c:v>
                </c:pt>
                <c:pt idx="297">
                  <c:v>0.75</c:v>
                </c:pt>
                <c:pt idx="298">
                  <c:v>0.72</c:v>
                </c:pt>
                <c:pt idx="299">
                  <c:v>0.83</c:v>
                </c:pt>
                <c:pt idx="300">
                  <c:v>1.31</c:v>
                </c:pt>
                <c:pt idx="301">
                  <c:v>1.1499999999999999</c:v>
                </c:pt>
                <c:pt idx="302">
                  <c:v>0.18</c:v>
                </c:pt>
                <c:pt idx="303">
                  <c:v>-0.11</c:v>
                </c:pt>
                <c:pt idx="304">
                  <c:v>0</c:v>
                </c:pt>
                <c:pt idx="305">
                  <c:v>0.13</c:v>
                </c:pt>
                <c:pt idx="306">
                  <c:v>-0.16</c:v>
                </c:pt>
                <c:pt idx="307">
                  <c:v>0</c:v>
                </c:pt>
                <c:pt idx="308">
                  <c:v>0.8</c:v>
                </c:pt>
                <c:pt idx="309">
                  <c:v>1.57</c:v>
                </c:pt>
                <c:pt idx="310">
                  <c:v>1.42</c:v>
                </c:pt>
                <c:pt idx="311">
                  <c:v>1.03</c:v>
                </c:pt>
                <c:pt idx="312">
                  <c:v>-0.31</c:v>
                </c:pt>
                <c:pt idx="313">
                  <c:v>0.46</c:v>
                </c:pt>
                <c:pt idx="314">
                  <c:v>1.23</c:v>
                </c:pt>
                <c:pt idx="315">
                  <c:v>2.2200000000000002</c:v>
                </c:pt>
                <c:pt idx="316">
                  <c:v>2.78</c:v>
                </c:pt>
                <c:pt idx="317">
                  <c:v>2.62</c:v>
                </c:pt>
                <c:pt idx="318">
                  <c:v>2.5</c:v>
                </c:pt>
                <c:pt idx="319">
                  <c:v>2.89</c:v>
                </c:pt>
                <c:pt idx="320">
                  <c:v>3.84</c:v>
                </c:pt>
                <c:pt idx="321">
                  <c:v>5.21</c:v>
                </c:pt>
                <c:pt idx="322">
                  <c:v>5.44</c:v>
                </c:pt>
                <c:pt idx="323">
                  <c:v>4.62</c:v>
                </c:pt>
                <c:pt idx="324">
                  <c:v>3.91</c:v>
                </c:pt>
                <c:pt idx="325">
                  <c:v>5.16</c:v>
                </c:pt>
                <c:pt idx="326">
                  <c:v>5.82</c:v>
                </c:pt>
                <c:pt idx="327">
                  <c:v>6.21</c:v>
                </c:pt>
                <c:pt idx="328">
                  <c:v>6.56</c:v>
                </c:pt>
                <c:pt idx="329">
                  <c:v>7.07</c:v>
                </c:pt>
                <c:pt idx="330">
                  <c:v>7.43</c:v>
                </c:pt>
                <c:pt idx="331">
                  <c:v>7.91</c:v>
                </c:pt>
                <c:pt idx="332">
                  <c:v>8.59</c:v>
                </c:pt>
                <c:pt idx="333">
                  <c:v>7.37</c:v>
                </c:pt>
                <c:pt idx="334">
                  <c:v>5.67</c:v>
                </c:pt>
                <c:pt idx="335">
                  <c:v>5.91</c:v>
                </c:pt>
                <c:pt idx="336">
                  <c:v>6.47</c:v>
                </c:pt>
                <c:pt idx="337">
                  <c:v>5.15</c:v>
                </c:pt>
                <c:pt idx="338">
                  <c:v>6.31</c:v>
                </c:pt>
                <c:pt idx="339">
                  <c:v>6.6</c:v>
                </c:pt>
                <c:pt idx="340">
                  <c:v>7.73</c:v>
                </c:pt>
                <c:pt idx="341">
                  <c:v>8.07</c:v>
                </c:pt>
                <c:pt idx="342">
                  <c:v>5.99</c:v>
                </c:pt>
                <c:pt idx="343">
                  <c:v>5.59</c:v>
                </c:pt>
                <c:pt idx="344">
                  <c:v>5.8</c:v>
                </c:pt>
                <c:pt idx="345">
                  <c:v>5.89</c:v>
                </c:pt>
                <c:pt idx="346">
                  <c:v>5.76</c:v>
                </c:pt>
                <c:pt idx="347">
                  <c:v>5.8</c:v>
                </c:pt>
                <c:pt idx="348">
                  <c:v>5.27</c:v>
                </c:pt>
                <c:pt idx="349">
                  <c:v>4.7300000000000004</c:v>
                </c:pt>
                <c:pt idx="350">
                  <c:v>3.85</c:v>
                </c:pt>
                <c:pt idx="351">
                  <c:v>3.96</c:v>
                </c:pt>
                <c:pt idx="352">
                  <c:v>4.5</c:v>
                </c:pt>
                <c:pt idx="353">
                  <c:v>3.28</c:v>
                </c:pt>
                <c:pt idx="354">
                  <c:v>2.77</c:v>
                </c:pt>
                <c:pt idx="355">
                  <c:v>2.42</c:v>
                </c:pt>
                <c:pt idx="356">
                  <c:v>2.29</c:v>
                </c:pt>
                <c:pt idx="357">
                  <c:v>2.2000000000000002</c:v>
                </c:pt>
                <c:pt idx="358">
                  <c:v>2.42</c:v>
                </c:pt>
                <c:pt idx="359">
                  <c:v>2.92</c:v>
                </c:pt>
                <c:pt idx="360">
                  <c:v>2.4700000000000002</c:v>
                </c:pt>
                <c:pt idx="361">
                  <c:v>1.21</c:v>
                </c:pt>
                <c:pt idx="362">
                  <c:v>1.43</c:v>
                </c:pt>
                <c:pt idx="363">
                  <c:v>1.52</c:v>
                </c:pt>
                <c:pt idx="364">
                  <c:v>1.42</c:v>
                </c:pt>
                <c:pt idx="365">
                  <c:v>2.0099999999999998</c:v>
                </c:pt>
                <c:pt idx="366">
                  <c:v>2.3199999999999998</c:v>
                </c:pt>
                <c:pt idx="367">
                  <c:v>2.14</c:v>
                </c:pt>
                <c:pt idx="368">
                  <c:v>2.41</c:v>
                </c:pt>
                <c:pt idx="369">
                  <c:v>2.16</c:v>
                </c:pt>
                <c:pt idx="370">
                  <c:v>1.72</c:v>
                </c:pt>
                <c:pt idx="371">
                  <c:v>2.27</c:v>
                </c:pt>
                <c:pt idx="372">
                  <c:v>2.83</c:v>
                </c:pt>
                <c:pt idx="373">
                  <c:v>3.72</c:v>
                </c:pt>
                <c:pt idx="374">
                  <c:v>3.27</c:v>
                </c:pt>
                <c:pt idx="375">
                  <c:v>3.44</c:v>
                </c:pt>
                <c:pt idx="376">
                  <c:v>3.25</c:v>
                </c:pt>
                <c:pt idx="377">
                  <c:v>3.59</c:v>
                </c:pt>
                <c:pt idx="378">
                  <c:v>3.5</c:v>
                </c:pt>
                <c:pt idx="379">
                  <c:v>3.25</c:v>
                </c:pt>
                <c:pt idx="380">
                  <c:v>3.81</c:v>
                </c:pt>
                <c:pt idx="381">
                  <c:v>4.5999999999999996</c:v>
                </c:pt>
                <c:pt idx="382">
                  <c:v>5.0599999999999996</c:v>
                </c:pt>
                <c:pt idx="383">
                  <c:v>5.09</c:v>
                </c:pt>
                <c:pt idx="384">
                  <c:v>5.12</c:v>
                </c:pt>
                <c:pt idx="385">
                  <c:v>5.29</c:v>
                </c:pt>
                <c:pt idx="386">
                  <c:v>5.21</c:v>
                </c:pt>
                <c:pt idx="387">
                  <c:v>4.8099999999999996</c:v>
                </c:pt>
                <c:pt idx="388">
                  <c:v>5.54</c:v>
                </c:pt>
                <c:pt idx="389">
                  <c:v>5.39</c:v>
                </c:pt>
                <c:pt idx="390">
                  <c:v>4.8099999999999996</c:v>
                </c:pt>
                <c:pt idx="391">
                  <c:v>4.45</c:v>
                </c:pt>
                <c:pt idx="392">
                  <c:v>4.84</c:v>
                </c:pt>
                <c:pt idx="393">
                  <c:v>5.13</c:v>
                </c:pt>
                <c:pt idx="394">
                  <c:v>5.19</c:v>
                </c:pt>
                <c:pt idx="395">
                  <c:v>4.83</c:v>
                </c:pt>
                <c:pt idx="396">
                  <c:v>3.61</c:v>
                </c:pt>
                <c:pt idx="397">
                  <c:v>2.52</c:v>
                </c:pt>
                <c:pt idx="398">
                  <c:v>3.35</c:v>
                </c:pt>
                <c:pt idx="399">
                  <c:v>3.09</c:v>
                </c:pt>
                <c:pt idx="400">
                  <c:v>2.97</c:v>
                </c:pt>
                <c:pt idx="401">
                  <c:v>2.95</c:v>
                </c:pt>
                <c:pt idx="402">
                  <c:v>2.87</c:v>
                </c:pt>
                <c:pt idx="403">
                  <c:v>2.54</c:v>
                </c:pt>
                <c:pt idx="404">
                  <c:v>1.7</c:v>
                </c:pt>
                <c:pt idx="405">
                  <c:v>1.0900000000000001</c:v>
                </c:pt>
                <c:pt idx="406">
                  <c:v>0.65</c:v>
                </c:pt>
                <c:pt idx="407">
                  <c:v>0.35</c:v>
                </c:pt>
                <c:pt idx="408">
                  <c:v>-0.2</c:v>
                </c:pt>
                <c:pt idx="409">
                  <c:v>-0.14000000000000001</c:v>
                </c:pt>
                <c:pt idx="410">
                  <c:v>-0.87</c:v>
                </c:pt>
                <c:pt idx="411">
                  <c:v>-0.81</c:v>
                </c:pt>
                <c:pt idx="412">
                  <c:v>-0.75</c:v>
                </c:pt>
                <c:pt idx="413">
                  <c:v>-1.08</c:v>
                </c:pt>
                <c:pt idx="414">
                  <c:v>-0.86</c:v>
                </c:pt>
                <c:pt idx="415">
                  <c:v>-1.05</c:v>
                </c:pt>
                <c:pt idx="416">
                  <c:v>-1.36</c:v>
                </c:pt>
                <c:pt idx="417">
                  <c:v>-2.1</c:v>
                </c:pt>
                <c:pt idx="418">
                  <c:v>-2.52</c:v>
                </c:pt>
                <c:pt idx="419">
                  <c:v>-2.7</c:v>
                </c:pt>
                <c:pt idx="420">
                  <c:v>-2.61</c:v>
                </c:pt>
                <c:pt idx="421">
                  <c:v>-2.4500000000000002</c:v>
                </c:pt>
                <c:pt idx="422">
                  <c:v>-2.82</c:v>
                </c:pt>
                <c:pt idx="423">
                  <c:v>-3.35</c:v>
                </c:pt>
                <c:pt idx="424">
                  <c:v>-3.5</c:v>
                </c:pt>
                <c:pt idx="425">
                  <c:v>-2.37</c:v>
                </c:pt>
                <c:pt idx="426">
                  <c:v>-1.81</c:v>
                </c:pt>
                <c:pt idx="427">
                  <c:v>-1.97</c:v>
                </c:pt>
                <c:pt idx="428">
                  <c:v>-2.4900000000000002</c:v>
                </c:pt>
                <c:pt idx="429">
                  <c:v>-3.04</c:v>
                </c:pt>
                <c:pt idx="430">
                  <c:v>-2.92</c:v>
                </c:pt>
                <c:pt idx="431">
                  <c:v>-1.94</c:v>
                </c:pt>
                <c:pt idx="432">
                  <c:v>-1.96</c:v>
                </c:pt>
                <c:pt idx="433">
                  <c:v>-1.96</c:v>
                </c:pt>
                <c:pt idx="434">
                  <c:v>-1.87</c:v>
                </c:pt>
                <c:pt idx="435">
                  <c:v>-2.04</c:v>
                </c:pt>
                <c:pt idx="436">
                  <c:v>-2.0299999999999998</c:v>
                </c:pt>
                <c:pt idx="437">
                  <c:v>-2.21</c:v>
                </c:pt>
                <c:pt idx="438">
                  <c:v>-2.33</c:v>
                </c:pt>
                <c:pt idx="439">
                  <c:v>-2.84</c:v>
                </c:pt>
                <c:pt idx="440">
                  <c:v>-2.5499999999999998</c:v>
                </c:pt>
                <c:pt idx="441">
                  <c:v>-1.94</c:v>
                </c:pt>
                <c:pt idx="442">
                  <c:v>-1.65</c:v>
                </c:pt>
                <c:pt idx="443">
                  <c:v>-1.32</c:v>
                </c:pt>
                <c:pt idx="444">
                  <c:v>-2.02</c:v>
                </c:pt>
                <c:pt idx="445">
                  <c:v>-1.76</c:v>
                </c:pt>
                <c:pt idx="446">
                  <c:v>-1.45</c:v>
                </c:pt>
                <c:pt idx="447">
                  <c:v>-1.6</c:v>
                </c:pt>
                <c:pt idx="448">
                  <c:v>-1.38</c:v>
                </c:pt>
                <c:pt idx="449">
                  <c:v>-1.87</c:v>
                </c:pt>
                <c:pt idx="450">
                  <c:v>-2.06</c:v>
                </c:pt>
                <c:pt idx="451">
                  <c:v>-1.34</c:v>
                </c:pt>
                <c:pt idx="452">
                  <c:v>-0.59</c:v>
                </c:pt>
                <c:pt idx="453">
                  <c:v>-0.08</c:v>
                </c:pt>
                <c:pt idx="454">
                  <c:v>-0.86</c:v>
                </c:pt>
                <c:pt idx="455">
                  <c:v>-0.71</c:v>
                </c:pt>
                <c:pt idx="456">
                  <c:v>-0.16</c:v>
                </c:pt>
                <c:pt idx="457">
                  <c:v>-0.17</c:v>
                </c:pt>
                <c:pt idx="458">
                  <c:v>-0.72</c:v>
                </c:pt>
                <c:pt idx="459">
                  <c:v>-1.28</c:v>
                </c:pt>
                <c:pt idx="460">
                  <c:v>-1.02</c:v>
                </c:pt>
                <c:pt idx="461">
                  <c:v>0.06</c:v>
                </c:pt>
                <c:pt idx="462">
                  <c:v>0.62</c:v>
                </c:pt>
                <c:pt idx="463">
                  <c:v>1.1499999999999999</c:v>
                </c:pt>
                <c:pt idx="464">
                  <c:v>1.78</c:v>
                </c:pt>
                <c:pt idx="465">
                  <c:v>1.79</c:v>
                </c:pt>
                <c:pt idx="466">
                  <c:v>1.0900000000000001</c:v>
                </c:pt>
                <c:pt idx="467">
                  <c:v>1.88</c:v>
                </c:pt>
                <c:pt idx="468">
                  <c:v>2.35</c:v>
                </c:pt>
                <c:pt idx="469">
                  <c:v>1.42</c:v>
                </c:pt>
                <c:pt idx="470">
                  <c:v>0.65</c:v>
                </c:pt>
                <c:pt idx="471">
                  <c:v>1.02</c:v>
                </c:pt>
                <c:pt idx="472">
                  <c:v>1.43</c:v>
                </c:pt>
                <c:pt idx="473">
                  <c:v>1.62</c:v>
                </c:pt>
                <c:pt idx="474">
                  <c:v>1.42</c:v>
                </c:pt>
                <c:pt idx="475">
                  <c:v>1.24</c:v>
                </c:pt>
                <c:pt idx="476">
                  <c:v>0.69</c:v>
                </c:pt>
                <c:pt idx="477">
                  <c:v>-0.41</c:v>
                </c:pt>
                <c:pt idx="478">
                  <c:v>-0.68</c:v>
                </c:pt>
                <c:pt idx="479">
                  <c:v>0.15</c:v>
                </c:pt>
                <c:pt idx="480">
                  <c:v>0.16</c:v>
                </c:pt>
                <c:pt idx="481">
                  <c:v>-0.06</c:v>
                </c:pt>
                <c:pt idx="482">
                  <c:v>-0.37</c:v>
                </c:pt>
                <c:pt idx="483">
                  <c:v>-0.32</c:v>
                </c:pt>
                <c:pt idx="484">
                  <c:v>-0.25</c:v>
                </c:pt>
                <c:pt idx="485">
                  <c:v>0.22</c:v>
                </c:pt>
                <c:pt idx="486">
                  <c:v>0.32</c:v>
                </c:pt>
                <c:pt idx="487">
                  <c:v>0.42</c:v>
                </c:pt>
                <c:pt idx="488">
                  <c:v>0.53</c:v>
                </c:pt>
                <c:pt idx="489">
                  <c:v>0.96</c:v>
                </c:pt>
                <c:pt idx="490">
                  <c:v>1.53</c:v>
                </c:pt>
                <c:pt idx="491">
                  <c:v>1.6</c:v>
                </c:pt>
                <c:pt idx="492">
                  <c:v>1.69</c:v>
                </c:pt>
                <c:pt idx="493">
                  <c:v>1.69</c:v>
                </c:pt>
                <c:pt idx="494">
                  <c:v>2.16</c:v>
                </c:pt>
                <c:pt idx="495">
                  <c:v>2.42</c:v>
                </c:pt>
                <c:pt idx="496">
                  <c:v>3.39</c:v>
                </c:pt>
                <c:pt idx="497">
                  <c:v>3.26</c:v>
                </c:pt>
                <c:pt idx="498">
                  <c:v>2.93</c:v>
                </c:pt>
                <c:pt idx="499">
                  <c:v>2.64</c:v>
                </c:pt>
                <c:pt idx="500">
                  <c:v>3.76</c:v>
                </c:pt>
                <c:pt idx="501">
                  <c:v>3.8</c:v>
                </c:pt>
                <c:pt idx="502">
                  <c:v>3.5</c:v>
                </c:pt>
                <c:pt idx="503">
                  <c:v>3.87</c:v>
                </c:pt>
                <c:pt idx="504">
                  <c:v>4.24</c:v>
                </c:pt>
                <c:pt idx="505">
                  <c:v>4.8499999999999996</c:v>
                </c:pt>
                <c:pt idx="506">
                  <c:v>4.63</c:v>
                </c:pt>
                <c:pt idx="507">
                  <c:v>4.13</c:v>
                </c:pt>
                <c:pt idx="508">
                  <c:v>4.26</c:v>
                </c:pt>
                <c:pt idx="509">
                  <c:v>4.3</c:v>
                </c:pt>
                <c:pt idx="510">
                  <c:v>4.3</c:v>
                </c:pt>
                <c:pt idx="511">
                  <c:v>4.55</c:v>
                </c:pt>
                <c:pt idx="512">
                  <c:v>4.04</c:v>
                </c:pt>
                <c:pt idx="513">
                  <c:v>3.64</c:v>
                </c:pt>
                <c:pt idx="514">
                  <c:v>3.7</c:v>
                </c:pt>
                <c:pt idx="515">
                  <c:v>3.92</c:v>
                </c:pt>
                <c:pt idx="516">
                  <c:v>4.09</c:v>
                </c:pt>
                <c:pt idx="517">
                  <c:v>4.0199999999999996</c:v>
                </c:pt>
                <c:pt idx="518">
                  <c:v>3.94</c:v>
                </c:pt>
                <c:pt idx="519">
                  <c:v>4.45</c:v>
                </c:pt>
                <c:pt idx="520">
                  <c:v>4.32</c:v>
                </c:pt>
                <c:pt idx="521">
                  <c:v>4.38</c:v>
                </c:pt>
                <c:pt idx="522">
                  <c:v>3.16</c:v>
                </c:pt>
                <c:pt idx="523">
                  <c:v>3.21</c:v>
                </c:pt>
                <c:pt idx="524">
                  <c:v>3.59</c:v>
                </c:pt>
                <c:pt idx="525">
                  <c:v>3.92</c:v>
                </c:pt>
                <c:pt idx="526">
                  <c:v>4.2</c:v>
                </c:pt>
                <c:pt idx="527">
                  <c:v>4.75</c:v>
                </c:pt>
                <c:pt idx="528">
                  <c:v>5.46</c:v>
                </c:pt>
                <c:pt idx="529">
                  <c:v>1.55</c:v>
                </c:pt>
                <c:pt idx="530">
                  <c:v>1.27</c:v>
                </c:pt>
                <c:pt idx="531">
                  <c:v>0.99</c:v>
                </c:pt>
                <c:pt idx="532">
                  <c:v>1.56</c:v>
                </c:pt>
                <c:pt idx="533">
                  <c:v>1.76</c:v>
                </c:pt>
                <c:pt idx="534">
                  <c:v>2.1</c:v>
                </c:pt>
                <c:pt idx="535">
                  <c:v>2.37</c:v>
                </c:pt>
                <c:pt idx="536">
                  <c:v>2.83</c:v>
                </c:pt>
                <c:pt idx="537">
                  <c:v>2.4300000000000002</c:v>
                </c:pt>
                <c:pt idx="538">
                  <c:v>2.0099999999999998</c:v>
                </c:pt>
                <c:pt idx="539">
                  <c:v>0.62</c:v>
                </c:pt>
                <c:pt idx="540">
                  <c:v>-0.08</c:v>
                </c:pt>
                <c:pt idx="541">
                  <c:v>0.28999999999999998</c:v>
                </c:pt>
                <c:pt idx="542">
                  <c:v>1.08</c:v>
                </c:pt>
                <c:pt idx="543">
                  <c:v>1.66</c:v>
                </c:pt>
                <c:pt idx="544">
                  <c:v>2</c:v>
                </c:pt>
                <c:pt idx="545">
                  <c:v>2.13</c:v>
                </c:pt>
                <c:pt idx="546">
                  <c:v>1.86</c:v>
                </c:pt>
                <c:pt idx="547">
                  <c:v>1.53</c:v>
                </c:pt>
                <c:pt idx="548">
                  <c:v>1.98</c:v>
                </c:pt>
                <c:pt idx="549">
                  <c:v>2.73</c:v>
                </c:pt>
                <c:pt idx="550">
                  <c:v>2.81</c:v>
                </c:pt>
                <c:pt idx="551">
                  <c:v>3.19</c:v>
                </c:pt>
                <c:pt idx="552">
                  <c:v>3.02</c:v>
                </c:pt>
                <c:pt idx="553">
                  <c:v>2.85</c:v>
                </c:pt>
                <c:pt idx="554">
                  <c:v>3.2</c:v>
                </c:pt>
                <c:pt idx="555">
                  <c:v>2.58</c:v>
                </c:pt>
                <c:pt idx="556">
                  <c:v>1.9</c:v>
                </c:pt>
                <c:pt idx="557">
                  <c:v>1.32</c:v>
                </c:pt>
                <c:pt idx="558">
                  <c:v>2.19</c:v>
                </c:pt>
                <c:pt idx="559">
                  <c:v>1.92</c:v>
                </c:pt>
                <c:pt idx="560">
                  <c:v>2.67</c:v>
                </c:pt>
                <c:pt idx="561">
                  <c:v>3.28</c:v>
                </c:pt>
                <c:pt idx="562">
                  <c:v>2.0099999999999998</c:v>
                </c:pt>
                <c:pt idx="563">
                  <c:v>1.63</c:v>
                </c:pt>
                <c:pt idx="564">
                  <c:v>0.64</c:v>
                </c:pt>
                <c:pt idx="565">
                  <c:v>0.05</c:v>
                </c:pt>
                <c:pt idx="566">
                  <c:v>-0.06</c:v>
                </c:pt>
                <c:pt idx="567">
                  <c:v>-0.56000000000000005</c:v>
                </c:pt>
                <c:pt idx="568">
                  <c:v>-1.07</c:v>
                </c:pt>
                <c:pt idx="569">
                  <c:v>-0.43</c:v>
                </c:pt>
                <c:pt idx="570">
                  <c:v>-0.33</c:v>
                </c:pt>
                <c:pt idx="571">
                  <c:v>-0.25</c:v>
                </c:pt>
                <c:pt idx="572">
                  <c:v>0.32</c:v>
                </c:pt>
                <c:pt idx="573">
                  <c:v>-0.15</c:v>
                </c:pt>
                <c:pt idx="574">
                  <c:v>-0.96</c:v>
                </c:pt>
                <c:pt idx="575">
                  <c:v>-0.95</c:v>
                </c:pt>
                <c:pt idx="576">
                  <c:v>-0.17</c:v>
                </c:pt>
                <c:pt idx="577">
                  <c:v>0.18</c:v>
                </c:pt>
                <c:pt idx="578">
                  <c:v>0.54</c:v>
                </c:pt>
                <c:pt idx="579">
                  <c:v>1.3</c:v>
                </c:pt>
                <c:pt idx="580">
                  <c:v>1.82</c:v>
                </c:pt>
                <c:pt idx="581">
                  <c:v>1.51</c:v>
                </c:pt>
                <c:pt idx="582">
                  <c:v>-0.25</c:v>
                </c:pt>
                <c:pt idx="583">
                  <c:v>-1.1399999999999999</c:v>
                </c:pt>
                <c:pt idx="584">
                  <c:v>-1.28</c:v>
                </c:pt>
                <c:pt idx="585">
                  <c:v>-1.58</c:v>
                </c:pt>
                <c:pt idx="586">
                  <c:v>-1.68</c:v>
                </c:pt>
                <c:pt idx="587">
                  <c:v>-2.8</c:v>
                </c:pt>
                <c:pt idx="588">
                  <c:v>-3.15</c:v>
                </c:pt>
                <c:pt idx="589">
                  <c:v>-2.27</c:v>
                </c:pt>
                <c:pt idx="590">
                  <c:v>-2.13</c:v>
                </c:pt>
                <c:pt idx="591">
                  <c:v>-2.88</c:v>
                </c:pt>
                <c:pt idx="592">
                  <c:v>-3.73</c:v>
                </c:pt>
                <c:pt idx="593">
                  <c:v>-3.75</c:v>
                </c:pt>
                <c:pt idx="594">
                  <c:v>-3.53</c:v>
                </c:pt>
                <c:pt idx="595">
                  <c:v>-2.94</c:v>
                </c:pt>
                <c:pt idx="596">
                  <c:v>-3.41</c:v>
                </c:pt>
                <c:pt idx="597">
                  <c:v>-3.38</c:v>
                </c:pt>
                <c:pt idx="598">
                  <c:v>-3.33</c:v>
                </c:pt>
                <c:pt idx="599">
                  <c:v>-3.14</c:v>
                </c:pt>
                <c:pt idx="600">
                  <c:v>-3.45</c:v>
                </c:pt>
                <c:pt idx="601">
                  <c:v>-3.38</c:v>
                </c:pt>
                <c:pt idx="602">
                  <c:v>-2.9</c:v>
                </c:pt>
                <c:pt idx="603">
                  <c:v>-3.29</c:v>
                </c:pt>
                <c:pt idx="604">
                  <c:v>-3.35</c:v>
                </c:pt>
                <c:pt idx="605">
                  <c:v>-2.9</c:v>
                </c:pt>
                <c:pt idx="606">
                  <c:v>-1.93</c:v>
                </c:pt>
                <c:pt idx="607">
                  <c:v>-1.39</c:v>
                </c:pt>
                <c:pt idx="608">
                  <c:v>-1</c:v>
                </c:pt>
                <c:pt idx="609">
                  <c:v>-1.6</c:v>
                </c:pt>
                <c:pt idx="610">
                  <c:v>-1.91</c:v>
                </c:pt>
                <c:pt idx="611">
                  <c:v>-2.08</c:v>
                </c:pt>
                <c:pt idx="612">
                  <c:v>-1.49</c:v>
                </c:pt>
                <c:pt idx="613">
                  <c:v>-1.67</c:v>
                </c:pt>
                <c:pt idx="614">
                  <c:v>-1.61</c:v>
                </c:pt>
                <c:pt idx="615">
                  <c:v>-0.97</c:v>
                </c:pt>
                <c:pt idx="616">
                  <c:v>-1.04</c:v>
                </c:pt>
                <c:pt idx="617">
                  <c:v>-0.64</c:v>
                </c:pt>
                <c:pt idx="618">
                  <c:v>0.14000000000000001</c:v>
                </c:pt>
                <c:pt idx="619">
                  <c:v>-0.48</c:v>
                </c:pt>
                <c:pt idx="620">
                  <c:v>-0.17</c:v>
                </c:pt>
                <c:pt idx="621">
                  <c:v>0.39</c:v>
                </c:pt>
                <c:pt idx="622">
                  <c:v>0.52</c:v>
                </c:pt>
                <c:pt idx="623">
                  <c:v>-0.78</c:v>
                </c:pt>
                <c:pt idx="624">
                  <c:v>-1.55</c:v>
                </c:pt>
                <c:pt idx="625">
                  <c:v>-2.56</c:v>
                </c:pt>
                <c:pt idx="626">
                  <c:v>-1.93</c:v>
                </c:pt>
                <c:pt idx="627">
                  <c:v>-1.36</c:v>
                </c:pt>
                <c:pt idx="628">
                  <c:v>-1.65</c:v>
                </c:pt>
                <c:pt idx="629">
                  <c:v>-1.1000000000000001</c:v>
                </c:pt>
                <c:pt idx="630">
                  <c:v>-0.77</c:v>
                </c:pt>
                <c:pt idx="631">
                  <c:v>-0.21</c:v>
                </c:pt>
                <c:pt idx="632">
                  <c:v>-0.44</c:v>
                </c:pt>
                <c:pt idx="633">
                  <c:v>-0.79</c:v>
                </c:pt>
                <c:pt idx="634">
                  <c:v>-0.32</c:v>
                </c:pt>
                <c:pt idx="635">
                  <c:v>0.77</c:v>
                </c:pt>
                <c:pt idx="636">
                  <c:v>0.5</c:v>
                </c:pt>
                <c:pt idx="637">
                  <c:v>-0.94</c:v>
                </c:pt>
                <c:pt idx="638">
                  <c:v>0.42</c:v>
                </c:pt>
                <c:pt idx="639">
                  <c:v>0.43</c:v>
                </c:pt>
                <c:pt idx="640">
                  <c:v>0.65</c:v>
                </c:pt>
                <c:pt idx="641">
                  <c:v>1.27</c:v>
                </c:pt>
                <c:pt idx="642">
                  <c:v>1.24</c:v>
                </c:pt>
                <c:pt idx="643">
                  <c:v>1.1299999999999999</c:v>
                </c:pt>
                <c:pt idx="644">
                  <c:v>1.55</c:v>
                </c:pt>
                <c:pt idx="645">
                  <c:v>1.06</c:v>
                </c:pt>
                <c:pt idx="646">
                  <c:v>-0.18</c:v>
                </c:pt>
                <c:pt idx="647">
                  <c:v>-1.2</c:v>
                </c:pt>
                <c:pt idx="648">
                  <c:v>-0.22</c:v>
                </c:pt>
                <c:pt idx="649">
                  <c:v>-0.93</c:v>
                </c:pt>
                <c:pt idx="650">
                  <c:v>-0.33</c:v>
                </c:pt>
                <c:pt idx="651">
                  <c:v>0.4</c:v>
                </c:pt>
                <c:pt idx="652">
                  <c:v>0</c:v>
                </c:pt>
                <c:pt idx="653">
                  <c:v>-1.1200000000000001</c:v>
                </c:pt>
                <c:pt idx="654">
                  <c:v>-1.44</c:v>
                </c:pt>
                <c:pt idx="655">
                  <c:v>-1.1100000000000001</c:v>
                </c:pt>
                <c:pt idx="656">
                  <c:v>-1.24</c:v>
                </c:pt>
                <c:pt idx="657">
                  <c:v>-1.58</c:v>
                </c:pt>
                <c:pt idx="658">
                  <c:v>-1.32</c:v>
                </c:pt>
                <c:pt idx="659">
                  <c:v>-0.86</c:v>
                </c:pt>
                <c:pt idx="660">
                  <c:v>-1.06</c:v>
                </c:pt>
                <c:pt idx="661">
                  <c:v>-1.02</c:v>
                </c:pt>
                <c:pt idx="662">
                  <c:v>-0.91</c:v>
                </c:pt>
                <c:pt idx="663">
                  <c:v>-0.41</c:v>
                </c:pt>
                <c:pt idx="664">
                  <c:v>-1.28</c:v>
                </c:pt>
                <c:pt idx="665">
                  <c:v>-0.7</c:v>
                </c:pt>
                <c:pt idx="666">
                  <c:v>-0.41</c:v>
                </c:pt>
                <c:pt idx="667">
                  <c:v>-0.31</c:v>
                </c:pt>
                <c:pt idx="668">
                  <c:v>-0.13</c:v>
                </c:pt>
                <c:pt idx="669">
                  <c:v>-0.53</c:v>
                </c:pt>
                <c:pt idx="670">
                  <c:v>-1.1399999999999999</c:v>
                </c:pt>
                <c:pt idx="671">
                  <c:v>-1.46</c:v>
                </c:pt>
                <c:pt idx="672">
                  <c:v>-0.65</c:v>
                </c:pt>
                <c:pt idx="673">
                  <c:v>-0.67</c:v>
                </c:pt>
                <c:pt idx="674">
                  <c:v>-0.3</c:v>
                </c:pt>
                <c:pt idx="675">
                  <c:v>0.17</c:v>
                </c:pt>
                <c:pt idx="676">
                  <c:v>0.09</c:v>
                </c:pt>
                <c:pt idx="677">
                  <c:v>-0.35</c:v>
                </c:pt>
                <c:pt idx="678">
                  <c:v>-0.63</c:v>
                </c:pt>
                <c:pt idx="679">
                  <c:v>-0.61</c:v>
                </c:pt>
                <c:pt idx="680">
                  <c:v>0.06</c:v>
                </c:pt>
                <c:pt idx="681">
                  <c:v>0.22</c:v>
                </c:pt>
                <c:pt idx="682">
                  <c:v>0.38</c:v>
                </c:pt>
                <c:pt idx="683">
                  <c:v>0.02</c:v>
                </c:pt>
                <c:pt idx="684">
                  <c:v>-0.96</c:v>
                </c:pt>
                <c:pt idx="685">
                  <c:v>-1.78</c:v>
                </c:pt>
                <c:pt idx="686">
                  <c:v>-2.81</c:v>
                </c:pt>
                <c:pt idx="687">
                  <c:v>-3.86</c:v>
                </c:pt>
                <c:pt idx="688">
                  <c:v>-5.49</c:v>
                </c:pt>
                <c:pt idx="689">
                  <c:v>-0.91</c:v>
                </c:pt>
                <c:pt idx="690">
                  <c:v>-0.83</c:v>
                </c:pt>
                <c:pt idx="691">
                  <c:v>-1</c:v>
                </c:pt>
                <c:pt idx="692">
                  <c:v>-1.3</c:v>
                </c:pt>
                <c:pt idx="693">
                  <c:v>-1.31</c:v>
                </c:pt>
                <c:pt idx="694">
                  <c:v>-1.03</c:v>
                </c:pt>
                <c:pt idx="695">
                  <c:v>-0.9</c:v>
                </c:pt>
                <c:pt idx="696">
                  <c:v>-0.88</c:v>
                </c:pt>
                <c:pt idx="697">
                  <c:v>-0.5</c:v>
                </c:pt>
                <c:pt idx="698">
                  <c:v>-1.01</c:v>
                </c:pt>
                <c:pt idx="699">
                  <c:v>-0.85</c:v>
                </c:pt>
                <c:pt idx="700">
                  <c:v>-0.95</c:v>
                </c:pt>
                <c:pt idx="701">
                  <c:v>-1.21</c:v>
                </c:pt>
                <c:pt idx="702">
                  <c:v>-1.23</c:v>
                </c:pt>
                <c:pt idx="703">
                  <c:v>-1.35</c:v>
                </c:pt>
                <c:pt idx="704">
                  <c:v>-1.44</c:v>
                </c:pt>
                <c:pt idx="705">
                  <c:v>-1.98</c:v>
                </c:pt>
                <c:pt idx="706">
                  <c:v>-2.0699999999999998</c:v>
                </c:pt>
                <c:pt idx="707">
                  <c:v>-2.02</c:v>
                </c:pt>
                <c:pt idx="708">
                  <c:v>-1.97</c:v>
                </c:pt>
                <c:pt idx="709">
                  <c:v>-1.92</c:v>
                </c:pt>
                <c:pt idx="710">
                  <c:v>-1.92</c:v>
                </c:pt>
                <c:pt idx="711">
                  <c:v>-2.1</c:v>
                </c:pt>
                <c:pt idx="712">
                  <c:v>-2.31</c:v>
                </c:pt>
                <c:pt idx="713">
                  <c:v>-1.72</c:v>
                </c:pt>
                <c:pt idx="714">
                  <c:v>-1.7</c:v>
                </c:pt>
                <c:pt idx="715">
                  <c:v>-1.9</c:v>
                </c:pt>
                <c:pt idx="716">
                  <c:v>-1.95</c:v>
                </c:pt>
                <c:pt idx="717">
                  <c:v>-1.95</c:v>
                </c:pt>
                <c:pt idx="718">
                  <c:v>-2.0699999999999998</c:v>
                </c:pt>
                <c:pt idx="719">
                  <c:v>-2.06</c:v>
                </c:pt>
                <c:pt idx="720">
                  <c:v>-2.11</c:v>
                </c:pt>
                <c:pt idx="721">
                  <c:v>-1.97</c:v>
                </c:pt>
                <c:pt idx="722">
                  <c:v>-2.11</c:v>
                </c:pt>
                <c:pt idx="723">
                  <c:v>-1.75</c:v>
                </c:pt>
                <c:pt idx="724">
                  <c:v>-1.96</c:v>
                </c:pt>
                <c:pt idx="725">
                  <c:v>-2.93</c:v>
                </c:pt>
                <c:pt idx="726">
                  <c:v>-4.04</c:v>
                </c:pt>
                <c:pt idx="727">
                  <c:v>-4.78</c:v>
                </c:pt>
                <c:pt idx="728">
                  <c:v>-3.12</c:v>
                </c:pt>
                <c:pt idx="729">
                  <c:v>-2.7</c:v>
                </c:pt>
                <c:pt idx="730">
                  <c:v>-2.44</c:v>
                </c:pt>
                <c:pt idx="731">
                  <c:v>-2.2999999999999998</c:v>
                </c:pt>
                <c:pt idx="732">
                  <c:v>-2.0699999999999998</c:v>
                </c:pt>
                <c:pt idx="733">
                  <c:v>-1.88</c:v>
                </c:pt>
                <c:pt idx="734">
                  <c:v>-1.85</c:v>
                </c:pt>
                <c:pt idx="735">
                  <c:v>-1.58</c:v>
                </c:pt>
                <c:pt idx="736">
                  <c:v>-0.98</c:v>
                </c:pt>
                <c:pt idx="737">
                  <c:v>-1.45</c:v>
                </c:pt>
                <c:pt idx="738">
                  <c:v>-1.61</c:v>
                </c:pt>
                <c:pt idx="739">
                  <c:v>-0.57999999999999996</c:v>
                </c:pt>
                <c:pt idx="740">
                  <c:v>-0.28999999999999998</c:v>
                </c:pt>
                <c:pt idx="741">
                  <c:v>0.27</c:v>
                </c:pt>
                <c:pt idx="742">
                  <c:v>0.35</c:v>
                </c:pt>
                <c:pt idx="743">
                  <c:v>0.99</c:v>
                </c:pt>
                <c:pt idx="744">
                  <c:v>1.58</c:v>
                </c:pt>
                <c:pt idx="745">
                  <c:v>1.62</c:v>
                </c:pt>
                <c:pt idx="746">
                  <c:v>2.27</c:v>
                </c:pt>
                <c:pt idx="747">
                  <c:v>2.82</c:v>
                </c:pt>
                <c:pt idx="748">
                  <c:v>2.92</c:v>
                </c:pt>
                <c:pt idx="749">
                  <c:v>2.86</c:v>
                </c:pt>
                <c:pt idx="750">
                  <c:v>2.58</c:v>
                </c:pt>
                <c:pt idx="751">
                  <c:v>3.24</c:v>
                </c:pt>
                <c:pt idx="752">
                  <c:v>3.52</c:v>
                </c:pt>
                <c:pt idx="753">
                  <c:v>3.6</c:v>
                </c:pt>
                <c:pt idx="754">
                  <c:v>3.02</c:v>
                </c:pt>
                <c:pt idx="755">
                  <c:v>2.4900000000000002</c:v>
                </c:pt>
                <c:pt idx="756">
                  <c:v>3.33</c:v>
                </c:pt>
                <c:pt idx="757">
                  <c:v>3.76</c:v>
                </c:pt>
                <c:pt idx="758">
                  <c:v>3.22</c:v>
                </c:pt>
                <c:pt idx="759">
                  <c:v>2</c:v>
                </c:pt>
                <c:pt idx="760">
                  <c:v>1.1000000000000001</c:v>
                </c:pt>
                <c:pt idx="761">
                  <c:v>1.88</c:v>
                </c:pt>
                <c:pt idx="762">
                  <c:v>1.84</c:v>
                </c:pt>
                <c:pt idx="763">
                  <c:v>1.97</c:v>
                </c:pt>
                <c:pt idx="764">
                  <c:v>1.91</c:v>
                </c:pt>
                <c:pt idx="765">
                  <c:v>1.81</c:v>
                </c:pt>
                <c:pt idx="766">
                  <c:v>1.92</c:v>
                </c:pt>
                <c:pt idx="767">
                  <c:v>1.81</c:v>
                </c:pt>
                <c:pt idx="768">
                  <c:v>2.14</c:v>
                </c:pt>
                <c:pt idx="769">
                  <c:v>2.5299999999999998</c:v>
                </c:pt>
                <c:pt idx="770">
                  <c:v>3.33</c:v>
                </c:pt>
                <c:pt idx="771">
                  <c:v>2.95</c:v>
                </c:pt>
                <c:pt idx="772">
                  <c:v>2.12</c:v>
                </c:pt>
                <c:pt idx="773">
                  <c:v>2.08</c:v>
                </c:pt>
                <c:pt idx="774">
                  <c:v>2.66</c:v>
                </c:pt>
                <c:pt idx="775">
                  <c:v>2.7</c:v>
                </c:pt>
                <c:pt idx="776">
                  <c:v>1.34</c:v>
                </c:pt>
                <c:pt idx="777">
                  <c:v>0.13</c:v>
                </c:pt>
                <c:pt idx="778">
                  <c:v>-0.59</c:v>
                </c:pt>
                <c:pt idx="779">
                  <c:v>-0.56999999999999995</c:v>
                </c:pt>
                <c:pt idx="780">
                  <c:v>-0.43</c:v>
                </c:pt>
                <c:pt idx="781">
                  <c:v>0.99</c:v>
                </c:pt>
                <c:pt idx="782">
                  <c:v>1.44</c:v>
                </c:pt>
                <c:pt idx="783">
                  <c:v>1.33</c:v>
                </c:pt>
                <c:pt idx="784">
                  <c:v>1.29</c:v>
                </c:pt>
                <c:pt idx="785">
                  <c:v>1.32</c:v>
                </c:pt>
                <c:pt idx="786">
                  <c:v>1.29</c:v>
                </c:pt>
                <c:pt idx="787">
                  <c:v>1.07</c:v>
                </c:pt>
                <c:pt idx="788">
                  <c:v>0.94</c:v>
                </c:pt>
                <c:pt idx="789">
                  <c:v>0.28000000000000003</c:v>
                </c:pt>
                <c:pt idx="790">
                  <c:v>-1.0900000000000001</c:v>
                </c:pt>
                <c:pt idx="791">
                  <c:v>-0.04</c:v>
                </c:pt>
                <c:pt idx="792">
                  <c:v>7.0000000000000007E-2</c:v>
                </c:pt>
                <c:pt idx="793">
                  <c:v>0.54</c:v>
                </c:pt>
                <c:pt idx="794">
                  <c:v>0.96</c:v>
                </c:pt>
                <c:pt idx="795">
                  <c:v>0.09</c:v>
                </c:pt>
                <c:pt idx="796">
                  <c:v>0.08</c:v>
                </c:pt>
                <c:pt idx="797">
                  <c:v>-0.18</c:v>
                </c:pt>
                <c:pt idx="798">
                  <c:v>-0.11</c:v>
                </c:pt>
                <c:pt idx="799">
                  <c:v>0.17</c:v>
                </c:pt>
                <c:pt idx="800">
                  <c:v>0.11</c:v>
                </c:pt>
                <c:pt idx="801">
                  <c:v>0.16</c:v>
                </c:pt>
                <c:pt idx="802">
                  <c:v>0.31</c:v>
                </c:pt>
                <c:pt idx="803">
                  <c:v>0.21</c:v>
                </c:pt>
                <c:pt idx="804">
                  <c:v>-0.37</c:v>
                </c:pt>
                <c:pt idx="805">
                  <c:v>-0.36</c:v>
                </c:pt>
                <c:pt idx="806">
                  <c:v>0.01</c:v>
                </c:pt>
                <c:pt idx="807">
                  <c:v>0.3</c:v>
                </c:pt>
                <c:pt idx="808">
                  <c:v>0.51</c:v>
                </c:pt>
                <c:pt idx="809">
                  <c:v>-0.05</c:v>
                </c:pt>
                <c:pt idx="810">
                  <c:v>0.28000000000000003</c:v>
                </c:pt>
                <c:pt idx="811">
                  <c:v>0.61</c:v>
                </c:pt>
                <c:pt idx="812">
                  <c:v>1.1200000000000001</c:v>
                </c:pt>
                <c:pt idx="813">
                  <c:v>0.72</c:v>
                </c:pt>
                <c:pt idx="814">
                  <c:v>0.54</c:v>
                </c:pt>
                <c:pt idx="815">
                  <c:v>0.72</c:v>
                </c:pt>
                <c:pt idx="816">
                  <c:v>1.47</c:v>
                </c:pt>
                <c:pt idx="817">
                  <c:v>2.88</c:v>
                </c:pt>
                <c:pt idx="818">
                  <c:v>2.95</c:v>
                </c:pt>
                <c:pt idx="819">
                  <c:v>2.2999999999999998</c:v>
                </c:pt>
                <c:pt idx="820">
                  <c:v>2.5</c:v>
                </c:pt>
                <c:pt idx="821">
                  <c:v>2.2599999999999998</c:v>
                </c:pt>
                <c:pt idx="822">
                  <c:v>1.85</c:v>
                </c:pt>
                <c:pt idx="823">
                  <c:v>2.0699999999999998</c:v>
                </c:pt>
                <c:pt idx="824">
                  <c:v>1.89</c:v>
                </c:pt>
                <c:pt idx="825">
                  <c:v>1.4</c:v>
                </c:pt>
                <c:pt idx="826">
                  <c:v>1.51</c:v>
                </c:pt>
                <c:pt idx="827">
                  <c:v>2.09</c:v>
                </c:pt>
                <c:pt idx="828">
                  <c:v>2.46</c:v>
                </c:pt>
                <c:pt idx="829">
                  <c:v>3.16</c:v>
                </c:pt>
                <c:pt idx="830">
                  <c:v>2.8</c:v>
                </c:pt>
                <c:pt idx="831">
                  <c:v>2.87</c:v>
                </c:pt>
                <c:pt idx="832">
                  <c:v>2.63</c:v>
                </c:pt>
                <c:pt idx="833">
                  <c:v>2.78</c:v>
                </c:pt>
                <c:pt idx="834">
                  <c:v>3.64</c:v>
                </c:pt>
                <c:pt idx="835">
                  <c:v>3.69</c:v>
                </c:pt>
                <c:pt idx="836">
                  <c:v>4.2300000000000004</c:v>
                </c:pt>
                <c:pt idx="837">
                  <c:v>4.6500000000000004</c:v>
                </c:pt>
                <c:pt idx="838">
                  <c:v>4.25</c:v>
                </c:pt>
                <c:pt idx="839">
                  <c:v>4.45</c:v>
                </c:pt>
                <c:pt idx="840">
                  <c:v>4.3499999999999996</c:v>
                </c:pt>
                <c:pt idx="841">
                  <c:v>4.0599999999999996</c:v>
                </c:pt>
                <c:pt idx="842">
                  <c:v>3.56</c:v>
                </c:pt>
                <c:pt idx="843">
                  <c:v>3.1</c:v>
                </c:pt>
                <c:pt idx="844">
                  <c:v>3.59</c:v>
                </c:pt>
                <c:pt idx="845">
                  <c:v>3.14</c:v>
                </c:pt>
                <c:pt idx="846">
                  <c:v>3.3</c:v>
                </c:pt>
                <c:pt idx="847">
                  <c:v>4.59</c:v>
                </c:pt>
                <c:pt idx="848">
                  <c:v>4.3499999999999996</c:v>
                </c:pt>
                <c:pt idx="849">
                  <c:v>3.16</c:v>
                </c:pt>
                <c:pt idx="850">
                  <c:v>2.27</c:v>
                </c:pt>
                <c:pt idx="851">
                  <c:v>2.17</c:v>
                </c:pt>
                <c:pt idx="852">
                  <c:v>2.3199999999999998</c:v>
                </c:pt>
                <c:pt idx="853">
                  <c:v>2.2999999999999998</c:v>
                </c:pt>
                <c:pt idx="854">
                  <c:v>2.4700000000000002</c:v>
                </c:pt>
                <c:pt idx="855">
                  <c:v>3.29</c:v>
                </c:pt>
                <c:pt idx="856">
                  <c:v>2.76</c:v>
                </c:pt>
                <c:pt idx="857">
                  <c:v>2.23</c:v>
                </c:pt>
                <c:pt idx="858">
                  <c:v>1.91</c:v>
                </c:pt>
                <c:pt idx="859">
                  <c:v>1.95</c:v>
                </c:pt>
                <c:pt idx="860">
                  <c:v>2.2400000000000002</c:v>
                </c:pt>
                <c:pt idx="861">
                  <c:v>1.78</c:v>
                </c:pt>
                <c:pt idx="862">
                  <c:v>1.3</c:v>
                </c:pt>
                <c:pt idx="863">
                  <c:v>1.34</c:v>
                </c:pt>
                <c:pt idx="864">
                  <c:v>2.17</c:v>
                </c:pt>
                <c:pt idx="865">
                  <c:v>3.43</c:v>
                </c:pt>
                <c:pt idx="866">
                  <c:v>3.71</c:v>
                </c:pt>
                <c:pt idx="867">
                  <c:v>3.08</c:v>
                </c:pt>
                <c:pt idx="868">
                  <c:v>2.59</c:v>
                </c:pt>
                <c:pt idx="869">
                  <c:v>2.31</c:v>
                </c:pt>
                <c:pt idx="870">
                  <c:v>2.4900000000000002</c:v>
                </c:pt>
                <c:pt idx="871">
                  <c:v>2.4900000000000002</c:v>
                </c:pt>
                <c:pt idx="872">
                  <c:v>3.12</c:v>
                </c:pt>
                <c:pt idx="873">
                  <c:v>3.91</c:v>
                </c:pt>
                <c:pt idx="874">
                  <c:v>4.2699999999999996</c:v>
                </c:pt>
                <c:pt idx="875">
                  <c:v>3.99</c:v>
                </c:pt>
                <c:pt idx="876">
                  <c:v>3.44</c:v>
                </c:pt>
                <c:pt idx="877">
                  <c:v>3.45</c:v>
                </c:pt>
                <c:pt idx="878">
                  <c:v>3.56</c:v>
                </c:pt>
                <c:pt idx="879">
                  <c:v>4.13</c:v>
                </c:pt>
                <c:pt idx="880">
                  <c:v>3.78</c:v>
                </c:pt>
                <c:pt idx="881">
                  <c:v>2.88</c:v>
                </c:pt>
                <c:pt idx="882">
                  <c:v>2.29</c:v>
                </c:pt>
                <c:pt idx="883">
                  <c:v>3.19</c:v>
                </c:pt>
                <c:pt idx="884">
                  <c:v>4.6900000000000004</c:v>
                </c:pt>
                <c:pt idx="885">
                  <c:v>5.24</c:v>
                </c:pt>
                <c:pt idx="886">
                  <c:v>5.21</c:v>
                </c:pt>
                <c:pt idx="887">
                  <c:v>4.7</c:v>
                </c:pt>
                <c:pt idx="888">
                  <c:v>4.43</c:v>
                </c:pt>
                <c:pt idx="889">
                  <c:v>4.97</c:v>
                </c:pt>
                <c:pt idx="890">
                  <c:v>5.3</c:v>
                </c:pt>
                <c:pt idx="891">
                  <c:v>5.48</c:v>
                </c:pt>
                <c:pt idx="892">
                  <c:v>5.74</c:v>
                </c:pt>
                <c:pt idx="893">
                  <c:v>5.6</c:v>
                </c:pt>
                <c:pt idx="894">
                  <c:v>5.51</c:v>
                </c:pt>
                <c:pt idx="895">
                  <c:v>5.68</c:v>
                </c:pt>
                <c:pt idx="896">
                  <c:v>5.98</c:v>
                </c:pt>
                <c:pt idx="897">
                  <c:v>5.91</c:v>
                </c:pt>
                <c:pt idx="898">
                  <c:v>6.01</c:v>
                </c:pt>
                <c:pt idx="899">
                  <c:v>6.22</c:v>
                </c:pt>
                <c:pt idx="900">
                  <c:v>5.49</c:v>
                </c:pt>
                <c:pt idx="901">
                  <c:v>5.16</c:v>
                </c:pt>
                <c:pt idx="902">
                  <c:v>5.25</c:v>
                </c:pt>
                <c:pt idx="903">
                  <c:v>4.22</c:v>
                </c:pt>
                <c:pt idx="904">
                  <c:v>2.97</c:v>
                </c:pt>
                <c:pt idx="905">
                  <c:v>0.55000000000000004</c:v>
                </c:pt>
                <c:pt idx="906">
                  <c:v>1.88</c:v>
                </c:pt>
                <c:pt idx="907">
                  <c:v>2.41</c:v>
                </c:pt>
                <c:pt idx="908">
                  <c:v>1.96</c:v>
                </c:pt>
                <c:pt idx="909">
                  <c:v>2.04</c:v>
                </c:pt>
                <c:pt idx="910">
                  <c:v>2.29</c:v>
                </c:pt>
                <c:pt idx="911">
                  <c:v>1.97</c:v>
                </c:pt>
                <c:pt idx="912">
                  <c:v>1.23</c:v>
                </c:pt>
                <c:pt idx="913">
                  <c:v>1.53</c:v>
                </c:pt>
                <c:pt idx="914">
                  <c:v>2.2200000000000002</c:v>
                </c:pt>
                <c:pt idx="915">
                  <c:v>1.67</c:v>
                </c:pt>
                <c:pt idx="916">
                  <c:v>1.02</c:v>
                </c:pt>
                <c:pt idx="917">
                  <c:v>0.21</c:v>
                </c:pt>
                <c:pt idx="918">
                  <c:v>0.6</c:v>
                </c:pt>
                <c:pt idx="919">
                  <c:v>0.68</c:v>
                </c:pt>
                <c:pt idx="920">
                  <c:v>0.25</c:v>
                </c:pt>
                <c:pt idx="921">
                  <c:v>0.04</c:v>
                </c:pt>
                <c:pt idx="922">
                  <c:v>-0.25</c:v>
                </c:pt>
                <c:pt idx="923">
                  <c:v>-0.64</c:v>
                </c:pt>
                <c:pt idx="924">
                  <c:v>-0.93</c:v>
                </c:pt>
                <c:pt idx="925">
                  <c:v>-0.62</c:v>
                </c:pt>
                <c:pt idx="926">
                  <c:v>0.04</c:v>
                </c:pt>
                <c:pt idx="927">
                  <c:v>0.13</c:v>
                </c:pt>
                <c:pt idx="928">
                  <c:v>-0.33</c:v>
                </c:pt>
                <c:pt idx="929">
                  <c:v>-1.33</c:v>
                </c:pt>
                <c:pt idx="930">
                  <c:v>-0.73</c:v>
                </c:pt>
                <c:pt idx="931">
                  <c:v>-0.77</c:v>
                </c:pt>
                <c:pt idx="932">
                  <c:v>-0.64</c:v>
                </c:pt>
                <c:pt idx="933">
                  <c:v>-0.05</c:v>
                </c:pt>
                <c:pt idx="934">
                  <c:v>0.32</c:v>
                </c:pt>
                <c:pt idx="935">
                  <c:v>-0.4</c:v>
                </c:pt>
                <c:pt idx="936">
                  <c:v>-0.49</c:v>
                </c:pt>
                <c:pt idx="937">
                  <c:v>-0.6</c:v>
                </c:pt>
                <c:pt idx="938">
                  <c:v>-0.56999999999999995</c:v>
                </c:pt>
                <c:pt idx="939">
                  <c:v>-0.53</c:v>
                </c:pt>
                <c:pt idx="940">
                  <c:v>-0.2</c:v>
                </c:pt>
                <c:pt idx="941">
                  <c:v>-0.47</c:v>
                </c:pt>
                <c:pt idx="942">
                  <c:v>-0.57999999999999996</c:v>
                </c:pt>
                <c:pt idx="943">
                  <c:v>-0.4</c:v>
                </c:pt>
                <c:pt idx="944">
                  <c:v>-0.82</c:v>
                </c:pt>
                <c:pt idx="945">
                  <c:v>-1.17</c:v>
                </c:pt>
                <c:pt idx="946">
                  <c:v>-1.03</c:v>
                </c:pt>
                <c:pt idx="947">
                  <c:v>-0.86</c:v>
                </c:pt>
                <c:pt idx="948">
                  <c:v>-1.37</c:v>
                </c:pt>
                <c:pt idx="949">
                  <c:v>-1.92</c:v>
                </c:pt>
                <c:pt idx="950">
                  <c:v>-1.7</c:v>
                </c:pt>
                <c:pt idx="951">
                  <c:v>-0.96</c:v>
                </c:pt>
                <c:pt idx="952">
                  <c:v>-1.0900000000000001</c:v>
                </c:pt>
                <c:pt idx="953">
                  <c:v>-1.72</c:v>
                </c:pt>
                <c:pt idx="954">
                  <c:v>-1.97</c:v>
                </c:pt>
                <c:pt idx="955">
                  <c:v>-1.51</c:v>
                </c:pt>
                <c:pt idx="956">
                  <c:v>-1.39</c:v>
                </c:pt>
                <c:pt idx="957">
                  <c:v>-1.47</c:v>
                </c:pt>
                <c:pt idx="958">
                  <c:v>-1.39</c:v>
                </c:pt>
                <c:pt idx="959">
                  <c:v>-1.81</c:v>
                </c:pt>
                <c:pt idx="960">
                  <c:v>-2.44</c:v>
                </c:pt>
                <c:pt idx="961">
                  <c:v>-2.57</c:v>
                </c:pt>
                <c:pt idx="962">
                  <c:v>-2.15</c:v>
                </c:pt>
                <c:pt idx="963">
                  <c:v>-1.64</c:v>
                </c:pt>
                <c:pt idx="964">
                  <c:v>-2.12</c:v>
                </c:pt>
                <c:pt idx="965">
                  <c:v>-2.2999999999999998</c:v>
                </c:pt>
                <c:pt idx="966">
                  <c:v>-2.06</c:v>
                </c:pt>
                <c:pt idx="967">
                  <c:v>-2.31</c:v>
                </c:pt>
                <c:pt idx="968">
                  <c:v>-2.2000000000000002</c:v>
                </c:pt>
                <c:pt idx="969">
                  <c:v>-1.5</c:v>
                </c:pt>
                <c:pt idx="970">
                  <c:v>-1.17</c:v>
                </c:pt>
                <c:pt idx="971">
                  <c:v>-1.37</c:v>
                </c:pt>
                <c:pt idx="972">
                  <c:v>-1.61</c:v>
                </c:pt>
                <c:pt idx="973">
                  <c:v>-1.54</c:v>
                </c:pt>
                <c:pt idx="974">
                  <c:v>-1.36</c:v>
                </c:pt>
                <c:pt idx="975">
                  <c:v>-1.08</c:v>
                </c:pt>
                <c:pt idx="976">
                  <c:v>-1.49</c:v>
                </c:pt>
                <c:pt idx="977">
                  <c:v>-1.59</c:v>
                </c:pt>
                <c:pt idx="978">
                  <c:v>-1.24</c:v>
                </c:pt>
                <c:pt idx="979">
                  <c:v>-0.94</c:v>
                </c:pt>
                <c:pt idx="980">
                  <c:v>-0.74</c:v>
                </c:pt>
                <c:pt idx="981">
                  <c:v>-0.4</c:v>
                </c:pt>
                <c:pt idx="982">
                  <c:v>-0.56000000000000005</c:v>
                </c:pt>
                <c:pt idx="983">
                  <c:v>-0.69</c:v>
                </c:pt>
                <c:pt idx="984">
                  <c:v>-0.85</c:v>
                </c:pt>
                <c:pt idx="985">
                  <c:v>-0.38</c:v>
                </c:pt>
                <c:pt idx="986">
                  <c:v>-0.56000000000000005</c:v>
                </c:pt>
                <c:pt idx="987">
                  <c:v>-0.76</c:v>
                </c:pt>
                <c:pt idx="988">
                  <c:v>-0.79</c:v>
                </c:pt>
                <c:pt idx="989">
                  <c:v>-0.9</c:v>
                </c:pt>
                <c:pt idx="990">
                  <c:v>-1.1599999999999999</c:v>
                </c:pt>
                <c:pt idx="991">
                  <c:v>-0.73</c:v>
                </c:pt>
                <c:pt idx="992">
                  <c:v>-0.74</c:v>
                </c:pt>
                <c:pt idx="993">
                  <c:v>-0.21</c:v>
                </c:pt>
                <c:pt idx="994">
                  <c:v>-0.02</c:v>
                </c:pt>
                <c:pt idx="995">
                  <c:v>-0.98</c:v>
                </c:pt>
                <c:pt idx="996">
                  <c:v>-1.33</c:v>
                </c:pt>
                <c:pt idx="997">
                  <c:v>-0.94</c:v>
                </c:pt>
                <c:pt idx="998">
                  <c:v>-0.97</c:v>
                </c:pt>
                <c:pt idx="999">
                  <c:v>-1.1499999999999999</c:v>
                </c:pt>
                <c:pt idx="1000">
                  <c:v>-1.18</c:v>
                </c:pt>
                <c:pt idx="1001">
                  <c:v>-0.7</c:v>
                </c:pt>
                <c:pt idx="1002">
                  <c:v>-0.25</c:v>
                </c:pt>
                <c:pt idx="1003">
                  <c:v>-0.34</c:v>
                </c:pt>
                <c:pt idx="1004">
                  <c:v>-0.93</c:v>
                </c:pt>
                <c:pt idx="1005">
                  <c:v>-1.27</c:v>
                </c:pt>
                <c:pt idx="1006">
                  <c:v>-1.26</c:v>
                </c:pt>
                <c:pt idx="1007">
                  <c:v>-1.48</c:v>
                </c:pt>
                <c:pt idx="1008">
                  <c:v>-1.57</c:v>
                </c:pt>
                <c:pt idx="1009">
                  <c:v>-2.17</c:v>
                </c:pt>
                <c:pt idx="1010">
                  <c:v>-2.89</c:v>
                </c:pt>
                <c:pt idx="1011">
                  <c:v>-3.67</c:v>
                </c:pt>
                <c:pt idx="1012">
                  <c:v>-1.92</c:v>
                </c:pt>
                <c:pt idx="1013">
                  <c:v>-2.0699999999999998</c:v>
                </c:pt>
                <c:pt idx="1014">
                  <c:v>-1.91</c:v>
                </c:pt>
                <c:pt idx="1015">
                  <c:v>-0.91</c:v>
                </c:pt>
                <c:pt idx="1016">
                  <c:v>-1.1200000000000001</c:v>
                </c:pt>
                <c:pt idx="1017">
                  <c:v>-1.23</c:v>
                </c:pt>
                <c:pt idx="1018">
                  <c:v>-0.36</c:v>
                </c:pt>
                <c:pt idx="1019">
                  <c:v>0.32</c:v>
                </c:pt>
                <c:pt idx="1020">
                  <c:v>-0.23</c:v>
                </c:pt>
                <c:pt idx="1021">
                  <c:v>-1.4</c:v>
                </c:pt>
                <c:pt idx="1022">
                  <c:v>-2.1800000000000002</c:v>
                </c:pt>
                <c:pt idx="1023">
                  <c:v>-2.69</c:v>
                </c:pt>
                <c:pt idx="1024">
                  <c:v>-1.02</c:v>
                </c:pt>
                <c:pt idx="1025">
                  <c:v>-0.6</c:v>
                </c:pt>
                <c:pt idx="1026">
                  <c:v>-0.2</c:v>
                </c:pt>
                <c:pt idx="1027">
                  <c:v>0.71</c:v>
                </c:pt>
                <c:pt idx="1028">
                  <c:v>0.27</c:v>
                </c:pt>
                <c:pt idx="1029">
                  <c:v>-0.28999999999999998</c:v>
                </c:pt>
                <c:pt idx="1030">
                  <c:v>-0.53</c:v>
                </c:pt>
                <c:pt idx="1031">
                  <c:v>-0.39</c:v>
                </c:pt>
                <c:pt idx="1032">
                  <c:v>-1.1000000000000001</c:v>
                </c:pt>
                <c:pt idx="1033">
                  <c:v>-1.41</c:v>
                </c:pt>
                <c:pt idx="1034">
                  <c:v>-1.38</c:v>
                </c:pt>
                <c:pt idx="1035">
                  <c:v>-1.2</c:v>
                </c:pt>
                <c:pt idx="1036">
                  <c:v>-0.72</c:v>
                </c:pt>
                <c:pt idx="1037">
                  <c:v>-1.36</c:v>
                </c:pt>
                <c:pt idx="1038">
                  <c:v>-1.76</c:v>
                </c:pt>
                <c:pt idx="1039">
                  <c:v>-1.73</c:v>
                </c:pt>
                <c:pt idx="1040">
                  <c:v>-1.56</c:v>
                </c:pt>
                <c:pt idx="1041">
                  <c:v>-1.24</c:v>
                </c:pt>
                <c:pt idx="1042">
                  <c:v>-1.18</c:v>
                </c:pt>
                <c:pt idx="1043">
                  <c:v>-1.67</c:v>
                </c:pt>
                <c:pt idx="1044">
                  <c:v>-1.9</c:v>
                </c:pt>
                <c:pt idx="1045">
                  <c:v>-1.68</c:v>
                </c:pt>
                <c:pt idx="1046">
                  <c:v>-0.83</c:v>
                </c:pt>
                <c:pt idx="1047">
                  <c:v>-0.28000000000000003</c:v>
                </c:pt>
                <c:pt idx="1048">
                  <c:v>-0.69</c:v>
                </c:pt>
                <c:pt idx="1049">
                  <c:v>-0.7</c:v>
                </c:pt>
                <c:pt idx="1050">
                  <c:v>-0.56000000000000005</c:v>
                </c:pt>
                <c:pt idx="1051">
                  <c:v>-0.62</c:v>
                </c:pt>
                <c:pt idx="1052">
                  <c:v>-0.19</c:v>
                </c:pt>
                <c:pt idx="1053">
                  <c:v>0.28000000000000003</c:v>
                </c:pt>
                <c:pt idx="1054">
                  <c:v>1.07</c:v>
                </c:pt>
                <c:pt idx="1055">
                  <c:v>1.6</c:v>
                </c:pt>
                <c:pt idx="1056">
                  <c:v>1.77</c:v>
                </c:pt>
                <c:pt idx="1057">
                  <c:v>1.62</c:v>
                </c:pt>
                <c:pt idx="1058">
                  <c:v>1.66</c:v>
                </c:pt>
                <c:pt idx="1059">
                  <c:v>2.4500000000000002</c:v>
                </c:pt>
                <c:pt idx="1060">
                  <c:v>1.88</c:v>
                </c:pt>
                <c:pt idx="1061">
                  <c:v>1.24</c:v>
                </c:pt>
                <c:pt idx="1062">
                  <c:v>0.75</c:v>
                </c:pt>
                <c:pt idx="1063">
                  <c:v>1.72</c:v>
                </c:pt>
                <c:pt idx="1064">
                  <c:v>2.0299999999999998</c:v>
                </c:pt>
                <c:pt idx="1065">
                  <c:v>2.72</c:v>
                </c:pt>
                <c:pt idx="1066">
                  <c:v>2.33</c:v>
                </c:pt>
                <c:pt idx="1067">
                  <c:v>1.79</c:v>
                </c:pt>
                <c:pt idx="1068">
                  <c:v>2.0099999999999998</c:v>
                </c:pt>
                <c:pt idx="1069">
                  <c:v>2.94</c:v>
                </c:pt>
                <c:pt idx="1070">
                  <c:v>3.09</c:v>
                </c:pt>
                <c:pt idx="1071">
                  <c:v>3.21</c:v>
                </c:pt>
                <c:pt idx="1072">
                  <c:v>2</c:v>
                </c:pt>
                <c:pt idx="1073">
                  <c:v>2.14</c:v>
                </c:pt>
                <c:pt idx="1074">
                  <c:v>2.83</c:v>
                </c:pt>
                <c:pt idx="1075">
                  <c:v>3.05</c:v>
                </c:pt>
                <c:pt idx="1076">
                  <c:v>2.68</c:v>
                </c:pt>
                <c:pt idx="1077">
                  <c:v>2.36</c:v>
                </c:pt>
                <c:pt idx="1078">
                  <c:v>2.4300000000000002</c:v>
                </c:pt>
                <c:pt idx="1079">
                  <c:v>3.07</c:v>
                </c:pt>
                <c:pt idx="1080">
                  <c:v>3.14</c:v>
                </c:pt>
                <c:pt idx="1081">
                  <c:v>3.07</c:v>
                </c:pt>
                <c:pt idx="1082">
                  <c:v>3.43</c:v>
                </c:pt>
                <c:pt idx="1083">
                  <c:v>3.6</c:v>
                </c:pt>
                <c:pt idx="1084">
                  <c:v>3.99</c:v>
                </c:pt>
                <c:pt idx="1085">
                  <c:v>3.66</c:v>
                </c:pt>
                <c:pt idx="1086">
                  <c:v>2.88</c:v>
                </c:pt>
                <c:pt idx="1087">
                  <c:v>2.54</c:v>
                </c:pt>
                <c:pt idx="1088">
                  <c:v>3.02</c:v>
                </c:pt>
                <c:pt idx="1089">
                  <c:v>3.18</c:v>
                </c:pt>
                <c:pt idx="1090">
                  <c:v>3.78</c:v>
                </c:pt>
                <c:pt idx="1091">
                  <c:v>3.96</c:v>
                </c:pt>
                <c:pt idx="1092">
                  <c:v>3.66</c:v>
                </c:pt>
                <c:pt idx="1093">
                  <c:v>3.2</c:v>
                </c:pt>
                <c:pt idx="1094">
                  <c:v>3.13</c:v>
                </c:pt>
                <c:pt idx="1095">
                  <c:v>3.22</c:v>
                </c:pt>
                <c:pt idx="1096">
                  <c:v>3.57</c:v>
                </c:pt>
                <c:pt idx="1097">
                  <c:v>3.92</c:v>
                </c:pt>
                <c:pt idx="1098">
                  <c:v>4.29</c:v>
                </c:pt>
                <c:pt idx="1099">
                  <c:v>4.03</c:v>
                </c:pt>
                <c:pt idx="1100">
                  <c:v>3.76</c:v>
                </c:pt>
                <c:pt idx="1101">
                  <c:v>4.22</c:v>
                </c:pt>
                <c:pt idx="1102">
                  <c:v>3.83</c:v>
                </c:pt>
                <c:pt idx="1103">
                  <c:v>3.26</c:v>
                </c:pt>
                <c:pt idx="1104">
                  <c:v>3.22</c:v>
                </c:pt>
                <c:pt idx="1105">
                  <c:v>3.25</c:v>
                </c:pt>
                <c:pt idx="1106">
                  <c:v>3.81</c:v>
                </c:pt>
                <c:pt idx="1107">
                  <c:v>4.3099999999999996</c:v>
                </c:pt>
                <c:pt idx="1108">
                  <c:v>3.6</c:v>
                </c:pt>
                <c:pt idx="1109">
                  <c:v>2.76</c:v>
                </c:pt>
                <c:pt idx="1110">
                  <c:v>2.2200000000000002</c:v>
                </c:pt>
                <c:pt idx="1111">
                  <c:v>2.06</c:v>
                </c:pt>
                <c:pt idx="1112">
                  <c:v>1.25</c:v>
                </c:pt>
                <c:pt idx="1113">
                  <c:v>0.78</c:v>
                </c:pt>
                <c:pt idx="1114">
                  <c:v>1.39</c:v>
                </c:pt>
                <c:pt idx="1115">
                  <c:v>1.48</c:v>
                </c:pt>
                <c:pt idx="1116">
                  <c:v>0.7</c:v>
                </c:pt>
                <c:pt idx="1117">
                  <c:v>-0.14000000000000001</c:v>
                </c:pt>
                <c:pt idx="1118">
                  <c:v>-0.34</c:v>
                </c:pt>
                <c:pt idx="1119">
                  <c:v>-0.2</c:v>
                </c:pt>
                <c:pt idx="1120">
                  <c:v>0.35</c:v>
                </c:pt>
                <c:pt idx="1121">
                  <c:v>-0.27</c:v>
                </c:pt>
                <c:pt idx="1122">
                  <c:v>-1.6</c:v>
                </c:pt>
                <c:pt idx="1123">
                  <c:v>-1.85</c:v>
                </c:pt>
                <c:pt idx="1124">
                  <c:v>-1.65</c:v>
                </c:pt>
                <c:pt idx="1125">
                  <c:v>-1.29</c:v>
                </c:pt>
                <c:pt idx="1126">
                  <c:v>-0.53</c:v>
                </c:pt>
                <c:pt idx="1127">
                  <c:v>-0.67</c:v>
                </c:pt>
                <c:pt idx="1128">
                  <c:v>-2.2999999999999998</c:v>
                </c:pt>
                <c:pt idx="1129">
                  <c:v>-2.68</c:v>
                </c:pt>
                <c:pt idx="1130">
                  <c:v>-2.2799999999999998</c:v>
                </c:pt>
                <c:pt idx="1131">
                  <c:v>-1.98</c:v>
                </c:pt>
                <c:pt idx="1132">
                  <c:v>-1.83</c:v>
                </c:pt>
                <c:pt idx="1133">
                  <c:v>-2.36</c:v>
                </c:pt>
                <c:pt idx="1134">
                  <c:v>-2.61</c:v>
                </c:pt>
                <c:pt idx="1135">
                  <c:v>-2.06</c:v>
                </c:pt>
                <c:pt idx="1136">
                  <c:v>-1.54</c:v>
                </c:pt>
                <c:pt idx="1137">
                  <c:v>-1.38</c:v>
                </c:pt>
                <c:pt idx="1138">
                  <c:v>-1.1599999999999999</c:v>
                </c:pt>
                <c:pt idx="1139">
                  <c:v>-1.59</c:v>
                </c:pt>
                <c:pt idx="1140">
                  <c:v>-1.95</c:v>
                </c:pt>
                <c:pt idx="1141">
                  <c:v>-1.9</c:v>
                </c:pt>
                <c:pt idx="1142">
                  <c:v>-1.1499999999999999</c:v>
                </c:pt>
                <c:pt idx="1143">
                  <c:v>-1.37</c:v>
                </c:pt>
                <c:pt idx="1144">
                  <c:v>-1.57</c:v>
                </c:pt>
                <c:pt idx="1145">
                  <c:v>-1.1200000000000001</c:v>
                </c:pt>
                <c:pt idx="1146">
                  <c:v>-0.67</c:v>
                </c:pt>
                <c:pt idx="1147">
                  <c:v>-0.49</c:v>
                </c:pt>
                <c:pt idx="1148">
                  <c:v>-0.1</c:v>
                </c:pt>
                <c:pt idx="1149">
                  <c:v>0.45</c:v>
                </c:pt>
                <c:pt idx="1150">
                  <c:v>0.35</c:v>
                </c:pt>
                <c:pt idx="1151">
                  <c:v>-0.04</c:v>
                </c:pt>
                <c:pt idx="1152">
                  <c:v>-7.0000000000000007E-2</c:v>
                </c:pt>
                <c:pt idx="1153">
                  <c:v>0.84</c:v>
                </c:pt>
                <c:pt idx="1154">
                  <c:v>0.78</c:v>
                </c:pt>
                <c:pt idx="1155">
                  <c:v>-0.04</c:v>
                </c:pt>
                <c:pt idx="1156">
                  <c:v>-0.57999999999999996</c:v>
                </c:pt>
                <c:pt idx="1157">
                  <c:v>-0.69</c:v>
                </c:pt>
                <c:pt idx="1158">
                  <c:v>0.31</c:v>
                </c:pt>
                <c:pt idx="1159">
                  <c:v>1.68</c:v>
                </c:pt>
                <c:pt idx="1160">
                  <c:v>1.91</c:v>
                </c:pt>
                <c:pt idx="1161">
                  <c:v>1.08</c:v>
                </c:pt>
                <c:pt idx="1162">
                  <c:v>0.12</c:v>
                </c:pt>
                <c:pt idx="1163">
                  <c:v>-0.27</c:v>
                </c:pt>
                <c:pt idx="1164">
                  <c:v>0.8</c:v>
                </c:pt>
                <c:pt idx="1165">
                  <c:v>1.22</c:v>
                </c:pt>
                <c:pt idx="1166">
                  <c:v>1.56</c:v>
                </c:pt>
                <c:pt idx="1167">
                  <c:v>1.65</c:v>
                </c:pt>
                <c:pt idx="1168">
                  <c:v>1.06</c:v>
                </c:pt>
                <c:pt idx="1169">
                  <c:v>0.65</c:v>
                </c:pt>
                <c:pt idx="1170">
                  <c:v>0.98</c:v>
                </c:pt>
                <c:pt idx="1171">
                  <c:v>2.15</c:v>
                </c:pt>
                <c:pt idx="1172">
                  <c:v>3.4</c:v>
                </c:pt>
                <c:pt idx="1173">
                  <c:v>3.65</c:v>
                </c:pt>
                <c:pt idx="1174">
                  <c:v>3.32</c:v>
                </c:pt>
                <c:pt idx="1175">
                  <c:v>2.9</c:v>
                </c:pt>
                <c:pt idx="1176">
                  <c:v>2.69</c:v>
                </c:pt>
                <c:pt idx="1177">
                  <c:v>2.81</c:v>
                </c:pt>
                <c:pt idx="1178">
                  <c:v>2.4700000000000002</c:v>
                </c:pt>
                <c:pt idx="1179">
                  <c:v>2.15</c:v>
                </c:pt>
                <c:pt idx="1180">
                  <c:v>2</c:v>
                </c:pt>
                <c:pt idx="1181">
                  <c:v>2.3199999999999998</c:v>
                </c:pt>
                <c:pt idx="1182">
                  <c:v>2.44</c:v>
                </c:pt>
                <c:pt idx="1183">
                  <c:v>2.37</c:v>
                </c:pt>
                <c:pt idx="1184">
                  <c:v>1.61</c:v>
                </c:pt>
                <c:pt idx="1185">
                  <c:v>0.7</c:v>
                </c:pt>
                <c:pt idx="1186">
                  <c:v>-1.53</c:v>
                </c:pt>
                <c:pt idx="1187">
                  <c:v>-0.23</c:v>
                </c:pt>
                <c:pt idx="1188">
                  <c:v>0.04</c:v>
                </c:pt>
                <c:pt idx="1189">
                  <c:v>0.14000000000000001</c:v>
                </c:pt>
                <c:pt idx="1190">
                  <c:v>0.4</c:v>
                </c:pt>
                <c:pt idx="1191">
                  <c:v>-0.32</c:v>
                </c:pt>
                <c:pt idx="1192">
                  <c:v>-0.93</c:v>
                </c:pt>
                <c:pt idx="1193">
                  <c:v>-1.07</c:v>
                </c:pt>
                <c:pt idx="1194">
                  <c:v>-0.13</c:v>
                </c:pt>
                <c:pt idx="1195">
                  <c:v>-1.4</c:v>
                </c:pt>
                <c:pt idx="1196">
                  <c:v>-1.35</c:v>
                </c:pt>
                <c:pt idx="1197">
                  <c:v>-1.39</c:v>
                </c:pt>
                <c:pt idx="1198">
                  <c:v>-0.73</c:v>
                </c:pt>
                <c:pt idx="1199">
                  <c:v>-2.13</c:v>
                </c:pt>
                <c:pt idx="1200">
                  <c:v>-1.77</c:v>
                </c:pt>
                <c:pt idx="1201">
                  <c:v>-0.33</c:v>
                </c:pt>
                <c:pt idx="1202">
                  <c:v>-0.67</c:v>
                </c:pt>
                <c:pt idx="1203">
                  <c:v>-0.61</c:v>
                </c:pt>
                <c:pt idx="1204">
                  <c:v>-0.76</c:v>
                </c:pt>
                <c:pt idx="1205">
                  <c:v>-0.48</c:v>
                </c:pt>
                <c:pt idx="1206">
                  <c:v>-0.64</c:v>
                </c:pt>
                <c:pt idx="1207">
                  <c:v>-0.57999999999999996</c:v>
                </c:pt>
                <c:pt idx="1208">
                  <c:v>1.1100000000000001</c:v>
                </c:pt>
                <c:pt idx="1209">
                  <c:v>1.59</c:v>
                </c:pt>
                <c:pt idx="1210">
                  <c:v>1.79</c:v>
                </c:pt>
                <c:pt idx="1211">
                  <c:v>2.0499999999999998</c:v>
                </c:pt>
                <c:pt idx="1212">
                  <c:v>1.42</c:v>
                </c:pt>
                <c:pt idx="1213">
                  <c:v>0.96</c:v>
                </c:pt>
                <c:pt idx="1214">
                  <c:v>1.29</c:v>
                </c:pt>
                <c:pt idx="1215">
                  <c:v>1.08</c:v>
                </c:pt>
                <c:pt idx="1216">
                  <c:v>2.2000000000000002</c:v>
                </c:pt>
                <c:pt idx="1217">
                  <c:v>2.69</c:v>
                </c:pt>
                <c:pt idx="1218">
                  <c:v>2.86</c:v>
                </c:pt>
                <c:pt idx="1219">
                  <c:v>2.5099999999999998</c:v>
                </c:pt>
                <c:pt idx="1220">
                  <c:v>2.5099999999999998</c:v>
                </c:pt>
                <c:pt idx="1221">
                  <c:v>2.92</c:v>
                </c:pt>
                <c:pt idx="1222">
                  <c:v>2.68</c:v>
                </c:pt>
                <c:pt idx="1223">
                  <c:v>2.71</c:v>
                </c:pt>
                <c:pt idx="1224">
                  <c:v>2.91</c:v>
                </c:pt>
                <c:pt idx="1225">
                  <c:v>3.08</c:v>
                </c:pt>
                <c:pt idx="1226">
                  <c:v>3.68</c:v>
                </c:pt>
                <c:pt idx="1227">
                  <c:v>4.25</c:v>
                </c:pt>
                <c:pt idx="1228">
                  <c:v>4.2699999999999996</c:v>
                </c:pt>
                <c:pt idx="1229">
                  <c:v>4.24</c:v>
                </c:pt>
                <c:pt idx="1230">
                  <c:v>4.08</c:v>
                </c:pt>
                <c:pt idx="1231">
                  <c:v>4.03</c:v>
                </c:pt>
                <c:pt idx="1232">
                  <c:v>3.42</c:v>
                </c:pt>
                <c:pt idx="1233">
                  <c:v>3.03</c:v>
                </c:pt>
                <c:pt idx="1234">
                  <c:v>3.53</c:v>
                </c:pt>
                <c:pt idx="1235">
                  <c:v>3.67</c:v>
                </c:pt>
                <c:pt idx="1236">
                  <c:v>3.55</c:v>
                </c:pt>
                <c:pt idx="1237">
                  <c:v>4.08</c:v>
                </c:pt>
                <c:pt idx="1238">
                  <c:v>3.6</c:v>
                </c:pt>
                <c:pt idx="1239">
                  <c:v>2.37</c:v>
                </c:pt>
                <c:pt idx="1240">
                  <c:v>2.25</c:v>
                </c:pt>
                <c:pt idx="1241">
                  <c:v>2.0099999999999998</c:v>
                </c:pt>
                <c:pt idx="1242">
                  <c:v>1.87</c:v>
                </c:pt>
                <c:pt idx="1243">
                  <c:v>2.02</c:v>
                </c:pt>
                <c:pt idx="1244">
                  <c:v>1.83</c:v>
                </c:pt>
                <c:pt idx="1245">
                  <c:v>1.69</c:v>
                </c:pt>
                <c:pt idx="1246">
                  <c:v>2.0299999999999998</c:v>
                </c:pt>
                <c:pt idx="1247">
                  <c:v>2.1</c:v>
                </c:pt>
                <c:pt idx="1248">
                  <c:v>2.1</c:v>
                </c:pt>
                <c:pt idx="1249">
                  <c:v>2.23</c:v>
                </c:pt>
                <c:pt idx="1250">
                  <c:v>1.66</c:v>
                </c:pt>
                <c:pt idx="1251">
                  <c:v>2.69</c:v>
                </c:pt>
                <c:pt idx="1252">
                  <c:v>2.87</c:v>
                </c:pt>
                <c:pt idx="1253">
                  <c:v>2.52</c:v>
                </c:pt>
                <c:pt idx="1254">
                  <c:v>2.77</c:v>
                </c:pt>
                <c:pt idx="1255">
                  <c:v>2.88</c:v>
                </c:pt>
                <c:pt idx="1256">
                  <c:v>2.84</c:v>
                </c:pt>
                <c:pt idx="1257">
                  <c:v>2.5</c:v>
                </c:pt>
                <c:pt idx="1258">
                  <c:v>2.42</c:v>
                </c:pt>
                <c:pt idx="1259">
                  <c:v>1.01</c:v>
                </c:pt>
                <c:pt idx="1260">
                  <c:v>-0.59</c:v>
                </c:pt>
                <c:pt idx="1261">
                  <c:v>-1.4</c:v>
                </c:pt>
                <c:pt idx="1262">
                  <c:v>0.05</c:v>
                </c:pt>
                <c:pt idx="1263">
                  <c:v>-7.0000000000000007E-2</c:v>
                </c:pt>
                <c:pt idx="1264">
                  <c:v>-0.28999999999999998</c:v>
                </c:pt>
                <c:pt idx="1265">
                  <c:v>0.2</c:v>
                </c:pt>
                <c:pt idx="1266">
                  <c:v>0.13</c:v>
                </c:pt>
                <c:pt idx="1267">
                  <c:v>-1.04</c:v>
                </c:pt>
                <c:pt idx="1268">
                  <c:v>-2.16</c:v>
                </c:pt>
                <c:pt idx="1269">
                  <c:v>-2.62</c:v>
                </c:pt>
                <c:pt idx="1270">
                  <c:v>-1.96</c:v>
                </c:pt>
                <c:pt idx="1271">
                  <c:v>-2.15</c:v>
                </c:pt>
                <c:pt idx="1272">
                  <c:v>-2.36</c:v>
                </c:pt>
                <c:pt idx="1273">
                  <c:v>-2.76</c:v>
                </c:pt>
                <c:pt idx="1274">
                  <c:v>-2.84</c:v>
                </c:pt>
                <c:pt idx="1275">
                  <c:v>-2.63</c:v>
                </c:pt>
                <c:pt idx="1276">
                  <c:v>-3.04</c:v>
                </c:pt>
                <c:pt idx="1277">
                  <c:v>-3.81</c:v>
                </c:pt>
                <c:pt idx="1278">
                  <c:v>-4.32</c:v>
                </c:pt>
                <c:pt idx="1279">
                  <c:v>-4.5599999999999996</c:v>
                </c:pt>
                <c:pt idx="1280">
                  <c:v>-3.96</c:v>
                </c:pt>
                <c:pt idx="1281">
                  <c:v>-3.25</c:v>
                </c:pt>
                <c:pt idx="1282">
                  <c:v>-3.34</c:v>
                </c:pt>
                <c:pt idx="1283">
                  <c:v>-3.65</c:v>
                </c:pt>
                <c:pt idx="1284">
                  <c:v>-3.52</c:v>
                </c:pt>
                <c:pt idx="1285">
                  <c:v>-3.67</c:v>
                </c:pt>
                <c:pt idx="1286">
                  <c:v>-3.61</c:v>
                </c:pt>
                <c:pt idx="1287">
                  <c:v>-3.98</c:v>
                </c:pt>
                <c:pt idx="1288">
                  <c:v>-4.46</c:v>
                </c:pt>
                <c:pt idx="1289">
                  <c:v>-4.57</c:v>
                </c:pt>
                <c:pt idx="1290">
                  <c:v>-4.08</c:v>
                </c:pt>
                <c:pt idx="1291">
                  <c:v>-3.85</c:v>
                </c:pt>
                <c:pt idx="1292">
                  <c:v>-3.81</c:v>
                </c:pt>
                <c:pt idx="1293">
                  <c:v>-3.91</c:v>
                </c:pt>
                <c:pt idx="1294">
                  <c:v>-3.2</c:v>
                </c:pt>
                <c:pt idx="1295">
                  <c:v>-2.87</c:v>
                </c:pt>
                <c:pt idx="1296">
                  <c:v>-2.69</c:v>
                </c:pt>
                <c:pt idx="1297">
                  <c:v>-2.5</c:v>
                </c:pt>
                <c:pt idx="1298">
                  <c:v>-2.84</c:v>
                </c:pt>
                <c:pt idx="1299">
                  <c:v>-2.29</c:v>
                </c:pt>
                <c:pt idx="1300">
                  <c:v>-2.0299999999999998</c:v>
                </c:pt>
                <c:pt idx="1301">
                  <c:v>-2.56</c:v>
                </c:pt>
                <c:pt idx="1302">
                  <c:v>-1.83</c:v>
                </c:pt>
                <c:pt idx="1303">
                  <c:v>-1.35</c:v>
                </c:pt>
                <c:pt idx="1304">
                  <c:v>-0.99</c:v>
                </c:pt>
                <c:pt idx="1305">
                  <c:v>-0.22</c:v>
                </c:pt>
                <c:pt idx="1306">
                  <c:v>0.03</c:v>
                </c:pt>
                <c:pt idx="1307">
                  <c:v>-0.13</c:v>
                </c:pt>
                <c:pt idx="1308">
                  <c:v>0.31</c:v>
                </c:pt>
                <c:pt idx="1309">
                  <c:v>0.56999999999999995</c:v>
                </c:pt>
                <c:pt idx="1310">
                  <c:v>0.84</c:v>
                </c:pt>
                <c:pt idx="1311">
                  <c:v>1.08</c:v>
                </c:pt>
                <c:pt idx="1312">
                  <c:v>1.37</c:v>
                </c:pt>
                <c:pt idx="1313">
                  <c:v>1.31</c:v>
                </c:pt>
                <c:pt idx="1314">
                  <c:v>1.24</c:v>
                </c:pt>
                <c:pt idx="1315">
                  <c:v>1.54</c:v>
                </c:pt>
                <c:pt idx="1316">
                  <c:v>0.19</c:v>
                </c:pt>
                <c:pt idx="1317">
                  <c:v>-0.7</c:v>
                </c:pt>
                <c:pt idx="1318">
                  <c:v>-1.22</c:v>
                </c:pt>
                <c:pt idx="1319">
                  <c:v>-1.82</c:v>
                </c:pt>
                <c:pt idx="1320">
                  <c:v>-1.27</c:v>
                </c:pt>
                <c:pt idx="1321">
                  <c:v>-1.5</c:v>
                </c:pt>
                <c:pt idx="1322">
                  <c:v>-1.6</c:v>
                </c:pt>
                <c:pt idx="1323">
                  <c:v>-1.46</c:v>
                </c:pt>
                <c:pt idx="1324">
                  <c:v>-1.53</c:v>
                </c:pt>
                <c:pt idx="1325">
                  <c:v>-1.39</c:v>
                </c:pt>
                <c:pt idx="1326">
                  <c:v>-1.52</c:v>
                </c:pt>
                <c:pt idx="1327">
                  <c:v>-1.08</c:v>
                </c:pt>
                <c:pt idx="1328">
                  <c:v>-0.97</c:v>
                </c:pt>
                <c:pt idx="1329">
                  <c:v>-0.98</c:v>
                </c:pt>
                <c:pt idx="1330">
                  <c:v>-1.61</c:v>
                </c:pt>
                <c:pt idx="1331">
                  <c:v>-1.9</c:v>
                </c:pt>
                <c:pt idx="1332">
                  <c:v>-1.28</c:v>
                </c:pt>
                <c:pt idx="1333">
                  <c:v>-1.05</c:v>
                </c:pt>
                <c:pt idx="1334">
                  <c:v>-0.32</c:v>
                </c:pt>
                <c:pt idx="1335">
                  <c:v>-0.46</c:v>
                </c:pt>
                <c:pt idx="1336">
                  <c:v>-0.33</c:v>
                </c:pt>
                <c:pt idx="1337">
                  <c:v>-0.03</c:v>
                </c:pt>
                <c:pt idx="1338">
                  <c:v>-0.01</c:v>
                </c:pt>
                <c:pt idx="1339">
                  <c:v>0.96</c:v>
                </c:pt>
                <c:pt idx="1340">
                  <c:v>0.47</c:v>
                </c:pt>
                <c:pt idx="1341">
                  <c:v>0.08</c:v>
                </c:pt>
                <c:pt idx="1342">
                  <c:v>0.41</c:v>
                </c:pt>
                <c:pt idx="1343">
                  <c:v>0.28000000000000003</c:v>
                </c:pt>
                <c:pt idx="1344">
                  <c:v>0.85</c:v>
                </c:pt>
                <c:pt idx="1345">
                  <c:v>1.51</c:v>
                </c:pt>
                <c:pt idx="1346">
                  <c:v>1.29</c:v>
                </c:pt>
                <c:pt idx="1347">
                  <c:v>0.84</c:v>
                </c:pt>
                <c:pt idx="1348">
                  <c:v>0.87</c:v>
                </c:pt>
                <c:pt idx="1349">
                  <c:v>0.44</c:v>
                </c:pt>
                <c:pt idx="1350">
                  <c:v>0.14000000000000001</c:v>
                </c:pt>
                <c:pt idx="1351">
                  <c:v>-0.18</c:v>
                </c:pt>
                <c:pt idx="1352">
                  <c:v>-0.18</c:v>
                </c:pt>
                <c:pt idx="1353">
                  <c:v>-0.25</c:v>
                </c:pt>
                <c:pt idx="1354">
                  <c:v>-0.25</c:v>
                </c:pt>
                <c:pt idx="1355">
                  <c:v>-0.18</c:v>
                </c:pt>
                <c:pt idx="1356">
                  <c:v>-0.01</c:v>
                </c:pt>
                <c:pt idx="1357">
                  <c:v>-0.31</c:v>
                </c:pt>
                <c:pt idx="1358">
                  <c:v>-1.1299999999999999</c:v>
                </c:pt>
                <c:pt idx="1359">
                  <c:v>-1.31</c:v>
                </c:pt>
                <c:pt idx="1360">
                  <c:v>-1.92</c:v>
                </c:pt>
                <c:pt idx="1361">
                  <c:v>-2.02</c:v>
                </c:pt>
                <c:pt idx="1362">
                  <c:v>-1.94</c:v>
                </c:pt>
                <c:pt idx="1363">
                  <c:v>-2.0299999999999998</c:v>
                </c:pt>
                <c:pt idx="1364">
                  <c:v>-2.09</c:v>
                </c:pt>
                <c:pt idx="1365">
                  <c:v>-1.72</c:v>
                </c:pt>
                <c:pt idx="1366">
                  <c:v>-1.25</c:v>
                </c:pt>
                <c:pt idx="1367">
                  <c:v>-1.19</c:v>
                </c:pt>
                <c:pt idx="1368">
                  <c:v>-1.67</c:v>
                </c:pt>
                <c:pt idx="1369">
                  <c:v>-1.77</c:v>
                </c:pt>
                <c:pt idx="1370">
                  <c:v>-1.44</c:v>
                </c:pt>
                <c:pt idx="1371">
                  <c:v>-1.1000000000000001</c:v>
                </c:pt>
                <c:pt idx="1372">
                  <c:v>-1.51</c:v>
                </c:pt>
                <c:pt idx="1373">
                  <c:v>-2.16</c:v>
                </c:pt>
                <c:pt idx="1374">
                  <c:v>-2.04</c:v>
                </c:pt>
                <c:pt idx="1375">
                  <c:v>-2.09</c:v>
                </c:pt>
                <c:pt idx="1376">
                  <c:v>-1.03</c:v>
                </c:pt>
                <c:pt idx="1377">
                  <c:v>-1.1100000000000001</c:v>
                </c:pt>
                <c:pt idx="1378">
                  <c:v>-0.99</c:v>
                </c:pt>
                <c:pt idx="1379">
                  <c:v>-0.77</c:v>
                </c:pt>
                <c:pt idx="1380">
                  <c:v>-0.62</c:v>
                </c:pt>
                <c:pt idx="1381">
                  <c:v>-1.79</c:v>
                </c:pt>
                <c:pt idx="1382">
                  <c:v>-2.56</c:v>
                </c:pt>
                <c:pt idx="1383">
                  <c:v>-3.06</c:v>
                </c:pt>
                <c:pt idx="1384">
                  <c:v>-3.58</c:v>
                </c:pt>
                <c:pt idx="1385">
                  <c:v>-3</c:v>
                </c:pt>
                <c:pt idx="1386">
                  <c:v>-2.17</c:v>
                </c:pt>
                <c:pt idx="1387">
                  <c:v>-1.51</c:v>
                </c:pt>
                <c:pt idx="1388">
                  <c:v>-0.68</c:v>
                </c:pt>
                <c:pt idx="1389">
                  <c:v>-0.67</c:v>
                </c:pt>
                <c:pt idx="1390">
                  <c:v>-1.54</c:v>
                </c:pt>
                <c:pt idx="1391">
                  <c:v>-1.56</c:v>
                </c:pt>
                <c:pt idx="1392">
                  <c:v>-1.65</c:v>
                </c:pt>
                <c:pt idx="1393">
                  <c:v>-1.29</c:v>
                </c:pt>
                <c:pt idx="1394">
                  <c:v>-0.99</c:v>
                </c:pt>
                <c:pt idx="1395">
                  <c:v>-1.1000000000000001</c:v>
                </c:pt>
                <c:pt idx="1396">
                  <c:v>-1.62</c:v>
                </c:pt>
                <c:pt idx="1397">
                  <c:v>-1.38</c:v>
                </c:pt>
                <c:pt idx="1398">
                  <c:v>-1.21</c:v>
                </c:pt>
                <c:pt idx="1399">
                  <c:v>-1.0900000000000001</c:v>
                </c:pt>
                <c:pt idx="1400">
                  <c:v>-1.49</c:v>
                </c:pt>
                <c:pt idx="1401">
                  <c:v>-2.2999999999999998</c:v>
                </c:pt>
                <c:pt idx="1402">
                  <c:v>-2.77</c:v>
                </c:pt>
                <c:pt idx="1403">
                  <c:v>-1.48</c:v>
                </c:pt>
                <c:pt idx="1404">
                  <c:v>-1.3</c:v>
                </c:pt>
                <c:pt idx="1405">
                  <c:v>-1.05</c:v>
                </c:pt>
                <c:pt idx="1406">
                  <c:v>-0.86</c:v>
                </c:pt>
                <c:pt idx="1407">
                  <c:v>-1.17</c:v>
                </c:pt>
                <c:pt idx="1408">
                  <c:v>-1.07</c:v>
                </c:pt>
                <c:pt idx="1409">
                  <c:v>-0.6</c:v>
                </c:pt>
                <c:pt idx="1410">
                  <c:v>-0.14000000000000001</c:v>
                </c:pt>
                <c:pt idx="1411">
                  <c:v>0.31</c:v>
                </c:pt>
                <c:pt idx="1412">
                  <c:v>0.55000000000000004</c:v>
                </c:pt>
                <c:pt idx="1413">
                  <c:v>-1.1499999999999999</c:v>
                </c:pt>
                <c:pt idx="1414">
                  <c:v>-2.35</c:v>
                </c:pt>
                <c:pt idx="1415">
                  <c:v>-1.71</c:v>
                </c:pt>
                <c:pt idx="1416">
                  <c:v>-0.74</c:v>
                </c:pt>
                <c:pt idx="1417">
                  <c:v>-0.67</c:v>
                </c:pt>
                <c:pt idx="1418">
                  <c:v>-1.42</c:v>
                </c:pt>
                <c:pt idx="1419">
                  <c:v>-0.92</c:v>
                </c:pt>
                <c:pt idx="1420">
                  <c:v>-0.61</c:v>
                </c:pt>
                <c:pt idx="1421">
                  <c:v>0.34</c:v>
                </c:pt>
                <c:pt idx="1422">
                  <c:v>0.06</c:v>
                </c:pt>
                <c:pt idx="1423">
                  <c:v>-0.01</c:v>
                </c:pt>
                <c:pt idx="1424">
                  <c:v>0.86</c:v>
                </c:pt>
                <c:pt idx="1425">
                  <c:v>0.68</c:v>
                </c:pt>
                <c:pt idx="1426">
                  <c:v>0.08</c:v>
                </c:pt>
                <c:pt idx="1427">
                  <c:v>-0.08</c:v>
                </c:pt>
                <c:pt idx="1428">
                  <c:v>1.18</c:v>
                </c:pt>
                <c:pt idx="1429">
                  <c:v>2.0499999999999998</c:v>
                </c:pt>
                <c:pt idx="1430">
                  <c:v>1.58</c:v>
                </c:pt>
                <c:pt idx="1431">
                  <c:v>1.75</c:v>
                </c:pt>
                <c:pt idx="1432">
                  <c:v>1.35</c:v>
                </c:pt>
                <c:pt idx="1433">
                  <c:v>1.32</c:v>
                </c:pt>
                <c:pt idx="1434">
                  <c:v>1.71</c:v>
                </c:pt>
                <c:pt idx="1435">
                  <c:v>1.95</c:v>
                </c:pt>
                <c:pt idx="1436">
                  <c:v>2.0099999999999998</c:v>
                </c:pt>
                <c:pt idx="1437">
                  <c:v>1.69</c:v>
                </c:pt>
                <c:pt idx="1438">
                  <c:v>1.1499999999999999</c:v>
                </c:pt>
                <c:pt idx="1439">
                  <c:v>1.31</c:v>
                </c:pt>
                <c:pt idx="1440">
                  <c:v>1.1100000000000001</c:v>
                </c:pt>
                <c:pt idx="1441">
                  <c:v>0.95</c:v>
                </c:pt>
                <c:pt idx="1442">
                  <c:v>0.99</c:v>
                </c:pt>
                <c:pt idx="1443">
                  <c:v>0.59</c:v>
                </c:pt>
                <c:pt idx="1444">
                  <c:v>0.43</c:v>
                </c:pt>
                <c:pt idx="1445">
                  <c:v>0.08</c:v>
                </c:pt>
                <c:pt idx="1446">
                  <c:v>0.37</c:v>
                </c:pt>
                <c:pt idx="1447">
                  <c:v>-0.21</c:v>
                </c:pt>
                <c:pt idx="1448">
                  <c:v>-1.08</c:v>
                </c:pt>
                <c:pt idx="1449">
                  <c:v>-7.0000000000000007E-2</c:v>
                </c:pt>
                <c:pt idx="1450">
                  <c:v>-0.41</c:v>
                </c:pt>
                <c:pt idx="1451">
                  <c:v>-1.59</c:v>
                </c:pt>
                <c:pt idx="1452">
                  <c:v>-2.71</c:v>
                </c:pt>
                <c:pt idx="1453">
                  <c:v>-1.38</c:v>
                </c:pt>
                <c:pt idx="1454">
                  <c:v>-1.84</c:v>
                </c:pt>
                <c:pt idx="1455">
                  <c:v>-1.91</c:v>
                </c:pt>
                <c:pt idx="1456">
                  <c:v>-1.85</c:v>
                </c:pt>
                <c:pt idx="1457">
                  <c:v>-2.17</c:v>
                </c:pt>
                <c:pt idx="1458">
                  <c:v>-2.89</c:v>
                </c:pt>
                <c:pt idx="1459">
                  <c:v>-3.27</c:v>
                </c:pt>
                <c:pt idx="1460">
                  <c:v>-3.18</c:v>
                </c:pt>
                <c:pt idx="1461">
                  <c:v>-2.62</c:v>
                </c:pt>
                <c:pt idx="1462">
                  <c:v>-2.64</c:v>
                </c:pt>
                <c:pt idx="1463">
                  <c:v>-3.72</c:v>
                </c:pt>
                <c:pt idx="1464">
                  <c:v>-4.29</c:v>
                </c:pt>
                <c:pt idx="1465">
                  <c:v>-5.0999999999999996</c:v>
                </c:pt>
                <c:pt idx="1466">
                  <c:v>-5.28</c:v>
                </c:pt>
                <c:pt idx="1467">
                  <c:v>-4.3899999999999997</c:v>
                </c:pt>
                <c:pt idx="1468">
                  <c:v>-3.89</c:v>
                </c:pt>
                <c:pt idx="1469">
                  <c:v>-3.73</c:v>
                </c:pt>
                <c:pt idx="1470">
                  <c:v>-4.4800000000000004</c:v>
                </c:pt>
                <c:pt idx="1471">
                  <c:v>-4.7699999999999996</c:v>
                </c:pt>
                <c:pt idx="1472">
                  <c:v>-4.33</c:v>
                </c:pt>
                <c:pt idx="1473">
                  <c:v>-4.53</c:v>
                </c:pt>
                <c:pt idx="1474">
                  <c:v>-4.28</c:v>
                </c:pt>
                <c:pt idx="1475">
                  <c:v>-4.3499999999999996</c:v>
                </c:pt>
                <c:pt idx="1476">
                  <c:v>-4.6399999999999997</c:v>
                </c:pt>
                <c:pt idx="1477">
                  <c:v>-3.51</c:v>
                </c:pt>
                <c:pt idx="1478">
                  <c:v>-3.35</c:v>
                </c:pt>
                <c:pt idx="1479">
                  <c:v>-3.23</c:v>
                </c:pt>
                <c:pt idx="1480">
                  <c:v>-3.25</c:v>
                </c:pt>
                <c:pt idx="1481">
                  <c:v>-2.89</c:v>
                </c:pt>
                <c:pt idx="1482">
                  <c:v>-2.69</c:v>
                </c:pt>
                <c:pt idx="1483">
                  <c:v>-2.98</c:v>
                </c:pt>
                <c:pt idx="1484">
                  <c:v>-2.83</c:v>
                </c:pt>
                <c:pt idx="1485">
                  <c:v>-2.31</c:v>
                </c:pt>
                <c:pt idx="1486">
                  <c:v>-2.02</c:v>
                </c:pt>
                <c:pt idx="1487">
                  <c:v>-2.4</c:v>
                </c:pt>
                <c:pt idx="1488">
                  <c:v>-2.65</c:v>
                </c:pt>
                <c:pt idx="1489">
                  <c:v>-3.17</c:v>
                </c:pt>
                <c:pt idx="1490">
                  <c:v>-3.73</c:v>
                </c:pt>
                <c:pt idx="1491">
                  <c:v>-3.57</c:v>
                </c:pt>
                <c:pt idx="1492">
                  <c:v>-2.62</c:v>
                </c:pt>
                <c:pt idx="1493">
                  <c:v>-2.99</c:v>
                </c:pt>
                <c:pt idx="1494">
                  <c:v>-2.77</c:v>
                </c:pt>
                <c:pt idx="1495">
                  <c:v>-2.62</c:v>
                </c:pt>
                <c:pt idx="1496">
                  <c:v>-3.1</c:v>
                </c:pt>
                <c:pt idx="1497">
                  <c:v>-3.22</c:v>
                </c:pt>
                <c:pt idx="1498">
                  <c:v>-2.35</c:v>
                </c:pt>
                <c:pt idx="1499">
                  <c:v>-2.21</c:v>
                </c:pt>
                <c:pt idx="1500">
                  <c:v>-2.1</c:v>
                </c:pt>
                <c:pt idx="1501">
                  <c:v>-2.29</c:v>
                </c:pt>
                <c:pt idx="1502">
                  <c:v>-2.97</c:v>
                </c:pt>
                <c:pt idx="1503">
                  <c:v>-3.13</c:v>
                </c:pt>
                <c:pt idx="1504">
                  <c:v>-2.2200000000000002</c:v>
                </c:pt>
                <c:pt idx="1505">
                  <c:v>-1.74</c:v>
                </c:pt>
                <c:pt idx="1506">
                  <c:v>-1.55</c:v>
                </c:pt>
                <c:pt idx="1507">
                  <c:v>-1.74</c:v>
                </c:pt>
                <c:pt idx="1508">
                  <c:v>-1.3</c:v>
                </c:pt>
                <c:pt idx="1509">
                  <c:v>-0.57999999999999996</c:v>
                </c:pt>
                <c:pt idx="1510">
                  <c:v>-0.11</c:v>
                </c:pt>
                <c:pt idx="1511">
                  <c:v>-0.62</c:v>
                </c:pt>
                <c:pt idx="1512">
                  <c:v>-0.69</c:v>
                </c:pt>
                <c:pt idx="1513">
                  <c:v>-0.25</c:v>
                </c:pt>
                <c:pt idx="1514">
                  <c:v>0.69</c:v>
                </c:pt>
                <c:pt idx="1515">
                  <c:v>1.8</c:v>
                </c:pt>
                <c:pt idx="1516">
                  <c:v>1.98</c:v>
                </c:pt>
                <c:pt idx="1517">
                  <c:v>2.3199999999999998</c:v>
                </c:pt>
                <c:pt idx="1518">
                  <c:v>1.86</c:v>
                </c:pt>
                <c:pt idx="1519">
                  <c:v>1.77</c:v>
                </c:pt>
                <c:pt idx="1520">
                  <c:v>2.5</c:v>
                </c:pt>
                <c:pt idx="1521">
                  <c:v>2.64</c:v>
                </c:pt>
                <c:pt idx="1522">
                  <c:v>1.77</c:v>
                </c:pt>
                <c:pt idx="1523">
                  <c:v>1.5</c:v>
                </c:pt>
                <c:pt idx="1524">
                  <c:v>2.2000000000000002</c:v>
                </c:pt>
                <c:pt idx="1525">
                  <c:v>2.33</c:v>
                </c:pt>
                <c:pt idx="1526">
                  <c:v>2.76</c:v>
                </c:pt>
                <c:pt idx="1527">
                  <c:v>3.15</c:v>
                </c:pt>
                <c:pt idx="1528">
                  <c:v>2.84</c:v>
                </c:pt>
                <c:pt idx="1529">
                  <c:v>1.99</c:v>
                </c:pt>
                <c:pt idx="1530">
                  <c:v>1.83</c:v>
                </c:pt>
                <c:pt idx="1531">
                  <c:v>2.25</c:v>
                </c:pt>
                <c:pt idx="1532">
                  <c:v>2.3199999999999998</c:v>
                </c:pt>
                <c:pt idx="1533">
                  <c:v>2.0099999999999998</c:v>
                </c:pt>
                <c:pt idx="1534">
                  <c:v>1.1200000000000001</c:v>
                </c:pt>
                <c:pt idx="1535">
                  <c:v>1.22</c:v>
                </c:pt>
                <c:pt idx="1536">
                  <c:v>1.88</c:v>
                </c:pt>
                <c:pt idx="1537">
                  <c:v>2.21</c:v>
                </c:pt>
                <c:pt idx="1538">
                  <c:v>2.4500000000000002</c:v>
                </c:pt>
                <c:pt idx="1539">
                  <c:v>2.5</c:v>
                </c:pt>
                <c:pt idx="1540">
                  <c:v>2.92</c:v>
                </c:pt>
                <c:pt idx="1541">
                  <c:v>3.01</c:v>
                </c:pt>
                <c:pt idx="1542">
                  <c:v>3.39</c:v>
                </c:pt>
                <c:pt idx="1543">
                  <c:v>3.59</c:v>
                </c:pt>
                <c:pt idx="1544">
                  <c:v>3.42</c:v>
                </c:pt>
                <c:pt idx="1545">
                  <c:v>3.14</c:v>
                </c:pt>
                <c:pt idx="1546">
                  <c:v>2.83</c:v>
                </c:pt>
                <c:pt idx="1547">
                  <c:v>2.5099999999999998</c:v>
                </c:pt>
                <c:pt idx="1548">
                  <c:v>2.04</c:v>
                </c:pt>
                <c:pt idx="1549">
                  <c:v>2.09</c:v>
                </c:pt>
                <c:pt idx="1550">
                  <c:v>1.9</c:v>
                </c:pt>
                <c:pt idx="1551">
                  <c:v>2.21</c:v>
                </c:pt>
                <c:pt idx="1552">
                  <c:v>2.5099999999999998</c:v>
                </c:pt>
                <c:pt idx="1553">
                  <c:v>2.09</c:v>
                </c:pt>
                <c:pt idx="1554">
                  <c:v>1.87</c:v>
                </c:pt>
                <c:pt idx="1555">
                  <c:v>1.5</c:v>
                </c:pt>
                <c:pt idx="1556">
                  <c:v>1.47</c:v>
                </c:pt>
                <c:pt idx="1557">
                  <c:v>1.62</c:v>
                </c:pt>
                <c:pt idx="1558">
                  <c:v>1.57</c:v>
                </c:pt>
                <c:pt idx="1559">
                  <c:v>1.59</c:v>
                </c:pt>
                <c:pt idx="1560">
                  <c:v>1.37</c:v>
                </c:pt>
                <c:pt idx="1561">
                  <c:v>0.99</c:v>
                </c:pt>
                <c:pt idx="1562">
                  <c:v>1.48</c:v>
                </c:pt>
                <c:pt idx="1563">
                  <c:v>2.3199999999999998</c:v>
                </c:pt>
                <c:pt idx="1564">
                  <c:v>2.16</c:v>
                </c:pt>
                <c:pt idx="1565">
                  <c:v>1.68</c:v>
                </c:pt>
                <c:pt idx="1566">
                  <c:v>1.3</c:v>
                </c:pt>
                <c:pt idx="1567">
                  <c:v>1.43</c:v>
                </c:pt>
                <c:pt idx="1568">
                  <c:v>1.44</c:v>
                </c:pt>
                <c:pt idx="1569">
                  <c:v>1.1599999999999999</c:v>
                </c:pt>
                <c:pt idx="1570">
                  <c:v>1.1000000000000001</c:v>
                </c:pt>
                <c:pt idx="1571">
                  <c:v>1.42</c:v>
                </c:pt>
                <c:pt idx="1572">
                  <c:v>1.52</c:v>
                </c:pt>
                <c:pt idx="1573">
                  <c:v>0.96</c:v>
                </c:pt>
                <c:pt idx="1574">
                  <c:v>0.25</c:v>
                </c:pt>
                <c:pt idx="1575">
                  <c:v>-0.27</c:v>
                </c:pt>
                <c:pt idx="1576">
                  <c:v>-0.78</c:v>
                </c:pt>
                <c:pt idx="1577">
                  <c:v>0.01</c:v>
                </c:pt>
                <c:pt idx="1578">
                  <c:v>-0.1</c:v>
                </c:pt>
                <c:pt idx="1579">
                  <c:v>-0.1</c:v>
                </c:pt>
                <c:pt idx="1580">
                  <c:v>-0.2</c:v>
                </c:pt>
                <c:pt idx="1581">
                  <c:v>-1.1499999999999999</c:v>
                </c:pt>
                <c:pt idx="1582">
                  <c:v>-1.7</c:v>
                </c:pt>
                <c:pt idx="1583">
                  <c:v>-1.53</c:v>
                </c:pt>
                <c:pt idx="1584">
                  <c:v>-1.19</c:v>
                </c:pt>
                <c:pt idx="1585">
                  <c:v>-0.91</c:v>
                </c:pt>
                <c:pt idx="1586">
                  <c:v>-1.86</c:v>
                </c:pt>
                <c:pt idx="1587">
                  <c:v>-2.79</c:v>
                </c:pt>
                <c:pt idx="1588">
                  <c:v>-3.1</c:v>
                </c:pt>
                <c:pt idx="1589">
                  <c:v>-1.97</c:v>
                </c:pt>
                <c:pt idx="1590">
                  <c:v>-1.83</c:v>
                </c:pt>
                <c:pt idx="1591">
                  <c:v>-2.15</c:v>
                </c:pt>
                <c:pt idx="1592">
                  <c:v>-3.26</c:v>
                </c:pt>
                <c:pt idx="1593">
                  <c:v>-3.42</c:v>
                </c:pt>
                <c:pt idx="1594">
                  <c:v>-3.85</c:v>
                </c:pt>
                <c:pt idx="1595">
                  <c:v>-3.96</c:v>
                </c:pt>
                <c:pt idx="1596">
                  <c:v>-4.68</c:v>
                </c:pt>
                <c:pt idx="1597">
                  <c:v>-4.83</c:v>
                </c:pt>
                <c:pt idx="1598">
                  <c:v>-4.62</c:v>
                </c:pt>
                <c:pt idx="1599">
                  <c:v>-4.1399999999999997</c:v>
                </c:pt>
                <c:pt idx="1600">
                  <c:v>-3.94</c:v>
                </c:pt>
                <c:pt idx="1601">
                  <c:v>-4.24</c:v>
                </c:pt>
                <c:pt idx="1602">
                  <c:v>-5</c:v>
                </c:pt>
                <c:pt idx="1603">
                  <c:v>-4.96</c:v>
                </c:pt>
                <c:pt idx="1604">
                  <c:v>-4.6100000000000003</c:v>
                </c:pt>
                <c:pt idx="1605">
                  <c:v>-4.6399999999999997</c:v>
                </c:pt>
                <c:pt idx="1606">
                  <c:v>-5.31</c:v>
                </c:pt>
                <c:pt idx="1607">
                  <c:v>-5.29</c:v>
                </c:pt>
                <c:pt idx="1608">
                  <c:v>-4.74</c:v>
                </c:pt>
                <c:pt idx="1609">
                  <c:v>-4.4800000000000004</c:v>
                </c:pt>
                <c:pt idx="1610">
                  <c:v>-4.04</c:v>
                </c:pt>
                <c:pt idx="1611">
                  <c:v>-3.57</c:v>
                </c:pt>
                <c:pt idx="1612">
                  <c:v>-4.0999999999999996</c:v>
                </c:pt>
                <c:pt idx="1613">
                  <c:v>-4.37</c:v>
                </c:pt>
                <c:pt idx="1614">
                  <c:v>-4.88</c:v>
                </c:pt>
                <c:pt idx="1615">
                  <c:v>-5.44</c:v>
                </c:pt>
                <c:pt idx="1616">
                  <c:v>-5</c:v>
                </c:pt>
                <c:pt idx="1617">
                  <c:v>-4.22</c:v>
                </c:pt>
                <c:pt idx="1618">
                  <c:v>-3.66</c:v>
                </c:pt>
                <c:pt idx="1619">
                  <c:v>-3.35</c:v>
                </c:pt>
                <c:pt idx="1620">
                  <c:v>-3.34</c:v>
                </c:pt>
                <c:pt idx="1621">
                  <c:v>-3.86</c:v>
                </c:pt>
                <c:pt idx="1622">
                  <c:v>-3.97</c:v>
                </c:pt>
                <c:pt idx="1623">
                  <c:v>-3.76</c:v>
                </c:pt>
                <c:pt idx="1624">
                  <c:v>-3.16</c:v>
                </c:pt>
                <c:pt idx="1625">
                  <c:v>-2.65</c:v>
                </c:pt>
                <c:pt idx="1626">
                  <c:v>-2.83</c:v>
                </c:pt>
                <c:pt idx="1627">
                  <c:v>-3.4</c:v>
                </c:pt>
                <c:pt idx="1628">
                  <c:v>-3.76</c:v>
                </c:pt>
                <c:pt idx="1629">
                  <c:v>-3.53</c:v>
                </c:pt>
                <c:pt idx="1630">
                  <c:v>-2.69</c:v>
                </c:pt>
                <c:pt idx="1631">
                  <c:v>-1.58</c:v>
                </c:pt>
                <c:pt idx="1632">
                  <c:v>-1.29</c:v>
                </c:pt>
                <c:pt idx="1633">
                  <c:v>-1.1399999999999999</c:v>
                </c:pt>
                <c:pt idx="1634">
                  <c:v>-1.72</c:v>
                </c:pt>
                <c:pt idx="1635">
                  <c:v>-1.61</c:v>
                </c:pt>
                <c:pt idx="1636">
                  <c:v>-0.91</c:v>
                </c:pt>
                <c:pt idx="1637">
                  <c:v>-0.44</c:v>
                </c:pt>
                <c:pt idx="1638">
                  <c:v>-1</c:v>
                </c:pt>
                <c:pt idx="1639">
                  <c:v>-1.98</c:v>
                </c:pt>
                <c:pt idx="1640">
                  <c:v>-2.29</c:v>
                </c:pt>
                <c:pt idx="1641">
                  <c:v>-1.42</c:v>
                </c:pt>
                <c:pt idx="1642">
                  <c:v>-0.74</c:v>
                </c:pt>
                <c:pt idx="1643">
                  <c:v>-0.39</c:v>
                </c:pt>
                <c:pt idx="1644">
                  <c:v>-0.34</c:v>
                </c:pt>
                <c:pt idx="1645">
                  <c:v>-0.57999999999999996</c:v>
                </c:pt>
                <c:pt idx="1646">
                  <c:v>-0.93</c:v>
                </c:pt>
                <c:pt idx="1647">
                  <c:v>-0.66</c:v>
                </c:pt>
                <c:pt idx="1648">
                  <c:v>-0.12</c:v>
                </c:pt>
                <c:pt idx="1649">
                  <c:v>-0.06</c:v>
                </c:pt>
                <c:pt idx="1650">
                  <c:v>-1.03</c:v>
                </c:pt>
                <c:pt idx="1651">
                  <c:v>-1.63</c:v>
                </c:pt>
                <c:pt idx="1652">
                  <c:v>-1.88</c:v>
                </c:pt>
                <c:pt idx="1653">
                  <c:v>-1.36</c:v>
                </c:pt>
                <c:pt idx="1654">
                  <c:v>-3.07</c:v>
                </c:pt>
                <c:pt idx="1655">
                  <c:v>-2.52</c:v>
                </c:pt>
                <c:pt idx="1656">
                  <c:v>-1.67</c:v>
                </c:pt>
                <c:pt idx="1657">
                  <c:v>-1.18</c:v>
                </c:pt>
                <c:pt idx="1658">
                  <c:v>-1.4</c:v>
                </c:pt>
                <c:pt idx="1659">
                  <c:v>-1.77</c:v>
                </c:pt>
                <c:pt idx="1660">
                  <c:v>-2.2400000000000002</c:v>
                </c:pt>
                <c:pt idx="1661">
                  <c:v>-0.97</c:v>
                </c:pt>
                <c:pt idx="1662">
                  <c:v>-0.89</c:v>
                </c:pt>
                <c:pt idx="1663">
                  <c:v>-1.31</c:v>
                </c:pt>
                <c:pt idx="1664">
                  <c:v>-1.27</c:v>
                </c:pt>
                <c:pt idx="1665">
                  <c:v>-0.35</c:v>
                </c:pt>
                <c:pt idx="1666">
                  <c:v>-0.34</c:v>
                </c:pt>
                <c:pt idx="1667">
                  <c:v>-0.98</c:v>
                </c:pt>
                <c:pt idx="1668">
                  <c:v>-0.37</c:v>
                </c:pt>
                <c:pt idx="1669">
                  <c:v>-0.72</c:v>
                </c:pt>
                <c:pt idx="1670">
                  <c:v>-0.89</c:v>
                </c:pt>
                <c:pt idx="1671">
                  <c:v>-1.02</c:v>
                </c:pt>
                <c:pt idx="1672">
                  <c:v>-0.37</c:v>
                </c:pt>
                <c:pt idx="1673">
                  <c:v>0.19</c:v>
                </c:pt>
                <c:pt idx="1674">
                  <c:v>0.38</c:v>
                </c:pt>
                <c:pt idx="1675">
                  <c:v>0.74</c:v>
                </c:pt>
                <c:pt idx="1676">
                  <c:v>0.27</c:v>
                </c:pt>
                <c:pt idx="1677">
                  <c:v>-0.01</c:v>
                </c:pt>
                <c:pt idx="1678">
                  <c:v>-0.31</c:v>
                </c:pt>
                <c:pt idx="1679">
                  <c:v>0.66</c:v>
                </c:pt>
                <c:pt idx="1680">
                  <c:v>0.87</c:v>
                </c:pt>
                <c:pt idx="1681">
                  <c:v>-0.68</c:v>
                </c:pt>
                <c:pt idx="1682">
                  <c:v>-1.1599999999999999</c:v>
                </c:pt>
                <c:pt idx="1683">
                  <c:v>-1.2</c:v>
                </c:pt>
                <c:pt idx="1684">
                  <c:v>-1.18</c:v>
                </c:pt>
                <c:pt idx="1685">
                  <c:v>-0.5</c:v>
                </c:pt>
                <c:pt idx="1686">
                  <c:v>-7.0000000000000007E-2</c:v>
                </c:pt>
                <c:pt idx="1687">
                  <c:v>0.65</c:v>
                </c:pt>
                <c:pt idx="1688">
                  <c:v>0.68</c:v>
                </c:pt>
                <c:pt idx="1689">
                  <c:v>0.28999999999999998</c:v>
                </c:pt>
                <c:pt idx="1690">
                  <c:v>-0.17</c:v>
                </c:pt>
                <c:pt idx="1691">
                  <c:v>-0.69</c:v>
                </c:pt>
                <c:pt idx="1692">
                  <c:v>-0.56000000000000005</c:v>
                </c:pt>
                <c:pt idx="1693">
                  <c:v>-0.18</c:v>
                </c:pt>
                <c:pt idx="1694">
                  <c:v>-0.14000000000000001</c:v>
                </c:pt>
                <c:pt idx="1695">
                  <c:v>-0.32</c:v>
                </c:pt>
                <c:pt idx="1696">
                  <c:v>-1.06</c:v>
                </c:pt>
                <c:pt idx="1697">
                  <c:v>-1.61</c:v>
                </c:pt>
                <c:pt idx="1698">
                  <c:v>-1.81</c:v>
                </c:pt>
                <c:pt idx="1699">
                  <c:v>-1.74</c:v>
                </c:pt>
                <c:pt idx="1700">
                  <c:v>-1.29</c:v>
                </c:pt>
                <c:pt idx="1701">
                  <c:v>-1.03</c:v>
                </c:pt>
                <c:pt idx="1702">
                  <c:v>-0.73</c:v>
                </c:pt>
                <c:pt idx="1703">
                  <c:v>-1.43</c:v>
                </c:pt>
                <c:pt idx="1704">
                  <c:v>-2</c:v>
                </c:pt>
                <c:pt idx="1705">
                  <c:v>-2.13</c:v>
                </c:pt>
                <c:pt idx="1706">
                  <c:v>-1.57</c:v>
                </c:pt>
                <c:pt idx="1707">
                  <c:v>-1.1100000000000001</c:v>
                </c:pt>
                <c:pt idx="1708">
                  <c:v>-1.29</c:v>
                </c:pt>
                <c:pt idx="1709">
                  <c:v>-2.25</c:v>
                </c:pt>
                <c:pt idx="1710">
                  <c:v>-2.04</c:v>
                </c:pt>
                <c:pt idx="1711">
                  <c:v>-1.8</c:v>
                </c:pt>
                <c:pt idx="1712">
                  <c:v>-2.06</c:v>
                </c:pt>
                <c:pt idx="1713">
                  <c:v>-2.15</c:v>
                </c:pt>
                <c:pt idx="1714">
                  <c:v>-2.82</c:v>
                </c:pt>
                <c:pt idx="1715">
                  <c:v>-2.92</c:v>
                </c:pt>
                <c:pt idx="1716">
                  <c:v>-1.97</c:v>
                </c:pt>
                <c:pt idx="1717">
                  <c:v>-1.51</c:v>
                </c:pt>
                <c:pt idx="1718">
                  <c:v>-1.58</c:v>
                </c:pt>
                <c:pt idx="1719">
                  <c:v>-2.11</c:v>
                </c:pt>
                <c:pt idx="1720">
                  <c:v>-2.23</c:v>
                </c:pt>
                <c:pt idx="1721">
                  <c:v>-2.9</c:v>
                </c:pt>
                <c:pt idx="1722">
                  <c:v>-3.47</c:v>
                </c:pt>
                <c:pt idx="1723">
                  <c:v>-2.99</c:v>
                </c:pt>
                <c:pt idx="1724">
                  <c:v>-3.37</c:v>
                </c:pt>
                <c:pt idx="1725">
                  <c:v>-4.7699999999999996</c:v>
                </c:pt>
                <c:pt idx="1726">
                  <c:v>-6.68</c:v>
                </c:pt>
                <c:pt idx="1727">
                  <c:v>-5.92</c:v>
                </c:pt>
                <c:pt idx="1728">
                  <c:v>-6.56</c:v>
                </c:pt>
                <c:pt idx="1729">
                  <c:v>-6.56</c:v>
                </c:pt>
                <c:pt idx="1730">
                  <c:v>-6.32</c:v>
                </c:pt>
                <c:pt idx="1731">
                  <c:v>-6.5</c:v>
                </c:pt>
                <c:pt idx="1732">
                  <c:v>-6.95</c:v>
                </c:pt>
                <c:pt idx="1733">
                  <c:v>-7.03</c:v>
                </c:pt>
                <c:pt idx="1734">
                  <c:v>-6.73</c:v>
                </c:pt>
                <c:pt idx="1735">
                  <c:v>-6.75</c:v>
                </c:pt>
                <c:pt idx="1736">
                  <c:v>-7.41</c:v>
                </c:pt>
                <c:pt idx="1737">
                  <c:v>-6.84</c:v>
                </c:pt>
                <c:pt idx="1738">
                  <c:v>-6.33</c:v>
                </c:pt>
                <c:pt idx="1739">
                  <c:v>-5.99</c:v>
                </c:pt>
                <c:pt idx="1740">
                  <c:v>-5</c:v>
                </c:pt>
                <c:pt idx="1741">
                  <c:v>-4.47</c:v>
                </c:pt>
                <c:pt idx="1742">
                  <c:v>-5.55</c:v>
                </c:pt>
                <c:pt idx="1743">
                  <c:v>-6.45</c:v>
                </c:pt>
                <c:pt idx="1744">
                  <c:v>-5.87</c:v>
                </c:pt>
                <c:pt idx="1745">
                  <c:v>-5.09</c:v>
                </c:pt>
                <c:pt idx="1746">
                  <c:v>-4.53</c:v>
                </c:pt>
                <c:pt idx="1747">
                  <c:v>-5.26</c:v>
                </c:pt>
                <c:pt idx="1748">
                  <c:v>-5.35</c:v>
                </c:pt>
                <c:pt idx="1749">
                  <c:v>-5.23</c:v>
                </c:pt>
                <c:pt idx="1750">
                  <c:v>-4.53</c:v>
                </c:pt>
                <c:pt idx="1751">
                  <c:v>-4.25</c:v>
                </c:pt>
                <c:pt idx="1752">
                  <c:v>-4.17</c:v>
                </c:pt>
                <c:pt idx="1753">
                  <c:v>-3.87</c:v>
                </c:pt>
                <c:pt idx="1754">
                  <c:v>-3.84</c:v>
                </c:pt>
                <c:pt idx="1755">
                  <c:v>-3.47</c:v>
                </c:pt>
                <c:pt idx="1756">
                  <c:v>-3.16</c:v>
                </c:pt>
                <c:pt idx="1757">
                  <c:v>-2.93</c:v>
                </c:pt>
                <c:pt idx="1758">
                  <c:v>-3.31</c:v>
                </c:pt>
                <c:pt idx="1759">
                  <c:v>-5.87</c:v>
                </c:pt>
                <c:pt idx="1760">
                  <c:v>-6.76</c:v>
                </c:pt>
                <c:pt idx="1761">
                  <c:v>-7.68</c:v>
                </c:pt>
                <c:pt idx="1762">
                  <c:v>-7.68</c:v>
                </c:pt>
                <c:pt idx="1763">
                  <c:v>-6.65</c:v>
                </c:pt>
                <c:pt idx="1764">
                  <c:v>-6.3</c:v>
                </c:pt>
                <c:pt idx="1765">
                  <c:v>-6.08</c:v>
                </c:pt>
                <c:pt idx="1766">
                  <c:v>-6.35</c:v>
                </c:pt>
                <c:pt idx="1767">
                  <c:v>-7.12</c:v>
                </c:pt>
                <c:pt idx="1768">
                  <c:v>-7.33</c:v>
                </c:pt>
                <c:pt idx="1769">
                  <c:v>-6.63</c:v>
                </c:pt>
                <c:pt idx="1770">
                  <c:v>-5.97</c:v>
                </c:pt>
                <c:pt idx="1771">
                  <c:v>-6.45</c:v>
                </c:pt>
                <c:pt idx="1772">
                  <c:v>-7.62</c:v>
                </c:pt>
                <c:pt idx="1773">
                  <c:v>-6.03</c:v>
                </c:pt>
                <c:pt idx="1774">
                  <c:v>-6.64</c:v>
                </c:pt>
                <c:pt idx="1775">
                  <c:v>-5.89</c:v>
                </c:pt>
                <c:pt idx="1776">
                  <c:v>-5.59</c:v>
                </c:pt>
                <c:pt idx="1777">
                  <c:v>-5.85</c:v>
                </c:pt>
                <c:pt idx="1778">
                  <c:v>-6.3</c:v>
                </c:pt>
                <c:pt idx="1779">
                  <c:v>-7.09</c:v>
                </c:pt>
                <c:pt idx="1780">
                  <c:v>-6.15</c:v>
                </c:pt>
                <c:pt idx="1781">
                  <c:v>-5.94</c:v>
                </c:pt>
                <c:pt idx="1782">
                  <c:v>-6.2</c:v>
                </c:pt>
                <c:pt idx="1783">
                  <c:v>-6.08</c:v>
                </c:pt>
                <c:pt idx="1784">
                  <c:v>-6.07</c:v>
                </c:pt>
                <c:pt idx="1785">
                  <c:v>-5.79</c:v>
                </c:pt>
                <c:pt idx="1786">
                  <c:v>-4.95</c:v>
                </c:pt>
                <c:pt idx="1787">
                  <c:v>-4</c:v>
                </c:pt>
                <c:pt idx="1788">
                  <c:v>-4.07</c:v>
                </c:pt>
                <c:pt idx="1789">
                  <c:v>-4.87</c:v>
                </c:pt>
                <c:pt idx="1790">
                  <c:v>-4.84</c:v>
                </c:pt>
                <c:pt idx="1791">
                  <c:v>-4.22</c:v>
                </c:pt>
                <c:pt idx="1792">
                  <c:v>-3.76</c:v>
                </c:pt>
                <c:pt idx="1793">
                  <c:v>-3.35</c:v>
                </c:pt>
                <c:pt idx="1794">
                  <c:v>-2.83</c:v>
                </c:pt>
                <c:pt idx="1795">
                  <c:v>-2.69</c:v>
                </c:pt>
                <c:pt idx="1796">
                  <c:v>-3.22</c:v>
                </c:pt>
                <c:pt idx="1797">
                  <c:v>-3.21</c:v>
                </c:pt>
                <c:pt idx="1798">
                  <c:v>-2.79</c:v>
                </c:pt>
                <c:pt idx="1799">
                  <c:v>-2.25</c:v>
                </c:pt>
                <c:pt idx="1800">
                  <c:v>-2.29</c:v>
                </c:pt>
                <c:pt idx="1801">
                  <c:v>-2.95</c:v>
                </c:pt>
                <c:pt idx="1802">
                  <c:v>-3.25</c:v>
                </c:pt>
                <c:pt idx="1803">
                  <c:v>-3.12</c:v>
                </c:pt>
                <c:pt idx="1804">
                  <c:v>-2.91</c:v>
                </c:pt>
                <c:pt idx="1805">
                  <c:v>-2.95</c:v>
                </c:pt>
                <c:pt idx="1806">
                  <c:v>-2.94</c:v>
                </c:pt>
                <c:pt idx="1807">
                  <c:v>-3.42</c:v>
                </c:pt>
                <c:pt idx="1808">
                  <c:v>-3.71</c:v>
                </c:pt>
                <c:pt idx="1809">
                  <c:v>-3.72</c:v>
                </c:pt>
                <c:pt idx="1810">
                  <c:v>-3.37</c:v>
                </c:pt>
                <c:pt idx="1811">
                  <c:v>-3.62</c:v>
                </c:pt>
                <c:pt idx="1812">
                  <c:v>-4.03</c:v>
                </c:pt>
                <c:pt idx="1813">
                  <c:v>-4.87</c:v>
                </c:pt>
                <c:pt idx="1814">
                  <c:v>-5.42</c:v>
                </c:pt>
                <c:pt idx="1815">
                  <c:v>-4.83</c:v>
                </c:pt>
                <c:pt idx="1816">
                  <c:v>-4.1500000000000004</c:v>
                </c:pt>
                <c:pt idx="1817">
                  <c:v>-3.3</c:v>
                </c:pt>
                <c:pt idx="1818">
                  <c:v>-3.55</c:v>
                </c:pt>
                <c:pt idx="1819">
                  <c:v>-3.74</c:v>
                </c:pt>
                <c:pt idx="1820">
                  <c:v>-3.84</c:v>
                </c:pt>
                <c:pt idx="1821">
                  <c:v>-3.14</c:v>
                </c:pt>
                <c:pt idx="1822">
                  <c:v>-3.12</c:v>
                </c:pt>
                <c:pt idx="1823">
                  <c:v>-3.25</c:v>
                </c:pt>
                <c:pt idx="1824">
                  <c:v>-3.73</c:v>
                </c:pt>
                <c:pt idx="1825">
                  <c:v>-3.96</c:v>
                </c:pt>
                <c:pt idx="1826">
                  <c:v>-2.95</c:v>
                </c:pt>
                <c:pt idx="1827">
                  <c:v>-2.41</c:v>
                </c:pt>
                <c:pt idx="1828">
                  <c:v>-1.63</c:v>
                </c:pt>
                <c:pt idx="1829">
                  <c:v>-1.26</c:v>
                </c:pt>
                <c:pt idx="1830">
                  <c:v>-1.43</c:v>
                </c:pt>
                <c:pt idx="1831">
                  <c:v>-2.4300000000000002</c:v>
                </c:pt>
                <c:pt idx="1832">
                  <c:v>-2.88</c:v>
                </c:pt>
                <c:pt idx="1833">
                  <c:v>-0.92</c:v>
                </c:pt>
                <c:pt idx="1834">
                  <c:v>-0.68</c:v>
                </c:pt>
                <c:pt idx="1835">
                  <c:v>-0.19</c:v>
                </c:pt>
                <c:pt idx="1836">
                  <c:v>-0.57999999999999996</c:v>
                </c:pt>
                <c:pt idx="1837">
                  <c:v>-0.75</c:v>
                </c:pt>
                <c:pt idx="1838">
                  <c:v>-1.43</c:v>
                </c:pt>
                <c:pt idx="1839">
                  <c:v>-1.01</c:v>
                </c:pt>
                <c:pt idx="1840">
                  <c:v>-0.7</c:v>
                </c:pt>
                <c:pt idx="1841">
                  <c:v>-1.65</c:v>
                </c:pt>
                <c:pt idx="1842">
                  <c:v>-1.57</c:v>
                </c:pt>
                <c:pt idx="1843">
                  <c:v>-0.82</c:v>
                </c:pt>
                <c:pt idx="1844">
                  <c:v>-0.38</c:v>
                </c:pt>
                <c:pt idx="1845">
                  <c:v>0.22</c:v>
                </c:pt>
                <c:pt idx="1846">
                  <c:v>0.45</c:v>
                </c:pt>
                <c:pt idx="1847">
                  <c:v>0.03</c:v>
                </c:pt>
                <c:pt idx="1848">
                  <c:v>-0.09</c:v>
                </c:pt>
                <c:pt idx="1849">
                  <c:v>-0.14000000000000001</c:v>
                </c:pt>
                <c:pt idx="1850">
                  <c:v>-0.39</c:v>
                </c:pt>
                <c:pt idx="1851">
                  <c:v>0.18</c:v>
                </c:pt>
                <c:pt idx="1852">
                  <c:v>0.71</c:v>
                </c:pt>
                <c:pt idx="1853">
                  <c:v>0.82</c:v>
                </c:pt>
                <c:pt idx="1854">
                  <c:v>0.47</c:v>
                </c:pt>
                <c:pt idx="1855">
                  <c:v>0.4</c:v>
                </c:pt>
                <c:pt idx="1856">
                  <c:v>0.72</c:v>
                </c:pt>
                <c:pt idx="1857">
                  <c:v>1.1200000000000001</c:v>
                </c:pt>
                <c:pt idx="1858">
                  <c:v>0.96</c:v>
                </c:pt>
                <c:pt idx="1859">
                  <c:v>0.84</c:v>
                </c:pt>
                <c:pt idx="1860">
                  <c:v>0.7</c:v>
                </c:pt>
                <c:pt idx="1861">
                  <c:v>1.05</c:v>
                </c:pt>
                <c:pt idx="1862">
                  <c:v>0.67</c:v>
                </c:pt>
                <c:pt idx="1863">
                  <c:v>-0.15</c:v>
                </c:pt>
                <c:pt idx="1864">
                  <c:v>-0.69</c:v>
                </c:pt>
                <c:pt idx="1865">
                  <c:v>-0.56999999999999995</c:v>
                </c:pt>
                <c:pt idx="1866">
                  <c:v>-0.19</c:v>
                </c:pt>
                <c:pt idx="1867">
                  <c:v>-0.49</c:v>
                </c:pt>
                <c:pt idx="1868">
                  <c:v>-0.56999999999999995</c:v>
                </c:pt>
                <c:pt idx="1869">
                  <c:v>-0.19</c:v>
                </c:pt>
                <c:pt idx="1870">
                  <c:v>-0.04</c:v>
                </c:pt>
                <c:pt idx="1871">
                  <c:v>-0.13</c:v>
                </c:pt>
                <c:pt idx="1872">
                  <c:v>-0.19</c:v>
                </c:pt>
                <c:pt idx="1873">
                  <c:v>-0.36</c:v>
                </c:pt>
                <c:pt idx="1874">
                  <c:v>-0.3</c:v>
                </c:pt>
                <c:pt idx="1875">
                  <c:v>-0.8</c:v>
                </c:pt>
                <c:pt idx="1876">
                  <c:v>-0.78</c:v>
                </c:pt>
                <c:pt idx="1877">
                  <c:v>-0.53</c:v>
                </c:pt>
                <c:pt idx="1878">
                  <c:v>0.02</c:v>
                </c:pt>
                <c:pt idx="1879">
                  <c:v>0.22</c:v>
                </c:pt>
                <c:pt idx="1880">
                  <c:v>0.41</c:v>
                </c:pt>
                <c:pt idx="1881">
                  <c:v>0.39</c:v>
                </c:pt>
                <c:pt idx="1882">
                  <c:v>-0.64</c:v>
                </c:pt>
                <c:pt idx="1883">
                  <c:v>-0.84</c:v>
                </c:pt>
                <c:pt idx="1884">
                  <c:v>-0.46</c:v>
                </c:pt>
                <c:pt idx="1885">
                  <c:v>-0.56000000000000005</c:v>
                </c:pt>
                <c:pt idx="1886">
                  <c:v>-1.45</c:v>
                </c:pt>
                <c:pt idx="1887">
                  <c:v>-1.93</c:v>
                </c:pt>
                <c:pt idx="1888">
                  <c:v>-2.0699999999999998</c:v>
                </c:pt>
                <c:pt idx="1889">
                  <c:v>-2.04</c:v>
                </c:pt>
                <c:pt idx="1890">
                  <c:v>-2.1</c:v>
                </c:pt>
                <c:pt idx="1891">
                  <c:v>-2.5</c:v>
                </c:pt>
                <c:pt idx="1892">
                  <c:v>-2.8</c:v>
                </c:pt>
                <c:pt idx="1893">
                  <c:v>-2.58</c:v>
                </c:pt>
                <c:pt idx="1894">
                  <c:v>-2.77</c:v>
                </c:pt>
                <c:pt idx="1895">
                  <c:v>-3</c:v>
                </c:pt>
                <c:pt idx="1896">
                  <c:v>-3.09</c:v>
                </c:pt>
                <c:pt idx="1897">
                  <c:v>-2.73</c:v>
                </c:pt>
                <c:pt idx="1898">
                  <c:v>-2.79</c:v>
                </c:pt>
                <c:pt idx="1899">
                  <c:v>-2.96</c:v>
                </c:pt>
                <c:pt idx="1900">
                  <c:v>-3.44</c:v>
                </c:pt>
                <c:pt idx="1901">
                  <c:v>-4.29</c:v>
                </c:pt>
                <c:pt idx="1902">
                  <c:v>-4.4000000000000004</c:v>
                </c:pt>
                <c:pt idx="1903">
                  <c:v>-4.8099999999999996</c:v>
                </c:pt>
                <c:pt idx="1904">
                  <c:v>-4.6399999999999997</c:v>
                </c:pt>
                <c:pt idx="1905">
                  <c:v>-3.59</c:v>
                </c:pt>
                <c:pt idx="1906">
                  <c:v>-3.14</c:v>
                </c:pt>
                <c:pt idx="1907">
                  <c:v>-3.04</c:v>
                </c:pt>
                <c:pt idx="1908">
                  <c:v>-3</c:v>
                </c:pt>
                <c:pt idx="1909">
                  <c:v>-2.92</c:v>
                </c:pt>
                <c:pt idx="1910">
                  <c:v>-3.53</c:v>
                </c:pt>
                <c:pt idx="1911">
                  <c:v>-3.85</c:v>
                </c:pt>
                <c:pt idx="1912">
                  <c:v>-3.18</c:v>
                </c:pt>
                <c:pt idx="1913">
                  <c:v>-2.94</c:v>
                </c:pt>
                <c:pt idx="1914">
                  <c:v>-2.87</c:v>
                </c:pt>
                <c:pt idx="1915">
                  <c:v>-2.5099999999999998</c:v>
                </c:pt>
                <c:pt idx="1916">
                  <c:v>-2.2400000000000002</c:v>
                </c:pt>
                <c:pt idx="1917">
                  <c:v>-1.89</c:v>
                </c:pt>
                <c:pt idx="1918">
                  <c:v>-1.9</c:v>
                </c:pt>
                <c:pt idx="1919">
                  <c:v>-2.27</c:v>
                </c:pt>
                <c:pt idx="1920">
                  <c:v>-2.33</c:v>
                </c:pt>
                <c:pt idx="1921">
                  <c:v>-1.56</c:v>
                </c:pt>
                <c:pt idx="1922">
                  <c:v>-1.72</c:v>
                </c:pt>
                <c:pt idx="1923">
                  <c:v>-1.38</c:v>
                </c:pt>
                <c:pt idx="1924">
                  <c:v>-0.75</c:v>
                </c:pt>
                <c:pt idx="1925">
                  <c:v>-1.03</c:v>
                </c:pt>
                <c:pt idx="1926">
                  <c:v>-1.32</c:v>
                </c:pt>
                <c:pt idx="1927">
                  <c:v>-1.0900000000000001</c:v>
                </c:pt>
                <c:pt idx="1928">
                  <c:v>-0.84</c:v>
                </c:pt>
                <c:pt idx="1929">
                  <c:v>-1.1200000000000001</c:v>
                </c:pt>
                <c:pt idx="1930">
                  <c:v>-1.46</c:v>
                </c:pt>
                <c:pt idx="1931">
                  <c:v>-1.85</c:v>
                </c:pt>
                <c:pt idx="1932">
                  <c:v>-2.09</c:v>
                </c:pt>
                <c:pt idx="1933">
                  <c:v>-1.76</c:v>
                </c:pt>
                <c:pt idx="1934">
                  <c:v>-1.37</c:v>
                </c:pt>
                <c:pt idx="1935">
                  <c:v>-1.51</c:v>
                </c:pt>
                <c:pt idx="1936">
                  <c:v>-1.67</c:v>
                </c:pt>
                <c:pt idx="1937">
                  <c:v>-1.39</c:v>
                </c:pt>
                <c:pt idx="1938">
                  <c:v>-1.1299999999999999</c:v>
                </c:pt>
                <c:pt idx="1939">
                  <c:v>-1.62</c:v>
                </c:pt>
                <c:pt idx="1940">
                  <c:v>-2.16</c:v>
                </c:pt>
                <c:pt idx="1941">
                  <c:v>-2.64</c:v>
                </c:pt>
                <c:pt idx="1942">
                  <c:v>-3.28</c:v>
                </c:pt>
                <c:pt idx="1943">
                  <c:v>-3.62</c:v>
                </c:pt>
                <c:pt idx="1944">
                  <c:v>-3.35</c:v>
                </c:pt>
                <c:pt idx="1945">
                  <c:v>-3.35</c:v>
                </c:pt>
                <c:pt idx="1946">
                  <c:v>-2.91</c:v>
                </c:pt>
                <c:pt idx="1947">
                  <c:v>-2.94</c:v>
                </c:pt>
                <c:pt idx="1948">
                  <c:v>-3.06</c:v>
                </c:pt>
                <c:pt idx="1949">
                  <c:v>-3.1</c:v>
                </c:pt>
                <c:pt idx="1950">
                  <c:v>-2.88</c:v>
                </c:pt>
                <c:pt idx="1951">
                  <c:v>-2.99</c:v>
                </c:pt>
                <c:pt idx="1952">
                  <c:v>-3</c:v>
                </c:pt>
                <c:pt idx="1953">
                  <c:v>-2.82</c:v>
                </c:pt>
                <c:pt idx="1954">
                  <c:v>-3.08</c:v>
                </c:pt>
                <c:pt idx="1955">
                  <c:v>-3.21</c:v>
                </c:pt>
                <c:pt idx="1956">
                  <c:v>-2.6</c:v>
                </c:pt>
                <c:pt idx="1957">
                  <c:v>-1.76</c:v>
                </c:pt>
                <c:pt idx="1958">
                  <c:v>-1.44</c:v>
                </c:pt>
                <c:pt idx="1959">
                  <c:v>-1.4</c:v>
                </c:pt>
                <c:pt idx="1960">
                  <c:v>-1.46</c:v>
                </c:pt>
                <c:pt idx="1961">
                  <c:v>-1.1000000000000001</c:v>
                </c:pt>
                <c:pt idx="1962">
                  <c:v>-1.0900000000000001</c:v>
                </c:pt>
                <c:pt idx="1963">
                  <c:v>-0.87</c:v>
                </c:pt>
                <c:pt idx="1964">
                  <c:v>-0.15</c:v>
                </c:pt>
                <c:pt idx="1965">
                  <c:v>-0.8</c:v>
                </c:pt>
                <c:pt idx="1966">
                  <c:v>-1.98</c:v>
                </c:pt>
                <c:pt idx="1967">
                  <c:v>-2.2200000000000002</c:v>
                </c:pt>
                <c:pt idx="1968">
                  <c:v>-2.04</c:v>
                </c:pt>
                <c:pt idx="1969">
                  <c:v>-2.21</c:v>
                </c:pt>
                <c:pt idx="1970">
                  <c:v>-2.0699999999999998</c:v>
                </c:pt>
                <c:pt idx="1971">
                  <c:v>-2.34</c:v>
                </c:pt>
                <c:pt idx="1972">
                  <c:v>-1.88</c:v>
                </c:pt>
                <c:pt idx="1973">
                  <c:v>-0.88</c:v>
                </c:pt>
                <c:pt idx="1974">
                  <c:v>-1.06</c:v>
                </c:pt>
                <c:pt idx="1975">
                  <c:v>-2.0299999999999998</c:v>
                </c:pt>
                <c:pt idx="1976">
                  <c:v>-2.4700000000000002</c:v>
                </c:pt>
                <c:pt idx="1977">
                  <c:v>-2.56</c:v>
                </c:pt>
                <c:pt idx="1978">
                  <c:v>-1.68</c:v>
                </c:pt>
                <c:pt idx="1979">
                  <c:v>-1.01</c:v>
                </c:pt>
                <c:pt idx="1980">
                  <c:v>-1.1399999999999999</c:v>
                </c:pt>
                <c:pt idx="1981">
                  <c:v>-1.08</c:v>
                </c:pt>
                <c:pt idx="1982">
                  <c:v>-0.47</c:v>
                </c:pt>
                <c:pt idx="1983">
                  <c:v>0.35</c:v>
                </c:pt>
                <c:pt idx="1984">
                  <c:v>0.82</c:v>
                </c:pt>
                <c:pt idx="1985">
                  <c:v>1.24</c:v>
                </c:pt>
                <c:pt idx="1986">
                  <c:v>0.79</c:v>
                </c:pt>
                <c:pt idx="1987">
                  <c:v>0.48</c:v>
                </c:pt>
                <c:pt idx="1988">
                  <c:v>1.23</c:v>
                </c:pt>
                <c:pt idx="1989">
                  <c:v>2.0099999999999998</c:v>
                </c:pt>
                <c:pt idx="1990">
                  <c:v>2.39</c:v>
                </c:pt>
                <c:pt idx="1991">
                  <c:v>2.4500000000000002</c:v>
                </c:pt>
                <c:pt idx="1992">
                  <c:v>1.81</c:v>
                </c:pt>
                <c:pt idx="1993">
                  <c:v>1.28</c:v>
                </c:pt>
                <c:pt idx="1994">
                  <c:v>1.25</c:v>
                </c:pt>
                <c:pt idx="1995">
                  <c:v>1.24</c:v>
                </c:pt>
                <c:pt idx="1996">
                  <c:v>1.28</c:v>
                </c:pt>
                <c:pt idx="1997">
                  <c:v>1.27</c:v>
                </c:pt>
                <c:pt idx="1998">
                  <c:v>0.31</c:v>
                </c:pt>
                <c:pt idx="1999">
                  <c:v>-0.67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8-4044-8AA9-7E5411B4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98303"/>
        <c:axId val="682079807"/>
      </c:scatterChart>
      <c:valAx>
        <c:axId val="830198303"/>
        <c:scaling>
          <c:orientation val="minMax"/>
          <c:max val="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9807"/>
        <c:crosses val="autoZero"/>
        <c:crossBetween val="midCat"/>
      </c:valAx>
      <c:valAx>
        <c:axId val="6820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T'!$A$4:$A$6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T'!$E$4:$E$6</c:f>
              <c:numCache>
                <c:formatCode>General</c:formatCode>
                <c:ptCount val="3"/>
                <c:pt idx="0">
                  <c:v>1.5363369407251624</c:v>
                </c:pt>
                <c:pt idx="1">
                  <c:v>1.4879562134824009</c:v>
                </c:pt>
                <c:pt idx="2">
                  <c:v>1.4308865159102615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8-BE47-8059-8A1852AF231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T'!$A$7:$A$9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T'!$E$7:$E$9</c:f>
              <c:numCache>
                <c:formatCode>General</c:formatCode>
                <c:ptCount val="3"/>
                <c:pt idx="0">
                  <c:v>2.0703682631814142</c:v>
                </c:pt>
                <c:pt idx="1">
                  <c:v>2.0045928832756275</c:v>
                </c:pt>
                <c:pt idx="2">
                  <c:v>1.9073881129327497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8-BE47-8059-8A1852AF231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T'!$A$10:$A$13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T'!$E$10:$E$13</c:f>
              <c:numCache>
                <c:formatCode>General</c:formatCode>
                <c:ptCount val="4"/>
                <c:pt idx="0">
                  <c:v>2.5739104513575479</c:v>
                </c:pt>
                <c:pt idx="1">
                  <c:v>2.4303947785626674</c:v>
                </c:pt>
                <c:pt idx="2">
                  <c:v>2.3591509489019242</c:v>
                </c:pt>
                <c:pt idx="3">
                  <c:v>2.2774705999217639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8-BE47-8059-8A1852AF231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T'!$A$14:$A$17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T'!$E$14:$E$17</c:f>
              <c:numCache>
                <c:formatCode>General</c:formatCode>
                <c:ptCount val="4"/>
                <c:pt idx="0">
                  <c:v>2.9020279583379307</c:v>
                </c:pt>
                <c:pt idx="1">
                  <c:v>2.8388823879062648</c:v>
                </c:pt>
                <c:pt idx="2">
                  <c:v>2.7207780048225869</c:v>
                </c:pt>
                <c:pt idx="3">
                  <c:v>2.634268659429865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E8-BE47-8059-8A1852AF231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T'!$A$18:$A$21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T'!$E$18:$E$21</c:f>
              <c:numCache>
                <c:formatCode>General</c:formatCode>
                <c:ptCount val="4"/>
                <c:pt idx="0">
                  <c:v>2.9917865267704609</c:v>
                </c:pt>
                <c:pt idx="1">
                  <c:v>2.9029765725574554</c:v>
                </c:pt>
                <c:pt idx="2">
                  <c:v>2.7964251197337364</c:v>
                </c:pt>
                <c:pt idx="3">
                  <c:v>2.7164372947533035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E8-BE47-8059-8A1852AF231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T'!$A$22:$A$25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T'!$E$22:$E$25</c:f>
              <c:numCache>
                <c:formatCode>General</c:formatCode>
                <c:ptCount val="4"/>
                <c:pt idx="0">
                  <c:v>3.1827864146809639</c:v>
                </c:pt>
                <c:pt idx="1">
                  <c:v>3.092409408562752</c:v>
                </c:pt>
                <c:pt idx="2">
                  <c:v>3.0226126174975101</c:v>
                </c:pt>
                <c:pt idx="3">
                  <c:v>2.8840945014768415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E8-BE47-8059-8A1852AF2313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T'!$A$26:$A$29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T'!$E$26:$E$29</c:f>
              <c:numCache>
                <c:formatCode>General</c:formatCode>
                <c:ptCount val="4"/>
                <c:pt idx="0">
                  <c:v>3.4839120486570514</c:v>
                </c:pt>
                <c:pt idx="1">
                  <c:v>3.3183517162108926</c:v>
                </c:pt>
                <c:pt idx="2">
                  <c:v>3.2533946287371336</c:v>
                </c:pt>
                <c:pt idx="3">
                  <c:v>3.1769449859161014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E8-BE47-8059-8A1852AF2313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T'!$A$30:$A$32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T'!$E$30:$E$32</c:f>
              <c:numCache>
                <c:formatCode>General</c:formatCode>
                <c:ptCount val="3"/>
                <c:pt idx="0">
                  <c:v>3.5669268848990563</c:v>
                </c:pt>
                <c:pt idx="1">
                  <c:v>3.4611353753769558</c:v>
                </c:pt>
                <c:pt idx="2">
                  <c:v>3.3238337194966885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E8-BE47-8059-8A1852AF2313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T'!$A$33:$A$35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T'!$E$33:$E$35</c:f>
              <c:numCache>
                <c:formatCode>General</c:formatCode>
                <c:ptCount val="3"/>
                <c:pt idx="0">
                  <c:v>3.7470015859618631</c:v>
                </c:pt>
                <c:pt idx="1">
                  <c:v>3.6575126319266893</c:v>
                </c:pt>
                <c:pt idx="2">
                  <c:v>3.5526974607634636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E8-BE47-8059-8A1852AF2313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T'!$A$36:$A$38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T'!$E$36:$E$38</c:f>
              <c:numCache>
                <c:formatCode>General</c:formatCode>
                <c:ptCount val="3"/>
                <c:pt idx="0">
                  <c:v>3.8701442894201015</c:v>
                </c:pt>
                <c:pt idx="1">
                  <c:v>3.751267912107918</c:v>
                </c:pt>
                <c:pt idx="2">
                  <c:v>3.6898929082063989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5E8-BE47-8059-8A1852AF2313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T'!$A$39:$A$41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T'!$E$39:$E$41</c:f>
              <c:numCache>
                <c:formatCode>General</c:formatCode>
                <c:ptCount val="3"/>
                <c:pt idx="0">
                  <c:v>4.0171711784071977</c:v>
                </c:pt>
                <c:pt idx="1">
                  <c:v>3.9338832545371067</c:v>
                </c:pt>
                <c:pt idx="2">
                  <c:v>3.849115444496082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5E8-BE47-8059-8A1852AF2313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T'!$A$42:$A$44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T'!$E$42:$E$44</c:f>
              <c:numCache>
                <c:formatCode>General</c:formatCode>
                <c:ptCount val="3"/>
                <c:pt idx="0">
                  <c:v>4.0884606079150823</c:v>
                </c:pt>
                <c:pt idx="1">
                  <c:v>4.0426833234247299</c:v>
                </c:pt>
                <c:pt idx="2">
                  <c:v>3.9577664547171407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5E8-BE47-8059-8A1852AF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63983"/>
        <c:axId val="850555311"/>
      </c:scatterChart>
      <c:valAx>
        <c:axId val="719663983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55311"/>
        <c:crosses val="autoZero"/>
        <c:crossBetween val="midCat"/>
      </c:valAx>
      <c:valAx>
        <c:axId val="8505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6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'summary vs T'!$O$27:$O$38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vs T'!$P$27:$P$38</c:f>
              <c:numCache>
                <c:formatCode>0.0000E+00</c:formatCode>
                <c:ptCount val="12"/>
                <c:pt idx="0">
                  <c:v>-3.5150141604966954E-4</c:v>
                </c:pt>
                <c:pt idx="1">
                  <c:v>-5.4326716749554841E-4</c:v>
                </c:pt>
                <c:pt idx="2">
                  <c:v>-5.9287970287156795E-4</c:v>
                </c:pt>
                <c:pt idx="3">
                  <c:v>-5.3551859781613147E-4</c:v>
                </c:pt>
                <c:pt idx="4">
                  <c:v>-5.5069846403431463E-4</c:v>
                </c:pt>
                <c:pt idx="5">
                  <c:v>-5.9738382640824473E-4</c:v>
                </c:pt>
                <c:pt idx="6">
                  <c:v>-6.1393412548189994E-4</c:v>
                </c:pt>
                <c:pt idx="7">
                  <c:v>-8.10310551341226E-4</c:v>
                </c:pt>
                <c:pt idx="8">
                  <c:v>-6.476804173279982E-4</c:v>
                </c:pt>
                <c:pt idx="9">
                  <c:v>-6.0083793737900851E-4</c:v>
                </c:pt>
                <c:pt idx="10">
                  <c:v>-5.6018577970371906E-4</c:v>
                </c:pt>
                <c:pt idx="11">
                  <c:v>-4.3564717732647176E-4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3-A54D-B67D-2D6B7A5A7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983951"/>
        <c:axId val="669675055"/>
      </c:scatterChart>
      <c:valAx>
        <c:axId val="8529839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75055"/>
        <c:crosses val="autoZero"/>
        <c:crossBetween val="midCat"/>
      </c:valAx>
      <c:valAx>
        <c:axId val="6696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8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Big Cell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cell_old'!$S$4:$S$15</c:f>
              <c:numCache>
                <c:formatCode>General</c:formatCode>
                <c:ptCount val="12"/>
                <c:pt idx="0">
                  <c:v>1.469236761090698</c:v>
                </c:pt>
                <c:pt idx="1">
                  <c:v>1.9695327434087477</c:v>
                </c:pt>
                <c:pt idx="2">
                  <c:v>2.3878806404662081</c:v>
                </c:pt>
                <c:pt idx="3">
                  <c:v>2.7006053757451434</c:v>
                </c:pt>
                <c:pt idx="4">
                  <c:v>2.8164961955867809</c:v>
                </c:pt>
                <c:pt idx="5">
                  <c:v>2.9677392615997027</c:v>
                </c:pt>
                <c:pt idx="6">
                  <c:v>3.2160293957604464</c:v>
                </c:pt>
                <c:pt idx="7">
                  <c:v>3.411100038079196</c:v>
                </c:pt>
                <c:pt idx="8">
                  <c:v>3.5995051442314585</c:v>
                </c:pt>
                <c:pt idx="9">
                  <c:v>3.796544134954134</c:v>
                </c:pt>
                <c:pt idx="10">
                  <c:v>3.7704215160007046</c:v>
                </c:pt>
                <c:pt idx="11">
                  <c:v>4.1403824482478706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4-1A42-95D5-324C7F5FB59F}"/>
            </c:ext>
          </c:extLst>
        </c:ser>
        <c:ser>
          <c:idx val="1"/>
          <c:order val="1"/>
          <c:tx>
            <c:v>Small 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cell_old'!$AF$4:$AF$15</c:f>
              <c:numCache>
                <c:formatCode>General</c:formatCode>
                <c:ptCount val="12"/>
                <c:pt idx="0">
                  <c:v>1.477353873361718</c:v>
                </c:pt>
                <c:pt idx="1">
                  <c:v>2.0096033643728393</c:v>
                </c:pt>
                <c:pt idx="2">
                  <c:v>2.3639677842403177</c:v>
                </c:pt>
                <c:pt idx="3">
                  <c:v>2.7039970343198072</c:v>
                </c:pt>
                <c:pt idx="4">
                  <c:v>2.7839262110166381</c:v>
                </c:pt>
                <c:pt idx="5">
                  <c:v>3.0011328579605725</c:v>
                </c:pt>
                <c:pt idx="6">
                  <c:v>3.2339439740134295</c:v>
                </c:pt>
                <c:pt idx="7">
                  <c:v>3.4600857495516206</c:v>
                </c:pt>
                <c:pt idx="8">
                  <c:v>3.6639359846091177</c:v>
                </c:pt>
                <c:pt idx="9">
                  <c:v>3.7510144234962257</c:v>
                </c:pt>
                <c:pt idx="10">
                  <c:v>3.9111785929221581</c:v>
                </c:pt>
                <c:pt idx="11">
                  <c:v>4.0317972923478846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4-1A42-95D5-324C7F5FB59F}"/>
            </c:ext>
          </c:extLst>
        </c:ser>
        <c:ser>
          <c:idx val="2"/>
          <c:order val="2"/>
          <c:tx>
            <c:v>GGA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'big cell_old'!$AH$4:$AH$9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'big cell_old'!$AI$4:$AI$9</c:f>
              <c:numCache>
                <c:formatCode>General</c:formatCode>
                <c:ptCount val="6"/>
                <c:pt idx="0">
                  <c:v>1.4510507934797401</c:v>
                </c:pt>
                <c:pt idx="1">
                  <c:v>2.3431189772007475</c:v>
                </c:pt>
                <c:pt idx="2">
                  <c:v>2.7743115508385991</c:v>
                </c:pt>
                <c:pt idx="3">
                  <c:v>3.1973372548367971</c:v>
                </c:pt>
                <c:pt idx="4">
                  <c:v>3.6097400718198567</c:v>
                </c:pt>
                <c:pt idx="5">
                  <c:v>3.9598318133429951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14-1A42-95D5-324C7F5FB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175375"/>
        <c:axId val="248479552"/>
      </c:scatterChart>
      <c:valAx>
        <c:axId val="916175375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9552"/>
        <c:crosses val="autoZero"/>
        <c:crossBetween val="midCat"/>
      </c:valAx>
      <c:valAx>
        <c:axId val="248479552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7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Big Cell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cell_old'!$X$4:$X$15</c:f>
              <c:numCache>
                <c:formatCode>General</c:formatCode>
                <c:ptCount val="12"/>
                <c:pt idx="0">
                  <c:v>0</c:v>
                </c:pt>
                <c:pt idx="1">
                  <c:v>-3.9842800260404543E-2</c:v>
                </c:pt>
                <c:pt idx="2">
                  <c:v>-6.8150954095158145E-2</c:v>
                </c:pt>
                <c:pt idx="3">
                  <c:v>-7.2626649707292046E-2</c:v>
                </c:pt>
                <c:pt idx="4">
                  <c:v>-7.6429006063673199E-2</c:v>
                </c:pt>
                <c:pt idx="5">
                  <c:v>-7.090007558332001E-2</c:v>
                </c:pt>
                <c:pt idx="6">
                  <c:v>-5.3017069230648417E-2</c:v>
                </c:pt>
                <c:pt idx="7">
                  <c:v>-4.2143910802318274E-2</c:v>
                </c:pt>
                <c:pt idx="8">
                  <c:v>-1.5640099192028245E-2</c:v>
                </c:pt>
                <c:pt idx="9">
                  <c:v>-7.2983415543070862E-3</c:v>
                </c:pt>
                <c:pt idx="10">
                  <c:v>3.1701821508448802E-2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2-BF49-A8B3-9D5541145416}"/>
            </c:ext>
          </c:extLst>
        </c:ser>
        <c:ser>
          <c:idx val="1"/>
          <c:order val="1"/>
          <c:tx>
            <c:v>Small 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cell_old'!$AD$4:$AD$15</c:f>
              <c:numCache>
                <c:formatCode>General</c:formatCode>
                <c:ptCount val="12"/>
                <c:pt idx="0">
                  <c:v>0</c:v>
                </c:pt>
                <c:pt idx="1">
                  <c:v>-3.4639894773358826E-2</c:v>
                </c:pt>
                <c:pt idx="2">
                  <c:v>-5.6881197990223509E-2</c:v>
                </c:pt>
                <c:pt idx="3">
                  <c:v>-6.5943842838371403E-2</c:v>
                </c:pt>
                <c:pt idx="4">
                  <c:v>-6.0022499916567718E-2</c:v>
                </c:pt>
                <c:pt idx="5">
                  <c:v>-6.6550877799546271E-2</c:v>
                </c:pt>
                <c:pt idx="6">
                  <c:v>-6.267962340787836E-2</c:v>
                </c:pt>
                <c:pt idx="7">
                  <c:v>-6.0457457870185749E-2</c:v>
                </c:pt>
                <c:pt idx="8">
                  <c:v>-3.2919122048248539E-2</c:v>
                </c:pt>
                <c:pt idx="9">
                  <c:v>-3.7269153675440592E-2</c:v>
                </c:pt>
                <c:pt idx="10">
                  <c:v>2.079553016975666E-2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2-BF49-A8B3-9D5541145416}"/>
            </c:ext>
          </c:extLst>
        </c:ser>
        <c:ser>
          <c:idx val="2"/>
          <c:order val="2"/>
          <c:tx>
            <c:v>GGA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'big cell_old'!$AH$4:$AH$9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'big cell_old'!$AJ$4:$AJ$9</c:f>
              <c:numCache>
                <c:formatCode>General</c:formatCode>
                <c:ptCount val="6"/>
                <c:pt idx="0">
                  <c:v>0</c:v>
                </c:pt>
                <c:pt idx="1">
                  <c:v>-6.9513785599427891E-2</c:v>
                </c:pt>
                <c:pt idx="2">
                  <c:v>-0.13679066363585957</c:v>
                </c:pt>
                <c:pt idx="3">
                  <c:v>-9.0827469387173565E-2</c:v>
                </c:pt>
                <c:pt idx="4">
                  <c:v>2.7590212507357492E-2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B2-BF49-A8B3-9D5541145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175375"/>
        <c:axId val="248479552"/>
      </c:scatterChart>
      <c:valAx>
        <c:axId val="9161753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9552"/>
        <c:crosses val="autoZero"/>
        <c:crossBetween val="midCat"/>
      </c:valAx>
      <c:valAx>
        <c:axId val="248479552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7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541643232095983"/>
          <c:y val="6.0821751307932138E-2"/>
          <c:w val="0.29279785339332581"/>
          <c:h val="0.20385985308883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Big Cell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cell_old'!$AB$19:$AB$30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cell_old'!$AF$19:$AF$30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9-C44A-9C5D-5424A66443B5}"/>
            </c:ext>
          </c:extLst>
        </c:ser>
        <c:ser>
          <c:idx val="1"/>
          <c:order val="1"/>
          <c:tx>
            <c:v>Small 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cell_old'!$AB$19:$AB$30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cell_old'!$AG$19:$AG$30</c:f>
              <c:numCache>
                <c:formatCode>General</c:formatCode>
                <c:ptCount val="12"/>
                <c:pt idx="0">
                  <c:v>1.0056034194424355</c:v>
                </c:pt>
                <c:pt idx="1">
                  <c:v>1.0203452423414601</c:v>
                </c:pt>
                <c:pt idx="2">
                  <c:v>0.98998574056816269</c:v>
                </c:pt>
                <c:pt idx="3">
                  <c:v>1.0012558882556946</c:v>
                </c:pt>
                <c:pt idx="4">
                  <c:v>0.98843599198849363</c:v>
                </c:pt>
                <c:pt idx="5">
                  <c:v>1.011252200216157</c:v>
                </c:pt>
                <c:pt idx="6">
                  <c:v>1.0055704025207604</c:v>
                </c:pt>
                <c:pt idx="7">
                  <c:v>1.0143606786448891</c:v>
                </c:pt>
                <c:pt idx="8">
                  <c:v>1.0178999161817883</c:v>
                </c:pt>
                <c:pt idx="9">
                  <c:v>0.98800759062993004</c:v>
                </c:pt>
                <c:pt idx="10">
                  <c:v>1.0373319206683169</c:v>
                </c:pt>
                <c:pt idx="11">
                  <c:v>0.97377412418847031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49-C44A-9C5D-5424A66443B5}"/>
            </c:ext>
          </c:extLst>
        </c:ser>
        <c:ser>
          <c:idx val="2"/>
          <c:order val="2"/>
          <c:tx>
            <c:v>GGA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('big cell_old'!$AB$19,'big cell_old'!$AB$21,'big cell_old'!$AB$23,'big cell_old'!$AB$25,'big cell_old'!$AB$27,'big cell_old'!$AB$30)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('big cell_old'!$AH$19,'big cell_old'!$AH$21,'big cell_old'!$AH$23,'big cell_old'!$AH$25,'big cell_old'!$AH$27,'big cell_old'!$AH$30)</c:f>
              <c:numCache>
                <c:formatCode>General</c:formatCode>
                <c:ptCount val="6"/>
                <c:pt idx="0">
                  <c:v>0.98769947134434277</c:v>
                </c:pt>
                <c:pt idx="1">
                  <c:v>0.98125464794726036</c:v>
                </c:pt>
                <c:pt idx="2">
                  <c:v>0.98502229656326834</c:v>
                </c:pt>
                <c:pt idx="3">
                  <c:v>0.99418782025180163</c:v>
                </c:pt>
                <c:pt idx="4">
                  <c:v>1.0028434262984178</c:v>
                </c:pt>
                <c:pt idx="5">
                  <c:v>0.95639276391453132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49-C44A-9C5D-5424A6644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057919"/>
        <c:axId val="972928367"/>
      </c:scatterChart>
      <c:valAx>
        <c:axId val="161705791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28367"/>
        <c:crosses val="autoZero"/>
        <c:crossBetween val="midCat"/>
      </c:valAx>
      <c:valAx>
        <c:axId val="9729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5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86045494313213"/>
          <c:y val="2.1700568678915139E-2"/>
          <c:w val="0.30336176727909009"/>
          <c:h val="0.2714136774569845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cell_old'!$AG$4:$AG$15</c:f>
              <c:numCache>
                <c:formatCode>General</c:formatCode>
                <c:ptCount val="12"/>
                <c:pt idx="0">
                  <c:v>1</c:v>
                </c:pt>
                <c:pt idx="1">
                  <c:v>1.0193976971228347</c:v>
                </c:pt>
                <c:pt idx="2">
                  <c:v>0.99640961631333302</c:v>
                </c:pt>
                <c:pt idx="3">
                  <c:v>0.99637118263718638</c:v>
                </c:pt>
                <c:pt idx="4">
                  <c:v>0.99317345041617933</c:v>
                </c:pt>
                <c:pt idx="5">
                  <c:v>1.0056485600906582</c:v>
                </c:pt>
                <c:pt idx="6">
                  <c:v>1.0034341460992822</c:v>
                </c:pt>
                <c:pt idx="7">
                  <c:v>1.0069813276263109</c:v>
                </c:pt>
                <c:pt idx="8">
                  <c:v>1.0174233253747795</c:v>
                </c:pt>
                <c:pt idx="9">
                  <c:v>0.99586855924231243</c:v>
                </c:pt>
                <c:pt idx="10">
                  <c:v>1.0011449676326818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5-9F49-8576-6D8CA97D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22528"/>
        <c:axId val="789672208"/>
      </c:scatterChart>
      <c:valAx>
        <c:axId val="201922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72208"/>
        <c:crosses val="autoZero"/>
        <c:crossBetween val="midCat"/>
      </c:valAx>
      <c:valAx>
        <c:axId val="789672208"/>
        <c:scaling>
          <c:orientation val="minMax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cell_old'!$AK$21:$AK$32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cell_old'!$AP$21:$AP$32</c:f>
              <c:numCache>
                <c:formatCode>General</c:formatCode>
                <c:ptCount val="12"/>
                <c:pt idx="0">
                  <c:v>53.556026489314334</c:v>
                </c:pt>
                <c:pt idx="1">
                  <c:v>73.436876806480853</c:v>
                </c:pt>
                <c:pt idx="2">
                  <c:v>80.459993513772304</c:v>
                </c:pt>
                <c:pt idx="3">
                  <c:v>89.26167366216967</c:v>
                </c:pt>
                <c:pt idx="4">
                  <c:v>90.698588945333213</c:v>
                </c:pt>
                <c:pt idx="5">
                  <c:v>96.744993523413626</c:v>
                </c:pt>
                <c:pt idx="6">
                  <c:v>104.04334098540143</c:v>
                </c:pt>
                <c:pt idx="7">
                  <c:v>112.541742253666</c:v>
                </c:pt>
                <c:pt idx="8">
                  <c:v>118.77371700128496</c:v>
                </c:pt>
                <c:pt idx="9">
                  <c:v>125.66271016010391</c:v>
                </c:pt>
                <c:pt idx="10">
                  <c:v>139.1294183990172</c:v>
                </c:pt>
                <c:pt idx="11">
                  <c:v>138.16817339710786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4-8C4E-A703-7045A36941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cell_old'!$AK$21:$AK$32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cell_old'!$AQ$21:$AQ$32</c:f>
              <c:numCache>
                <c:formatCode>General</c:formatCode>
                <c:ptCount val="12"/>
                <c:pt idx="0">
                  <c:v>53.556026489314334</c:v>
                </c:pt>
                <c:pt idx="1">
                  <c:v>67.158938470334022</c:v>
                </c:pt>
                <c:pt idx="2">
                  <c:v>76.997535804600147</c:v>
                </c:pt>
                <c:pt idx="3">
                  <c:v>81.923332348746925</c:v>
                </c:pt>
                <c:pt idx="4">
                  <c:v>82.001116115543709</c:v>
                </c:pt>
                <c:pt idx="5">
                  <c:v>90.400872728543106</c:v>
                </c:pt>
                <c:pt idx="6">
                  <c:v>97.163657007283447</c:v>
                </c:pt>
                <c:pt idx="7">
                  <c:v>102.98636266232381</c:v>
                </c:pt>
                <c:pt idx="8">
                  <c:v>119.03020977822716</c:v>
                </c:pt>
                <c:pt idx="9">
                  <c:v>109.85004156987478</c:v>
                </c:pt>
                <c:pt idx="10">
                  <c:v>137.74036267972565</c:v>
                </c:pt>
                <c:pt idx="11">
                  <c:v>138.16817339710786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C4-8C4E-A703-7045A369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59311"/>
        <c:axId val="1837564639"/>
      </c:scatterChart>
      <c:valAx>
        <c:axId val="129435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64639"/>
        <c:crosses val="autoZero"/>
        <c:crossBetween val="midCat"/>
      </c:valAx>
      <c:valAx>
        <c:axId val="18375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5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cell'!$S$4:$S$15</c:f>
              <c:numCache>
                <c:formatCode>General</c:formatCode>
                <c:ptCount val="12"/>
                <c:pt idx="0">
                  <c:v>1.4879562134824009</c:v>
                </c:pt>
                <c:pt idx="1">
                  <c:v>2.0045928832756275</c:v>
                </c:pt>
                <c:pt idx="2">
                  <c:v>2.3591509489019242</c:v>
                </c:pt>
                <c:pt idx="3">
                  <c:v>2.7207780048225869</c:v>
                </c:pt>
                <c:pt idx="4">
                  <c:v>2.7964251197337364</c:v>
                </c:pt>
                <c:pt idx="5">
                  <c:v>3.0226126174975101</c:v>
                </c:pt>
                <c:pt idx="6">
                  <c:v>3.2533946287371336</c:v>
                </c:pt>
                <c:pt idx="7">
                  <c:v>3.4611353753769558</c:v>
                </c:pt>
                <c:pt idx="8">
                  <c:v>3.6575126319266893</c:v>
                </c:pt>
                <c:pt idx="9">
                  <c:v>3.751267912107918</c:v>
                </c:pt>
                <c:pt idx="10">
                  <c:v>3.9338832545371067</c:v>
                </c:pt>
                <c:pt idx="11">
                  <c:v>4.0426833234247299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4-C54C-A598-BC1689D0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cell_old'!$AK$21:$AK$32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cell_old'!$AR$21:$AR$32</c:f>
              <c:numCache>
                <c:formatCode>General</c:formatCode>
                <c:ptCount val="12"/>
                <c:pt idx="0">
                  <c:v>1</c:v>
                </c:pt>
                <c:pt idx="1">
                  <c:v>1.0934788202306083</c:v>
                </c:pt>
                <c:pt idx="2">
                  <c:v>1.0449684223396314</c:v>
                </c:pt>
                <c:pt idx="3">
                  <c:v>1.0895757179674221</c:v>
                </c:pt>
                <c:pt idx="4">
                  <c:v>1.1060652981544097</c:v>
                </c:pt>
                <c:pt idx="5">
                  <c:v>1.0701776498764644</c:v>
                </c:pt>
                <c:pt idx="6">
                  <c:v>1.070805115719371</c:v>
                </c:pt>
                <c:pt idx="7">
                  <c:v>1.0927829602320531</c:v>
                </c:pt>
                <c:pt idx="8">
                  <c:v>0.99784514555237624</c:v>
                </c:pt>
                <c:pt idx="9">
                  <c:v>1.1439477706539676</c:v>
                </c:pt>
                <c:pt idx="10">
                  <c:v>1.0100845946116854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284C-A40D-69E751BC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59311"/>
        <c:axId val="1837564639"/>
      </c:scatterChart>
      <c:valAx>
        <c:axId val="129435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64639"/>
        <c:crosses val="autoZero"/>
        <c:crossBetween val="midCat"/>
      </c:valAx>
      <c:valAx>
        <c:axId val="18375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5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 C'!$P$4:$P$15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C'!$X$4:$X$15</c:f>
              <c:numCache>
                <c:formatCode>General</c:formatCode>
                <c:ptCount val="12"/>
                <c:pt idx="0">
                  <c:v>0</c:v>
                </c:pt>
                <c:pt idx="1">
                  <c:v>-2.4133822729123011E-2</c:v>
                </c:pt>
                <c:pt idx="2">
                  <c:v>-5.0582132800311097E-2</c:v>
                </c:pt>
                <c:pt idx="3">
                  <c:v>-6.7753342876079259E-2</c:v>
                </c:pt>
                <c:pt idx="4">
                  <c:v>-7.1914405047760255E-2</c:v>
                </c:pt>
                <c:pt idx="5">
                  <c:v>-7.273497986393096E-2</c:v>
                </c:pt>
                <c:pt idx="6">
                  <c:v>-6.3769950307357881E-2</c:v>
                </c:pt>
                <c:pt idx="7">
                  <c:v>-5.4977953917200395E-2</c:v>
                </c:pt>
                <c:pt idx="8">
                  <c:v>-3.8427363354301747E-2</c:v>
                </c:pt>
                <c:pt idx="9">
                  <c:v>-3.0515520416752651E-2</c:v>
                </c:pt>
                <c:pt idx="10">
                  <c:v>-9.3077047267762225E-3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F-D348-9407-61100D8ED5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 C'!$P$34:$P$45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C'!$X$34:$X$45</c:f>
              <c:numCache>
                <c:formatCode>General</c:formatCode>
                <c:ptCount val="12"/>
                <c:pt idx="0">
                  <c:v>0</c:v>
                </c:pt>
                <c:pt idx="1">
                  <c:v>-3.7159768890941969E-2</c:v>
                </c:pt>
                <c:pt idx="2">
                  <c:v>-6.1920946225389795E-2</c:v>
                </c:pt>
                <c:pt idx="3">
                  <c:v>-7.3579825012865641E-2</c:v>
                </c:pt>
                <c:pt idx="4">
                  <c:v>-6.8422080308511823E-2</c:v>
                </c:pt>
                <c:pt idx="5">
                  <c:v>-7.6630374269878843E-2</c:v>
                </c:pt>
                <c:pt idx="6">
                  <c:v>-7.5278993995794075E-2</c:v>
                </c:pt>
                <c:pt idx="7">
                  <c:v>-7.5576702575684607E-2</c:v>
                </c:pt>
                <c:pt idx="8">
                  <c:v>-5.0297564238476866E-2</c:v>
                </c:pt>
                <c:pt idx="9">
                  <c:v>-5.7428146616105735E-2</c:v>
                </c:pt>
                <c:pt idx="10">
                  <c:v>-2.3033159080902976E-3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F-D348-9407-61100D8ED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868607"/>
        <c:axId val="1469875279"/>
      </c:scatterChart>
      <c:valAx>
        <c:axId val="14698686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75279"/>
        <c:crosses val="autoZero"/>
        <c:crossBetween val="midCat"/>
      </c:valAx>
      <c:valAx>
        <c:axId val="14698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 C'!$P$4:$P$15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C'!$U$4:$U$15</c:f>
              <c:numCache>
                <c:formatCode>General</c:formatCode>
                <c:ptCount val="12"/>
                <c:pt idx="0">
                  <c:v>1.4993190696641996</c:v>
                </c:pt>
                <c:pt idx="1">
                  <c:v>1.9684198714303731</c:v>
                </c:pt>
                <c:pt idx="2">
                  <c:v>2.358961129361969</c:v>
                </c:pt>
                <c:pt idx="3">
                  <c:v>2.7150208326861662</c:v>
                </c:pt>
                <c:pt idx="4">
                  <c:v>2.8195485311693695</c:v>
                </c:pt>
                <c:pt idx="5">
                  <c:v>3.0057022737771355</c:v>
                </c:pt>
                <c:pt idx="6">
                  <c:v>3.2420852565753564</c:v>
                </c:pt>
                <c:pt idx="7">
                  <c:v>3.4617501230056704</c:v>
                </c:pt>
                <c:pt idx="8">
                  <c:v>3.6104488277246363</c:v>
                </c:pt>
                <c:pt idx="9">
                  <c:v>3.8420100869291156</c:v>
                </c:pt>
                <c:pt idx="10">
                  <c:v>3.9199258541857396</c:v>
                </c:pt>
                <c:pt idx="11">
                  <c:v>4.1281566848062949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0-2249-9101-EB9BA9ABCE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 C'!$P$34:$P$45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C'!$S$34:$S$45</c:f>
              <c:numCache>
                <c:formatCode>General</c:formatCode>
                <c:ptCount val="12"/>
                <c:pt idx="0">
                  <c:v>1.477353873361718</c:v>
                </c:pt>
                <c:pt idx="1">
                  <c:v>2.0096033643728393</c:v>
                </c:pt>
                <c:pt idx="2">
                  <c:v>2.3639677842403177</c:v>
                </c:pt>
                <c:pt idx="3">
                  <c:v>2.7039970343198072</c:v>
                </c:pt>
                <c:pt idx="4">
                  <c:v>2.7839262110166381</c:v>
                </c:pt>
                <c:pt idx="5">
                  <c:v>3.0011328579605725</c:v>
                </c:pt>
                <c:pt idx="6">
                  <c:v>3.2339439740134295</c:v>
                </c:pt>
                <c:pt idx="7">
                  <c:v>3.4600857495516206</c:v>
                </c:pt>
                <c:pt idx="8">
                  <c:v>3.6639359846091177</c:v>
                </c:pt>
                <c:pt idx="9">
                  <c:v>3.7510144234962257</c:v>
                </c:pt>
                <c:pt idx="10">
                  <c:v>3.9111785929221581</c:v>
                </c:pt>
                <c:pt idx="11">
                  <c:v>4.0630927917021671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80-2249-9101-EB9BA9ABC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868607"/>
        <c:axId val="1469875279"/>
      </c:scatterChart>
      <c:valAx>
        <c:axId val="14698686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75279"/>
        <c:crosses val="autoZero"/>
        <c:crossBetween val="midCat"/>
      </c:valAx>
      <c:valAx>
        <c:axId val="14698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 C'!$P$4:$P$15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C'!$AC$4:$AC$15</c:f>
              <c:numCache>
                <c:formatCode>General</c:formatCode>
                <c:ptCount val="12"/>
                <c:pt idx="0">
                  <c:v>1</c:v>
                </c:pt>
                <c:pt idx="1">
                  <c:v>0.98220015846366482</c:v>
                </c:pt>
                <c:pt idx="2">
                  <c:v>0.97670426092399387</c:v>
                </c:pt>
                <c:pt idx="3">
                  <c:v>0.98156761085618771</c:v>
                </c:pt>
                <c:pt idx="4">
                  <c:v>0.98660807821845453</c:v>
                </c:pt>
                <c:pt idx="5">
                  <c:v>0.98726008366220941</c:v>
                </c:pt>
                <c:pt idx="6">
                  <c:v>0.98524800493650155</c:v>
                </c:pt>
                <c:pt idx="7">
                  <c:v>0.98599154326476868</c:v>
                </c:pt>
                <c:pt idx="8">
                  <c:v>0.98063766929453777</c:v>
                </c:pt>
                <c:pt idx="9">
                  <c:v>0.99713834545869484</c:v>
                </c:pt>
                <c:pt idx="10">
                  <c:v>0.98039010963752726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A-0B40-9A06-1FA0D66F1BA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 C'!$P$34:$P$45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C'!$AA$34:$AA$45</c:f>
              <c:numCache>
                <c:formatCode>General</c:formatCode>
                <c:ptCount val="12"/>
                <c:pt idx="0">
                  <c:v>1</c:v>
                </c:pt>
                <c:pt idx="1">
                  <c:v>1.0178792213178298</c:v>
                </c:pt>
                <c:pt idx="2">
                  <c:v>0.99372022577444685</c:v>
                </c:pt>
                <c:pt idx="3">
                  <c:v>0.99265633463537106</c:v>
                </c:pt>
                <c:pt idx="4">
                  <c:v>0.98920334812336497</c:v>
                </c:pt>
                <c:pt idx="5">
                  <c:v>1.0010790893366477</c:v>
                </c:pt>
                <c:pt idx="6">
                  <c:v>0.99815281825209701</c:v>
                </c:pt>
                <c:pt idx="7">
                  <c:v>1.0031648231965986</c:v>
                </c:pt>
                <c:pt idx="8">
                  <c:v>1.0138048787248293</c:v>
                </c:pt>
                <c:pt idx="9">
                  <c:v>0.98899441283891865</c:v>
                </c:pt>
                <c:pt idx="10">
                  <c:v>0.98822486352449179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A-0B40-9A06-1FA0D66F1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264223"/>
        <c:axId val="434496655"/>
      </c:scatterChart>
      <c:valAx>
        <c:axId val="723264223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96655"/>
        <c:crosses val="autoZero"/>
        <c:crossBetween val="midCat"/>
      </c:valAx>
      <c:valAx>
        <c:axId val="43449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6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data'!$O$5:$O$16</c:f>
              <c:numCache>
                <c:formatCode>General</c:formatCode>
                <c:ptCount val="12"/>
                <c:pt idx="2">
                  <c:v>59.022397281080181</c:v>
                </c:pt>
                <c:pt idx="3">
                  <c:v>78.288938765204477</c:v>
                </c:pt>
                <c:pt idx="4">
                  <c:v>64.141362158304943</c:v>
                </c:pt>
                <c:pt idx="5">
                  <c:v>83.777378729285672</c:v>
                </c:pt>
                <c:pt idx="6">
                  <c:v>75.807440094948916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D-7E41-A71E-A2EB50F172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data'!$P$5:$P$16</c:f>
              <c:numCache>
                <c:formatCode>General</c:formatCode>
                <c:ptCount val="12"/>
                <c:pt idx="0">
                  <c:v>44.770248213620675</c:v>
                </c:pt>
                <c:pt idx="1">
                  <c:v>56.332707618470934</c:v>
                </c:pt>
                <c:pt idx="2">
                  <c:v>53.911393394825758</c:v>
                </c:pt>
                <c:pt idx="3">
                  <c:v>75.466853464294005</c:v>
                </c:pt>
                <c:pt idx="4">
                  <c:v>56.125902294784318</c:v>
                </c:pt>
                <c:pt idx="5">
                  <c:v>64.478383453965208</c:v>
                </c:pt>
                <c:pt idx="6">
                  <c:v>68.060850274549651</c:v>
                </c:pt>
                <c:pt idx="7">
                  <c:v>71.281461564735793</c:v>
                </c:pt>
                <c:pt idx="8">
                  <c:v>74.93267811027026</c:v>
                </c:pt>
                <c:pt idx="9">
                  <c:v>89.466191244228582</c:v>
                </c:pt>
                <c:pt idx="10">
                  <c:v>78.034460436000131</c:v>
                </c:pt>
                <c:pt idx="11">
                  <c:v>64.566293075959607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D-7E41-A71E-A2EB50F1725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data'!$Q$5:$Q$16</c:f>
              <c:numCache>
                <c:formatCode>General</c:formatCode>
                <c:ptCount val="12"/>
                <c:pt idx="0">
                  <c:v>31.114074125793156</c:v>
                </c:pt>
                <c:pt idx="1">
                  <c:v>38.261108265279937</c:v>
                </c:pt>
                <c:pt idx="2">
                  <c:v>61.198451430247104</c:v>
                </c:pt>
                <c:pt idx="3">
                  <c:v>34.388775242693363</c:v>
                </c:pt>
                <c:pt idx="4">
                  <c:v>64.884964809514813</c:v>
                </c:pt>
                <c:pt idx="5">
                  <c:v>38.829051928948786</c:v>
                </c:pt>
                <c:pt idx="6">
                  <c:v>62.516074119990947</c:v>
                </c:pt>
                <c:pt idx="7">
                  <c:v>73.086187589857474</c:v>
                </c:pt>
                <c:pt idx="8">
                  <c:v>58.411769586177002</c:v>
                </c:pt>
                <c:pt idx="9">
                  <c:v>82.658621451156918</c:v>
                </c:pt>
                <c:pt idx="10">
                  <c:v>50.526128500794421</c:v>
                </c:pt>
                <c:pt idx="11">
                  <c:v>92.032065908906375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5D-7E41-A71E-A2EB50F1725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data'!$R$5:$R$16</c:f>
              <c:numCache>
                <c:formatCode>General</c:formatCode>
                <c:ptCount val="12"/>
                <c:pt idx="0">
                  <c:v>28.72316560477962</c:v>
                </c:pt>
                <c:pt idx="1">
                  <c:v>46.590257189632169</c:v>
                </c:pt>
                <c:pt idx="2">
                  <c:v>36.341607308844146</c:v>
                </c:pt>
                <c:pt idx="3">
                  <c:v>51.782186186677038</c:v>
                </c:pt>
                <c:pt idx="4">
                  <c:v>52.154289185941089</c:v>
                </c:pt>
                <c:pt idx="5">
                  <c:v>49.983313378415829</c:v>
                </c:pt>
                <c:pt idx="6">
                  <c:v>45.017939321911754</c:v>
                </c:pt>
                <c:pt idx="7">
                  <c:v>53.717700052497335</c:v>
                </c:pt>
                <c:pt idx="8">
                  <c:v>50.177548673741562</c:v>
                </c:pt>
                <c:pt idx="9">
                  <c:v>60.394452090315653</c:v>
                </c:pt>
                <c:pt idx="10">
                  <c:v>61.135824278926549</c:v>
                </c:pt>
                <c:pt idx="11">
                  <c:v>72.526490972965547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5D-7E41-A71E-A2EB50F1725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data'!$S$5:$S$16</c:f>
              <c:numCache>
                <c:formatCode>General</c:formatCode>
                <c:ptCount val="12"/>
                <c:pt idx="0">
                  <c:v>34.869162648064481</c:v>
                </c:pt>
                <c:pt idx="1">
                  <c:v>47.061357691127682</c:v>
                </c:pt>
                <c:pt idx="2">
                  <c:v>50.483817377972336</c:v>
                </c:pt>
                <c:pt idx="3">
                  <c:v>53.879271631221478</c:v>
                </c:pt>
                <c:pt idx="4">
                  <c:v>57.721718763413406</c:v>
                </c:pt>
                <c:pt idx="5">
                  <c:v>51.096916253776612</c:v>
                </c:pt>
                <c:pt idx="6">
                  <c:v>58.531621238817443</c:v>
                </c:pt>
                <c:pt idx="7">
                  <c:v>66.028449735696867</c:v>
                </c:pt>
                <c:pt idx="8">
                  <c:v>61.173998790062946</c:v>
                </c:pt>
                <c:pt idx="9">
                  <c:v>77.506421595233732</c:v>
                </c:pt>
                <c:pt idx="10">
                  <c:v>63.232137738573698</c:v>
                </c:pt>
                <c:pt idx="11">
                  <c:v>76.374949985943843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15D-7E41-A71E-A2EB50F17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90512"/>
        <c:axId val="1616829328"/>
      </c:scatterChart>
      <c:valAx>
        <c:axId val="17047905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829328"/>
        <c:crosses val="autoZero"/>
        <c:crossBetween val="midCat"/>
      </c:valAx>
      <c:valAx>
        <c:axId val="16168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9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data'!$V$5:$V$16</c:f>
              <c:numCache>
                <c:formatCode>General</c:formatCode>
                <c:ptCount val="12"/>
                <c:pt idx="2">
                  <c:v>2.5548995154711127</c:v>
                </c:pt>
                <c:pt idx="3">
                  <c:v>2.9317194752459526</c:v>
                </c:pt>
                <c:pt idx="4">
                  <c:v>2.9979473006204214</c:v>
                </c:pt>
                <c:pt idx="5">
                  <c:v>3.1822777657953623</c:v>
                </c:pt>
                <c:pt idx="6">
                  <c:v>3.4653628520462374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E-6F4B-8CAD-3ACAA468A0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data'!$W$5:$W$16</c:f>
              <c:numCache>
                <c:formatCode>General</c:formatCode>
                <c:ptCount val="12"/>
                <c:pt idx="0">
                  <c:v>1.5403392679948031</c:v>
                </c:pt>
                <c:pt idx="1">
                  <c:v>2.0511831486416821</c:v>
                </c:pt>
                <c:pt idx="2">
                  <c:v>2.4482673947407081</c:v>
                </c:pt>
                <c:pt idx="3">
                  <c:v>2.8288472947710011</c:v>
                </c:pt>
                <c:pt idx="4">
                  <c:v>2.8854731217252318</c:v>
                </c:pt>
                <c:pt idx="5">
                  <c:v>3.0883259996990571</c:v>
                </c:pt>
                <c:pt idx="6">
                  <c:v>3.3404441866479351</c:v>
                </c:pt>
                <c:pt idx="7">
                  <c:v>3.5486119947692392</c:v>
                </c:pt>
                <c:pt idx="8">
                  <c:v>3.7605194589199629</c:v>
                </c:pt>
                <c:pt idx="9">
                  <c:v>3.8533620902622308</c:v>
                </c:pt>
                <c:pt idx="10">
                  <c:v>4.0221062119287012</c:v>
                </c:pt>
                <c:pt idx="11">
                  <c:v>4.1003966159290135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2E-6F4B-8CAD-3ACAA468A09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data'!$X$5:$X$16</c:f>
              <c:numCache>
                <c:formatCode>General</c:formatCode>
                <c:ptCount val="12"/>
                <c:pt idx="0">
                  <c:v>1.4898762632855662</c:v>
                </c:pt>
                <c:pt idx="1">
                  <c:v>1.9947362871373</c:v>
                </c:pt>
                <c:pt idx="2">
                  <c:v>2.3542142658745342</c:v>
                </c:pt>
                <c:pt idx="3">
                  <c:v>2.716193824429741</c:v>
                </c:pt>
                <c:pt idx="4">
                  <c:v>2.8102813268506712</c:v>
                </c:pt>
                <c:pt idx="5">
                  <c:v>3.0112572584585982</c:v>
                </c:pt>
                <c:pt idx="6">
                  <c:v>3.2468626306109023</c:v>
                </c:pt>
                <c:pt idx="7">
                  <c:v>3.475000520927559</c:v>
                </c:pt>
                <c:pt idx="8">
                  <c:v>3.6576782297369101</c:v>
                </c:pt>
                <c:pt idx="9">
                  <c:v>3.7624626101547793</c:v>
                </c:pt>
                <c:pt idx="10">
                  <c:v>3.9321481136162824</c:v>
                </c:pt>
                <c:pt idx="11">
                  <c:v>4.0552997834009066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2E-6F4B-8CAD-3ACAA468A09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data'!$Y$5:$Y$16</c:f>
              <c:numCache>
                <c:formatCode>General</c:formatCode>
                <c:ptCount val="12"/>
                <c:pt idx="0">
                  <c:v>1.4322491984414667</c:v>
                </c:pt>
                <c:pt idx="1">
                  <c:v>1.9156985835103495</c:v>
                </c:pt>
                <c:pt idx="2">
                  <c:v>2.2954924794753349</c:v>
                </c:pt>
                <c:pt idx="3">
                  <c:v>2.6309470569502409</c:v>
                </c:pt>
                <c:pt idx="4">
                  <c:v>2.7041383753983914</c:v>
                </c:pt>
                <c:pt idx="5">
                  <c:v>2.8910202649099923</c:v>
                </c:pt>
                <c:pt idx="6">
                  <c:v>3.1428616859505181</c:v>
                </c:pt>
                <c:pt idx="7">
                  <c:v>3.3528238066737317</c:v>
                </c:pt>
                <c:pt idx="8">
                  <c:v>3.5522056519146661</c:v>
                </c:pt>
                <c:pt idx="9">
                  <c:v>3.6895982695677265</c:v>
                </c:pt>
                <c:pt idx="10">
                  <c:v>3.8820774928368005</c:v>
                </c:pt>
                <c:pt idx="11">
                  <c:v>3.9340629538311536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2E-6F4B-8CAD-3ACAA468A09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data'!$N$5:$N$16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data'!$Z$5:$Z$16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22E-6F4B-8CAD-3ACAA468A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90512"/>
        <c:axId val="1616829328"/>
      </c:scatterChart>
      <c:valAx>
        <c:axId val="17047905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829328"/>
        <c:crosses val="autoZero"/>
        <c:crossBetween val="midCat"/>
      </c:valAx>
      <c:valAx>
        <c:axId val="16168293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9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664260717410325E-2"/>
                  <c:y val="3.340906605424322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data'!$V$5:$Y$5</c:f>
              <c:numCache>
                <c:formatCode>General</c:formatCode>
                <c:ptCount val="4"/>
                <c:pt idx="1">
                  <c:v>1.5403392679948031</c:v>
                </c:pt>
                <c:pt idx="2">
                  <c:v>1.4898762632855662</c:v>
                </c:pt>
                <c:pt idx="3">
                  <c:v>1.4322491984414667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3-564F-815A-B1208DFFC1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data'!$V$6:$Y$6</c:f>
              <c:numCache>
                <c:formatCode>General</c:formatCode>
                <c:ptCount val="4"/>
                <c:pt idx="1">
                  <c:v>2.0511831486416821</c:v>
                </c:pt>
                <c:pt idx="2">
                  <c:v>1.9947362871373</c:v>
                </c:pt>
                <c:pt idx="3">
                  <c:v>1.9156985835103495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3-564F-815A-B1208DFFC1C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data'!$V$7:$Y$7</c:f>
              <c:numCache>
                <c:formatCode>General</c:formatCode>
                <c:ptCount val="4"/>
                <c:pt idx="0">
                  <c:v>2.5548995154711127</c:v>
                </c:pt>
                <c:pt idx="1">
                  <c:v>2.4482673947407081</c:v>
                </c:pt>
                <c:pt idx="2">
                  <c:v>2.3542142658745342</c:v>
                </c:pt>
                <c:pt idx="3">
                  <c:v>2.2954924794753349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73-564F-815A-B1208DFFC1C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data'!$V$8:$Y$8</c:f>
              <c:numCache>
                <c:formatCode>General</c:formatCode>
                <c:ptCount val="4"/>
                <c:pt idx="0">
                  <c:v>2.9317194752459526</c:v>
                </c:pt>
                <c:pt idx="1">
                  <c:v>2.8288472947710011</c:v>
                </c:pt>
                <c:pt idx="2">
                  <c:v>2.716193824429741</c:v>
                </c:pt>
                <c:pt idx="3">
                  <c:v>2.6309470569502409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73-564F-815A-B1208DFFC1C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data'!$V$9:$Y$9</c:f>
              <c:numCache>
                <c:formatCode>General</c:formatCode>
                <c:ptCount val="4"/>
                <c:pt idx="0">
                  <c:v>2.9979473006204214</c:v>
                </c:pt>
                <c:pt idx="1">
                  <c:v>2.8854731217252318</c:v>
                </c:pt>
                <c:pt idx="2">
                  <c:v>2.8102813268506712</c:v>
                </c:pt>
                <c:pt idx="3">
                  <c:v>2.7041383753983914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73-564F-815A-B1208DFFC1C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data'!$V$10:$Y$10</c:f>
              <c:numCache>
                <c:formatCode>General</c:formatCode>
                <c:ptCount val="4"/>
                <c:pt idx="0">
                  <c:v>3.1822777657953623</c:v>
                </c:pt>
                <c:pt idx="1">
                  <c:v>3.0883259996990571</c:v>
                </c:pt>
                <c:pt idx="2">
                  <c:v>3.0112572584585982</c:v>
                </c:pt>
                <c:pt idx="3">
                  <c:v>2.8910202649099923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73-564F-815A-B1208DFFC1C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data'!$V$11:$Y$11</c:f>
              <c:numCache>
                <c:formatCode>General</c:formatCode>
                <c:ptCount val="4"/>
                <c:pt idx="0">
                  <c:v>3.4653628520462374</c:v>
                </c:pt>
                <c:pt idx="1">
                  <c:v>3.3404441866479351</c:v>
                </c:pt>
                <c:pt idx="2">
                  <c:v>3.2468626306109023</c:v>
                </c:pt>
                <c:pt idx="3">
                  <c:v>3.1428616859505181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73-564F-815A-B1208DFFC1C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data'!$V$12:$Y$12</c:f>
              <c:numCache>
                <c:formatCode>General</c:formatCode>
                <c:ptCount val="4"/>
                <c:pt idx="1">
                  <c:v>3.5486119947692392</c:v>
                </c:pt>
                <c:pt idx="2">
                  <c:v>3.475000520927559</c:v>
                </c:pt>
                <c:pt idx="3">
                  <c:v>3.3528238066737317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73-564F-815A-B1208DFFC1C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data'!$V$13:$Y$13</c:f>
              <c:numCache>
                <c:formatCode>General</c:formatCode>
                <c:ptCount val="4"/>
                <c:pt idx="1">
                  <c:v>3.7605194589199629</c:v>
                </c:pt>
                <c:pt idx="2">
                  <c:v>3.6576782297369101</c:v>
                </c:pt>
                <c:pt idx="3">
                  <c:v>3.5522056519146661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73-564F-815A-B1208DFFC1CA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521981627296586"/>
                  <c:y val="1.739036526684164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data'!$V$14:$Y$14</c:f>
              <c:numCache>
                <c:formatCode>General</c:formatCode>
                <c:ptCount val="4"/>
                <c:pt idx="1">
                  <c:v>3.8533620902622308</c:v>
                </c:pt>
                <c:pt idx="2">
                  <c:v>3.7624626101547793</c:v>
                </c:pt>
                <c:pt idx="3">
                  <c:v>3.6895982695677265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673-564F-815A-B1208DFFC1CA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data'!$V$15:$Y$15</c:f>
              <c:numCache>
                <c:formatCode>General</c:formatCode>
                <c:ptCount val="4"/>
                <c:pt idx="1">
                  <c:v>4.0221062119287012</c:v>
                </c:pt>
                <c:pt idx="2">
                  <c:v>3.9321481136162824</c:v>
                </c:pt>
                <c:pt idx="3">
                  <c:v>3.8820774928368005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673-564F-815A-B1208DFFC1CA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227034120734905E-3"/>
                  <c:y val="-9.418771872265967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data'!$V$4:$Y$4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data'!$V$16:$Y$16</c:f>
              <c:numCache>
                <c:formatCode>General</c:formatCode>
                <c:ptCount val="4"/>
                <c:pt idx="1">
                  <c:v>4.1003966159290135</c:v>
                </c:pt>
                <c:pt idx="2">
                  <c:v>4.0552997834009066</c:v>
                </c:pt>
                <c:pt idx="3">
                  <c:v>3.9340629538311536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673-564F-815A-B1208DFFC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78272"/>
        <c:axId val="1715209568"/>
      </c:scatterChart>
      <c:valAx>
        <c:axId val="161577827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09568"/>
        <c:crosses val="autoZero"/>
        <c:crossBetween val="midCat"/>
      </c:valAx>
      <c:valAx>
        <c:axId val="171520956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7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data'!$AA$39:$AA$50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data'!$AB$39:$AB$50</c:f>
              <c:numCache>
                <c:formatCode>0.00E+00</c:formatCode>
                <c:ptCount val="12"/>
                <c:pt idx="0">
                  <c:v>3.6000000000000002E-4</c:v>
                </c:pt>
                <c:pt idx="1">
                  <c:v>4.5199999999999998E-4</c:v>
                </c:pt>
                <c:pt idx="2">
                  <c:v>5.2999999999999998E-4</c:v>
                </c:pt>
                <c:pt idx="3">
                  <c:v>6.1300000000000005E-4</c:v>
                </c:pt>
                <c:pt idx="4">
                  <c:v>5.7799999999999995E-4</c:v>
                </c:pt>
                <c:pt idx="5">
                  <c:v>5.7200000000000003E-4</c:v>
                </c:pt>
                <c:pt idx="6">
                  <c:v>6.4199999999999999E-4</c:v>
                </c:pt>
                <c:pt idx="7">
                  <c:v>6.5300000000000004E-4</c:v>
                </c:pt>
                <c:pt idx="8">
                  <c:v>6.9399999999999996E-4</c:v>
                </c:pt>
                <c:pt idx="9">
                  <c:v>5.4600000000000004E-4</c:v>
                </c:pt>
                <c:pt idx="10">
                  <c:v>4.6700000000000002E-4</c:v>
                </c:pt>
                <c:pt idx="11">
                  <c:v>5.5400000000000002E-4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8-804A-99B4-9FB45B15B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024368"/>
        <c:axId val="1733779664"/>
      </c:scatterChart>
      <c:valAx>
        <c:axId val="17060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79664"/>
        <c:crosses val="autoZero"/>
        <c:crossBetween val="midCat"/>
      </c:valAx>
      <c:valAx>
        <c:axId val="17337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2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data'!$AD$4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data'!$AB$5:$AB$16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data'!$AD$5:$AD$16</c:f>
              <c:numCache>
                <c:formatCode>General</c:formatCode>
                <c:ptCount val="12"/>
                <c:pt idx="0">
                  <c:v>0</c:v>
                </c:pt>
                <c:pt idx="1">
                  <c:v>-3.4068310102863819E-2</c:v>
                </c:pt>
                <c:pt idx="2">
                  <c:v>-5.9793047081854844E-2</c:v>
                </c:pt>
                <c:pt idx="3">
                  <c:v>-7.5658371889088194E-2</c:v>
                </c:pt>
                <c:pt idx="4">
                  <c:v>-6.5223918583560803E-2</c:v>
                </c:pt>
                <c:pt idx="5">
                  <c:v>-9.1861059025435843E-2</c:v>
                </c:pt>
                <c:pt idx="6">
                  <c:v>-7.2363751713398372E-2</c:v>
                </c:pt>
                <c:pt idx="7">
                  <c:v>-6.9138985211221637E-2</c:v>
                </c:pt>
                <c:pt idx="8">
                  <c:v>-6.5371232967232018E-2</c:v>
                </c:pt>
                <c:pt idx="9">
                  <c:v>-4.4508741496487758E-2</c:v>
                </c:pt>
                <c:pt idx="10">
                  <c:v>-2.4177159887095456E-2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C-9D4B-ADF0-AA0D26B32851}"/>
            </c:ext>
          </c:extLst>
        </c:ser>
        <c:ser>
          <c:idx val="1"/>
          <c:order val="1"/>
          <c:tx>
            <c:strRef>
              <c:f>'summary data'!$AE$4</c:f>
              <c:strCache>
                <c:ptCount val="1"/>
                <c:pt idx="0">
                  <c:v>1250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data'!$AB$5:$AB$16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data'!$AE$5:$AE$16</c:f>
              <c:numCache>
                <c:formatCode>General</c:formatCode>
                <c:ptCount val="12"/>
                <c:pt idx="0">
                  <c:v>0</c:v>
                </c:pt>
                <c:pt idx="1">
                  <c:v>-3.4922552470037393E-2</c:v>
                </c:pt>
                <c:pt idx="2">
                  <c:v>-4.7364971634888065E-2</c:v>
                </c:pt>
                <c:pt idx="3">
                  <c:v>-6.7565310515265153E-2</c:v>
                </c:pt>
                <c:pt idx="4">
                  <c:v>-7.0708508233459533E-2</c:v>
                </c:pt>
                <c:pt idx="5">
                  <c:v>-8.6861638451578571E-2</c:v>
                </c:pt>
                <c:pt idx="6">
                  <c:v>-7.3725262350188281E-2</c:v>
                </c:pt>
                <c:pt idx="7">
                  <c:v>-7.1215838496899053E-2</c:v>
                </c:pt>
                <c:pt idx="8">
                  <c:v>-5.9618407826707909E-2</c:v>
                </c:pt>
                <c:pt idx="9">
                  <c:v>-6.8770125645571056E-2</c:v>
                </c:pt>
                <c:pt idx="10">
                  <c:v>-5.8636852528479722E-3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C-9D4B-ADF0-AA0D26B32851}"/>
            </c:ext>
          </c:extLst>
        </c:ser>
        <c:ser>
          <c:idx val="2"/>
          <c:order val="2"/>
          <c:tx>
            <c:strRef>
              <c:f>'summary data'!$AF$4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data'!$AB$5:$AB$16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data'!$AF$5:$AF$16</c:f>
              <c:numCache>
                <c:formatCode>General</c:formatCode>
                <c:ptCount val="12"/>
                <c:pt idx="0">
                  <c:v>0</c:v>
                </c:pt>
                <c:pt idx="1">
                  <c:v>-2.2959199333297375E-2</c:v>
                </c:pt>
                <c:pt idx="2">
                  <c:v>-4.7006526087050915E-2</c:v>
                </c:pt>
                <c:pt idx="3">
                  <c:v>-6.2744628672823488E-2</c:v>
                </c:pt>
                <c:pt idx="4">
                  <c:v>-6.0245029200218347E-2</c:v>
                </c:pt>
                <c:pt idx="5">
                  <c:v>-8.2931330257668634E-2</c:v>
                </c:pt>
                <c:pt idx="6">
                  <c:v>-6.4968945103769826E-2</c:v>
                </c:pt>
                <c:pt idx="7">
                  <c:v>-8.1075074242701106E-2</c:v>
                </c:pt>
                <c:pt idx="8">
                  <c:v>-6.0147023271390765E-2</c:v>
                </c:pt>
                <c:pt idx="9">
                  <c:v>-5.0873614291761626E-2</c:v>
                </c:pt>
                <c:pt idx="10">
                  <c:v>-1.3732121363547733E-2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9C-9D4B-ADF0-AA0D26B32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518576"/>
        <c:axId val="1740520224"/>
      </c:scatterChart>
      <c:valAx>
        <c:axId val="17405185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20224"/>
        <c:crosses val="autoZero"/>
        <c:crossBetween val="midCat"/>
      </c:valAx>
      <c:valAx>
        <c:axId val="17405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0321522309711287E-3"/>
                  <c:y val="-6.366907261592301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data'!$AI$5:$AL$5</c:f>
              <c:numCache>
                <c:formatCode>General</c:formatCode>
                <c:ptCount val="4"/>
                <c:pt idx="1">
                  <c:v>-2.8278107019552077</c:v>
                </c:pt>
                <c:pt idx="2">
                  <c:v>-2.7822000000000005</c:v>
                </c:pt>
                <c:pt idx="3">
                  <c:v>-2.7245645039131166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B9-5E47-9012-096349B83E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data'!$AI$6:$AL$6</c:f>
              <c:numCache>
                <c:formatCode>General</c:formatCode>
                <c:ptCount val="4"/>
                <c:pt idx="1">
                  <c:v>-3.993181009470522</c:v>
                </c:pt>
                <c:pt idx="2">
                  <c:v>-3.9405000000000001</c:v>
                </c:pt>
                <c:pt idx="3">
                  <c:v>-3.8647122278145409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B9-5E47-9012-096349B83E7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data'!$AI$7:$AL$7</c:f>
              <c:numCache>
                <c:formatCode>General</c:formatCode>
                <c:ptCount val="4"/>
                <c:pt idx="0">
                  <c:v>-5.2383372506533581</c:v>
                </c:pt>
                <c:pt idx="1">
                  <c:v>-5.150207743861964</c:v>
                </c:pt>
                <c:pt idx="2">
                  <c:v>-5.0763198666948135</c:v>
                </c:pt>
                <c:pt idx="3">
                  <c:v>-5.005948079136421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B9-5E47-9012-096349B83E7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data'!$AI$8:$AL$8</c:f>
              <c:numCache>
                <c:formatCode>General</c:formatCode>
                <c:ptCount val="4"/>
                <c:pt idx="0">
                  <c:v>-6.4386606099171351</c:v>
                </c:pt>
                <c:pt idx="1">
                  <c:v>-6.3316569447911162</c:v>
                </c:pt>
                <c:pt idx="2">
                  <c:v>-6.2539393939393939</c:v>
                </c:pt>
                <c:pt idx="3">
                  <c:v>-6.1727289040045061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B9-5E47-9012-096349B83E7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952340332458444"/>
                  <c:y val="-1.1362642169728784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data'!$AI$9:$AL$9</c:f>
              <c:numCache>
                <c:formatCode>General</c:formatCode>
                <c:ptCount val="4"/>
                <c:pt idx="0">
                  <c:v>-6.7566373083000277</c:v>
                </c:pt>
                <c:pt idx="1">
                  <c:v>-6.6640412785802701</c:v>
                </c:pt>
                <c:pt idx="2">
                  <c:v>-6.5975000000000001</c:v>
                </c:pt>
                <c:pt idx="3">
                  <c:v>-6.5087712816737566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B9-5E47-9012-096349B83E7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data'!$AI$10:$AL$10</c:f>
              <c:numCache>
                <c:formatCode>General</c:formatCode>
                <c:ptCount val="4"/>
                <c:pt idx="0">
                  <c:v>-7.5306464780063198</c:v>
                </c:pt>
                <c:pt idx="1">
                  <c:v>-7.444879750630446</c:v>
                </c:pt>
                <c:pt idx="2">
                  <c:v>-7.3625714285714281</c:v>
                </c:pt>
                <c:pt idx="3">
                  <c:v>-7.2762499324432923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B9-5E47-9012-096349B83E7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785673665791778"/>
                  <c:y val="-4.4397965879265089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data'!$AI$11:$AL$11</c:f>
              <c:numCache>
                <c:formatCode>General</c:formatCode>
                <c:ptCount val="4"/>
                <c:pt idx="0">
                  <c:v>-8.6822045056515513</c:v>
                </c:pt>
                <c:pt idx="1">
                  <c:v>-8.5566844407308587</c:v>
                </c:pt>
                <c:pt idx="2">
                  <c:v>-8.4728124999999999</c:v>
                </c:pt>
                <c:pt idx="3">
                  <c:v>-8.3754760718575199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B9-5E47-9012-096349B83E7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3412292213473316E-2"/>
                  <c:y val="-2.456146106736658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data'!$AI$12:$AL$12</c:f>
              <c:numCache>
                <c:formatCode>General</c:formatCode>
                <c:ptCount val="4"/>
                <c:pt idx="1">
                  <c:v>-9.684761671641132</c:v>
                </c:pt>
                <c:pt idx="2">
                  <c:v>-9.5936805236766727</c:v>
                </c:pt>
                <c:pt idx="3">
                  <c:v>-9.5087707255645775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DB9-5E47-9012-096349B83E78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data'!$AI$13:$AL$13</c:f>
              <c:numCache>
                <c:formatCode>General</c:formatCode>
                <c:ptCount val="4"/>
                <c:pt idx="1">
                  <c:v>-10.695264675697961</c:v>
                </c:pt>
                <c:pt idx="2">
                  <c:v>-10.589249080447139</c:v>
                </c:pt>
                <c:pt idx="3">
                  <c:v>-10.489459972481933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DB9-5E47-9012-096349B83E78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119006999125108"/>
                  <c:y val="-1.335711942257217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data'!$AI$14:$AL$14</c:f>
              <c:numCache>
                <c:formatCode>General</c:formatCode>
                <c:ptCount val="4"/>
                <c:pt idx="1">
                  <c:v>-11.9227354227513</c:v>
                </c:pt>
                <c:pt idx="2">
                  <c:v>-11.837989705885271</c:v>
                </c:pt>
                <c:pt idx="3">
                  <c:v>-11.712946314749892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DB9-5E47-9012-096349B83E78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285673665791776"/>
                  <c:y val="-1.2858431758530183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data'!$AI$15:$AL$15</c:f>
              <c:numCache>
                <c:formatCode>General</c:formatCode>
                <c:ptCount val="4"/>
                <c:pt idx="1">
                  <c:v>-13.222256171456431</c:v>
                </c:pt>
                <c:pt idx="2">
                  <c:v>-13.085690287610836</c:v>
                </c:pt>
                <c:pt idx="3">
                  <c:v>-12.979191433817826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DB9-5E47-9012-096349B83E78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5234033245844267E-3"/>
                  <c:y val="8.325978783902011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data'!$AI$4:$AL$4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data'!$AI$16:$AL$16</c:f>
              <c:numCache>
                <c:formatCode>General</c:formatCode>
                <c:ptCount val="4"/>
                <c:pt idx="1">
                  <c:v>-14.140830676079712</c:v>
                </c:pt>
                <c:pt idx="2">
                  <c:v>-14.015974475299624</c:v>
                </c:pt>
                <c:pt idx="3">
                  <c:v>-13.896449749594384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DB9-5E47-9012-096349B83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518576"/>
        <c:axId val="1740520224"/>
      </c:scatterChart>
      <c:valAx>
        <c:axId val="1740518576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20224"/>
        <c:crosses val="autoZero"/>
        <c:crossBetween val="midCat"/>
      </c:valAx>
      <c:valAx>
        <c:axId val="17405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cell'!$X$4:$X$15</c:f>
              <c:numCache>
                <c:formatCode>General</c:formatCode>
                <c:ptCount val="12"/>
                <c:pt idx="0">
                  <c:v>0</c:v>
                </c:pt>
                <c:pt idx="1">
                  <c:v>-3.45832758703295E-2</c:v>
                </c:pt>
                <c:pt idx="2">
                  <c:v>-6.1097628288953487E-2</c:v>
                </c:pt>
                <c:pt idx="3">
                  <c:v>-7.6101475873389113E-2</c:v>
                </c:pt>
                <c:pt idx="4">
                  <c:v>-7.1649914333457687E-2</c:v>
                </c:pt>
                <c:pt idx="5">
                  <c:v>-0.10668399826434705</c:v>
                </c:pt>
                <c:pt idx="6">
                  <c:v>-8.6148537072976872E-2</c:v>
                </c:pt>
                <c:pt idx="7">
                  <c:v>-7.1376954639960744E-2</c:v>
                </c:pt>
                <c:pt idx="8">
                  <c:v>-5.3857330404136761E-2</c:v>
                </c:pt>
                <c:pt idx="9">
                  <c:v>-6.3574261035288515E-2</c:v>
                </c:pt>
                <c:pt idx="10">
                  <c:v>-1.7782562296657645E-2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7-DD45-AD52-113E2E66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data'!$AN$22:$AN$33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data'!$AO$22:$AO$33</c:f>
              <c:numCache>
                <c:formatCode>0.00E+00</c:formatCode>
                <c:ptCount val="12"/>
                <c:pt idx="0">
                  <c:v>3.4400000000000001E-4</c:v>
                </c:pt>
                <c:pt idx="1">
                  <c:v>4.28E-4</c:v>
                </c:pt>
                <c:pt idx="2">
                  <c:v>4.6700000000000002E-4</c:v>
                </c:pt>
                <c:pt idx="3">
                  <c:v>5.31E-4</c:v>
                </c:pt>
                <c:pt idx="4">
                  <c:v>4.8999999999999998E-4</c:v>
                </c:pt>
                <c:pt idx="5">
                  <c:v>5.1000000000000004E-4</c:v>
                </c:pt>
                <c:pt idx="6">
                  <c:v>6.0899999999999995E-4</c:v>
                </c:pt>
                <c:pt idx="7">
                  <c:v>5.8699999999999996E-4</c:v>
                </c:pt>
                <c:pt idx="8">
                  <c:v>6.8599999999999998E-4</c:v>
                </c:pt>
                <c:pt idx="9">
                  <c:v>6.9899999999999997E-4</c:v>
                </c:pt>
                <c:pt idx="10">
                  <c:v>8.0999999999999996E-4</c:v>
                </c:pt>
                <c:pt idx="11">
                  <c:v>8.1499999999999997E-4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0-184F-8A19-EDE8CA1AB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024368"/>
        <c:axId val="1733779664"/>
      </c:scatterChart>
      <c:valAx>
        <c:axId val="17060243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79664"/>
        <c:crosses val="autoZero"/>
        <c:crossBetween val="midCat"/>
      </c:valAx>
      <c:valAx>
        <c:axId val="17337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2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data'!$AT$5:$AW$5</c:f>
              <c:numCache>
                <c:formatCode>General</c:formatCode>
                <c:ptCount val="4"/>
                <c:pt idx="1">
                  <c:v>-127.17199009776039</c:v>
                </c:pt>
                <c:pt idx="2">
                  <c:v>-122.95256250000001</c:v>
                </c:pt>
                <c:pt idx="3">
                  <c:v>-118.13189519565583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A-6047-B037-9BEAC08B28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data'!$AT$6:$AW$6</c:f>
              <c:numCache>
                <c:formatCode>General</c:formatCode>
                <c:ptCount val="4"/>
                <c:pt idx="1">
                  <c:v>-147.21492077882087</c:v>
                </c:pt>
                <c:pt idx="2">
                  <c:v>-143.401455</c:v>
                </c:pt>
                <c:pt idx="3">
                  <c:v>-138.66371871258164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8A-6047-B037-9BEAC08B280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data'!$AT$7:$AW$7</c:f>
              <c:numCache>
                <c:formatCode>General</c:formatCode>
                <c:ptCount val="4"/>
                <c:pt idx="0">
                  <c:v>-198.36546922613434</c:v>
                </c:pt>
                <c:pt idx="1">
                  <c:v>-192.35850655447857</c:v>
                </c:pt>
                <c:pt idx="2">
                  <c:v>-187.54165466779253</c:v>
                </c:pt>
                <c:pt idx="3">
                  <c:v>-182.86544636545682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8A-6047-B037-9BEAC08B280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data'!$AT$8:$AW$8</c:f>
              <c:numCache>
                <c:formatCode>General</c:formatCode>
                <c:ptCount val="4"/>
                <c:pt idx="0">
                  <c:v>-202.47111482726544</c:v>
                </c:pt>
                <c:pt idx="1">
                  <c:v>-196.71673047810683</c:v>
                </c:pt>
                <c:pt idx="2">
                  <c:v>-192.48460374999999</c:v>
                </c:pt>
                <c:pt idx="3">
                  <c:v>-188.13721003214872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8A-6047-B037-9BEAC08B280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data'!$AT$9:$AW$9</c:f>
              <c:numCache>
                <c:formatCode>General</c:formatCode>
                <c:ptCount val="4"/>
                <c:pt idx="0">
                  <c:v>-232.07092229880101</c:v>
                </c:pt>
                <c:pt idx="1">
                  <c:v>-226.25568282888972</c:v>
                </c:pt>
                <c:pt idx="2">
                  <c:v>-221.99885999999998</c:v>
                </c:pt>
                <c:pt idx="3">
                  <c:v>-216.94328934025526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8A-6047-B037-9BEAC08B280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data'!$AT$10:$AW$10</c:f>
              <c:numCache>
                <c:formatCode>General</c:formatCode>
                <c:ptCount val="4"/>
                <c:pt idx="0">
                  <c:v>-252.17193883022119</c:v>
                </c:pt>
                <c:pt idx="1">
                  <c:v>-246.6366171720656</c:v>
                </c:pt>
                <c:pt idx="2">
                  <c:v>-241.85571125000001</c:v>
                </c:pt>
                <c:pt idx="3">
                  <c:v>-236.93434423551523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68A-6047-B037-9BEAC08B280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data'!$AT$11:$AW$11</c:f>
              <c:numCache>
                <c:formatCode>General</c:formatCode>
                <c:ptCount val="4"/>
                <c:pt idx="0">
                  <c:v>-266.66252338084962</c:v>
                </c:pt>
                <c:pt idx="1">
                  <c:v>-260.16409890338747</c:v>
                </c:pt>
                <c:pt idx="2">
                  <c:v>-255.80367607121588</c:v>
                </c:pt>
                <c:pt idx="3">
                  <c:v>-250.64275749944062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68A-6047-B037-9BEAC08B280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data'!$AT$12:$AW$12</c:f>
              <c:numCache>
                <c:formatCode>General</c:formatCode>
                <c:ptCount val="4"/>
                <c:pt idx="1">
                  <c:v>-276.89304694923396</c:v>
                </c:pt>
                <c:pt idx="2">
                  <c:v>-272.29927571030015</c:v>
                </c:pt>
                <c:pt idx="3">
                  <c:v>-267.89064496693732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68A-6047-B037-9BEAC08B280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data'!$AT$13:$AW$13</c:f>
              <c:numCache>
                <c:formatCode>General</c:formatCode>
                <c:ptCount val="4"/>
                <c:pt idx="1">
                  <c:v>-296.22850149524089</c:v>
                </c:pt>
                <c:pt idx="2">
                  <c:v>-291.25393458296708</c:v>
                </c:pt>
                <c:pt idx="3">
                  <c:v>-286.45993580197603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68A-6047-B037-9BEAC08B280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data'!$AT$14:$AW$14</c:f>
              <c:numCache>
                <c:formatCode>General</c:formatCode>
                <c:ptCount val="4"/>
                <c:pt idx="1">
                  <c:v>-285.27169506878249</c:v>
                </c:pt>
                <c:pt idx="2">
                  <c:v>-281.40804889713178</c:v>
                </c:pt>
                <c:pt idx="3">
                  <c:v>-276.53696086874731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68A-6047-B037-9BEAC08B2806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data'!$AT$15:$AW$15</c:f>
              <c:numCache>
                <c:formatCode>General</c:formatCode>
                <c:ptCount val="4"/>
                <c:pt idx="1">
                  <c:v>-304.25308671495435</c:v>
                </c:pt>
                <c:pt idx="2">
                  <c:v>-299.19172440266004</c:v>
                </c:pt>
                <c:pt idx="3">
                  <c:v>-294.85197081162784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68A-6047-B037-9BEAC08B2806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data'!$AT$4:$AW$4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data'!$AT$16:$AW$16</c:f>
              <c:numCache>
                <c:formatCode>General</c:formatCode>
                <c:ptCount val="4"/>
                <c:pt idx="1">
                  <c:v>-298.58595527375365</c:v>
                </c:pt>
                <c:pt idx="2">
                  <c:v>-294.13289345659172</c:v>
                </c:pt>
                <c:pt idx="3">
                  <c:v>-289.79712409107645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68A-6047-B037-9BEAC08B2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518576"/>
        <c:axId val="1740520224"/>
      </c:scatterChart>
      <c:valAx>
        <c:axId val="1740518576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20224"/>
        <c:crosses val="autoZero"/>
        <c:crossBetween val="midCat"/>
      </c:valAx>
      <c:valAx>
        <c:axId val="17405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811111111111112"/>
                  <c:y val="9.312117235345582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data'!$AN$5:$AN$16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data'!$AZ$5:$AZ$16</c:f>
              <c:numCache>
                <c:formatCode>0.00</c:formatCode>
                <c:ptCount val="12"/>
                <c:pt idx="0">
                  <c:v>2.9046499999999997</c:v>
                </c:pt>
                <c:pt idx="1">
                  <c:v>2.7502500000000003</c:v>
                </c:pt>
                <c:pt idx="2">
                  <c:v>3.00115</c:v>
                </c:pt>
                <c:pt idx="3">
                  <c:v>2.7599</c:v>
                </c:pt>
                <c:pt idx="4">
                  <c:v>2.895</c:v>
                </c:pt>
                <c:pt idx="5">
                  <c:v>2.9432499999999999</c:v>
                </c:pt>
                <c:pt idx="6">
                  <c:v>3.0687000000000002</c:v>
                </c:pt>
                <c:pt idx="7">
                  <c:v>2.895</c:v>
                </c:pt>
                <c:pt idx="8">
                  <c:v>3.1458999999999997</c:v>
                </c:pt>
                <c:pt idx="9">
                  <c:v>2.8081499999999999</c:v>
                </c:pt>
                <c:pt idx="10">
                  <c:v>3.0204500000000003</c:v>
                </c:pt>
                <c:pt idx="11">
                  <c:v>2.8274499999999998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1-C94A-861B-9EB93357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518576"/>
        <c:axId val="1740520224"/>
      </c:scatterChart>
      <c:valAx>
        <c:axId val="17405185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20224"/>
        <c:crosses val="autoZero"/>
        <c:crossBetween val="midCat"/>
      </c:valAx>
      <c:valAx>
        <c:axId val="1740520224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0695538057742781E-2"/>
                  <c:y val="-0.5836085593467482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cell'!$C$31:$C$37</c:f>
              <c:numCache>
                <c:formatCode>General</c:formatCode>
                <c:ptCount val="7"/>
                <c:pt idx="0">
                  <c:v>-205.39931176666701</c:v>
                </c:pt>
                <c:pt idx="1">
                  <c:v>-204.67436128283501</c:v>
                </c:pt>
                <c:pt idx="2">
                  <c:v>-204.46018364444399</c:v>
                </c:pt>
                <c:pt idx="3">
                  <c:v>-203.385937491682</c:v>
                </c:pt>
                <c:pt idx="4">
                  <c:v>-203.21384557866699</c:v>
                </c:pt>
                <c:pt idx="5">
                  <c:v>-203.27260966266601</c:v>
                </c:pt>
                <c:pt idx="6">
                  <c:v>-202.323703001366</c:v>
                </c:pt>
              </c:numCache>
            </c:numRef>
          </c:xVal>
          <c:yVal>
            <c:numRef>
              <c:f>'small cell'!$E$31:$E$37</c:f>
              <c:numCache>
                <c:formatCode>General</c:formatCode>
                <c:ptCount val="7"/>
                <c:pt idx="0">
                  <c:v>8.3320919999999994</c:v>
                </c:pt>
                <c:pt idx="1">
                  <c:v>6.1642609195402303</c:v>
                </c:pt>
                <c:pt idx="2">
                  <c:v>3.7800577777777802</c:v>
                </c:pt>
                <c:pt idx="3">
                  <c:v>1.69152620750552</c:v>
                </c:pt>
                <c:pt idx="4">
                  <c:v>1.0147746666666699</c:v>
                </c:pt>
                <c:pt idx="5">
                  <c:v>-0.54094799999999998</c:v>
                </c:pt>
                <c:pt idx="6">
                  <c:v>-1.8362944795965199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C-1841-BD32-34F51DD23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9904"/>
        <c:axId val="22587584"/>
      </c:scatterChart>
      <c:valAx>
        <c:axId val="226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7584"/>
        <c:crosses val="autoZero"/>
        <c:crossBetween val="midCat"/>
      </c:valAx>
      <c:valAx>
        <c:axId val="2258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7839020122484692E-3"/>
                  <c:y val="-0.5928495917177019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cell'!$G$31:$G$37</c:f>
              <c:numCache>
                <c:formatCode>General</c:formatCode>
                <c:ptCount val="7"/>
                <c:pt idx="0">
                  <c:v>2893.640625</c:v>
                </c:pt>
                <c:pt idx="1">
                  <c:v>2985.983999999999</c:v>
                </c:pt>
                <c:pt idx="2">
                  <c:v>3080.2713749999994</c:v>
                </c:pt>
                <c:pt idx="3">
                  <c:v>3176.5229999999997</c:v>
                </c:pt>
                <c:pt idx="4">
                  <c:v>3225.3917343749999</c:v>
                </c:pt>
                <c:pt idx="5">
                  <c:v>3274.7591249999996</c:v>
                </c:pt>
                <c:pt idx="6">
                  <c:v>3375</c:v>
                </c:pt>
              </c:numCache>
            </c:numRef>
          </c:xVal>
          <c:yVal>
            <c:numRef>
              <c:f>'small cell'!$E$31:$E$37</c:f>
              <c:numCache>
                <c:formatCode>General</c:formatCode>
                <c:ptCount val="7"/>
                <c:pt idx="0">
                  <c:v>8.3320919999999994</c:v>
                </c:pt>
                <c:pt idx="1">
                  <c:v>6.1642609195402303</c:v>
                </c:pt>
                <c:pt idx="2">
                  <c:v>3.7800577777777802</c:v>
                </c:pt>
                <c:pt idx="3">
                  <c:v>1.69152620750552</c:v>
                </c:pt>
                <c:pt idx="4">
                  <c:v>1.0147746666666699</c:v>
                </c:pt>
                <c:pt idx="5">
                  <c:v>-0.54094799999999998</c:v>
                </c:pt>
                <c:pt idx="6">
                  <c:v>-1.8362944795965199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0-EF4C-9FFC-875A45FC3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9904"/>
        <c:axId val="22587584"/>
      </c:scatterChart>
      <c:valAx>
        <c:axId val="226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7584"/>
        <c:crosses val="autoZero"/>
        <c:crossBetween val="midCat"/>
      </c:valAx>
      <c:valAx>
        <c:axId val="2258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cell'!$AD$4:$AD$15</c:f>
              <c:numCache>
                <c:formatCode>General</c:formatCode>
                <c:ptCount val="12"/>
                <c:pt idx="0">
                  <c:v>0</c:v>
                </c:pt>
                <c:pt idx="1">
                  <c:v>-3.4922552470037393E-2</c:v>
                </c:pt>
                <c:pt idx="2">
                  <c:v>-4.7364971634888065E-2</c:v>
                </c:pt>
                <c:pt idx="3">
                  <c:v>-6.7565310515265153E-2</c:v>
                </c:pt>
                <c:pt idx="4">
                  <c:v>-7.0708508233459533E-2</c:v>
                </c:pt>
                <c:pt idx="5">
                  <c:v>-8.6861638451578571E-2</c:v>
                </c:pt>
                <c:pt idx="6">
                  <c:v>-7.3725262350188281E-2</c:v>
                </c:pt>
                <c:pt idx="7">
                  <c:v>-7.1215838496899053E-2</c:v>
                </c:pt>
                <c:pt idx="8">
                  <c:v>-5.9618407826707909E-2</c:v>
                </c:pt>
                <c:pt idx="9">
                  <c:v>-6.8770125645571056E-2</c:v>
                </c:pt>
                <c:pt idx="10">
                  <c:v>-5.8636852528479722E-3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6-9848-8026-B035B0A0C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scatterChart>
        <c:scatterStyle val="line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cell'!$AC$4:$AC$15</c:f>
              <c:numCache>
                <c:formatCode>General</c:formatCode>
                <c:ptCount val="12"/>
                <c:pt idx="0">
                  <c:v>1.4898762632855662</c:v>
                </c:pt>
                <c:pt idx="1">
                  <c:v>1.9947362871373</c:v>
                </c:pt>
                <c:pt idx="2">
                  <c:v>2.3542142658745342</c:v>
                </c:pt>
                <c:pt idx="3">
                  <c:v>2.716193824429741</c:v>
                </c:pt>
                <c:pt idx="4">
                  <c:v>2.8102813268506712</c:v>
                </c:pt>
                <c:pt idx="5">
                  <c:v>3.0112572584585982</c:v>
                </c:pt>
                <c:pt idx="6">
                  <c:v>3.2468626306109023</c:v>
                </c:pt>
                <c:pt idx="7">
                  <c:v>3.475000520927559</c:v>
                </c:pt>
                <c:pt idx="8">
                  <c:v>3.6576782297369101</c:v>
                </c:pt>
                <c:pt idx="9">
                  <c:v>3.7624626101547793</c:v>
                </c:pt>
                <c:pt idx="10">
                  <c:v>3.9321481136162824</c:v>
                </c:pt>
                <c:pt idx="11">
                  <c:v>4.0552997834009066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8-3A41-93BA-B39177881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591839"/>
        <c:axId val="1404242527"/>
      </c:scatterChart>
      <c:valAx>
        <c:axId val="247707296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 UCl3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7707296"/>
        <c:crosses val="autoZero"/>
        <c:crossBetween val="midCat"/>
      </c:valAx>
      <c:valAx>
        <c:axId val="14042425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4591839"/>
        <c:crosses val="max"/>
        <c:crossBetween val="midCat"/>
      </c:valAx>
      <c:valAx>
        <c:axId val="1404591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42425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cell'!$AC$4:$AC$15</c:f>
              <c:numCache>
                <c:formatCode>General</c:formatCode>
                <c:ptCount val="12"/>
                <c:pt idx="0">
                  <c:v>1.4898762632855662</c:v>
                </c:pt>
                <c:pt idx="1">
                  <c:v>1.9947362871373</c:v>
                </c:pt>
                <c:pt idx="2">
                  <c:v>2.3542142658745342</c:v>
                </c:pt>
                <c:pt idx="3">
                  <c:v>2.716193824429741</c:v>
                </c:pt>
                <c:pt idx="4">
                  <c:v>2.8102813268506712</c:v>
                </c:pt>
                <c:pt idx="5">
                  <c:v>3.0112572584585982</c:v>
                </c:pt>
                <c:pt idx="6">
                  <c:v>3.2468626306109023</c:v>
                </c:pt>
                <c:pt idx="7">
                  <c:v>3.475000520927559</c:v>
                </c:pt>
                <c:pt idx="8">
                  <c:v>3.6576782297369101</c:v>
                </c:pt>
                <c:pt idx="9">
                  <c:v>3.7624626101547793</c:v>
                </c:pt>
                <c:pt idx="10">
                  <c:v>3.9321481136162824</c:v>
                </c:pt>
                <c:pt idx="11">
                  <c:v>4.0552997834009066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5-EC4B-85C3-F48DB0D17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  <c:max val="4.05"/>
          <c:min val="1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651399825021874"/>
                  <c:y val="-8.63261883931175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cell'!$AE$4:$AE$15</c:f>
              <c:numCache>
                <c:formatCode>General</c:formatCode>
                <c:ptCount val="12"/>
                <c:pt idx="0">
                  <c:v>31.114074125793156</c:v>
                </c:pt>
                <c:pt idx="1">
                  <c:v>38.261108265279937</c:v>
                </c:pt>
                <c:pt idx="2">
                  <c:v>61.198451430247104</c:v>
                </c:pt>
                <c:pt idx="3">
                  <c:v>34.388775242693363</c:v>
                </c:pt>
                <c:pt idx="4">
                  <c:v>64.884964809514813</c:v>
                </c:pt>
                <c:pt idx="5">
                  <c:v>38.829051928948786</c:v>
                </c:pt>
                <c:pt idx="6">
                  <c:v>62.516074119990947</c:v>
                </c:pt>
                <c:pt idx="7">
                  <c:v>73.086187589857474</c:v>
                </c:pt>
                <c:pt idx="8">
                  <c:v>58.411769586177002</c:v>
                </c:pt>
                <c:pt idx="9">
                  <c:v>82.658621451156918</c:v>
                </c:pt>
                <c:pt idx="10">
                  <c:v>50.526128500794421</c:v>
                </c:pt>
                <c:pt idx="11">
                  <c:v>92.032065908906375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1-A74E-991A-8D936F3CE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562832"/>
        <c:axId val="1148238528"/>
      </c:scatterChart>
      <c:valAx>
        <c:axId val="11485628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238528"/>
        <c:crosses val="autoZero"/>
        <c:crossBetween val="midCat"/>
      </c:valAx>
      <c:valAx>
        <c:axId val="11482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6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9</xdr:row>
      <xdr:rowOff>139700</xdr:rowOff>
    </xdr:from>
    <xdr:to>
      <xdr:col>19</xdr:col>
      <xdr:colOff>438150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514F5-7426-2144-80BF-B879E88FB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533400</xdr:colOff>
      <xdr:row>9</xdr:row>
      <xdr:rowOff>139700</xdr:rowOff>
    </xdr:from>
    <xdr:to>
      <xdr:col>33</xdr:col>
      <xdr:colOff>152400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5F028-8F69-6F44-B1C8-7F0D9F5D3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450850</xdr:colOff>
      <xdr:row>19</xdr:row>
      <xdr:rowOff>63500</xdr:rowOff>
    </xdr:from>
    <xdr:to>
      <xdr:col>19</xdr:col>
      <xdr:colOff>69850</xdr:colOff>
      <xdr:row>37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B7343-E881-9044-81D6-ED2C46D58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812800</xdr:colOff>
      <xdr:row>17</xdr:row>
      <xdr:rowOff>152400</xdr:rowOff>
    </xdr:from>
    <xdr:to>
      <xdr:col>25</xdr:col>
      <xdr:colOff>431800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9F8CF-61F2-CD4D-8736-6EF8E4C00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6350</xdr:colOff>
      <xdr:row>36</xdr:row>
      <xdr:rowOff>38100</xdr:rowOff>
    </xdr:from>
    <xdr:to>
      <xdr:col>25</xdr:col>
      <xdr:colOff>450850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195113-7537-5E45-BE6A-E5C586B68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368300</xdr:colOff>
      <xdr:row>37</xdr:row>
      <xdr:rowOff>25400</xdr:rowOff>
    </xdr:from>
    <xdr:to>
      <xdr:col>32</xdr:col>
      <xdr:colOff>508000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84E3B5-B1AC-4541-B10A-BB101A8FF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114300</xdr:colOff>
      <xdr:row>17</xdr:row>
      <xdr:rowOff>152400</xdr:rowOff>
    </xdr:from>
    <xdr:to>
      <xdr:col>32</xdr:col>
      <xdr:colOff>558800</xdr:colOff>
      <xdr:row>35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B4D1A4-7BEC-AB4A-B12C-521625FA9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18</xdr:row>
      <xdr:rowOff>0</xdr:rowOff>
    </xdr:from>
    <xdr:to>
      <xdr:col>38</xdr:col>
      <xdr:colOff>444500</xdr:colOff>
      <xdr:row>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C25385-CD1D-B348-B83F-8CACE397A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38</xdr:row>
      <xdr:rowOff>0</xdr:rowOff>
    </xdr:from>
    <xdr:to>
      <xdr:col>38</xdr:col>
      <xdr:colOff>139700</xdr:colOff>
      <xdr:row>51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40CDB3-2379-8645-9476-C37E840E9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673100</xdr:colOff>
      <xdr:row>17</xdr:row>
      <xdr:rowOff>76200</xdr:rowOff>
    </xdr:from>
    <xdr:to>
      <xdr:col>49</xdr:col>
      <xdr:colOff>292100</xdr:colOff>
      <xdr:row>35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221541-43C1-3C42-9531-D5A4F6220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0</xdr:colOff>
      <xdr:row>18</xdr:row>
      <xdr:rowOff>0</xdr:rowOff>
    </xdr:from>
    <xdr:to>
      <xdr:col>55</xdr:col>
      <xdr:colOff>444500</xdr:colOff>
      <xdr:row>36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BD572F-41FD-2043-8224-9F358F6D1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374650</xdr:colOff>
      <xdr:row>15</xdr:row>
      <xdr:rowOff>139700</xdr:rowOff>
    </xdr:from>
    <xdr:to>
      <xdr:col>19</xdr:col>
      <xdr:colOff>819150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4993D1-9281-4247-AF8C-3C03D7790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215900</xdr:colOff>
      <xdr:row>15</xdr:row>
      <xdr:rowOff>190500</xdr:rowOff>
    </xdr:from>
    <xdr:to>
      <xdr:col>25</xdr:col>
      <xdr:colOff>660400</xdr:colOff>
      <xdr:row>33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9BCF1-B410-DA44-8978-79EB48BB3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628650</xdr:colOff>
      <xdr:row>84</xdr:row>
      <xdr:rowOff>76200</xdr:rowOff>
    </xdr:from>
    <xdr:to>
      <xdr:col>20</xdr:col>
      <xdr:colOff>247650</xdr:colOff>
      <xdr:row>97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2863B9-971E-1B47-8920-DA953DF77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685800</xdr:colOff>
      <xdr:row>84</xdr:row>
      <xdr:rowOff>25400</xdr:rowOff>
    </xdr:from>
    <xdr:to>
      <xdr:col>26</xdr:col>
      <xdr:colOff>304800</xdr:colOff>
      <xdr:row>97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9D0F0F-6740-5849-9E31-5D1B28223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114300</xdr:colOff>
      <xdr:row>16</xdr:row>
      <xdr:rowOff>0</xdr:rowOff>
    </xdr:from>
    <xdr:to>
      <xdr:col>32</xdr:col>
      <xdr:colOff>558800</xdr:colOff>
      <xdr:row>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C1A98F-1975-064A-88C7-FEFC4511E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38100</xdr:colOff>
      <xdr:row>34</xdr:row>
      <xdr:rowOff>114300</xdr:rowOff>
    </xdr:from>
    <xdr:to>
      <xdr:col>32</xdr:col>
      <xdr:colOff>482600</xdr:colOff>
      <xdr:row>52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3476BF-C2DC-3F4C-A3FA-42E41ED88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120650</xdr:colOff>
      <xdr:row>1</xdr:row>
      <xdr:rowOff>76200</xdr:rowOff>
    </xdr:from>
    <xdr:to>
      <xdr:col>37</xdr:col>
      <xdr:colOff>565150</xdr:colOff>
      <xdr:row>14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CC39D8-7561-F949-AF49-CEFF8F550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527050</xdr:colOff>
      <xdr:row>25</xdr:row>
      <xdr:rowOff>152400</xdr:rowOff>
    </xdr:from>
    <xdr:to>
      <xdr:col>20</xdr:col>
      <xdr:colOff>330200</xdr:colOff>
      <xdr:row>39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10EA6-D99D-1640-A278-C268D1FDB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596900</xdr:colOff>
      <xdr:row>25</xdr:row>
      <xdr:rowOff>127000</xdr:rowOff>
    </xdr:from>
    <xdr:to>
      <xdr:col>25</xdr:col>
      <xdr:colOff>508000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778BD8-0673-A242-B37F-59F53959D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450850</xdr:colOff>
      <xdr:row>22</xdr:row>
      <xdr:rowOff>165100</xdr:rowOff>
    </xdr:from>
    <xdr:to>
      <xdr:col>20</xdr:col>
      <xdr:colOff>241300</xdr:colOff>
      <xdr:row>36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14519D-5559-8D44-A17C-49F64EFC7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635000</xdr:colOff>
      <xdr:row>22</xdr:row>
      <xdr:rowOff>165100</xdr:rowOff>
    </xdr:from>
    <xdr:to>
      <xdr:col>25</xdr:col>
      <xdr:colOff>425450</xdr:colOff>
      <xdr:row>36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AF7684-DC7C-D542-80D7-5B461570A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603250</xdr:colOff>
      <xdr:row>73</xdr:row>
      <xdr:rowOff>76200</xdr:rowOff>
    </xdr:from>
    <xdr:to>
      <xdr:col>20</xdr:col>
      <xdr:colOff>749300</xdr:colOff>
      <xdr:row>87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FE3E6-5F3F-3449-B363-1A480310D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152400</xdr:colOff>
      <xdr:row>73</xdr:row>
      <xdr:rowOff>63500</xdr:rowOff>
    </xdr:from>
    <xdr:to>
      <xdr:col>26</xdr:col>
      <xdr:colOff>298450</xdr:colOff>
      <xdr:row>86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A53722-3B36-AA45-89B9-0C652EDB8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615950</xdr:colOff>
      <xdr:row>17</xdr:row>
      <xdr:rowOff>44450</xdr:rowOff>
    </xdr:from>
    <xdr:to>
      <xdr:col>31</xdr:col>
      <xdr:colOff>234950</xdr:colOff>
      <xdr:row>30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1548E9-CE40-6847-A747-35A3A7B43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158750</xdr:colOff>
      <xdr:row>17</xdr:row>
      <xdr:rowOff>101600</xdr:rowOff>
    </xdr:from>
    <xdr:to>
      <xdr:col>37</xdr:col>
      <xdr:colOff>603250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447540-C3CA-0B43-B380-C1741BA53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32</xdr:row>
      <xdr:rowOff>0</xdr:rowOff>
    </xdr:from>
    <xdr:to>
      <xdr:col>37</xdr:col>
      <xdr:colOff>444500</xdr:colOff>
      <xdr:row>45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388C4F-CDA3-CB4B-ACD5-1F266ADBF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107950</xdr:colOff>
      <xdr:row>3</xdr:row>
      <xdr:rowOff>69850</xdr:rowOff>
    </xdr:from>
    <xdr:to>
      <xdr:col>20</xdr:col>
      <xdr:colOff>552450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DFCFB-8DCE-5F47-B111-9FBD8CBE1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749300</xdr:colOff>
      <xdr:row>25</xdr:row>
      <xdr:rowOff>44450</xdr:rowOff>
    </xdr:from>
    <xdr:to>
      <xdr:col>10</xdr:col>
      <xdr:colOff>368300</xdr:colOff>
      <xdr:row>38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8ECA11-5AB2-9947-A4C3-6969D495E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10</xdr:col>
      <xdr:colOff>444500</xdr:colOff>
      <xdr:row>54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81E3DD-284C-2946-8C51-B213FFB9E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16</xdr:col>
      <xdr:colOff>444500</xdr:colOff>
      <xdr:row>54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0E556D-860B-7A46-A3A2-205EA3FB1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5</xdr:row>
      <xdr:rowOff>6350</xdr:rowOff>
    </xdr:from>
    <xdr:to>
      <xdr:col>21</xdr:col>
      <xdr:colOff>368300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EE840-294A-084D-9059-001798065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641350</xdr:colOff>
      <xdr:row>25</xdr:row>
      <xdr:rowOff>31750</xdr:rowOff>
    </xdr:from>
    <xdr:to>
      <xdr:col>22</xdr:col>
      <xdr:colOff>260350</xdr:colOff>
      <xdr:row>38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6F05E-1969-F045-989B-1A2C0609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17</xdr:row>
      <xdr:rowOff>38100</xdr:rowOff>
    </xdr:from>
    <xdr:to>
      <xdr:col>20</xdr:col>
      <xdr:colOff>368300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35766-6ADB-A34E-843D-6E42BF455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444500</xdr:colOff>
      <xdr:row>17</xdr:row>
      <xdr:rowOff>0</xdr:rowOff>
    </xdr:from>
    <xdr:to>
      <xdr:col>26</xdr:col>
      <xdr:colOff>584200</xdr:colOff>
      <xdr:row>35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2A7EF-CF0B-7649-A396-47014774A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120650</xdr:colOff>
      <xdr:row>31</xdr:row>
      <xdr:rowOff>0</xdr:rowOff>
    </xdr:from>
    <xdr:to>
      <xdr:col>33</xdr:col>
      <xdr:colOff>565150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19BBDF-CD6B-634B-8C78-621E4D706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158750</xdr:colOff>
      <xdr:row>3</xdr:row>
      <xdr:rowOff>101600</xdr:rowOff>
    </xdr:from>
    <xdr:to>
      <xdr:col>41</xdr:col>
      <xdr:colOff>603250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4FEADC-D140-B342-AAF4-0DB3883E3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425450</xdr:colOff>
      <xdr:row>3</xdr:row>
      <xdr:rowOff>50800</xdr:rowOff>
    </xdr:from>
    <xdr:to>
      <xdr:col>49</xdr:col>
      <xdr:colOff>44450</xdr:colOff>
      <xdr:row>16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E96725-49A1-EF4F-9FDB-A9B9E946F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431800</xdr:colOff>
      <xdr:row>19</xdr:row>
      <xdr:rowOff>12700</xdr:rowOff>
    </xdr:from>
    <xdr:to>
      <xdr:col>50</xdr:col>
      <xdr:colOff>50800</xdr:colOff>
      <xdr:row>32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7D689D-3797-9840-9C0A-7C27DDCA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704850</xdr:colOff>
      <xdr:row>16</xdr:row>
      <xdr:rowOff>139700</xdr:rowOff>
    </xdr:from>
    <xdr:to>
      <xdr:col>28</xdr:col>
      <xdr:colOff>323850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29AAB-3B65-DC4F-BCBF-E749A5C6D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22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88A8B-10D0-5D42-94E8-8FDACCEC9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311150</xdr:colOff>
      <xdr:row>1</xdr:row>
      <xdr:rowOff>177800</xdr:rowOff>
    </xdr:from>
    <xdr:to>
      <xdr:col>34</xdr:col>
      <xdr:colOff>755650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99336-B5E3-9349-89EC-70A934758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6A73-1CE6-F842-AE62-3B0CA74A7AB1}">
  <dimension ref="B1:AK2006"/>
  <sheetViews>
    <sheetView workbookViewId="0">
      <selection activeCell="M10" sqref="M10"/>
    </sheetView>
  </sheetViews>
  <sheetFormatPr baseColWidth="10" defaultRowHeight="16" x14ac:dyDescent="0.2"/>
  <cols>
    <col min="11" max="12" width="12.1640625" bestFit="1" customWidth="1"/>
  </cols>
  <sheetData>
    <row r="1" spans="2:37" x14ac:dyDescent="0.2">
      <c r="E1" t="s">
        <v>0</v>
      </c>
      <c r="F1">
        <f>23+35.5</f>
        <v>58.5</v>
      </c>
      <c r="G1" t="s">
        <v>1</v>
      </c>
    </row>
    <row r="2" spans="2:37" x14ac:dyDescent="0.2">
      <c r="E2" t="s">
        <v>2</v>
      </c>
      <c r="F2">
        <f>238+3*35.5</f>
        <v>344.5</v>
      </c>
      <c r="G2" t="s">
        <v>1</v>
      </c>
      <c r="P2" t="s">
        <v>20</v>
      </c>
      <c r="AB2" t="s">
        <v>20</v>
      </c>
    </row>
    <row r="3" spans="2:37" x14ac:dyDescent="0.2">
      <c r="P3" t="s">
        <v>12</v>
      </c>
      <c r="Q3" t="s">
        <v>21</v>
      </c>
      <c r="AB3" t="s">
        <v>13</v>
      </c>
      <c r="AC3" t="s">
        <v>21</v>
      </c>
    </row>
    <row r="4" spans="2:37" x14ac:dyDescent="0.2">
      <c r="B4" t="s">
        <v>12</v>
      </c>
      <c r="D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</row>
    <row r="5" spans="2:37" x14ac:dyDescent="0.2">
      <c r="D5" s="1">
        <f>G5/SUM(F5:G5)</f>
        <v>0</v>
      </c>
      <c r="F5">
        <v>81</v>
      </c>
      <c r="G5">
        <v>0</v>
      </c>
      <c r="H5" s="5">
        <f>F5+3*G5</f>
        <v>81</v>
      </c>
      <c r="I5" s="5">
        <f>SUM(F5:H5)</f>
        <v>162</v>
      </c>
      <c r="J5" s="2">
        <f>$F$2*(D5)+$F$1*(1-D5)</f>
        <v>58.5</v>
      </c>
      <c r="K5" s="5">
        <f>SUM(F5:G5)/(6.022E+23)</f>
        <v>1.3450680836931252E-22</v>
      </c>
      <c r="L5" s="5">
        <f>J5*K5</f>
        <v>7.868648289604783E-21</v>
      </c>
      <c r="M5" s="5">
        <f>SUM(F5:G5)</f>
        <v>81</v>
      </c>
      <c r="P5">
        <v>10</v>
      </c>
      <c r="Q5">
        <v>20</v>
      </c>
      <c r="R5">
        <v>30</v>
      </c>
      <c r="S5">
        <v>33</v>
      </c>
      <c r="T5">
        <v>40</v>
      </c>
      <c r="U5">
        <v>50</v>
      </c>
      <c r="V5">
        <v>60</v>
      </c>
      <c r="W5">
        <v>70</v>
      </c>
      <c r="X5">
        <v>80</v>
      </c>
      <c r="Y5">
        <v>90</v>
      </c>
      <c r="AB5">
        <v>10</v>
      </c>
      <c r="AC5">
        <v>20</v>
      </c>
      <c r="AD5">
        <v>30</v>
      </c>
      <c r="AE5">
        <v>33</v>
      </c>
      <c r="AF5">
        <v>40</v>
      </c>
      <c r="AG5">
        <v>50</v>
      </c>
      <c r="AH5">
        <v>60</v>
      </c>
      <c r="AI5">
        <v>70</v>
      </c>
      <c r="AJ5">
        <v>80</v>
      </c>
      <c r="AK5">
        <v>90</v>
      </c>
    </row>
    <row r="6" spans="2:37" x14ac:dyDescent="0.2">
      <c r="C6" s="5">
        <v>1</v>
      </c>
      <c r="D6" s="1">
        <f>G6/SUM(F6:G6)</f>
        <v>0.1</v>
      </c>
      <c r="E6" s="5"/>
      <c r="F6" s="5">
        <v>72</v>
      </c>
      <c r="G6" s="5">
        <v>8</v>
      </c>
      <c r="H6" s="5">
        <f>F6+3*G6</f>
        <v>96</v>
      </c>
      <c r="I6" s="5">
        <f>SUM(F6:H6)</f>
        <v>176</v>
      </c>
      <c r="J6" s="2">
        <f>$F$2*(D6)+$F$1*(1-D6)</f>
        <v>87.1</v>
      </c>
      <c r="K6" s="5">
        <f>SUM(F6:G6)/(6.022E+23)</f>
        <v>1.3284623048820989E-22</v>
      </c>
      <c r="L6" s="5">
        <f>J6*K6</f>
        <v>1.157090667552308E-20</v>
      </c>
      <c r="M6" s="5">
        <f>SUM(F6:G6)</f>
        <v>80</v>
      </c>
    </row>
    <row r="7" spans="2:37" x14ac:dyDescent="0.2">
      <c r="C7">
        <v>1</v>
      </c>
      <c r="D7" s="1">
        <f>G7/SUM(F7:G7)</f>
        <v>0.2</v>
      </c>
      <c r="E7" s="2"/>
      <c r="F7">
        <v>64</v>
      </c>
      <c r="G7">
        <v>16</v>
      </c>
      <c r="H7">
        <f>F7+3*G7</f>
        <v>112</v>
      </c>
      <c r="I7">
        <f>SUM(F7:H7)</f>
        <v>192</v>
      </c>
      <c r="J7" s="3">
        <f t="shared" ref="J7:J23" si="0">$F$2*(D7)+$F$1*(1-D7)</f>
        <v>115.70000000000002</v>
      </c>
      <c r="K7">
        <f t="shared" ref="K7:K23" si="1">SUM(F7:G7)/(6.022E+23)</f>
        <v>1.3284623048820989E-22</v>
      </c>
      <c r="L7">
        <f t="shared" ref="L7:L23" si="2">J7*K7</f>
        <v>1.5370308867485886E-20</v>
      </c>
      <c r="M7">
        <f t="shared" ref="M7:M23" si="3">SUM(F7:G7)</f>
        <v>80</v>
      </c>
      <c r="O7">
        <v>1</v>
      </c>
      <c r="P7" s="4">
        <v>-311.71291000000002</v>
      </c>
      <c r="Q7" s="4">
        <v>-324.09834999999998</v>
      </c>
      <c r="R7" s="4"/>
      <c r="S7" s="4">
        <v>-425.02472</v>
      </c>
      <c r="T7" s="4">
        <v>-428.52857999999998</v>
      </c>
      <c r="AA7">
        <v>1</v>
      </c>
      <c r="AB7" s="4">
        <v>-148.23694</v>
      </c>
      <c r="AD7" s="4"/>
      <c r="AE7" s="4"/>
      <c r="AF7" s="4"/>
    </row>
    <row r="8" spans="2:37" x14ac:dyDescent="0.2">
      <c r="C8" s="5">
        <v>2</v>
      </c>
      <c r="D8" s="1">
        <f t="shared" ref="D8:D12" si="4">G8/SUM(F8:G8)</f>
        <v>0.2</v>
      </c>
      <c r="E8" s="2"/>
      <c r="F8" s="5">
        <v>56</v>
      </c>
      <c r="G8" s="5">
        <v>14</v>
      </c>
      <c r="H8" s="5">
        <f t="shared" ref="H8:H12" si="5">F8+3*G8</f>
        <v>98</v>
      </c>
      <c r="I8" s="5">
        <f t="shared" ref="I8:I12" si="6">SUM(F8:H8)</f>
        <v>168</v>
      </c>
      <c r="J8" s="2">
        <f t="shared" ref="J8:J12" si="7">$F$2*(D8)+$F$1*(1-D8)</f>
        <v>115.70000000000002</v>
      </c>
      <c r="K8" s="5">
        <f t="shared" ref="K8:K12" si="8">SUM(F8:G8)/(6.022E+23)</f>
        <v>1.1624045167718365E-22</v>
      </c>
      <c r="L8" s="5">
        <f t="shared" ref="L8:L12" si="9">J8*K8</f>
        <v>1.3449020259050151E-20</v>
      </c>
      <c r="M8" s="5">
        <f t="shared" ref="M8:M12" si="10">SUM(F8:G8)</f>
        <v>70</v>
      </c>
      <c r="O8">
        <v>2</v>
      </c>
      <c r="P8" s="4">
        <v>-312.12072999999998</v>
      </c>
      <c r="Q8" s="4">
        <v>-305.93597999999997</v>
      </c>
      <c r="R8" s="4"/>
      <c r="S8" s="4">
        <v>-428.56175999999999</v>
      </c>
      <c r="T8" s="4">
        <v>-419.54937000000001</v>
      </c>
      <c r="AA8">
        <v>2</v>
      </c>
      <c r="AB8" s="4">
        <v>-154.52696</v>
      </c>
    </row>
    <row r="9" spans="2:37" x14ac:dyDescent="0.2">
      <c r="C9">
        <v>1</v>
      </c>
      <c r="D9" s="1">
        <f t="shared" si="4"/>
        <v>0.29729729729729731</v>
      </c>
      <c r="E9" s="2"/>
      <c r="F9">
        <v>52</v>
      </c>
      <c r="G9">
        <v>22</v>
      </c>
      <c r="H9">
        <f t="shared" si="5"/>
        <v>118</v>
      </c>
      <c r="I9">
        <f t="shared" si="6"/>
        <v>192</v>
      </c>
      <c r="J9" s="3">
        <f t="shared" si="7"/>
        <v>143.52702702702703</v>
      </c>
      <c r="K9">
        <f t="shared" si="8"/>
        <v>1.2288276320159415E-22</v>
      </c>
      <c r="L9">
        <f t="shared" si="9"/>
        <v>1.7636997675190966E-20</v>
      </c>
      <c r="M9">
        <f t="shared" si="10"/>
        <v>74</v>
      </c>
      <c r="O9">
        <v>3</v>
      </c>
      <c r="P9" s="4">
        <v>-312.37304999999998</v>
      </c>
      <c r="Q9" s="4">
        <v>-339.10336000000001</v>
      </c>
      <c r="R9" s="4"/>
      <c r="S9" s="4">
        <v>-429.21399000000002</v>
      </c>
      <c r="T9" s="4">
        <v>-433.69967000000003</v>
      </c>
      <c r="AA9">
        <v>3</v>
      </c>
      <c r="AB9" s="4">
        <v>-154.39277000000001</v>
      </c>
    </row>
    <row r="10" spans="2:37" x14ac:dyDescent="0.2">
      <c r="C10" s="5">
        <v>2</v>
      </c>
      <c r="D10" s="1">
        <f t="shared" si="4"/>
        <v>0.30303030303030304</v>
      </c>
      <c r="E10" s="2"/>
      <c r="F10" s="5">
        <v>46</v>
      </c>
      <c r="G10" s="5">
        <v>20</v>
      </c>
      <c r="H10" s="5">
        <f t="shared" si="5"/>
        <v>106</v>
      </c>
      <c r="I10" s="5">
        <f t="shared" si="6"/>
        <v>172</v>
      </c>
      <c r="J10" s="2">
        <f t="shared" si="7"/>
        <v>145.16666666666666</v>
      </c>
      <c r="K10" s="5">
        <f t="shared" si="8"/>
        <v>1.0959814015277315E-22</v>
      </c>
      <c r="L10" s="5">
        <f t="shared" si="9"/>
        <v>1.5909996678844233E-20</v>
      </c>
      <c r="M10" s="5">
        <f t="shared" si="10"/>
        <v>66</v>
      </c>
      <c r="O10">
        <v>4</v>
      </c>
      <c r="P10" s="4">
        <v>-312.45280000000002</v>
      </c>
      <c r="Q10" s="4">
        <v>-342.77354000000003</v>
      </c>
      <c r="R10" s="4"/>
      <c r="S10" s="4">
        <v>-429.15242999999998</v>
      </c>
      <c r="T10" s="4">
        <v>-433.76850999999999</v>
      </c>
      <c r="AA10">
        <v>4</v>
      </c>
      <c r="AB10" s="4">
        <v>-154.43371999999999</v>
      </c>
    </row>
    <row r="11" spans="2:37" x14ac:dyDescent="0.2">
      <c r="C11">
        <v>1</v>
      </c>
      <c r="D11" s="1">
        <f t="shared" si="4"/>
        <v>0.33333333333333331</v>
      </c>
      <c r="E11" s="2"/>
      <c r="F11">
        <v>48</v>
      </c>
      <c r="G11">
        <v>24</v>
      </c>
      <c r="H11">
        <f t="shared" si="5"/>
        <v>120</v>
      </c>
      <c r="I11">
        <f t="shared" si="6"/>
        <v>192</v>
      </c>
      <c r="J11" s="3">
        <f t="shared" si="7"/>
        <v>153.83333333333334</v>
      </c>
      <c r="K11">
        <f t="shared" si="8"/>
        <v>1.1956160743938891E-22</v>
      </c>
      <c r="L11">
        <f t="shared" si="9"/>
        <v>1.8392560611092663E-20</v>
      </c>
      <c r="M11">
        <f t="shared" si="10"/>
        <v>72</v>
      </c>
      <c r="O11">
        <v>5</v>
      </c>
      <c r="P11" s="4">
        <v>-312.70451000000003</v>
      </c>
      <c r="Q11" s="4">
        <v>-343.06313</v>
      </c>
      <c r="R11" s="4"/>
      <c r="S11" s="4">
        <v>-429.47985</v>
      </c>
      <c r="T11" s="4">
        <v>-433.82362999999998</v>
      </c>
      <c r="AA11">
        <v>5</v>
      </c>
      <c r="AB11" s="4">
        <v>-154.4675</v>
      </c>
    </row>
    <row r="12" spans="2:37" x14ac:dyDescent="0.2">
      <c r="C12" s="5">
        <v>2</v>
      </c>
      <c r="D12" s="1">
        <f t="shared" si="4"/>
        <v>0.33333333333333331</v>
      </c>
      <c r="E12" s="2"/>
      <c r="F12" s="5">
        <v>44</v>
      </c>
      <c r="G12" s="5">
        <v>22</v>
      </c>
      <c r="H12" s="5">
        <f t="shared" si="5"/>
        <v>110</v>
      </c>
      <c r="I12" s="5">
        <f t="shared" si="6"/>
        <v>176</v>
      </c>
      <c r="J12" s="2">
        <f t="shared" si="7"/>
        <v>153.83333333333334</v>
      </c>
      <c r="K12" s="5">
        <f t="shared" si="8"/>
        <v>1.0959814015277315E-22</v>
      </c>
      <c r="L12" s="5">
        <f t="shared" si="9"/>
        <v>1.6859847226834938E-20</v>
      </c>
      <c r="M12" s="5">
        <f t="shared" si="10"/>
        <v>66</v>
      </c>
      <c r="O12">
        <v>6</v>
      </c>
      <c r="P12" s="4">
        <v>-312.82010000000002</v>
      </c>
      <c r="Q12" s="4">
        <v>-343.21498000000003</v>
      </c>
      <c r="R12" s="4"/>
      <c r="S12" s="4">
        <v>-429.52667000000002</v>
      </c>
      <c r="T12" s="4">
        <v>-433.89062999999999</v>
      </c>
      <c r="AA12">
        <v>6</v>
      </c>
      <c r="AB12" s="4">
        <v>-154.56723</v>
      </c>
    </row>
    <row r="13" spans="2:37" x14ac:dyDescent="0.2">
      <c r="C13">
        <v>1</v>
      </c>
      <c r="D13" s="1">
        <f t="shared" ref="D13:D23" si="11">G13/SUM(F13:G13)</f>
        <v>0.4</v>
      </c>
      <c r="E13" s="2"/>
      <c r="F13">
        <v>42</v>
      </c>
      <c r="G13">
        <v>28</v>
      </c>
      <c r="H13">
        <f t="shared" ref="H13:H24" si="12">F13+3*G13</f>
        <v>126</v>
      </c>
      <c r="I13">
        <f t="shared" ref="I13:I24" si="13">SUM(F13:H13)</f>
        <v>196</v>
      </c>
      <c r="J13" s="3">
        <f t="shared" si="0"/>
        <v>172.9</v>
      </c>
      <c r="K13">
        <f t="shared" si="1"/>
        <v>1.1624045167718365E-22</v>
      </c>
      <c r="L13">
        <f t="shared" si="2"/>
        <v>2.0097974094985053E-20</v>
      </c>
      <c r="M13">
        <f t="shared" si="3"/>
        <v>70</v>
      </c>
      <c r="O13">
        <v>7</v>
      </c>
      <c r="P13" s="4">
        <v>-312.84296000000001</v>
      </c>
      <c r="Q13" s="4">
        <v>-343.35807</v>
      </c>
      <c r="R13" s="4"/>
      <c r="S13" s="4">
        <v>-429.49310000000003</v>
      </c>
      <c r="T13" s="4">
        <v>-433.93632000000002</v>
      </c>
      <c r="AA13">
        <v>7</v>
      </c>
      <c r="AB13" s="4">
        <v>-154.65639999999999</v>
      </c>
    </row>
    <row r="14" spans="2:37" x14ac:dyDescent="0.2">
      <c r="C14" s="5">
        <v>2</v>
      </c>
      <c r="D14" s="1">
        <f t="shared" ref="D14" si="14">G14/SUM(F14:G14)</f>
        <v>0.4</v>
      </c>
      <c r="E14" s="2"/>
      <c r="F14" s="5">
        <v>36</v>
      </c>
      <c r="G14" s="5">
        <v>24</v>
      </c>
      <c r="H14" s="5">
        <f t="shared" ref="H14" si="15">F14+3*G14</f>
        <v>108</v>
      </c>
      <c r="I14" s="5">
        <f t="shared" ref="I14" si="16">SUM(F14:H14)</f>
        <v>168</v>
      </c>
      <c r="J14" s="2">
        <f t="shared" ref="J14" si="17">$F$2*(D14)+$F$1*(1-D14)</f>
        <v>172.9</v>
      </c>
      <c r="K14" s="5">
        <f t="shared" ref="K14" si="18">SUM(F14:G14)/(6.022E+23)</f>
        <v>9.9634672866157424E-23</v>
      </c>
      <c r="L14" s="5">
        <f t="shared" ref="L14" si="19">J14*K14</f>
        <v>1.7226834938558618E-20</v>
      </c>
      <c r="M14" s="5">
        <f t="shared" ref="M14" si="20">SUM(F14:G14)</f>
        <v>60</v>
      </c>
      <c r="O14">
        <v>8</v>
      </c>
      <c r="P14" s="4">
        <v>-312.83443</v>
      </c>
      <c r="Q14" s="4">
        <v>-343.55619000000002</v>
      </c>
      <c r="R14" s="4"/>
      <c r="S14" s="4">
        <v>-429.73264999999998</v>
      </c>
      <c r="T14" s="4">
        <v>-433.90138000000002</v>
      </c>
      <c r="AA14">
        <v>8</v>
      </c>
      <c r="AB14" s="4">
        <v>-154.75088</v>
      </c>
    </row>
    <row r="15" spans="2:37" x14ac:dyDescent="0.2">
      <c r="C15">
        <v>1</v>
      </c>
      <c r="D15" s="1">
        <f t="shared" si="11"/>
        <v>0.5</v>
      </c>
      <c r="E15" s="2"/>
      <c r="F15">
        <v>32</v>
      </c>
      <c r="G15">
        <v>32</v>
      </c>
      <c r="H15">
        <f t="shared" si="12"/>
        <v>128</v>
      </c>
      <c r="I15">
        <f t="shared" si="13"/>
        <v>192</v>
      </c>
      <c r="J15" s="3">
        <f t="shared" si="0"/>
        <v>201.5</v>
      </c>
      <c r="K15">
        <f t="shared" si="1"/>
        <v>1.0627698439056791E-22</v>
      </c>
      <c r="L15">
        <f t="shared" si="2"/>
        <v>2.1414812354699434E-20</v>
      </c>
      <c r="M15">
        <f t="shared" si="3"/>
        <v>64</v>
      </c>
      <c r="O15">
        <v>9</v>
      </c>
      <c r="P15" s="4">
        <v>-312.79000000000002</v>
      </c>
      <c r="Q15" s="4">
        <v>-343.66172</v>
      </c>
      <c r="R15" s="4"/>
      <c r="S15" s="4">
        <v>-429.58195999999998</v>
      </c>
      <c r="T15" s="4">
        <v>-433.83163999999999</v>
      </c>
      <c r="AA15">
        <v>9</v>
      </c>
      <c r="AB15" s="4">
        <v>-154.85615999999999</v>
      </c>
    </row>
    <row r="16" spans="2:37" x14ac:dyDescent="0.2">
      <c r="C16" s="5">
        <v>2</v>
      </c>
      <c r="D16" s="1">
        <f t="shared" ref="D16" si="21">G16/SUM(F16:G16)</f>
        <v>0.5</v>
      </c>
      <c r="E16" s="2"/>
      <c r="F16" s="5">
        <v>28</v>
      </c>
      <c r="G16" s="5">
        <v>28</v>
      </c>
      <c r="H16" s="5">
        <f t="shared" ref="H16" si="22">F16+3*G16</f>
        <v>112</v>
      </c>
      <c r="I16" s="5">
        <f t="shared" ref="I16" si="23">SUM(F16:H16)</f>
        <v>168</v>
      </c>
      <c r="J16" s="2">
        <f t="shared" ref="J16" si="24">$F$2*(D16)+$F$1*(1-D16)</f>
        <v>201.5</v>
      </c>
      <c r="K16" s="5">
        <f t="shared" ref="K16" si="25">SUM(F16:G16)/(6.022E+23)</f>
        <v>9.2992361341746923E-23</v>
      </c>
      <c r="L16" s="5">
        <f t="shared" ref="L16" si="26">J16*K16</f>
        <v>1.8737960810362007E-20</v>
      </c>
      <c r="M16" s="5">
        <f t="shared" ref="M16" si="27">SUM(F16:G16)</f>
        <v>56</v>
      </c>
      <c r="O16">
        <v>10</v>
      </c>
      <c r="P16" s="4">
        <v>-312.69576999999998</v>
      </c>
      <c r="Q16" s="4">
        <v>-343.77751999999998</v>
      </c>
      <c r="R16" s="4"/>
      <c r="S16" s="4">
        <v>-429.44920000000002</v>
      </c>
      <c r="T16" s="4">
        <v>-433.71539999999999</v>
      </c>
      <c r="AA16">
        <v>10</v>
      </c>
      <c r="AB16" s="4">
        <v>-154.97720000000001</v>
      </c>
    </row>
    <row r="17" spans="2:28" x14ac:dyDescent="0.2">
      <c r="C17">
        <v>1</v>
      </c>
      <c r="D17" s="1">
        <f t="shared" si="11"/>
        <v>0.6</v>
      </c>
      <c r="E17" s="2"/>
      <c r="F17">
        <v>24</v>
      </c>
      <c r="G17">
        <v>36</v>
      </c>
      <c r="H17">
        <f t="shared" si="12"/>
        <v>132</v>
      </c>
      <c r="I17">
        <f t="shared" si="13"/>
        <v>192</v>
      </c>
      <c r="J17" s="3">
        <f t="shared" si="0"/>
        <v>230.1</v>
      </c>
      <c r="K17">
        <f t="shared" si="1"/>
        <v>9.9634672866157424E-23</v>
      </c>
      <c r="L17">
        <f t="shared" si="2"/>
        <v>2.2925938226502823E-20</v>
      </c>
      <c r="M17">
        <f t="shared" si="3"/>
        <v>60</v>
      </c>
      <c r="O17">
        <v>11</v>
      </c>
      <c r="P17" s="4">
        <v>-312.60365000000002</v>
      </c>
      <c r="Q17" s="4">
        <v>-343.90902999999997</v>
      </c>
      <c r="R17" s="4"/>
      <c r="S17" s="4">
        <v>-429.35521999999997</v>
      </c>
      <c r="T17" s="4">
        <v>-433.58724000000001</v>
      </c>
      <c r="AA17">
        <v>11</v>
      </c>
      <c r="AB17" s="4">
        <v>-155.09673000000001</v>
      </c>
    </row>
    <row r="18" spans="2:28" x14ac:dyDescent="0.2">
      <c r="C18" s="5">
        <v>2</v>
      </c>
      <c r="D18" s="1">
        <f t="shared" ref="D18" si="28">G18/SUM(F18:G18)</f>
        <v>0.60377358490566035</v>
      </c>
      <c r="E18" s="2"/>
      <c r="F18" s="5">
        <v>21</v>
      </c>
      <c r="G18" s="5">
        <v>32</v>
      </c>
      <c r="H18" s="5">
        <f t="shared" ref="H18" si="29">F18+3*G18</f>
        <v>117</v>
      </c>
      <c r="I18" s="5">
        <f t="shared" ref="I18" si="30">SUM(F18:H18)</f>
        <v>170</v>
      </c>
      <c r="J18" s="2">
        <f t="shared" ref="J18" si="31">$F$2*(D18)+$F$1*(1-D18)</f>
        <v>231.17924528301887</v>
      </c>
      <c r="K18" s="5">
        <f t="shared" ref="K18" si="32">SUM(F18:G18)/(6.022E+23)</f>
        <v>8.8010627698439054E-23</v>
      </c>
      <c r="L18" s="5">
        <f t="shared" ref="L18" si="33">J18*K18</f>
        <v>2.0346230488209897E-20</v>
      </c>
      <c r="M18" s="5">
        <f t="shared" ref="M18" si="34">SUM(F18:G18)</f>
        <v>53</v>
      </c>
      <c r="O18">
        <v>12</v>
      </c>
      <c r="P18" s="4">
        <v>-312.49533000000002</v>
      </c>
      <c r="Q18" s="4">
        <v>-344.02686999999997</v>
      </c>
      <c r="R18" s="4"/>
      <c r="S18" s="4">
        <v>-429.30198999999999</v>
      </c>
      <c r="T18" s="4">
        <v>-433.44290999999998</v>
      </c>
      <c r="AA18">
        <v>12</v>
      </c>
      <c r="AB18" s="4">
        <v>-155.22377</v>
      </c>
    </row>
    <row r="19" spans="2:28" x14ac:dyDescent="0.2">
      <c r="C19">
        <v>1</v>
      </c>
      <c r="D19" s="1">
        <f t="shared" si="11"/>
        <v>0.70175438596491224</v>
      </c>
      <c r="E19" s="2"/>
      <c r="F19">
        <v>17</v>
      </c>
      <c r="G19">
        <v>40</v>
      </c>
      <c r="H19">
        <f t="shared" si="12"/>
        <v>137</v>
      </c>
      <c r="I19">
        <f t="shared" si="13"/>
        <v>194</v>
      </c>
      <c r="J19" s="3">
        <f t="shared" si="0"/>
        <v>259.20175438596493</v>
      </c>
      <c r="K19">
        <f t="shared" si="1"/>
        <v>9.4652939222849543E-23</v>
      </c>
      <c r="L19">
        <f t="shared" si="2"/>
        <v>2.4534207904350714E-20</v>
      </c>
      <c r="M19">
        <f t="shared" si="3"/>
        <v>57</v>
      </c>
      <c r="O19">
        <v>13</v>
      </c>
      <c r="P19" s="4">
        <v>-312.33625999999998</v>
      </c>
      <c r="Q19" s="4">
        <v>-344.16552999999999</v>
      </c>
      <c r="R19" s="4"/>
      <c r="S19" s="4">
        <v>-429.29892000000001</v>
      </c>
      <c r="T19" s="4">
        <v>-433.30693000000002</v>
      </c>
      <c r="AA19">
        <v>13</v>
      </c>
      <c r="AB19" s="4">
        <v>-155.35384999999999</v>
      </c>
    </row>
    <row r="20" spans="2:28" x14ac:dyDescent="0.2">
      <c r="C20" s="5">
        <v>2</v>
      </c>
      <c r="D20" s="1">
        <f t="shared" si="11"/>
        <v>0.69565217391304346</v>
      </c>
      <c r="E20" s="2"/>
      <c r="F20" s="5">
        <v>14</v>
      </c>
      <c r="G20" s="5">
        <v>32</v>
      </c>
      <c r="H20" s="5">
        <f t="shared" ref="H20" si="35">F20+3*G20</f>
        <v>110</v>
      </c>
      <c r="I20" s="5">
        <f t="shared" ref="I20" si="36">SUM(F20:H20)</f>
        <v>156</v>
      </c>
      <c r="J20" s="2">
        <f t="shared" ref="J20" si="37">$F$2*(D20)+$F$1*(1-D20)</f>
        <v>257.45652173913044</v>
      </c>
      <c r="K20" s="5">
        <f t="shared" ref="K20" si="38">SUM(F20:G20)/(6.022E+23)</f>
        <v>7.6386582530720684E-23</v>
      </c>
      <c r="L20" s="5">
        <f t="shared" ref="L20" si="39">J20*K20</f>
        <v>1.9666223845898371E-20</v>
      </c>
      <c r="M20" s="5">
        <f t="shared" ref="M20" si="40">SUM(F20:G20)</f>
        <v>46</v>
      </c>
      <c r="O20">
        <v>14</v>
      </c>
      <c r="P20" s="4">
        <v>-312.18484000000001</v>
      </c>
      <c r="Q20" s="4">
        <v>-344.34455000000003</v>
      </c>
      <c r="R20" s="4"/>
      <c r="S20" s="4">
        <v>-429.36032999999998</v>
      </c>
      <c r="T20" s="4">
        <v>-433.17072999999999</v>
      </c>
      <c r="AA20">
        <v>14</v>
      </c>
      <c r="AB20" s="4">
        <v>-155.4588</v>
      </c>
    </row>
    <row r="21" spans="2:28" x14ac:dyDescent="0.2">
      <c r="C21">
        <v>1</v>
      </c>
      <c r="D21" s="1">
        <f t="shared" si="11"/>
        <v>0.8</v>
      </c>
      <c r="E21" s="2"/>
      <c r="F21">
        <v>11</v>
      </c>
      <c r="G21">
        <v>44.000000000000007</v>
      </c>
      <c r="H21">
        <f t="shared" si="12"/>
        <v>143.00000000000003</v>
      </c>
      <c r="I21">
        <f t="shared" si="13"/>
        <v>198.00000000000003</v>
      </c>
      <c r="J21" s="3">
        <f t="shared" si="0"/>
        <v>287.3</v>
      </c>
      <c r="K21">
        <f t="shared" si="1"/>
        <v>9.1331783460644316E-23</v>
      </c>
      <c r="L21">
        <f t="shared" si="2"/>
        <v>2.6239621388243112E-20</v>
      </c>
      <c r="M21">
        <f t="shared" si="3"/>
        <v>55.000000000000007</v>
      </c>
      <c r="O21">
        <v>15</v>
      </c>
      <c r="P21" s="4">
        <v>-312.02947</v>
      </c>
      <c r="Q21" s="4">
        <v>-344.52631000000002</v>
      </c>
      <c r="R21" s="4"/>
      <c r="S21" s="4">
        <v>-429.47133000000002</v>
      </c>
      <c r="T21" s="4">
        <v>-433.03474</v>
      </c>
      <c r="AA21">
        <v>15</v>
      </c>
      <c r="AB21" s="4">
        <v>-155.57633999999999</v>
      </c>
    </row>
    <row r="22" spans="2:28" x14ac:dyDescent="0.2">
      <c r="C22" s="5">
        <v>2</v>
      </c>
      <c r="D22" s="1">
        <f t="shared" si="11"/>
        <v>0.8</v>
      </c>
      <c r="E22" s="2"/>
      <c r="F22" s="5">
        <v>10</v>
      </c>
      <c r="G22" s="5">
        <v>40</v>
      </c>
      <c r="H22" s="5">
        <f t="shared" si="12"/>
        <v>130</v>
      </c>
      <c r="I22" s="5">
        <f t="shared" si="13"/>
        <v>180</v>
      </c>
      <c r="J22" s="2">
        <f t="shared" si="0"/>
        <v>287.3</v>
      </c>
      <c r="K22" s="5">
        <f t="shared" si="1"/>
        <v>8.3028894055131184E-23</v>
      </c>
      <c r="L22" s="5">
        <f t="shared" si="2"/>
        <v>2.385420126203919E-20</v>
      </c>
      <c r="M22" s="5">
        <f t="shared" si="3"/>
        <v>50</v>
      </c>
      <c r="O22">
        <v>16</v>
      </c>
      <c r="P22" s="4">
        <v>-311.82927999999998</v>
      </c>
      <c r="Q22" s="4">
        <v>-344.69162999999998</v>
      </c>
      <c r="R22" s="4"/>
      <c r="S22" s="4">
        <v>-429.59539000000001</v>
      </c>
      <c r="T22" s="4">
        <v>-432.95861000000002</v>
      </c>
      <c r="AA22">
        <v>16</v>
      </c>
      <c r="AB22" s="4">
        <v>-155.66936000000001</v>
      </c>
    </row>
    <row r="23" spans="2:28" x14ac:dyDescent="0.2">
      <c r="C23">
        <v>1</v>
      </c>
      <c r="D23" s="1">
        <f t="shared" si="11"/>
        <v>0.90196078431372551</v>
      </c>
      <c r="E23" s="2"/>
      <c r="F23">
        <v>5</v>
      </c>
      <c r="G23">
        <v>46</v>
      </c>
      <c r="H23">
        <f t="shared" si="12"/>
        <v>143</v>
      </c>
      <c r="I23">
        <f t="shared" si="13"/>
        <v>194</v>
      </c>
      <c r="J23" s="3">
        <f t="shared" si="0"/>
        <v>316.46078431372553</v>
      </c>
      <c r="K23">
        <f t="shared" si="1"/>
        <v>8.4689471936233804E-23</v>
      </c>
      <c r="L23">
        <f t="shared" si="2"/>
        <v>2.6800896712055797E-20</v>
      </c>
      <c r="M23">
        <f t="shared" si="3"/>
        <v>51</v>
      </c>
      <c r="O23">
        <v>17</v>
      </c>
      <c r="P23" s="4">
        <v>-311.63173999999998</v>
      </c>
      <c r="Q23" s="4">
        <v>-344.84482000000003</v>
      </c>
      <c r="R23" s="4"/>
      <c r="S23" s="4">
        <v>-429.70317999999997</v>
      </c>
      <c r="T23" s="4">
        <v>-432.90249999999997</v>
      </c>
      <c r="AA23">
        <v>17</v>
      </c>
      <c r="AB23" s="4">
        <v>-155.72082</v>
      </c>
    </row>
    <row r="24" spans="2:28" x14ac:dyDescent="0.2">
      <c r="C24" s="5">
        <v>2</v>
      </c>
      <c r="D24" s="1">
        <f>G24/SUM(F24:G24)</f>
        <v>0.9</v>
      </c>
      <c r="E24" s="2"/>
      <c r="F24" s="5">
        <v>4</v>
      </c>
      <c r="G24" s="5">
        <v>36</v>
      </c>
      <c r="H24" s="5">
        <f t="shared" si="12"/>
        <v>112</v>
      </c>
      <c r="I24" s="5">
        <f t="shared" si="13"/>
        <v>152</v>
      </c>
      <c r="J24" s="2">
        <f>$F$2*(D24)+$F$1*(1-D24)</f>
        <v>315.90000000000003</v>
      </c>
      <c r="K24" s="5">
        <f>SUM(F24:G24)/(6.022E+23)</f>
        <v>6.6423115244104945E-23</v>
      </c>
      <c r="L24" s="5">
        <f>J24*K24</f>
        <v>2.0983062105612756E-20</v>
      </c>
      <c r="M24" s="5">
        <f>SUM(F24:G24)</f>
        <v>40</v>
      </c>
      <c r="O24">
        <v>18</v>
      </c>
      <c r="P24" s="4">
        <v>-311.43248999999997</v>
      </c>
      <c r="Q24" s="4">
        <v>-344.97514000000001</v>
      </c>
      <c r="R24" s="4"/>
      <c r="S24" s="4">
        <v>-429.78390000000002</v>
      </c>
      <c r="T24" s="4">
        <v>-432.84789999999998</v>
      </c>
      <c r="AA24">
        <v>18</v>
      </c>
      <c r="AB24" s="4">
        <v>-155.74143000000001</v>
      </c>
    </row>
    <row r="25" spans="2:28" x14ac:dyDescent="0.2">
      <c r="C25" s="5"/>
      <c r="D25" s="1">
        <f>G25/SUM(F25:G25)</f>
        <v>1</v>
      </c>
      <c r="F25">
        <v>0</v>
      </c>
      <c r="G25">
        <v>40</v>
      </c>
      <c r="H25" s="5">
        <f>F25+3*G25</f>
        <v>120</v>
      </c>
      <c r="I25" s="5">
        <f>SUM(F25:H25)</f>
        <v>160</v>
      </c>
      <c r="J25" s="2">
        <f>$F$2*(D25)+$F$1*(1-D25)</f>
        <v>344.5</v>
      </c>
      <c r="K25" s="5">
        <f>SUM(F25:G25)/(6.022E+23)</f>
        <v>6.6423115244104945E-23</v>
      </c>
      <c r="L25" s="5">
        <f>J25*K25</f>
        <v>2.2882763201594152E-20</v>
      </c>
      <c r="M25" s="5">
        <f>SUM(F25:G25)</f>
        <v>40</v>
      </c>
      <c r="O25">
        <v>19</v>
      </c>
      <c r="P25" s="4">
        <v>-311.26618000000002</v>
      </c>
      <c r="Q25" s="4">
        <v>-345.06412</v>
      </c>
      <c r="R25" s="4"/>
      <c r="S25" s="4">
        <v>-429.86819000000003</v>
      </c>
      <c r="T25" s="4">
        <v>-432.81689999999998</v>
      </c>
      <c r="AA25">
        <v>19</v>
      </c>
      <c r="AB25" s="4">
        <v>-155.73820000000001</v>
      </c>
    </row>
    <row r="26" spans="2:28" x14ac:dyDescent="0.2">
      <c r="D26" s="1"/>
      <c r="E26" s="2"/>
      <c r="J26" s="3"/>
      <c r="O26">
        <v>20</v>
      </c>
      <c r="P26" s="4">
        <v>-311.09768000000003</v>
      </c>
      <c r="Q26" s="4">
        <v>-345.08924000000002</v>
      </c>
      <c r="R26" s="4"/>
      <c r="S26" s="4">
        <v>-429.91676999999999</v>
      </c>
      <c r="T26" s="4">
        <v>-432.76217000000003</v>
      </c>
      <c r="AA26">
        <v>20</v>
      </c>
      <c r="AB26" s="4">
        <v>-155.73894999999999</v>
      </c>
    </row>
    <row r="27" spans="2:28" x14ac:dyDescent="0.2">
      <c r="O27">
        <v>21</v>
      </c>
      <c r="P27" s="4">
        <v>-310.93576000000002</v>
      </c>
      <c r="Q27" s="4">
        <v>-345.09848</v>
      </c>
      <c r="R27" s="4"/>
      <c r="S27" s="4">
        <v>-429.89983999999998</v>
      </c>
      <c r="T27" s="4">
        <v>-432.72375</v>
      </c>
      <c r="AA27">
        <v>21</v>
      </c>
      <c r="AB27" s="4">
        <v>-155.73083</v>
      </c>
    </row>
    <row r="28" spans="2:28" x14ac:dyDescent="0.2">
      <c r="B28" t="s">
        <v>13</v>
      </c>
      <c r="D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O28">
        <v>22</v>
      </c>
      <c r="P28" s="4">
        <v>-310.77947999999998</v>
      </c>
      <c r="Q28" s="4">
        <v>-345.05367999999999</v>
      </c>
      <c r="R28" s="4"/>
      <c r="S28" s="4">
        <v>-429.81268999999998</v>
      </c>
      <c r="T28" s="4">
        <v>-432.73165999999998</v>
      </c>
      <c r="AA28">
        <v>22</v>
      </c>
      <c r="AB28" s="4">
        <v>-155.71218999999999</v>
      </c>
    </row>
    <row r="29" spans="2:28" x14ac:dyDescent="0.2">
      <c r="D29" s="1">
        <f>G29/SUM(F29:G29)</f>
        <v>0</v>
      </c>
      <c r="F29">
        <v>50</v>
      </c>
      <c r="G29">
        <v>0</v>
      </c>
      <c r="H29">
        <f>F29+3*G29</f>
        <v>50</v>
      </c>
      <c r="I29">
        <f>SUM(F29:H29)</f>
        <v>100</v>
      </c>
      <c r="J29" s="3">
        <f>$F$2*(D29)+$F$1*(1-D29)</f>
        <v>58.5</v>
      </c>
      <c r="K29">
        <f>SUM(F29:G29)/(6.022E+23)</f>
        <v>8.3028894055131184E-23</v>
      </c>
      <c r="L29">
        <f>J29*K29</f>
        <v>4.8571903022251741E-21</v>
      </c>
      <c r="M29">
        <f>SUM(F29:G29)</f>
        <v>50</v>
      </c>
      <c r="O29">
        <v>23</v>
      </c>
      <c r="P29" s="4">
        <v>-310.63380000000001</v>
      </c>
      <c r="Q29" s="4">
        <v>-345.01166000000001</v>
      </c>
      <c r="R29" s="4"/>
      <c r="S29" s="4">
        <v>-429.69810999999999</v>
      </c>
      <c r="T29" s="4">
        <v>-432.74288000000001</v>
      </c>
      <c r="AA29">
        <v>23</v>
      </c>
      <c r="AB29" s="4">
        <v>-155.66533999999999</v>
      </c>
    </row>
    <row r="30" spans="2:28" x14ac:dyDescent="0.2">
      <c r="D30" s="1">
        <f>G30/SUM(F30:G30)</f>
        <v>0.1</v>
      </c>
      <c r="F30">
        <v>36</v>
      </c>
      <c r="G30">
        <v>4</v>
      </c>
      <c r="H30">
        <f>F30+3*G30</f>
        <v>48</v>
      </c>
      <c r="I30">
        <f>SUM(F30:H30)</f>
        <v>88</v>
      </c>
      <c r="J30" s="3">
        <f>$F$2*(D30)+$F$1*(1-D30)</f>
        <v>87.1</v>
      </c>
      <c r="K30">
        <f>SUM(F30:G30)/(6.022E+23)</f>
        <v>6.6423115244104945E-23</v>
      </c>
      <c r="L30">
        <f>J30*K30</f>
        <v>5.7854533377615402E-21</v>
      </c>
      <c r="M30">
        <f>SUM(F30:G30)</f>
        <v>40</v>
      </c>
      <c r="O30">
        <v>24</v>
      </c>
      <c r="P30" s="4">
        <v>-310.51019000000002</v>
      </c>
      <c r="Q30" s="4">
        <v>-344.93621999999999</v>
      </c>
      <c r="R30" s="4"/>
      <c r="S30" s="4">
        <v>-429.59282999999999</v>
      </c>
      <c r="T30" s="4">
        <v>-432.78273999999999</v>
      </c>
      <c r="AA30">
        <v>24</v>
      </c>
      <c r="AB30" s="4">
        <v>-155.61485999999999</v>
      </c>
    </row>
    <row r="31" spans="2:28" x14ac:dyDescent="0.2">
      <c r="D31" s="1">
        <f>G31/SUM(F31:G31)</f>
        <v>0.2</v>
      </c>
      <c r="E31" s="2"/>
      <c r="F31">
        <v>32</v>
      </c>
      <c r="G31">
        <v>8</v>
      </c>
      <c r="H31">
        <f>F31+3*G31</f>
        <v>56</v>
      </c>
      <c r="I31">
        <f>SUM(F31:H31)</f>
        <v>96</v>
      </c>
      <c r="J31" s="3">
        <f t="shared" ref="J31:J39" si="41">$F$2*(D31)+$F$1*(1-D31)</f>
        <v>115.70000000000002</v>
      </c>
      <c r="K31">
        <f t="shared" ref="K31:K40" si="42">SUM(F31:G31)/(6.022E+23)</f>
        <v>6.6423115244104945E-23</v>
      </c>
      <c r="L31">
        <f t="shared" ref="L31:L40" si="43">J31*K31</f>
        <v>7.6851544337429429E-21</v>
      </c>
      <c r="M31">
        <f t="shared" ref="M31:M40" si="44">SUM(F31:G31)</f>
        <v>40</v>
      </c>
      <c r="O31">
        <v>25</v>
      </c>
      <c r="P31" s="4">
        <v>-310.40805999999998</v>
      </c>
      <c r="Q31" s="4">
        <v>-344.86045999999999</v>
      </c>
      <c r="R31" s="4"/>
      <c r="S31" s="4">
        <v>-429.42975000000001</v>
      </c>
      <c r="T31" s="4">
        <v>-432.80126000000001</v>
      </c>
      <c r="AA31">
        <v>25</v>
      </c>
      <c r="AB31" s="4">
        <v>-155.55960999999999</v>
      </c>
    </row>
    <row r="32" spans="2:28" x14ac:dyDescent="0.2">
      <c r="D32" s="1">
        <f>G32/SUM(F32:G32)</f>
        <v>0.30303030303030304</v>
      </c>
      <c r="E32" s="2"/>
      <c r="F32">
        <v>23</v>
      </c>
      <c r="G32">
        <v>10</v>
      </c>
      <c r="H32">
        <f>F32+3*G32</f>
        <v>53</v>
      </c>
      <c r="I32">
        <f>SUM(F32:H32)</f>
        <v>86</v>
      </c>
      <c r="J32" s="3">
        <f t="shared" si="41"/>
        <v>145.16666666666666</v>
      </c>
      <c r="K32">
        <f t="shared" si="42"/>
        <v>5.4799070076386575E-23</v>
      </c>
      <c r="L32">
        <f t="shared" si="43"/>
        <v>7.9549983394221166E-21</v>
      </c>
      <c r="M32">
        <f t="shared" si="44"/>
        <v>33</v>
      </c>
      <c r="O32">
        <v>26</v>
      </c>
      <c r="P32" s="4">
        <v>-310.31956000000002</v>
      </c>
      <c r="Q32" s="4">
        <v>-344.76882000000001</v>
      </c>
      <c r="R32" s="4"/>
      <c r="S32" s="4">
        <v>-429.23773999999997</v>
      </c>
      <c r="T32" s="4">
        <v>-432.85894000000002</v>
      </c>
      <c r="AA32">
        <v>26</v>
      </c>
      <c r="AB32" s="4">
        <v>-155.48723000000001</v>
      </c>
    </row>
    <row r="33" spans="4:28" x14ac:dyDescent="0.2">
      <c r="D33" s="1">
        <f>G33/SUM(F33:G33)</f>
        <v>0.33333333333333331</v>
      </c>
      <c r="E33" s="2"/>
      <c r="F33">
        <v>24</v>
      </c>
      <c r="G33">
        <v>12</v>
      </c>
      <c r="H33">
        <f>F33+3*G33</f>
        <v>60</v>
      </c>
      <c r="I33">
        <f>SUM(F33:H33)</f>
        <v>96</v>
      </c>
      <c r="J33" s="3">
        <f t="shared" si="41"/>
        <v>153.83333333333334</v>
      </c>
      <c r="K33">
        <f t="shared" si="42"/>
        <v>5.9780803719694457E-23</v>
      </c>
      <c r="L33">
        <f t="shared" si="43"/>
        <v>9.1962803055463315E-21</v>
      </c>
      <c r="M33">
        <f t="shared" si="44"/>
        <v>36</v>
      </c>
      <c r="O33">
        <v>27</v>
      </c>
      <c r="P33" s="4">
        <v>-310.25862000000001</v>
      </c>
      <c r="Q33" s="4">
        <v>-344.72861999999998</v>
      </c>
      <c r="R33" s="4"/>
      <c r="S33" s="4">
        <v>-429.06286999999998</v>
      </c>
      <c r="T33" s="4">
        <v>-432.94626</v>
      </c>
      <c r="AA33">
        <v>27</v>
      </c>
      <c r="AB33" s="4">
        <v>-155.43287000000001</v>
      </c>
    </row>
    <row r="34" spans="4:28" x14ac:dyDescent="0.2">
      <c r="D34" s="1">
        <f t="shared" ref="D34:D40" si="45">G34/SUM(F34:G34)</f>
        <v>0.4</v>
      </c>
      <c r="E34" s="2"/>
      <c r="F34">
        <v>21</v>
      </c>
      <c r="G34">
        <v>14</v>
      </c>
      <c r="H34">
        <f t="shared" ref="H34:H40" si="46">F34+3*G34</f>
        <v>63</v>
      </c>
      <c r="I34">
        <f t="shared" ref="I34:I40" si="47">SUM(F34:H34)</f>
        <v>98</v>
      </c>
      <c r="J34" s="3">
        <f t="shared" si="41"/>
        <v>172.9</v>
      </c>
      <c r="K34">
        <f t="shared" si="42"/>
        <v>5.8120225838591826E-23</v>
      </c>
      <c r="L34">
        <f t="shared" si="43"/>
        <v>1.0048987047492526E-20</v>
      </c>
      <c r="M34">
        <f t="shared" si="44"/>
        <v>35</v>
      </c>
      <c r="O34">
        <v>28</v>
      </c>
      <c r="P34" s="4">
        <v>-310.2364</v>
      </c>
      <c r="Q34" s="4">
        <v>-344.69490000000002</v>
      </c>
      <c r="R34" s="4"/>
      <c r="S34" s="4">
        <v>-428.86653000000001</v>
      </c>
      <c r="T34" s="4">
        <v>-433.03782999999999</v>
      </c>
      <c r="AA34">
        <v>28</v>
      </c>
      <c r="AB34" s="4">
        <v>-155.35480000000001</v>
      </c>
    </row>
    <row r="35" spans="4:28" x14ac:dyDescent="0.2">
      <c r="D35" s="1">
        <f t="shared" si="45"/>
        <v>0.5</v>
      </c>
      <c r="E35" s="2"/>
      <c r="F35">
        <v>16</v>
      </c>
      <c r="G35">
        <v>16</v>
      </c>
      <c r="H35">
        <f t="shared" si="46"/>
        <v>64</v>
      </c>
      <c r="I35">
        <f t="shared" si="47"/>
        <v>96</v>
      </c>
      <c r="J35" s="3">
        <f t="shared" si="41"/>
        <v>201.5</v>
      </c>
      <c r="K35">
        <f t="shared" si="42"/>
        <v>5.3138492195283956E-23</v>
      </c>
      <c r="L35">
        <f t="shared" si="43"/>
        <v>1.0707406177349717E-20</v>
      </c>
      <c r="M35">
        <f t="shared" si="44"/>
        <v>32</v>
      </c>
      <c r="O35">
        <v>29</v>
      </c>
      <c r="P35" s="4">
        <v>-310.25283000000002</v>
      </c>
      <c r="Q35" s="4">
        <v>-344.69609000000003</v>
      </c>
      <c r="R35" s="4"/>
      <c r="S35" s="4">
        <v>-428.66334999999998</v>
      </c>
      <c r="T35" s="4">
        <v>-433.14812999999998</v>
      </c>
      <c r="AA35">
        <v>29</v>
      </c>
      <c r="AB35" s="4">
        <v>-155.27615</v>
      </c>
    </row>
    <row r="36" spans="4:28" x14ac:dyDescent="0.2">
      <c r="D36" s="1">
        <f t="shared" si="45"/>
        <v>0.6</v>
      </c>
      <c r="E36" s="2"/>
      <c r="F36">
        <v>12</v>
      </c>
      <c r="G36">
        <v>18</v>
      </c>
      <c r="H36">
        <f t="shared" si="46"/>
        <v>66</v>
      </c>
      <c r="I36">
        <f t="shared" si="47"/>
        <v>96</v>
      </c>
      <c r="J36" s="3">
        <f t="shared" si="41"/>
        <v>230.1</v>
      </c>
      <c r="K36">
        <f t="shared" si="42"/>
        <v>4.9817336433078712E-23</v>
      </c>
      <c r="L36">
        <f t="shared" si="43"/>
        <v>1.1462969113251411E-20</v>
      </c>
      <c r="M36">
        <f t="shared" si="44"/>
        <v>30</v>
      </c>
      <c r="O36">
        <v>30</v>
      </c>
      <c r="P36" s="4">
        <v>-310.31432000000001</v>
      </c>
      <c r="Q36" s="4">
        <v>-344.70767999999998</v>
      </c>
      <c r="R36" s="4"/>
      <c r="S36" s="4">
        <v>-428.45760000000001</v>
      </c>
      <c r="T36" s="4">
        <v>-433.26504999999997</v>
      </c>
      <c r="AA36">
        <v>30</v>
      </c>
      <c r="AB36" s="4">
        <v>-155.19788</v>
      </c>
    </row>
    <row r="37" spans="4:28" x14ac:dyDescent="0.2">
      <c r="D37" s="1">
        <f t="shared" si="45"/>
        <v>0.68965517241379315</v>
      </c>
      <c r="E37" s="2"/>
      <c r="F37">
        <v>9</v>
      </c>
      <c r="G37">
        <v>20</v>
      </c>
      <c r="H37">
        <f t="shared" si="46"/>
        <v>69</v>
      </c>
      <c r="I37">
        <f t="shared" si="47"/>
        <v>98</v>
      </c>
      <c r="J37" s="3">
        <f t="shared" si="41"/>
        <v>255.74137931034485</v>
      </c>
      <c r="K37">
        <f t="shared" si="42"/>
        <v>4.8156758551976087E-23</v>
      </c>
      <c r="L37">
        <f t="shared" si="43"/>
        <v>1.2315675855197609E-20</v>
      </c>
      <c r="M37">
        <f t="shared" si="44"/>
        <v>29</v>
      </c>
      <c r="O37">
        <v>31</v>
      </c>
      <c r="P37" s="4">
        <v>-310.45353999999998</v>
      </c>
      <c r="Q37" s="4">
        <v>-344.71958000000001</v>
      </c>
      <c r="R37" s="4"/>
      <c r="S37" s="4">
        <v>-428.31605000000002</v>
      </c>
      <c r="T37" s="4">
        <v>-433.37430000000001</v>
      </c>
      <c r="AA37">
        <v>31</v>
      </c>
      <c r="AB37" s="4">
        <v>-155.11501999999999</v>
      </c>
    </row>
    <row r="38" spans="4:28" x14ac:dyDescent="0.2">
      <c r="D38" s="1">
        <f t="shared" si="45"/>
        <v>0.8</v>
      </c>
      <c r="E38" s="2"/>
      <c r="F38">
        <v>5</v>
      </c>
      <c r="G38">
        <v>20</v>
      </c>
      <c r="H38">
        <f t="shared" si="46"/>
        <v>65</v>
      </c>
      <c r="I38">
        <f t="shared" si="47"/>
        <v>90</v>
      </c>
      <c r="J38" s="3">
        <f t="shared" si="41"/>
        <v>287.3</v>
      </c>
      <c r="K38">
        <f t="shared" si="42"/>
        <v>4.1514447027565592E-23</v>
      </c>
      <c r="L38">
        <f t="shared" si="43"/>
        <v>1.1927100631019595E-20</v>
      </c>
      <c r="M38">
        <f t="shared" si="44"/>
        <v>25</v>
      </c>
      <c r="O38">
        <v>32</v>
      </c>
      <c r="P38" s="4">
        <v>-310.62936999999999</v>
      </c>
      <c r="Q38" s="4">
        <v>-344.76193000000001</v>
      </c>
      <c r="R38" s="4"/>
      <c r="S38" s="4">
        <v>-428.22779000000003</v>
      </c>
      <c r="T38" s="4">
        <v>-433.48153000000002</v>
      </c>
      <c r="AA38">
        <v>32</v>
      </c>
      <c r="AB38" s="4">
        <v>-155.01107999999999</v>
      </c>
    </row>
    <row r="39" spans="4:28" x14ac:dyDescent="0.2">
      <c r="D39" s="1">
        <f t="shared" si="45"/>
        <v>0.91666666666666663</v>
      </c>
      <c r="E39" s="2"/>
      <c r="F39">
        <v>2</v>
      </c>
      <c r="G39">
        <v>22</v>
      </c>
      <c r="H39">
        <f t="shared" si="46"/>
        <v>68</v>
      </c>
      <c r="I39">
        <f t="shared" si="47"/>
        <v>92</v>
      </c>
      <c r="J39" s="3">
        <f t="shared" si="41"/>
        <v>320.66666666666663</v>
      </c>
      <c r="K39">
        <f t="shared" si="42"/>
        <v>3.9853869146462967E-23</v>
      </c>
      <c r="L39">
        <f t="shared" si="43"/>
        <v>1.277980737296579E-20</v>
      </c>
      <c r="M39">
        <f t="shared" si="44"/>
        <v>24</v>
      </c>
      <c r="O39">
        <v>33</v>
      </c>
      <c r="P39" s="4">
        <v>-310.80649</v>
      </c>
      <c r="Q39" s="4">
        <v>-344.77438000000001</v>
      </c>
      <c r="R39" s="4"/>
      <c r="S39" s="4">
        <v>-428.20706000000001</v>
      </c>
      <c r="T39" s="4">
        <v>-433.60361999999998</v>
      </c>
      <c r="AA39">
        <v>33</v>
      </c>
      <c r="AB39" s="4">
        <v>-154.8956</v>
      </c>
    </row>
    <row r="40" spans="4:28" x14ac:dyDescent="0.2">
      <c r="D40" s="1">
        <f t="shared" si="45"/>
        <v>1</v>
      </c>
      <c r="F40">
        <v>0</v>
      </c>
      <c r="G40">
        <v>22</v>
      </c>
      <c r="H40">
        <f t="shared" si="46"/>
        <v>66</v>
      </c>
      <c r="I40">
        <f t="shared" si="47"/>
        <v>88</v>
      </c>
      <c r="J40" s="3">
        <f>$F$2*(D40)+$F$1*(1-D40)</f>
        <v>344.5</v>
      </c>
      <c r="K40">
        <f t="shared" si="42"/>
        <v>3.6532713384257723E-23</v>
      </c>
      <c r="L40">
        <f t="shared" si="43"/>
        <v>1.2585519760876786E-20</v>
      </c>
      <c r="M40">
        <f t="shared" si="44"/>
        <v>22</v>
      </c>
      <c r="O40">
        <v>34</v>
      </c>
      <c r="P40" s="4">
        <v>-311.00254999999999</v>
      </c>
      <c r="Q40" s="4">
        <v>-344.73548</v>
      </c>
      <c r="R40" s="4"/>
      <c r="S40" s="4">
        <v>-428.23164000000003</v>
      </c>
      <c r="T40" s="4">
        <v>-433.72293999999999</v>
      </c>
      <c r="AA40">
        <v>34</v>
      </c>
      <c r="AB40" s="4">
        <v>-154.76676</v>
      </c>
    </row>
    <row r="41" spans="4:28" x14ac:dyDescent="0.2">
      <c r="O41">
        <v>35</v>
      </c>
      <c r="P41" s="4">
        <v>-311.24414000000002</v>
      </c>
      <c r="Q41" s="4">
        <v>-344.69344000000001</v>
      </c>
      <c r="R41" s="4"/>
      <c r="S41" s="4">
        <v>-428.25502</v>
      </c>
      <c r="T41" s="4">
        <v>-433.85180000000003</v>
      </c>
      <c r="AA41">
        <v>35</v>
      </c>
      <c r="AB41" s="4">
        <v>-154.64171999999999</v>
      </c>
    </row>
    <row r="42" spans="4:28" x14ac:dyDescent="0.2">
      <c r="O42">
        <v>36</v>
      </c>
      <c r="P42" s="4">
        <v>-311.47683000000001</v>
      </c>
      <c r="Q42" s="4">
        <v>-344.61122999999998</v>
      </c>
      <c r="R42" s="4"/>
      <c r="S42" s="4">
        <v>-428.28352000000001</v>
      </c>
      <c r="T42" s="4">
        <v>-433.97122999999999</v>
      </c>
      <c r="AA42">
        <v>36</v>
      </c>
      <c r="AB42" s="4">
        <v>-154.50978000000001</v>
      </c>
    </row>
    <row r="43" spans="4:28" x14ac:dyDescent="0.2">
      <c r="O43">
        <v>37</v>
      </c>
      <c r="P43" s="4">
        <v>-311.71062999999998</v>
      </c>
      <c r="Q43" s="4">
        <v>-344.50089000000003</v>
      </c>
      <c r="R43" s="4"/>
      <c r="S43" s="4">
        <v>-428.35225000000003</v>
      </c>
      <c r="T43" s="4">
        <v>-434.06666999999999</v>
      </c>
      <c r="AA43">
        <v>37</v>
      </c>
      <c r="AB43" s="4">
        <v>-154.38935000000001</v>
      </c>
    </row>
    <row r="44" spans="4:28" x14ac:dyDescent="0.2">
      <c r="O44">
        <v>38</v>
      </c>
      <c r="P44" s="4">
        <v>-311.91179</v>
      </c>
      <c r="Q44" s="4">
        <v>-344.37137999999999</v>
      </c>
      <c r="R44" s="4"/>
      <c r="S44" s="4">
        <v>-428.42775999999998</v>
      </c>
      <c r="T44" s="4">
        <v>-434.16577000000001</v>
      </c>
      <c r="AA44">
        <v>38</v>
      </c>
      <c r="AB44" s="4">
        <v>-154.26927000000001</v>
      </c>
    </row>
    <row r="45" spans="4:28" x14ac:dyDescent="0.2">
      <c r="O45">
        <v>39</v>
      </c>
      <c r="P45" s="4">
        <v>-312.12454000000002</v>
      </c>
      <c r="Q45" s="4">
        <v>-344.25652000000002</v>
      </c>
      <c r="R45" s="4"/>
      <c r="S45" s="4">
        <v>-428.48552000000001</v>
      </c>
      <c r="T45" s="4">
        <v>-434.28232000000003</v>
      </c>
      <c r="AA45">
        <v>39</v>
      </c>
      <c r="AB45" s="4">
        <v>-154.12898999999999</v>
      </c>
    </row>
    <row r="46" spans="4:28" x14ac:dyDescent="0.2">
      <c r="O46">
        <v>40</v>
      </c>
      <c r="P46" s="4">
        <v>-312.29021</v>
      </c>
      <c r="Q46" s="4">
        <v>-344.15273999999999</v>
      </c>
      <c r="R46" s="4"/>
      <c r="S46" s="4">
        <v>-428.52760000000001</v>
      </c>
      <c r="T46" s="4">
        <v>-434.38513</v>
      </c>
      <c r="AA46">
        <v>40</v>
      </c>
      <c r="AB46" s="4">
        <v>-153.99848</v>
      </c>
    </row>
    <row r="47" spans="4:28" x14ac:dyDescent="0.2">
      <c r="O47">
        <v>41</v>
      </c>
      <c r="P47" s="4">
        <v>-312.44880000000001</v>
      </c>
      <c r="Q47" s="4">
        <v>-344.04025999999999</v>
      </c>
      <c r="R47" s="4"/>
      <c r="S47" s="4">
        <v>-428.55885000000001</v>
      </c>
      <c r="T47" s="4">
        <v>-434.47039999999998</v>
      </c>
      <c r="AA47">
        <v>41</v>
      </c>
      <c r="AB47" s="4">
        <v>-153.86967999999999</v>
      </c>
    </row>
    <row r="48" spans="4:28" x14ac:dyDescent="0.2">
      <c r="O48">
        <v>42</v>
      </c>
      <c r="P48" s="4">
        <v>-312.58253999999999</v>
      </c>
      <c r="Q48" s="4">
        <v>-343.94148000000001</v>
      </c>
      <c r="R48" s="4"/>
      <c r="S48" s="4">
        <v>-428.61784999999998</v>
      </c>
      <c r="T48" s="4">
        <v>-434.55385000000001</v>
      </c>
      <c r="AA48">
        <v>42</v>
      </c>
      <c r="AB48" s="4">
        <v>-153.75418999999999</v>
      </c>
    </row>
    <row r="49" spans="15:28" x14ac:dyDescent="0.2">
      <c r="O49">
        <v>43</v>
      </c>
      <c r="P49" s="4">
        <v>-312.70423</v>
      </c>
      <c r="Q49" s="4">
        <v>-343.89967999999999</v>
      </c>
      <c r="R49" s="4"/>
      <c r="S49" s="4">
        <v>-428.70663999999999</v>
      </c>
      <c r="T49" s="4">
        <v>-434.65260000000001</v>
      </c>
      <c r="AA49">
        <v>43</v>
      </c>
      <c r="AB49" s="4">
        <v>-153.66696999999999</v>
      </c>
    </row>
    <row r="50" spans="15:28" x14ac:dyDescent="0.2">
      <c r="O50">
        <v>44</v>
      </c>
      <c r="P50" s="4">
        <v>-312.82584000000003</v>
      </c>
      <c r="Q50" s="4">
        <v>-343.91410000000002</v>
      </c>
      <c r="R50" s="4"/>
      <c r="S50" s="4">
        <v>-428.79617999999999</v>
      </c>
      <c r="T50" s="4">
        <v>-434.74619000000001</v>
      </c>
      <c r="AA50">
        <v>44</v>
      </c>
      <c r="AB50" s="4">
        <v>-153.59724</v>
      </c>
    </row>
    <row r="51" spans="15:28" x14ac:dyDescent="0.2">
      <c r="O51">
        <v>45</v>
      </c>
      <c r="P51" s="4">
        <v>-312.89368000000002</v>
      </c>
      <c r="Q51" s="4">
        <v>-344.01024999999998</v>
      </c>
      <c r="R51" s="4"/>
      <c r="S51" s="4">
        <v>-428.88353999999998</v>
      </c>
      <c r="T51" s="4">
        <v>-434.86714999999998</v>
      </c>
      <c r="AA51">
        <v>45</v>
      </c>
      <c r="AB51" s="4">
        <v>-153.54498000000001</v>
      </c>
    </row>
    <row r="52" spans="15:28" x14ac:dyDescent="0.2">
      <c r="O52">
        <v>46</v>
      </c>
      <c r="P52" s="4">
        <v>-312.94448</v>
      </c>
      <c r="Q52" s="4">
        <v>-344.15091999999999</v>
      </c>
      <c r="R52" s="4"/>
      <c r="S52" s="4">
        <v>-428.98352999999997</v>
      </c>
      <c r="T52" s="4">
        <v>-434.84807999999998</v>
      </c>
      <c r="AA52">
        <v>46</v>
      </c>
      <c r="AB52" s="4">
        <v>-153.50996000000001</v>
      </c>
    </row>
    <row r="53" spans="15:28" x14ac:dyDescent="0.2">
      <c r="O53">
        <v>47</v>
      </c>
      <c r="P53" s="4">
        <v>-312.95562999999999</v>
      </c>
      <c r="Q53" s="4">
        <v>-344.32058000000001</v>
      </c>
      <c r="R53" s="4"/>
      <c r="S53" s="4">
        <v>-429.04996999999997</v>
      </c>
      <c r="T53" s="4">
        <v>-434.95503000000002</v>
      </c>
      <c r="AA53">
        <v>47</v>
      </c>
      <c r="AB53" s="4">
        <v>-153.5059</v>
      </c>
    </row>
    <row r="54" spans="15:28" x14ac:dyDescent="0.2">
      <c r="O54">
        <v>48</v>
      </c>
      <c r="P54" s="4">
        <v>-312.94842999999997</v>
      </c>
      <c r="Q54" s="4">
        <v>-344.52454</v>
      </c>
      <c r="R54" s="4"/>
      <c r="S54" s="4">
        <v>-429.15413000000001</v>
      </c>
      <c r="T54" s="4">
        <v>-434.88688999999999</v>
      </c>
      <c r="AA54">
        <v>48</v>
      </c>
      <c r="AB54" s="4">
        <v>-153.50127000000001</v>
      </c>
    </row>
    <row r="55" spans="15:28" x14ac:dyDescent="0.2">
      <c r="O55">
        <v>49</v>
      </c>
      <c r="P55" s="4">
        <v>-312.91503</v>
      </c>
      <c r="Q55" s="4">
        <v>-344.77127999999999</v>
      </c>
      <c r="R55" s="4"/>
      <c r="S55" s="4">
        <v>-429.24986999999999</v>
      </c>
      <c r="T55" s="4">
        <v>-434.77483999999998</v>
      </c>
      <c r="AA55">
        <v>49</v>
      </c>
      <c r="AB55" s="4">
        <v>-153.51683</v>
      </c>
    </row>
    <row r="56" spans="15:28" x14ac:dyDescent="0.2">
      <c r="O56">
        <v>50</v>
      </c>
      <c r="P56" s="4">
        <v>-312.87162000000001</v>
      </c>
      <c r="Q56" s="4">
        <v>-345.06813</v>
      </c>
      <c r="R56" s="4"/>
      <c r="S56" s="4">
        <v>-429.35394000000002</v>
      </c>
      <c r="T56" s="4">
        <v>-435.01736</v>
      </c>
      <c r="AA56">
        <v>50</v>
      </c>
      <c r="AB56" s="4">
        <v>-153.54514</v>
      </c>
    </row>
    <row r="57" spans="15:28" x14ac:dyDescent="0.2">
      <c r="O57">
        <v>51</v>
      </c>
      <c r="P57" s="4">
        <v>-312.80667</v>
      </c>
      <c r="Q57" s="4">
        <v>-345.36500000000001</v>
      </c>
      <c r="R57" s="4"/>
      <c r="S57" s="4">
        <v>-429.47370000000001</v>
      </c>
      <c r="T57" s="4">
        <v>-435.09917999999999</v>
      </c>
      <c r="AA57">
        <v>51</v>
      </c>
      <c r="AB57" s="4">
        <v>-153.58807999999999</v>
      </c>
    </row>
    <row r="58" spans="15:28" x14ac:dyDescent="0.2">
      <c r="O58">
        <v>52</v>
      </c>
      <c r="P58" s="4">
        <v>-312.72212999999999</v>
      </c>
      <c r="Q58" s="4">
        <v>-345.67536000000001</v>
      </c>
      <c r="R58" s="4"/>
      <c r="S58" s="4">
        <v>-429.57294999999999</v>
      </c>
      <c r="T58" s="4">
        <v>-435.08706999999998</v>
      </c>
      <c r="AA58">
        <v>52</v>
      </c>
      <c r="AB58" s="4">
        <v>-153.62763000000001</v>
      </c>
    </row>
    <row r="59" spans="15:28" x14ac:dyDescent="0.2">
      <c r="O59">
        <v>53</v>
      </c>
      <c r="P59" s="4">
        <v>-312.625</v>
      </c>
      <c r="Q59" s="4">
        <v>-346.00299999999999</v>
      </c>
      <c r="R59" s="4"/>
      <c r="S59" s="4">
        <v>-429.67523</v>
      </c>
      <c r="T59" s="4">
        <v>-435.05110000000002</v>
      </c>
      <c r="AA59">
        <v>53</v>
      </c>
      <c r="AB59" s="4">
        <v>-153.63829000000001</v>
      </c>
    </row>
    <row r="60" spans="15:28" x14ac:dyDescent="0.2">
      <c r="O60">
        <v>54</v>
      </c>
      <c r="P60" s="4">
        <v>-312.50054</v>
      </c>
      <c r="Q60" s="4">
        <v>-346.30081000000001</v>
      </c>
      <c r="R60" s="4"/>
      <c r="S60" s="4">
        <v>-429.76591000000002</v>
      </c>
      <c r="T60" s="4">
        <v>-435.02629999999999</v>
      </c>
      <c r="AA60">
        <v>54</v>
      </c>
      <c r="AB60" s="4">
        <v>-153.64542</v>
      </c>
    </row>
    <row r="61" spans="15:28" x14ac:dyDescent="0.2">
      <c r="O61">
        <v>55</v>
      </c>
      <c r="P61" s="4">
        <v>-312.34293000000002</v>
      </c>
      <c r="Q61" s="4">
        <v>-346.55320999999998</v>
      </c>
      <c r="R61" s="4"/>
      <c r="S61" s="4">
        <v>-429.85437000000002</v>
      </c>
      <c r="T61" s="4">
        <v>-434.96832000000001</v>
      </c>
      <c r="AA61">
        <v>55</v>
      </c>
      <c r="AB61" s="4">
        <v>-153.65942999999999</v>
      </c>
    </row>
    <row r="62" spans="15:28" x14ac:dyDescent="0.2">
      <c r="O62">
        <v>56</v>
      </c>
      <c r="P62" s="4">
        <v>-312.16251</v>
      </c>
      <c r="Q62" s="4">
        <v>-346.74714</v>
      </c>
      <c r="R62" s="4"/>
      <c r="S62" s="4">
        <v>-429.90643999999998</v>
      </c>
      <c r="T62" s="4">
        <v>-434.94297999999998</v>
      </c>
      <c r="AA62">
        <v>56</v>
      </c>
      <c r="AB62" s="4">
        <v>-153.67855</v>
      </c>
    </row>
    <row r="63" spans="15:28" x14ac:dyDescent="0.2">
      <c r="O63">
        <v>57</v>
      </c>
      <c r="P63" s="4">
        <v>-311.94580999999999</v>
      </c>
      <c r="Q63" s="4">
        <v>-346.89704999999998</v>
      </c>
      <c r="R63" s="4"/>
      <c r="S63" s="4">
        <v>-429.93961999999999</v>
      </c>
      <c r="T63" s="4">
        <v>-434.88661000000002</v>
      </c>
      <c r="AA63">
        <v>57</v>
      </c>
      <c r="AB63" s="4">
        <v>-153.71733</v>
      </c>
    </row>
    <row r="64" spans="15:28" x14ac:dyDescent="0.2">
      <c r="O64">
        <v>58</v>
      </c>
      <c r="P64" s="4">
        <v>-311.67335000000003</v>
      </c>
      <c r="Q64" s="4">
        <v>-346.95553000000001</v>
      </c>
      <c r="R64" s="4"/>
      <c r="S64" s="4">
        <v>-429.94711000000001</v>
      </c>
      <c r="T64" s="4">
        <v>-434.80849999999998</v>
      </c>
      <c r="AA64">
        <v>58</v>
      </c>
      <c r="AB64" s="4">
        <v>-153.74868000000001</v>
      </c>
    </row>
    <row r="65" spans="15:28" x14ac:dyDescent="0.2">
      <c r="O65">
        <v>59</v>
      </c>
      <c r="P65" s="4">
        <v>-311.39985000000001</v>
      </c>
      <c r="Q65" s="4">
        <v>-346.94251000000003</v>
      </c>
      <c r="R65" s="4"/>
      <c r="S65" s="4">
        <v>-429.89825000000002</v>
      </c>
      <c r="T65" s="4">
        <v>-434.73385999999999</v>
      </c>
      <c r="AA65">
        <v>59</v>
      </c>
      <c r="AB65" s="4">
        <v>-153.774</v>
      </c>
    </row>
    <row r="66" spans="15:28" x14ac:dyDescent="0.2">
      <c r="O66">
        <v>60</v>
      </c>
      <c r="P66" s="4">
        <v>-311.12401</v>
      </c>
      <c r="Q66" s="4">
        <v>-346.89425999999997</v>
      </c>
      <c r="R66" s="4"/>
      <c r="S66" s="4">
        <v>-429.75966</v>
      </c>
      <c r="T66" s="4">
        <v>-434.68167999999997</v>
      </c>
      <c r="AA66">
        <v>60</v>
      </c>
      <c r="AB66" s="4">
        <v>-153.82668000000001</v>
      </c>
    </row>
    <row r="67" spans="15:28" x14ac:dyDescent="0.2">
      <c r="O67">
        <v>61</v>
      </c>
      <c r="P67" s="4">
        <v>-310.84784999999999</v>
      </c>
      <c r="Q67" s="4">
        <v>-346.79784999999998</v>
      </c>
      <c r="R67" s="4"/>
      <c r="S67" s="4">
        <v>-429.62184999999999</v>
      </c>
      <c r="T67" s="4">
        <v>-434.65780999999998</v>
      </c>
      <c r="AA67">
        <v>61</v>
      </c>
      <c r="AB67" s="4">
        <v>-153.88979</v>
      </c>
    </row>
    <row r="68" spans="15:28" x14ac:dyDescent="0.2">
      <c r="O68">
        <v>62</v>
      </c>
      <c r="P68" s="4">
        <v>-310.58659</v>
      </c>
      <c r="Q68" s="4">
        <v>-346.71107000000001</v>
      </c>
      <c r="R68" s="4"/>
      <c r="S68" s="4">
        <v>-429.44076999999999</v>
      </c>
      <c r="T68" s="4">
        <v>-434.64787999999999</v>
      </c>
      <c r="AA68">
        <v>62</v>
      </c>
      <c r="AB68" s="4">
        <v>-153.97246999999999</v>
      </c>
    </row>
    <row r="69" spans="15:28" x14ac:dyDescent="0.2">
      <c r="O69">
        <v>63</v>
      </c>
      <c r="P69" s="4">
        <v>-310.34053999999998</v>
      </c>
      <c r="Q69" s="4">
        <v>-346.60349000000002</v>
      </c>
      <c r="R69" s="4"/>
      <c r="S69" s="4">
        <v>-429.36365000000001</v>
      </c>
      <c r="T69" s="4">
        <v>-434.67809999999997</v>
      </c>
      <c r="AA69">
        <v>63</v>
      </c>
      <c r="AB69" s="4">
        <v>-154.05757</v>
      </c>
    </row>
    <row r="70" spans="15:28" x14ac:dyDescent="0.2">
      <c r="O70">
        <v>64</v>
      </c>
      <c r="P70" s="4">
        <v>-310.12276000000003</v>
      </c>
      <c r="Q70" s="4">
        <v>-346.51452</v>
      </c>
      <c r="R70" s="4"/>
      <c r="S70" s="4">
        <v>-429.15352000000001</v>
      </c>
      <c r="T70" s="4">
        <v>-434.75745999999998</v>
      </c>
      <c r="AA70">
        <v>64</v>
      </c>
      <c r="AB70" s="4">
        <v>-154.16295</v>
      </c>
    </row>
    <row r="71" spans="15:28" x14ac:dyDescent="0.2">
      <c r="O71">
        <v>65</v>
      </c>
      <c r="P71" s="4">
        <v>-309.94103999999999</v>
      </c>
      <c r="Q71" s="4">
        <v>-346.46519999999998</v>
      </c>
      <c r="R71" s="4"/>
      <c r="S71" s="4">
        <v>-428.88583999999997</v>
      </c>
      <c r="T71" s="4">
        <v>-434.86615</v>
      </c>
      <c r="AA71">
        <v>65</v>
      </c>
      <c r="AB71" s="4">
        <v>-154.28939</v>
      </c>
    </row>
    <row r="72" spans="15:28" x14ac:dyDescent="0.2">
      <c r="O72">
        <v>66</v>
      </c>
      <c r="P72" s="4">
        <v>-309.79998999999998</v>
      </c>
      <c r="Q72" s="4">
        <v>-346.43250999999998</v>
      </c>
      <c r="R72" s="4"/>
      <c r="S72" s="4">
        <v>-428.53676999999999</v>
      </c>
      <c r="T72" s="4">
        <v>-435.02512999999999</v>
      </c>
      <c r="AA72">
        <v>66</v>
      </c>
      <c r="AB72" s="4">
        <v>-154.42737</v>
      </c>
    </row>
    <row r="73" spans="15:28" x14ac:dyDescent="0.2">
      <c r="O73">
        <v>67</v>
      </c>
      <c r="P73" s="4">
        <v>-309.71019000000001</v>
      </c>
      <c r="Q73" s="4">
        <v>-346.43749000000003</v>
      </c>
      <c r="R73" s="4"/>
      <c r="S73" s="4">
        <v>-427.02395999999999</v>
      </c>
      <c r="T73" s="4">
        <v>-435.23698999999999</v>
      </c>
      <c r="AA73">
        <v>67</v>
      </c>
      <c r="AB73" s="4">
        <v>-154.57829000000001</v>
      </c>
    </row>
    <row r="74" spans="15:28" x14ac:dyDescent="0.2">
      <c r="O74">
        <v>68</v>
      </c>
      <c r="P74" s="4">
        <v>-309.68736000000001</v>
      </c>
      <c r="Q74" s="4">
        <v>-346.39528000000001</v>
      </c>
      <c r="R74" s="4"/>
      <c r="S74" s="4">
        <v>-428.66244</v>
      </c>
      <c r="T74" s="4">
        <v>-435.50430999999998</v>
      </c>
      <c r="AA74">
        <v>68</v>
      </c>
      <c r="AB74" s="4">
        <v>-154.74212</v>
      </c>
    </row>
    <row r="75" spans="15:28" x14ac:dyDescent="0.2">
      <c r="O75">
        <v>69</v>
      </c>
      <c r="P75" s="4">
        <v>-309.72487000000001</v>
      </c>
      <c r="Q75" s="4">
        <v>-346.33224000000001</v>
      </c>
      <c r="R75" s="4"/>
      <c r="S75" s="4">
        <v>-428.62277</v>
      </c>
      <c r="T75" s="4">
        <v>-435.76208000000003</v>
      </c>
      <c r="AA75">
        <v>69</v>
      </c>
      <c r="AB75" s="4">
        <v>-154.88032999999999</v>
      </c>
    </row>
    <row r="76" spans="15:28" x14ac:dyDescent="0.2">
      <c r="O76">
        <v>70</v>
      </c>
      <c r="P76" s="4">
        <v>-309.82137999999998</v>
      </c>
      <c r="Q76" s="4">
        <v>-346.27064999999999</v>
      </c>
      <c r="R76" s="4"/>
      <c r="S76" s="4">
        <v>-428.57562999999999</v>
      </c>
      <c r="T76" s="4">
        <v>-436.02204</v>
      </c>
      <c r="AA76">
        <v>70</v>
      </c>
      <c r="AB76" s="4">
        <v>-155.03797</v>
      </c>
    </row>
    <row r="77" spans="15:28" x14ac:dyDescent="0.2">
      <c r="O77">
        <v>71</v>
      </c>
      <c r="P77" s="4">
        <v>-309.94076000000001</v>
      </c>
      <c r="Q77" s="4">
        <v>-346.23255</v>
      </c>
      <c r="R77" s="4"/>
      <c r="S77" s="4">
        <v>-428.49657000000002</v>
      </c>
      <c r="T77" s="4">
        <v>-436.27296000000001</v>
      </c>
      <c r="AA77">
        <v>71</v>
      </c>
      <c r="AB77" s="4">
        <v>-155.18600000000001</v>
      </c>
    </row>
    <row r="78" spans="15:28" x14ac:dyDescent="0.2">
      <c r="O78">
        <v>72</v>
      </c>
      <c r="P78" s="4">
        <v>-310.08470999999997</v>
      </c>
      <c r="Q78" s="4">
        <v>-346.18425999999999</v>
      </c>
      <c r="R78" s="4"/>
      <c r="S78" s="4">
        <v>-429.06862999999998</v>
      </c>
      <c r="T78" s="4">
        <v>-436.49889999999999</v>
      </c>
      <c r="AA78">
        <v>72</v>
      </c>
      <c r="AB78" s="4">
        <v>-155.30483000000001</v>
      </c>
    </row>
    <row r="79" spans="15:28" x14ac:dyDescent="0.2">
      <c r="O79">
        <v>73</v>
      </c>
      <c r="P79" s="4">
        <v>-310.24516999999997</v>
      </c>
      <c r="Q79" s="4">
        <v>-346.11824999999999</v>
      </c>
      <c r="R79" s="4"/>
      <c r="S79" s="4">
        <v>-429.26191</v>
      </c>
      <c r="T79" s="4">
        <v>-436.69549999999998</v>
      </c>
      <c r="AA79">
        <v>73</v>
      </c>
      <c r="AB79" s="4">
        <v>-155.40082000000001</v>
      </c>
    </row>
    <row r="80" spans="15:28" x14ac:dyDescent="0.2">
      <c r="O80">
        <v>74</v>
      </c>
      <c r="P80" s="4">
        <v>-310.37580000000003</v>
      </c>
      <c r="Q80" s="4">
        <v>-346.04743999999999</v>
      </c>
      <c r="R80" s="4"/>
      <c r="S80" s="4">
        <v>-429.48023999999998</v>
      </c>
      <c r="T80" s="4">
        <v>-436.84464000000003</v>
      </c>
      <c r="AA80">
        <v>74</v>
      </c>
      <c r="AB80" s="4">
        <v>-155.46445</v>
      </c>
    </row>
    <row r="81" spans="15:28" x14ac:dyDescent="0.2">
      <c r="O81">
        <v>75</v>
      </c>
      <c r="P81" s="4">
        <v>-310.48714000000001</v>
      </c>
      <c r="Q81" s="4">
        <v>-345.99889999999999</v>
      </c>
      <c r="R81" s="4"/>
      <c r="S81" s="4">
        <v>-429.77152000000001</v>
      </c>
      <c r="T81" s="4">
        <v>-436.95954</v>
      </c>
      <c r="AA81">
        <v>75</v>
      </c>
      <c r="AB81" s="4">
        <v>-155.52149</v>
      </c>
    </row>
    <row r="82" spans="15:28" x14ac:dyDescent="0.2">
      <c r="O82">
        <v>76</v>
      </c>
      <c r="P82" s="4">
        <v>-310.56842</v>
      </c>
      <c r="Q82" s="4">
        <v>-345.93973999999997</v>
      </c>
      <c r="R82" s="4"/>
      <c r="S82" s="4">
        <v>-430.02850999999998</v>
      </c>
      <c r="T82" s="4">
        <v>-437.03679</v>
      </c>
      <c r="AA82">
        <v>76</v>
      </c>
      <c r="AB82" s="4">
        <v>-155.53541000000001</v>
      </c>
    </row>
    <row r="83" spans="15:28" x14ac:dyDescent="0.2">
      <c r="O83">
        <v>77</v>
      </c>
      <c r="P83" s="4">
        <v>-310.62279999999998</v>
      </c>
      <c r="Q83" s="4">
        <v>-345.88641999999999</v>
      </c>
      <c r="R83" s="4"/>
      <c r="S83" s="4">
        <v>-430.32186000000002</v>
      </c>
      <c r="T83" s="4">
        <v>-437.09807999999998</v>
      </c>
      <c r="AA83">
        <v>77</v>
      </c>
      <c r="AB83" s="4">
        <v>-155.54704000000001</v>
      </c>
    </row>
    <row r="84" spans="15:28" x14ac:dyDescent="0.2">
      <c r="O84">
        <v>78</v>
      </c>
      <c r="P84" s="4">
        <v>-310.62542000000002</v>
      </c>
      <c r="Q84" s="4">
        <v>-345.8175</v>
      </c>
      <c r="R84" s="4"/>
      <c r="S84" s="4">
        <v>-430.55626000000001</v>
      </c>
      <c r="T84" s="4">
        <v>-437.11739</v>
      </c>
      <c r="AA84">
        <v>78</v>
      </c>
      <c r="AB84" s="4">
        <v>-155.52598</v>
      </c>
    </row>
    <row r="85" spans="15:28" x14ac:dyDescent="0.2">
      <c r="O85">
        <v>79</v>
      </c>
      <c r="P85" s="4">
        <v>-310.59965999999997</v>
      </c>
      <c r="Q85" s="4">
        <v>-345.75518</v>
      </c>
      <c r="R85" s="4"/>
      <c r="S85" s="4">
        <v>-430.74777</v>
      </c>
      <c r="T85" s="4">
        <v>-437.09870000000001</v>
      </c>
      <c r="AA85">
        <v>79</v>
      </c>
      <c r="AB85" s="4">
        <v>-155.51945000000001</v>
      </c>
    </row>
    <row r="86" spans="15:28" x14ac:dyDescent="0.2">
      <c r="O86">
        <v>80</v>
      </c>
      <c r="P86" s="4">
        <v>-310.57718999999997</v>
      </c>
      <c r="Q86" s="4">
        <v>-345.69279999999998</v>
      </c>
      <c r="R86" s="4"/>
      <c r="S86" s="4">
        <v>-430.88405</v>
      </c>
      <c r="T86" s="4">
        <v>-437.02578999999997</v>
      </c>
      <c r="AA86">
        <v>80</v>
      </c>
      <c r="AB86" s="4">
        <v>-155.52977000000001</v>
      </c>
    </row>
    <row r="87" spans="15:28" x14ac:dyDescent="0.2">
      <c r="O87">
        <v>81</v>
      </c>
      <c r="P87" s="4">
        <v>-310.55401999999998</v>
      </c>
      <c r="Q87" s="4">
        <v>-345.61520000000002</v>
      </c>
      <c r="R87" s="4"/>
      <c r="S87" s="4">
        <v>-430.99754000000001</v>
      </c>
      <c r="T87" s="4">
        <v>-436.88887</v>
      </c>
      <c r="AA87">
        <v>81</v>
      </c>
      <c r="AB87" s="4">
        <v>-155.54868999999999</v>
      </c>
    </row>
    <row r="88" spans="15:28" x14ac:dyDescent="0.2">
      <c r="O88">
        <v>82</v>
      </c>
      <c r="P88" s="4">
        <v>-310.55509999999998</v>
      </c>
      <c r="Q88" s="4">
        <v>-345.54910999999998</v>
      </c>
      <c r="R88" s="4"/>
      <c r="S88" s="4">
        <v>-431.03032999999999</v>
      </c>
      <c r="T88" s="4">
        <v>-436.71755000000002</v>
      </c>
      <c r="AA88">
        <v>82</v>
      </c>
      <c r="AB88" s="4">
        <v>-155.54702</v>
      </c>
    </row>
    <row r="89" spans="15:28" x14ac:dyDescent="0.2">
      <c r="O89">
        <v>83</v>
      </c>
      <c r="P89" s="4">
        <v>-310.55786000000001</v>
      </c>
      <c r="Q89" s="4">
        <v>-345.49</v>
      </c>
      <c r="R89" s="4"/>
      <c r="S89" s="4">
        <v>-431.01182999999997</v>
      </c>
      <c r="T89" s="4">
        <v>-436.50830999999999</v>
      </c>
      <c r="AA89">
        <v>83</v>
      </c>
      <c r="AB89" s="4">
        <v>-155.54687999999999</v>
      </c>
    </row>
    <row r="90" spans="15:28" x14ac:dyDescent="0.2">
      <c r="O90">
        <v>84</v>
      </c>
      <c r="P90" s="4">
        <v>-310.60235</v>
      </c>
      <c r="Q90" s="4">
        <v>-345.44056999999998</v>
      </c>
      <c r="R90" s="4"/>
      <c r="S90" s="4">
        <v>-430.94941</v>
      </c>
      <c r="T90" s="4">
        <v>-436.28910999999999</v>
      </c>
      <c r="AA90">
        <v>84</v>
      </c>
      <c r="AB90" s="4">
        <v>-155.55707000000001</v>
      </c>
    </row>
    <row r="91" spans="15:28" x14ac:dyDescent="0.2">
      <c r="O91">
        <v>85</v>
      </c>
      <c r="P91" s="4">
        <v>-310.66894000000002</v>
      </c>
      <c r="Q91" s="4">
        <v>-345.42405000000002</v>
      </c>
      <c r="R91" s="4"/>
      <c r="S91" s="4">
        <v>-430.88632999999999</v>
      </c>
      <c r="T91" s="4">
        <v>-435.98550999999998</v>
      </c>
      <c r="AA91">
        <v>85</v>
      </c>
      <c r="AB91" s="4">
        <v>-155.56503000000001</v>
      </c>
    </row>
    <row r="92" spans="15:28" x14ac:dyDescent="0.2">
      <c r="O92">
        <v>86</v>
      </c>
      <c r="P92" s="4">
        <v>-310.81472000000002</v>
      </c>
      <c r="Q92" s="4">
        <v>-345.44346000000002</v>
      </c>
      <c r="R92" s="4"/>
      <c r="S92" s="4">
        <v>-430.78863999999999</v>
      </c>
      <c r="T92" s="4">
        <v>-435.62081999999998</v>
      </c>
      <c r="AA92">
        <v>86</v>
      </c>
      <c r="AB92" s="4">
        <v>-155.56035</v>
      </c>
    </row>
    <row r="93" spans="15:28" x14ac:dyDescent="0.2">
      <c r="O93">
        <v>87</v>
      </c>
      <c r="P93" s="4">
        <v>-310.94546000000003</v>
      </c>
      <c r="Q93" s="4">
        <v>-345.51362</v>
      </c>
      <c r="R93" s="4"/>
      <c r="S93" s="4">
        <v>-430.70522</v>
      </c>
      <c r="T93" s="4">
        <v>-435.21168999999998</v>
      </c>
      <c r="AA93">
        <v>87</v>
      </c>
      <c r="AB93" s="4">
        <v>-155.53276</v>
      </c>
    </row>
    <row r="94" spans="15:28" x14ac:dyDescent="0.2">
      <c r="O94">
        <v>88</v>
      </c>
      <c r="P94" s="4">
        <v>-311.12916999999999</v>
      </c>
      <c r="Q94" s="4">
        <v>-345.62144000000001</v>
      </c>
      <c r="R94" s="4"/>
      <c r="S94" s="4">
        <v>-430.65582999999998</v>
      </c>
      <c r="T94" s="4">
        <v>-434.90336000000002</v>
      </c>
      <c r="AA94">
        <v>88</v>
      </c>
      <c r="AB94" s="4">
        <v>-155.50167999999999</v>
      </c>
    </row>
    <row r="95" spans="15:28" x14ac:dyDescent="0.2">
      <c r="O95">
        <v>89</v>
      </c>
      <c r="P95" s="4">
        <v>-311.31563</v>
      </c>
      <c r="Q95" s="4">
        <v>-345.71893999999998</v>
      </c>
      <c r="R95" s="4"/>
      <c r="S95" s="4">
        <v>-430.61320999999998</v>
      </c>
      <c r="T95" s="4">
        <v>-434.52233000000001</v>
      </c>
      <c r="AA95">
        <v>89</v>
      </c>
      <c r="AB95" s="4">
        <v>-155.45940999999999</v>
      </c>
    </row>
    <row r="96" spans="15:28" x14ac:dyDescent="0.2">
      <c r="O96">
        <v>90</v>
      </c>
      <c r="P96" s="4">
        <v>-311.47471999999999</v>
      </c>
      <c r="Q96" s="4">
        <v>-345.80108000000001</v>
      </c>
      <c r="R96" s="4"/>
      <c r="S96" s="4">
        <v>-430.59098</v>
      </c>
      <c r="T96" s="4">
        <v>-434.12898000000001</v>
      </c>
      <c r="AA96">
        <v>90</v>
      </c>
      <c r="AB96" s="4">
        <v>-155.37837999999999</v>
      </c>
    </row>
    <row r="97" spans="15:28" x14ac:dyDescent="0.2">
      <c r="O97">
        <v>91</v>
      </c>
      <c r="P97" s="4">
        <v>-311.57799999999997</v>
      </c>
      <c r="Q97" s="4">
        <v>-345.90375</v>
      </c>
      <c r="R97" s="4"/>
      <c r="S97" s="4">
        <v>-430.61831000000001</v>
      </c>
      <c r="T97" s="4">
        <v>-433.72043000000002</v>
      </c>
      <c r="AA97">
        <v>91</v>
      </c>
      <c r="AB97" s="4">
        <v>-155.27354</v>
      </c>
    </row>
    <row r="98" spans="15:28" x14ac:dyDescent="0.2">
      <c r="O98">
        <v>92</v>
      </c>
      <c r="P98" s="4">
        <v>-311.63513999999998</v>
      </c>
      <c r="Q98" s="4">
        <v>-346.01310999999998</v>
      </c>
      <c r="R98" s="4"/>
      <c r="S98" s="4">
        <v>-430.66890999999998</v>
      </c>
      <c r="T98" s="4">
        <v>-433.34607</v>
      </c>
      <c r="AA98">
        <v>92</v>
      </c>
      <c r="AB98" s="4">
        <v>-155.14698000000001</v>
      </c>
    </row>
    <row r="99" spans="15:28" x14ac:dyDescent="0.2">
      <c r="O99">
        <v>93</v>
      </c>
      <c r="P99" s="4">
        <v>-311.67230000000001</v>
      </c>
      <c r="Q99" s="4">
        <v>-346.13069000000002</v>
      </c>
      <c r="R99" s="4"/>
      <c r="S99" s="4">
        <v>-430.72320999999999</v>
      </c>
      <c r="T99" s="4">
        <v>-433.03289999999998</v>
      </c>
      <c r="AA99">
        <v>93</v>
      </c>
      <c r="AB99" s="4">
        <v>-154.99424999999999</v>
      </c>
    </row>
    <row r="100" spans="15:28" x14ac:dyDescent="0.2">
      <c r="O100">
        <v>94</v>
      </c>
      <c r="P100" s="4">
        <v>-311.6934</v>
      </c>
      <c r="Q100" s="4">
        <v>-346.24612999999999</v>
      </c>
      <c r="R100" s="4"/>
      <c r="S100" s="4">
        <v>-430.81592999999998</v>
      </c>
      <c r="T100" s="4">
        <v>-432.78043000000002</v>
      </c>
      <c r="AA100">
        <v>94</v>
      </c>
      <c r="AB100" s="4">
        <v>-154.81700000000001</v>
      </c>
    </row>
    <row r="101" spans="15:28" x14ac:dyDescent="0.2">
      <c r="O101">
        <v>95</v>
      </c>
      <c r="P101" s="4">
        <v>-311.70746000000003</v>
      </c>
      <c r="Q101" s="4">
        <v>-346.38641000000001</v>
      </c>
      <c r="R101" s="4"/>
      <c r="S101" s="4">
        <v>-430.91980000000001</v>
      </c>
      <c r="T101" s="4">
        <v>-432.55934999999999</v>
      </c>
      <c r="AA101">
        <v>95</v>
      </c>
      <c r="AB101" s="4">
        <v>-154.62244999999999</v>
      </c>
    </row>
    <row r="102" spans="15:28" x14ac:dyDescent="0.2">
      <c r="O102">
        <v>96</v>
      </c>
      <c r="P102" s="4">
        <v>-311.66883000000001</v>
      </c>
      <c r="Q102" s="4">
        <v>-346.50250999999997</v>
      </c>
      <c r="R102" s="4"/>
      <c r="S102" s="4">
        <v>-430.99516</v>
      </c>
      <c r="T102" s="4">
        <v>-432.43963000000002</v>
      </c>
      <c r="AA102">
        <v>96</v>
      </c>
      <c r="AB102" s="4">
        <v>-154.40718000000001</v>
      </c>
    </row>
    <row r="103" spans="15:28" x14ac:dyDescent="0.2">
      <c r="O103">
        <v>97</v>
      </c>
      <c r="P103" s="4">
        <v>-311.64210000000003</v>
      </c>
      <c r="Q103" s="4">
        <v>-346.60917999999998</v>
      </c>
      <c r="R103" s="4"/>
      <c r="S103" s="4">
        <v>-431.07407999999998</v>
      </c>
      <c r="T103" s="4">
        <v>-432.38013000000001</v>
      </c>
      <c r="AA103">
        <v>97</v>
      </c>
      <c r="AB103" s="4">
        <v>-154.18226000000001</v>
      </c>
    </row>
    <row r="104" spans="15:28" x14ac:dyDescent="0.2">
      <c r="O104">
        <v>98</v>
      </c>
      <c r="P104" s="4">
        <v>-311.5958</v>
      </c>
      <c r="Q104" s="4">
        <v>-346.70262000000002</v>
      </c>
      <c r="R104" s="4"/>
      <c r="S104" s="4">
        <v>-431.13288999999997</v>
      </c>
      <c r="T104" s="4">
        <v>-432.34392000000003</v>
      </c>
      <c r="AA104">
        <v>98</v>
      </c>
      <c r="AB104" s="4">
        <v>-153.91624999999999</v>
      </c>
    </row>
    <row r="105" spans="15:28" x14ac:dyDescent="0.2">
      <c r="O105">
        <v>99</v>
      </c>
      <c r="P105" s="4">
        <v>-311.53172999999998</v>
      </c>
      <c r="Q105" s="4">
        <v>-346.79633000000001</v>
      </c>
      <c r="R105" s="4"/>
      <c r="S105" s="4">
        <v>-431.15609999999998</v>
      </c>
      <c r="T105" s="4">
        <v>-432.35264000000001</v>
      </c>
      <c r="AA105">
        <v>99</v>
      </c>
      <c r="AB105" s="4">
        <v>-153.64688000000001</v>
      </c>
    </row>
    <row r="106" spans="15:28" x14ac:dyDescent="0.2">
      <c r="O106">
        <v>100</v>
      </c>
      <c r="P106" s="4">
        <v>-311.45438999999999</v>
      </c>
      <c r="Q106" s="4">
        <v>-346.85570000000001</v>
      </c>
      <c r="R106" s="4"/>
      <c r="S106" s="4">
        <v>-431.14884999999998</v>
      </c>
      <c r="T106" s="4">
        <v>-432.35964000000001</v>
      </c>
      <c r="AA106">
        <v>100</v>
      </c>
      <c r="AB106" s="4">
        <v>-153.39109999999999</v>
      </c>
    </row>
    <row r="107" spans="15:28" x14ac:dyDescent="0.2">
      <c r="O107">
        <v>101</v>
      </c>
      <c r="P107" s="4">
        <v>-311.36293000000001</v>
      </c>
      <c r="Q107" s="4">
        <v>-346.90737000000001</v>
      </c>
      <c r="R107" s="4"/>
      <c r="S107" s="4">
        <v>-431.10818</v>
      </c>
      <c r="T107" s="4">
        <v>-432.37912999999998</v>
      </c>
      <c r="AA107">
        <v>101</v>
      </c>
      <c r="AB107" s="4">
        <v>-153.16349</v>
      </c>
    </row>
    <row r="108" spans="15:28" x14ac:dyDescent="0.2">
      <c r="O108">
        <v>102</v>
      </c>
      <c r="P108" s="4">
        <v>-311.23543999999998</v>
      </c>
      <c r="Q108" s="4">
        <v>-346.97462999999999</v>
      </c>
      <c r="R108" s="4"/>
      <c r="S108" s="4">
        <v>-431.01990999999998</v>
      </c>
      <c r="T108" s="4">
        <v>-432.36671000000001</v>
      </c>
      <c r="AA108">
        <v>102</v>
      </c>
      <c r="AB108" s="4">
        <v>-152.95038</v>
      </c>
    </row>
    <row r="109" spans="15:28" x14ac:dyDescent="0.2">
      <c r="O109">
        <v>103</v>
      </c>
      <c r="P109" s="4">
        <v>-311.07206000000002</v>
      </c>
      <c r="Q109" s="4">
        <v>-347.06283000000002</v>
      </c>
      <c r="R109" s="4"/>
      <c r="S109" s="4">
        <v>-430.93858</v>
      </c>
      <c r="T109" s="4">
        <v>-432.35476999999997</v>
      </c>
      <c r="AA109">
        <v>103</v>
      </c>
      <c r="AB109" s="4">
        <v>-152.76459</v>
      </c>
    </row>
    <row r="110" spans="15:28" x14ac:dyDescent="0.2">
      <c r="O110">
        <v>104</v>
      </c>
      <c r="P110" s="4">
        <v>-310.92603000000003</v>
      </c>
      <c r="Q110" s="4">
        <v>-347.15244999999999</v>
      </c>
      <c r="R110" s="4"/>
      <c r="S110" s="4">
        <v>-430.82796999999999</v>
      </c>
      <c r="T110" s="4">
        <v>-432.33535000000001</v>
      </c>
      <c r="AA110">
        <v>104</v>
      </c>
      <c r="AB110" s="4">
        <v>-152.64501999999999</v>
      </c>
    </row>
    <row r="111" spans="15:28" x14ac:dyDescent="0.2">
      <c r="O111">
        <v>105</v>
      </c>
      <c r="P111" s="4">
        <v>-310.76690000000002</v>
      </c>
      <c r="Q111" s="4">
        <v>-347.20235000000002</v>
      </c>
      <c r="R111" s="4"/>
      <c r="S111" s="4">
        <v>-430.72365000000002</v>
      </c>
      <c r="T111" s="4">
        <v>-432.35219999999998</v>
      </c>
      <c r="AA111">
        <v>105</v>
      </c>
      <c r="AB111" s="4">
        <v>-152.57538</v>
      </c>
    </row>
    <row r="112" spans="15:28" x14ac:dyDescent="0.2">
      <c r="O112">
        <v>106</v>
      </c>
      <c r="P112" s="4">
        <v>-310.61577999999997</v>
      </c>
      <c r="Q112" s="4">
        <v>-347.23806000000002</v>
      </c>
      <c r="R112" s="4"/>
      <c r="S112" s="4">
        <v>-430.61743000000001</v>
      </c>
      <c r="T112" s="4">
        <v>-432.35509999999999</v>
      </c>
      <c r="AA112">
        <v>106</v>
      </c>
      <c r="AB112" s="4">
        <v>-152.56851</v>
      </c>
    </row>
    <row r="113" spans="15:28" x14ac:dyDescent="0.2">
      <c r="O113">
        <v>107</v>
      </c>
      <c r="P113" s="4">
        <v>-310.47689000000003</v>
      </c>
      <c r="Q113" s="4">
        <v>-347.26686000000001</v>
      </c>
      <c r="R113" s="4"/>
      <c r="S113" s="4">
        <v>-430.49545000000001</v>
      </c>
      <c r="T113" s="4">
        <v>-432.35548</v>
      </c>
      <c r="AA113">
        <v>107</v>
      </c>
      <c r="AB113" s="4">
        <v>-152.62304</v>
      </c>
    </row>
    <row r="114" spans="15:28" x14ac:dyDescent="0.2">
      <c r="O114">
        <v>108</v>
      </c>
      <c r="P114" s="4">
        <v>-310.36743999999999</v>
      </c>
      <c r="Q114" s="4">
        <v>-347.32799</v>
      </c>
      <c r="R114" s="4"/>
      <c r="S114" s="4">
        <v>-430.37184999999999</v>
      </c>
      <c r="T114" s="4">
        <v>-432.38524000000001</v>
      </c>
      <c r="AA114">
        <v>108</v>
      </c>
      <c r="AB114" s="4">
        <v>-152.70767000000001</v>
      </c>
    </row>
    <row r="115" spans="15:28" x14ac:dyDescent="0.2">
      <c r="O115">
        <v>109</v>
      </c>
      <c r="P115" s="4">
        <v>-310.26652000000001</v>
      </c>
      <c r="Q115" s="4">
        <v>-347.33978999999999</v>
      </c>
      <c r="R115" s="4"/>
      <c r="S115" s="4">
        <v>-430.25421999999998</v>
      </c>
      <c r="T115" s="4">
        <v>-432.42610999999999</v>
      </c>
      <c r="AA115">
        <v>109</v>
      </c>
      <c r="AB115" s="4">
        <v>-152.82311999999999</v>
      </c>
    </row>
    <row r="116" spans="15:28" x14ac:dyDescent="0.2">
      <c r="O116">
        <v>110</v>
      </c>
      <c r="P116" s="4">
        <v>-310.21868000000001</v>
      </c>
      <c r="Q116" s="4">
        <v>-347.34974999999997</v>
      </c>
      <c r="R116" s="4"/>
      <c r="S116" s="4">
        <v>-430.12486000000001</v>
      </c>
      <c r="T116" s="4">
        <v>-432.46749999999997</v>
      </c>
      <c r="AA116">
        <v>110</v>
      </c>
      <c r="AB116" s="4">
        <v>-152.96430000000001</v>
      </c>
    </row>
    <row r="117" spans="15:28" x14ac:dyDescent="0.2">
      <c r="O117">
        <v>111</v>
      </c>
      <c r="P117" s="4">
        <v>-310.15111000000002</v>
      </c>
      <c r="Q117" s="4">
        <v>-347.33395000000002</v>
      </c>
      <c r="R117" s="4"/>
      <c r="S117" s="4">
        <v>-430.02542</v>
      </c>
      <c r="T117" s="4">
        <v>-432.49425000000002</v>
      </c>
      <c r="AA117">
        <v>111</v>
      </c>
      <c r="AB117" s="4">
        <v>-153.14824999999999</v>
      </c>
    </row>
    <row r="118" spans="15:28" x14ac:dyDescent="0.2">
      <c r="O118">
        <v>112</v>
      </c>
      <c r="P118" s="4">
        <v>-310.12205</v>
      </c>
      <c r="Q118" s="4">
        <v>-347.29160999999999</v>
      </c>
      <c r="R118" s="4"/>
      <c r="S118" s="4">
        <v>-429.93966</v>
      </c>
      <c r="T118" s="4">
        <v>-432.53811000000002</v>
      </c>
      <c r="AA118">
        <v>112</v>
      </c>
      <c r="AB118" s="4">
        <v>-153.35874999999999</v>
      </c>
    </row>
    <row r="119" spans="15:28" x14ac:dyDescent="0.2">
      <c r="O119">
        <v>113</v>
      </c>
      <c r="P119" s="4">
        <v>-310.06943000000001</v>
      </c>
      <c r="Q119" s="4">
        <v>-347.26301000000001</v>
      </c>
      <c r="R119" s="4"/>
      <c r="S119" s="4">
        <v>-429.85665999999998</v>
      </c>
      <c r="T119" s="4">
        <v>-432.54987</v>
      </c>
      <c r="AA119">
        <v>113</v>
      </c>
      <c r="AB119" s="4">
        <v>-153.57578000000001</v>
      </c>
    </row>
    <row r="120" spans="15:28" x14ac:dyDescent="0.2">
      <c r="O120">
        <v>114</v>
      </c>
      <c r="P120" s="4">
        <v>-310.00078000000002</v>
      </c>
      <c r="Q120" s="4">
        <v>-347.25443999999999</v>
      </c>
      <c r="R120" s="4"/>
      <c r="S120" s="4">
        <v>-429.80218000000002</v>
      </c>
      <c r="T120" s="4">
        <v>-432.54331999999999</v>
      </c>
      <c r="AA120">
        <v>114</v>
      </c>
      <c r="AB120" s="4">
        <v>-153.78065000000001</v>
      </c>
    </row>
    <row r="121" spans="15:28" x14ac:dyDescent="0.2">
      <c r="O121">
        <v>115</v>
      </c>
      <c r="P121" s="4">
        <v>-309.90215000000001</v>
      </c>
      <c r="Q121" s="4">
        <v>-347.27510000000001</v>
      </c>
      <c r="R121" s="4"/>
      <c r="S121" s="4">
        <v>-429.74185999999997</v>
      </c>
      <c r="T121" s="4">
        <v>-432.55259000000001</v>
      </c>
      <c r="AA121">
        <v>115</v>
      </c>
      <c r="AB121" s="4">
        <v>-153.96659</v>
      </c>
    </row>
    <row r="122" spans="15:28" x14ac:dyDescent="0.2">
      <c r="O122">
        <v>116</v>
      </c>
      <c r="P122" s="4">
        <v>-309.76625000000001</v>
      </c>
      <c r="Q122" s="4">
        <v>-347.28384</v>
      </c>
      <c r="R122" s="4"/>
      <c r="S122" s="4">
        <v>-429.68423000000001</v>
      </c>
      <c r="T122" s="4">
        <v>-432.60235</v>
      </c>
      <c r="AA122">
        <v>116</v>
      </c>
      <c r="AB122" s="4">
        <v>-154.14043000000001</v>
      </c>
    </row>
    <row r="123" spans="15:28" x14ac:dyDescent="0.2">
      <c r="O123">
        <v>117</v>
      </c>
      <c r="P123" s="4">
        <v>-309.60061999999999</v>
      </c>
      <c r="Q123" s="4">
        <v>-347.29813999999999</v>
      </c>
      <c r="R123" s="4"/>
      <c r="S123" s="4">
        <v>-429.63022999999998</v>
      </c>
      <c r="T123" s="4">
        <v>-432.63744000000003</v>
      </c>
      <c r="AA123">
        <v>117</v>
      </c>
      <c r="AB123" s="4">
        <v>-154.26292000000001</v>
      </c>
    </row>
    <row r="124" spans="15:28" x14ac:dyDescent="0.2">
      <c r="O124">
        <v>118</v>
      </c>
      <c r="P124" s="4">
        <v>-309.40428000000003</v>
      </c>
      <c r="Q124" s="4">
        <v>-347.31232999999997</v>
      </c>
      <c r="R124" s="4"/>
      <c r="S124" s="4">
        <v>-429.58771000000002</v>
      </c>
      <c r="T124" s="4">
        <v>-432.67725000000002</v>
      </c>
      <c r="AA124">
        <v>118</v>
      </c>
      <c r="AB124" s="4">
        <v>-154.35916</v>
      </c>
    </row>
    <row r="125" spans="15:28" x14ac:dyDescent="0.2">
      <c r="O125">
        <v>119</v>
      </c>
      <c r="P125" s="4">
        <v>-309.16338999999999</v>
      </c>
      <c r="Q125" s="4">
        <v>-347.32198</v>
      </c>
      <c r="R125" s="4"/>
      <c r="S125" s="4">
        <v>-429.56921999999997</v>
      </c>
      <c r="T125" s="4">
        <v>-432.73565000000002</v>
      </c>
      <c r="AA125">
        <v>119</v>
      </c>
      <c r="AB125" s="4">
        <v>-154.41449</v>
      </c>
    </row>
    <row r="126" spans="15:28" x14ac:dyDescent="0.2">
      <c r="O126">
        <v>120</v>
      </c>
      <c r="P126" s="4">
        <v>-308.88299000000001</v>
      </c>
      <c r="Q126" s="4">
        <v>-347.32290999999998</v>
      </c>
      <c r="R126" s="4"/>
      <c r="S126" s="4">
        <v>-429.55032999999997</v>
      </c>
      <c r="T126" s="4">
        <v>-432.77737999999999</v>
      </c>
      <c r="AA126">
        <v>120</v>
      </c>
      <c r="AB126" s="4">
        <v>-154.41458</v>
      </c>
    </row>
    <row r="127" spans="15:28" x14ac:dyDescent="0.2">
      <c r="O127">
        <v>121</v>
      </c>
      <c r="P127" s="4">
        <v>-308.61415</v>
      </c>
      <c r="Q127" s="4">
        <v>-347.33649000000003</v>
      </c>
      <c r="R127" s="4"/>
      <c r="S127" s="4">
        <v>-429.52803</v>
      </c>
      <c r="T127" s="4">
        <v>-432.79687000000001</v>
      </c>
      <c r="AA127">
        <v>121</v>
      </c>
      <c r="AB127" s="4">
        <v>-154.39429000000001</v>
      </c>
    </row>
    <row r="128" spans="15:28" x14ac:dyDescent="0.2">
      <c r="O128">
        <v>122</v>
      </c>
      <c r="P128" s="4">
        <v>-308.33051999999998</v>
      </c>
      <c r="Q128" s="4">
        <v>-347.30347</v>
      </c>
      <c r="R128" s="4"/>
      <c r="S128" s="4">
        <v>-429.48549000000003</v>
      </c>
      <c r="T128" s="4">
        <v>-432.81583000000001</v>
      </c>
      <c r="AA128">
        <v>122</v>
      </c>
      <c r="AB128" s="4">
        <v>-154.33273</v>
      </c>
    </row>
    <row r="129" spans="15:28" x14ac:dyDescent="0.2">
      <c r="O129">
        <v>123</v>
      </c>
      <c r="P129" s="4">
        <v>-308.01641000000001</v>
      </c>
      <c r="Q129" s="4">
        <v>-347.27710000000002</v>
      </c>
      <c r="R129" s="4"/>
      <c r="S129" s="4">
        <v>-429.41088000000002</v>
      </c>
      <c r="T129" s="4">
        <v>-432.80324000000002</v>
      </c>
      <c r="AA129">
        <v>123</v>
      </c>
      <c r="AB129" s="4">
        <v>-154.24015</v>
      </c>
    </row>
    <row r="130" spans="15:28" x14ac:dyDescent="0.2">
      <c r="O130">
        <v>124</v>
      </c>
      <c r="P130" s="4">
        <v>-307.69358999999997</v>
      </c>
      <c r="Q130" s="4">
        <v>-347.28341999999998</v>
      </c>
      <c r="R130" s="4"/>
      <c r="S130" s="4">
        <v>-429.31601000000001</v>
      </c>
      <c r="T130" s="4">
        <v>-432.81295999999998</v>
      </c>
      <c r="AA130">
        <v>124</v>
      </c>
      <c r="AB130" s="4">
        <v>-154.11122</v>
      </c>
    </row>
    <row r="131" spans="15:28" x14ac:dyDescent="0.2">
      <c r="O131">
        <v>125</v>
      </c>
      <c r="P131" s="4">
        <v>-307.39555000000001</v>
      </c>
      <c r="Q131" s="4">
        <v>-347.30752999999999</v>
      </c>
      <c r="R131" s="4"/>
      <c r="S131" s="4">
        <v>-429.21409999999997</v>
      </c>
      <c r="T131" s="4">
        <v>-432.79534999999998</v>
      </c>
      <c r="AA131">
        <v>125</v>
      </c>
      <c r="AB131" s="4">
        <v>-153.94883999999999</v>
      </c>
    </row>
    <row r="132" spans="15:28" x14ac:dyDescent="0.2">
      <c r="O132">
        <v>126</v>
      </c>
      <c r="P132" s="4">
        <v>-307.09845999999999</v>
      </c>
      <c r="Q132" s="4">
        <v>-347.31612000000001</v>
      </c>
      <c r="R132" s="4"/>
      <c r="S132" s="4">
        <v>-429.15674000000001</v>
      </c>
      <c r="T132" s="4">
        <v>-432.78134999999997</v>
      </c>
      <c r="AA132">
        <v>126</v>
      </c>
      <c r="AB132" s="4">
        <v>-153.75761</v>
      </c>
    </row>
    <row r="133" spans="15:28" x14ac:dyDescent="0.2">
      <c r="O133">
        <v>127</v>
      </c>
      <c r="P133" s="4">
        <v>-306.85950000000003</v>
      </c>
      <c r="Q133" s="4">
        <v>-347.33893</v>
      </c>
      <c r="R133" s="4"/>
      <c r="S133" s="4">
        <v>-429.06639000000001</v>
      </c>
      <c r="T133" s="4">
        <v>-432.73070999999999</v>
      </c>
      <c r="AA133">
        <v>127</v>
      </c>
      <c r="AB133" s="4">
        <v>-153.53792000000001</v>
      </c>
    </row>
    <row r="134" spans="15:28" x14ac:dyDescent="0.2">
      <c r="O134">
        <v>128</v>
      </c>
      <c r="P134" s="4">
        <v>-306.66721000000001</v>
      </c>
      <c r="Q134" s="4">
        <v>-347.33724999999998</v>
      </c>
      <c r="R134" s="4"/>
      <c r="S134" s="4">
        <v>-428.99700999999999</v>
      </c>
      <c r="T134" s="4">
        <v>-432.64920999999998</v>
      </c>
      <c r="AA134">
        <v>128</v>
      </c>
      <c r="AB134" s="4">
        <v>-153.31751</v>
      </c>
    </row>
    <row r="135" spans="15:28" x14ac:dyDescent="0.2">
      <c r="O135">
        <v>129</v>
      </c>
      <c r="P135" s="4">
        <v>-306.57736999999997</v>
      </c>
      <c r="Q135" s="4">
        <v>-347.32942000000003</v>
      </c>
      <c r="R135" s="4"/>
      <c r="S135" s="4">
        <v>-428.90868999999998</v>
      </c>
      <c r="T135" s="4">
        <v>-432.53881000000001</v>
      </c>
      <c r="AA135">
        <v>129</v>
      </c>
      <c r="AB135" s="4">
        <v>-153.08072000000001</v>
      </c>
    </row>
    <row r="136" spans="15:28" x14ac:dyDescent="0.2">
      <c r="O136">
        <v>130</v>
      </c>
      <c r="P136" s="4">
        <v>-306.50707999999997</v>
      </c>
      <c r="Q136" s="4">
        <v>-347.32013999999998</v>
      </c>
      <c r="R136" s="4"/>
      <c r="S136" s="4">
        <v>-428.83566000000002</v>
      </c>
      <c r="T136" s="4">
        <v>-432.44448999999997</v>
      </c>
      <c r="AA136">
        <v>130</v>
      </c>
      <c r="AB136" s="4">
        <v>-152.84367</v>
      </c>
    </row>
    <row r="137" spans="15:28" x14ac:dyDescent="0.2">
      <c r="O137">
        <v>131</v>
      </c>
      <c r="P137" s="4">
        <v>-306.49788999999998</v>
      </c>
      <c r="Q137" s="4">
        <v>-347.31790999999998</v>
      </c>
      <c r="R137" s="4"/>
      <c r="S137" s="4">
        <v>-428.75626</v>
      </c>
      <c r="T137" s="4">
        <v>-432.34401000000003</v>
      </c>
      <c r="AA137">
        <v>131</v>
      </c>
      <c r="AB137" s="4">
        <v>-152.59641999999999</v>
      </c>
    </row>
    <row r="138" spans="15:28" x14ac:dyDescent="0.2">
      <c r="O138">
        <v>132</v>
      </c>
      <c r="P138" s="4">
        <v>-306.55801000000002</v>
      </c>
      <c r="Q138" s="4">
        <v>-347.31031000000002</v>
      </c>
      <c r="R138" s="4"/>
      <c r="S138" s="4">
        <v>-428.69306</v>
      </c>
      <c r="T138" s="4">
        <v>-432.22399000000001</v>
      </c>
      <c r="AA138">
        <v>132</v>
      </c>
      <c r="AB138" s="4">
        <v>-152.35900000000001</v>
      </c>
    </row>
    <row r="139" spans="15:28" x14ac:dyDescent="0.2">
      <c r="O139">
        <v>133</v>
      </c>
      <c r="P139" s="4">
        <v>-306.68581</v>
      </c>
      <c r="Q139" s="4">
        <v>-347.28854999999999</v>
      </c>
      <c r="R139" s="4"/>
      <c r="S139" s="4">
        <v>-428.63045</v>
      </c>
      <c r="T139" s="4">
        <v>-432.11678999999998</v>
      </c>
      <c r="AA139">
        <v>133</v>
      </c>
      <c r="AB139" s="4">
        <v>-152.17461</v>
      </c>
    </row>
    <row r="140" spans="15:28" x14ac:dyDescent="0.2">
      <c r="O140">
        <v>134</v>
      </c>
      <c r="P140" s="4">
        <v>-306.85485</v>
      </c>
      <c r="Q140" s="4">
        <v>-347.25258000000002</v>
      </c>
      <c r="R140" s="4"/>
      <c r="S140" s="4">
        <v>-428.56977000000001</v>
      </c>
      <c r="T140" s="4">
        <v>-432.02551999999997</v>
      </c>
      <c r="AA140">
        <v>134</v>
      </c>
      <c r="AB140" s="4">
        <v>-152.01607000000001</v>
      </c>
    </row>
    <row r="141" spans="15:28" x14ac:dyDescent="0.2">
      <c r="O141">
        <v>135</v>
      </c>
      <c r="P141" s="4">
        <v>-307.04280999999997</v>
      </c>
      <c r="Q141" s="4">
        <v>-347.24259999999998</v>
      </c>
      <c r="R141" s="4"/>
      <c r="S141" s="4">
        <v>-428.54295000000002</v>
      </c>
      <c r="T141" s="4">
        <v>-431.93759999999997</v>
      </c>
      <c r="AA141">
        <v>135</v>
      </c>
      <c r="AB141" s="4">
        <v>-151.87762000000001</v>
      </c>
    </row>
    <row r="142" spans="15:28" x14ac:dyDescent="0.2">
      <c r="O142">
        <v>136</v>
      </c>
      <c r="P142" s="4">
        <v>-307.23635999999999</v>
      </c>
      <c r="Q142" s="4">
        <v>-347.20862</v>
      </c>
      <c r="R142" s="4"/>
      <c r="S142" s="4">
        <v>-428.56078000000002</v>
      </c>
      <c r="T142" s="4">
        <v>-431.89952</v>
      </c>
      <c r="AA142">
        <v>136</v>
      </c>
      <c r="AB142" s="4">
        <v>-151.75468000000001</v>
      </c>
    </row>
    <row r="143" spans="15:28" x14ac:dyDescent="0.2">
      <c r="O143">
        <v>137</v>
      </c>
      <c r="P143" s="4">
        <v>-307.41224</v>
      </c>
      <c r="Q143" s="4">
        <v>-347.13772</v>
      </c>
      <c r="R143" s="4"/>
      <c r="S143" s="4">
        <v>-428.59719000000001</v>
      </c>
      <c r="T143" s="4">
        <v>-431.88285999999999</v>
      </c>
      <c r="AA143">
        <v>137</v>
      </c>
      <c r="AB143" s="4">
        <v>-151.64918</v>
      </c>
    </row>
    <row r="144" spans="15:28" x14ac:dyDescent="0.2">
      <c r="O144">
        <v>138</v>
      </c>
      <c r="P144" s="4">
        <v>-307.57434999999998</v>
      </c>
      <c r="Q144" s="4">
        <v>-347.09589</v>
      </c>
      <c r="R144" s="4"/>
      <c r="S144" s="4">
        <v>-428.68425000000002</v>
      </c>
      <c r="T144" s="4">
        <v>-431.91559999999998</v>
      </c>
      <c r="AA144">
        <v>138</v>
      </c>
      <c r="AB144" s="4">
        <v>-151.58161000000001</v>
      </c>
    </row>
    <row r="145" spans="15:28" x14ac:dyDescent="0.2">
      <c r="O145">
        <v>139</v>
      </c>
      <c r="P145" s="4">
        <v>-307.76276000000001</v>
      </c>
      <c r="Q145" s="4">
        <v>-347.05759999999998</v>
      </c>
      <c r="R145" s="4"/>
      <c r="S145" s="4">
        <v>-428.78730999999999</v>
      </c>
      <c r="T145" s="4">
        <v>-431.96199999999999</v>
      </c>
      <c r="AA145">
        <v>139</v>
      </c>
      <c r="AB145" s="4">
        <v>-151.50863000000001</v>
      </c>
    </row>
    <row r="146" spans="15:28" x14ac:dyDescent="0.2">
      <c r="O146">
        <v>140</v>
      </c>
      <c r="P146" s="4">
        <v>-307.92721</v>
      </c>
      <c r="Q146" s="4">
        <v>-347.05747000000002</v>
      </c>
      <c r="R146" s="4"/>
      <c r="S146" s="4">
        <v>-428.87750999999997</v>
      </c>
      <c r="T146" s="4">
        <v>-431.99536000000001</v>
      </c>
      <c r="AA146">
        <v>140</v>
      </c>
      <c r="AB146" s="4">
        <v>-151.44777999999999</v>
      </c>
    </row>
    <row r="147" spans="15:28" x14ac:dyDescent="0.2">
      <c r="O147">
        <v>141</v>
      </c>
      <c r="P147" s="4">
        <v>-308.05286000000001</v>
      </c>
      <c r="Q147" s="4">
        <v>-347.08908000000002</v>
      </c>
      <c r="R147" s="4"/>
      <c r="S147" s="4">
        <v>-428.99227999999999</v>
      </c>
      <c r="T147" s="4">
        <v>-431.98230000000001</v>
      </c>
      <c r="AA147">
        <v>141</v>
      </c>
      <c r="AB147" s="4">
        <v>-151.37826999999999</v>
      </c>
    </row>
    <row r="148" spans="15:28" x14ac:dyDescent="0.2">
      <c r="O148">
        <v>142</v>
      </c>
      <c r="P148" s="4">
        <v>-308.17464000000001</v>
      </c>
      <c r="Q148" s="4">
        <v>-347.12549999999999</v>
      </c>
      <c r="R148" s="4"/>
      <c r="S148" s="4">
        <v>-429.07441999999998</v>
      </c>
      <c r="T148" s="4">
        <v>-431.94373999999999</v>
      </c>
      <c r="AA148">
        <v>142</v>
      </c>
      <c r="AB148" s="4">
        <v>-151.31872999999999</v>
      </c>
    </row>
    <row r="149" spans="15:28" x14ac:dyDescent="0.2">
      <c r="O149">
        <v>143</v>
      </c>
      <c r="P149" s="4">
        <v>-308.27764000000002</v>
      </c>
      <c r="Q149" s="4">
        <v>-347.13720999999998</v>
      </c>
      <c r="R149" s="4"/>
      <c r="S149" s="4">
        <v>-429.20618000000002</v>
      </c>
      <c r="T149" s="4">
        <v>-431.89274999999998</v>
      </c>
      <c r="AA149">
        <v>143</v>
      </c>
      <c r="AB149" s="4">
        <v>-151.25049999999999</v>
      </c>
    </row>
    <row r="150" spans="15:28" x14ac:dyDescent="0.2">
      <c r="O150">
        <v>144</v>
      </c>
      <c r="P150" s="4">
        <v>-308.42302999999998</v>
      </c>
      <c r="Q150" s="4">
        <v>-347.13574999999997</v>
      </c>
      <c r="R150" s="4"/>
      <c r="S150" s="4">
        <v>-429.30630000000002</v>
      </c>
      <c r="T150" s="4">
        <v>-431.94337999999999</v>
      </c>
      <c r="AA150">
        <v>144</v>
      </c>
      <c r="AB150" s="4">
        <v>-151.19209000000001</v>
      </c>
    </row>
    <row r="151" spans="15:28" x14ac:dyDescent="0.2">
      <c r="O151">
        <v>145</v>
      </c>
      <c r="P151" s="4">
        <v>-308.59338000000002</v>
      </c>
      <c r="Q151" s="4">
        <v>-347.13404000000003</v>
      </c>
      <c r="R151" s="4"/>
      <c r="S151" s="4">
        <v>-429.44407999999999</v>
      </c>
      <c r="T151" s="4">
        <v>-431.89251999999999</v>
      </c>
      <c r="AA151">
        <v>145</v>
      </c>
      <c r="AB151" s="4">
        <v>-151.15804</v>
      </c>
    </row>
    <row r="152" spans="15:28" x14ac:dyDescent="0.2">
      <c r="O152">
        <v>146</v>
      </c>
      <c r="P152" s="4">
        <v>-308.82627000000002</v>
      </c>
      <c r="Q152" s="4">
        <v>-347.11509000000001</v>
      </c>
      <c r="R152" s="4"/>
      <c r="S152" s="4">
        <v>-429.58726000000001</v>
      </c>
      <c r="T152" s="4">
        <v>-431.88456000000002</v>
      </c>
      <c r="AA152">
        <v>146</v>
      </c>
      <c r="AB152" s="4">
        <v>-151.16746000000001</v>
      </c>
    </row>
    <row r="153" spans="15:28" x14ac:dyDescent="0.2">
      <c r="O153">
        <v>147</v>
      </c>
      <c r="P153" s="4">
        <v>-309.09386000000001</v>
      </c>
      <c r="Q153" s="4">
        <v>-347.07208000000003</v>
      </c>
      <c r="R153" s="4"/>
      <c r="S153" s="4">
        <v>-429.72501999999997</v>
      </c>
      <c r="T153" s="4">
        <v>-431.84678000000002</v>
      </c>
      <c r="AA153">
        <v>147</v>
      </c>
      <c r="AB153" s="4">
        <v>-151.20036999999999</v>
      </c>
    </row>
    <row r="154" spans="15:28" x14ac:dyDescent="0.2">
      <c r="O154">
        <v>148</v>
      </c>
      <c r="P154" s="4">
        <v>-309.41640000000001</v>
      </c>
      <c r="Q154" s="4">
        <v>-347.00011000000001</v>
      </c>
      <c r="R154" s="4"/>
      <c r="S154" s="4">
        <v>-429.85818999999998</v>
      </c>
      <c r="T154" s="4">
        <v>-431.81734</v>
      </c>
      <c r="AA154">
        <v>148</v>
      </c>
      <c r="AB154" s="4">
        <v>-151.27000000000001</v>
      </c>
    </row>
    <row r="155" spans="15:28" x14ac:dyDescent="0.2">
      <c r="O155">
        <v>149</v>
      </c>
      <c r="P155" s="4">
        <v>-309.74763000000002</v>
      </c>
      <c r="Q155" s="4">
        <v>-346.91039999999998</v>
      </c>
      <c r="R155" s="4"/>
      <c r="S155" s="4">
        <v>-430.01702</v>
      </c>
      <c r="T155" s="4">
        <v>-432.00830999999999</v>
      </c>
      <c r="AA155">
        <v>149</v>
      </c>
      <c r="AB155" s="4">
        <v>-151.36161999999999</v>
      </c>
    </row>
    <row r="156" spans="15:28" x14ac:dyDescent="0.2">
      <c r="O156">
        <v>150</v>
      </c>
      <c r="P156" s="4">
        <v>-310.06632000000002</v>
      </c>
      <c r="Q156" s="4">
        <v>-346.81141000000002</v>
      </c>
      <c r="R156" s="4"/>
      <c r="S156" s="4">
        <v>-430.18747999999999</v>
      </c>
      <c r="T156" s="4">
        <v>-432.00004999999999</v>
      </c>
      <c r="AA156">
        <v>150</v>
      </c>
      <c r="AB156" s="4">
        <v>-151.46235999999999</v>
      </c>
    </row>
    <row r="157" spans="15:28" x14ac:dyDescent="0.2">
      <c r="O157">
        <v>151</v>
      </c>
      <c r="P157" s="4">
        <v>-310.39895999999999</v>
      </c>
      <c r="Q157" s="4">
        <v>-346.72737999999998</v>
      </c>
      <c r="R157" s="4"/>
      <c r="S157" s="4">
        <v>-430.37749000000002</v>
      </c>
      <c r="T157" s="4">
        <v>-432.04320000000001</v>
      </c>
      <c r="AA157">
        <v>151</v>
      </c>
      <c r="AB157" s="4">
        <v>-151.58723000000001</v>
      </c>
    </row>
    <row r="158" spans="15:28" x14ac:dyDescent="0.2">
      <c r="O158">
        <v>152</v>
      </c>
      <c r="P158" s="4">
        <v>-310.67727000000002</v>
      </c>
      <c r="Q158" s="4">
        <v>-346.65050000000002</v>
      </c>
      <c r="R158" s="4"/>
      <c r="S158" s="4">
        <v>-430.54928999999998</v>
      </c>
      <c r="T158" s="4">
        <v>-432.12527</v>
      </c>
      <c r="AA158">
        <v>152</v>
      </c>
      <c r="AB158" s="4">
        <v>-151.71610000000001</v>
      </c>
    </row>
    <row r="159" spans="15:28" x14ac:dyDescent="0.2">
      <c r="O159">
        <v>153</v>
      </c>
      <c r="P159" s="4">
        <v>-310.88909999999998</v>
      </c>
      <c r="Q159" s="4">
        <v>-346.58607999999998</v>
      </c>
      <c r="R159" s="4"/>
      <c r="S159" s="4">
        <v>-430.70245</v>
      </c>
      <c r="T159" s="4">
        <v>-432.19655999999998</v>
      </c>
      <c r="AA159">
        <v>153</v>
      </c>
      <c r="AB159" s="4">
        <v>-151.84075999999999</v>
      </c>
    </row>
    <row r="160" spans="15:28" x14ac:dyDescent="0.2">
      <c r="O160">
        <v>154</v>
      </c>
      <c r="P160" s="4">
        <v>-311.08087</v>
      </c>
      <c r="Q160" s="4">
        <v>-346.55225999999999</v>
      </c>
      <c r="R160" s="4"/>
      <c r="S160" s="4">
        <v>-430.81817999999998</v>
      </c>
      <c r="T160" s="4">
        <v>-432.23401999999999</v>
      </c>
      <c r="AA160">
        <v>154</v>
      </c>
      <c r="AB160" s="4">
        <v>-151.92758000000001</v>
      </c>
    </row>
    <row r="161" spans="15:28" x14ac:dyDescent="0.2">
      <c r="O161">
        <v>155</v>
      </c>
      <c r="P161" s="4">
        <v>-311.21879000000001</v>
      </c>
      <c r="Q161" s="4">
        <v>-346.54012999999998</v>
      </c>
      <c r="R161" s="4"/>
      <c r="S161" s="4">
        <v>-430.91449999999998</v>
      </c>
      <c r="T161" s="4">
        <v>-432.2552</v>
      </c>
      <c r="AA161">
        <v>155</v>
      </c>
      <c r="AB161" s="4">
        <v>-151.99457000000001</v>
      </c>
    </row>
    <row r="162" spans="15:28" x14ac:dyDescent="0.2">
      <c r="O162">
        <v>156</v>
      </c>
      <c r="P162" s="4">
        <v>-311.33017000000001</v>
      </c>
      <c r="Q162" s="4">
        <v>-346.56473</v>
      </c>
      <c r="R162" s="4"/>
      <c r="S162" s="4">
        <v>-431.02125999999998</v>
      </c>
      <c r="T162" s="4">
        <v>-432.28356000000002</v>
      </c>
      <c r="AA162">
        <v>156</v>
      </c>
      <c r="AB162" s="4">
        <v>-152.04883000000001</v>
      </c>
    </row>
    <row r="163" spans="15:28" x14ac:dyDescent="0.2">
      <c r="O163">
        <v>157</v>
      </c>
      <c r="P163" s="4">
        <v>-311.40309999999999</v>
      </c>
      <c r="Q163" s="4">
        <v>-346.60581999999999</v>
      </c>
      <c r="R163" s="4"/>
      <c r="S163" s="4">
        <v>-431.10280999999998</v>
      </c>
      <c r="T163" s="4">
        <v>-432.35606999999999</v>
      </c>
      <c r="AA163">
        <v>157</v>
      </c>
      <c r="AB163" s="4">
        <v>-152.09711999999999</v>
      </c>
    </row>
    <row r="164" spans="15:28" x14ac:dyDescent="0.2">
      <c r="O164">
        <v>158</v>
      </c>
      <c r="P164" s="4">
        <v>-311.46388000000002</v>
      </c>
      <c r="Q164" s="4">
        <v>-346.68328000000002</v>
      </c>
      <c r="R164" s="4"/>
      <c r="S164" s="4">
        <v>-431.15050000000002</v>
      </c>
      <c r="T164" s="4">
        <v>-432.44402000000002</v>
      </c>
      <c r="AA164">
        <v>158</v>
      </c>
      <c r="AB164" s="4">
        <v>-152.13128</v>
      </c>
    </row>
    <row r="165" spans="15:28" x14ac:dyDescent="0.2">
      <c r="O165">
        <v>159</v>
      </c>
      <c r="P165" s="4">
        <v>-311.49793</v>
      </c>
      <c r="Q165" s="4">
        <v>-346.79588999999999</v>
      </c>
      <c r="R165" s="4"/>
      <c r="S165" s="4">
        <v>-431.20017999999999</v>
      </c>
      <c r="T165" s="4">
        <v>-432.54572999999999</v>
      </c>
      <c r="AA165">
        <v>159</v>
      </c>
      <c r="AB165" s="4">
        <v>-152.17175</v>
      </c>
    </row>
    <row r="166" spans="15:28" x14ac:dyDescent="0.2">
      <c r="O166">
        <v>160</v>
      </c>
      <c r="P166" s="4">
        <v>-311.49768999999998</v>
      </c>
      <c r="Q166" s="4">
        <v>-346.93040999999999</v>
      </c>
      <c r="R166" s="4"/>
      <c r="S166" s="4">
        <v>-431.25261</v>
      </c>
      <c r="T166" s="4">
        <v>-432.65154999999999</v>
      </c>
      <c r="AA166">
        <v>160</v>
      </c>
      <c r="AB166" s="4">
        <v>-152.22515999999999</v>
      </c>
    </row>
    <row r="167" spans="15:28" x14ac:dyDescent="0.2">
      <c r="O167">
        <v>161</v>
      </c>
      <c r="P167" s="4">
        <v>-311.48133999999999</v>
      </c>
      <c r="Q167" s="4">
        <v>-347.03976</v>
      </c>
      <c r="R167" s="4"/>
      <c r="S167" s="4">
        <v>-431.29924</v>
      </c>
      <c r="T167" s="4">
        <v>-432.75729999999999</v>
      </c>
      <c r="AA167">
        <v>161</v>
      </c>
      <c r="AB167" s="4">
        <v>-152.30331000000001</v>
      </c>
    </row>
    <row r="168" spans="15:28" x14ac:dyDescent="0.2">
      <c r="O168">
        <v>162</v>
      </c>
      <c r="P168" s="4">
        <v>-311.45262000000002</v>
      </c>
      <c r="Q168" s="4">
        <v>-347.13877000000002</v>
      </c>
      <c r="R168" s="4"/>
      <c r="S168" s="4">
        <v>-431.34571</v>
      </c>
      <c r="T168" s="4">
        <v>-432.86376999999999</v>
      </c>
      <c r="AA168">
        <v>162</v>
      </c>
      <c r="AB168" s="4">
        <v>-152.41050000000001</v>
      </c>
    </row>
    <row r="169" spans="15:28" x14ac:dyDescent="0.2">
      <c r="O169">
        <v>163</v>
      </c>
      <c r="P169" s="4">
        <v>-311.41638999999998</v>
      </c>
      <c r="Q169" s="4">
        <v>-347.23820000000001</v>
      </c>
      <c r="R169" s="4"/>
      <c r="S169" s="4">
        <v>-431.41093000000001</v>
      </c>
      <c r="T169" s="4">
        <v>-432.93619999999999</v>
      </c>
      <c r="AA169">
        <v>163</v>
      </c>
      <c r="AB169" s="4">
        <v>-152.53385</v>
      </c>
    </row>
    <row r="170" spans="15:28" x14ac:dyDescent="0.2">
      <c r="O170">
        <v>164</v>
      </c>
      <c r="P170" s="4">
        <v>-311.35016000000002</v>
      </c>
      <c r="Q170" s="4">
        <v>-347.32398000000001</v>
      </c>
      <c r="R170" s="4"/>
      <c r="S170" s="4">
        <v>-431.50497000000001</v>
      </c>
      <c r="T170" s="4">
        <v>-433.00355000000002</v>
      </c>
      <c r="AA170">
        <v>164</v>
      </c>
      <c r="AB170" s="4">
        <v>-152.64008000000001</v>
      </c>
    </row>
    <row r="171" spans="15:28" x14ac:dyDescent="0.2">
      <c r="O171">
        <v>165</v>
      </c>
      <c r="P171" s="4">
        <v>-311.2953</v>
      </c>
      <c r="Q171" s="4">
        <v>-347.41431</v>
      </c>
      <c r="R171" s="4"/>
      <c r="S171" s="4">
        <v>-431.58458999999999</v>
      </c>
      <c r="T171" s="4">
        <v>-433.05667999999997</v>
      </c>
      <c r="AA171">
        <v>165</v>
      </c>
      <c r="AB171" s="4">
        <v>-152.76195999999999</v>
      </c>
    </row>
    <row r="172" spans="15:28" x14ac:dyDescent="0.2">
      <c r="O172">
        <v>166</v>
      </c>
      <c r="P172" s="4">
        <v>-311.26537000000002</v>
      </c>
      <c r="Q172" s="4">
        <v>-347.48486000000003</v>
      </c>
      <c r="R172" s="4"/>
      <c r="S172" s="4">
        <v>-431.67752999999999</v>
      </c>
      <c r="T172" s="4">
        <v>-433.10142000000002</v>
      </c>
      <c r="AA172">
        <v>166</v>
      </c>
      <c r="AB172" s="4">
        <v>-152.86345</v>
      </c>
    </row>
    <row r="173" spans="15:28" x14ac:dyDescent="0.2">
      <c r="O173">
        <v>167</v>
      </c>
      <c r="P173" s="4">
        <v>-311.26047</v>
      </c>
      <c r="Q173" s="4">
        <v>-347.56164000000001</v>
      </c>
      <c r="R173" s="4"/>
      <c r="S173" s="4">
        <v>-431.78163000000001</v>
      </c>
      <c r="T173" s="4">
        <v>-433.14222000000001</v>
      </c>
      <c r="AA173">
        <v>167</v>
      </c>
      <c r="AB173" s="4">
        <v>-152.95398</v>
      </c>
    </row>
    <row r="174" spans="15:28" x14ac:dyDescent="0.2">
      <c r="O174">
        <v>168</v>
      </c>
      <c r="P174" s="4">
        <v>-311.28136000000001</v>
      </c>
      <c r="Q174" s="4">
        <v>-347.63625000000002</v>
      </c>
      <c r="R174" s="4"/>
      <c r="S174" s="4">
        <v>-431.84507000000002</v>
      </c>
      <c r="T174" s="4">
        <v>-433.21836000000002</v>
      </c>
      <c r="AA174">
        <v>168</v>
      </c>
      <c r="AB174" s="4">
        <v>-153.00384</v>
      </c>
    </row>
    <row r="175" spans="15:28" x14ac:dyDescent="0.2">
      <c r="O175">
        <v>169</v>
      </c>
      <c r="P175" s="4">
        <v>-311.30313000000001</v>
      </c>
      <c r="Q175" s="4">
        <v>-347.68722000000002</v>
      </c>
      <c r="R175" s="4"/>
      <c r="S175" s="4">
        <v>-431.87194</v>
      </c>
      <c r="T175" s="4">
        <v>-433.26359000000002</v>
      </c>
      <c r="AA175">
        <v>169</v>
      </c>
      <c r="AB175" s="4">
        <v>-153.02603999999999</v>
      </c>
    </row>
    <row r="176" spans="15:28" x14ac:dyDescent="0.2">
      <c r="O176">
        <v>170</v>
      </c>
      <c r="P176" s="4">
        <v>-311.36935</v>
      </c>
      <c r="Q176" s="4">
        <v>-347.71523999999999</v>
      </c>
      <c r="R176" s="4"/>
      <c r="S176" s="4">
        <v>-431.88641999999999</v>
      </c>
      <c r="T176" s="4">
        <v>-433.35734000000002</v>
      </c>
      <c r="AA176">
        <v>170</v>
      </c>
      <c r="AB176" s="4">
        <v>-153.01409000000001</v>
      </c>
    </row>
    <row r="177" spans="15:28" x14ac:dyDescent="0.2">
      <c r="O177">
        <v>171</v>
      </c>
      <c r="P177" s="4">
        <v>-311.44623999999999</v>
      </c>
      <c r="Q177" s="4">
        <v>-347.71899000000002</v>
      </c>
      <c r="R177" s="4"/>
      <c r="S177" s="4">
        <v>-431.88763</v>
      </c>
      <c r="T177" s="4">
        <v>-433.46812</v>
      </c>
      <c r="AA177">
        <v>171</v>
      </c>
      <c r="AB177" s="4">
        <v>-152.94892999999999</v>
      </c>
    </row>
    <row r="178" spans="15:28" x14ac:dyDescent="0.2">
      <c r="O178">
        <v>172</v>
      </c>
      <c r="P178" s="4">
        <v>-311.54311000000001</v>
      </c>
      <c r="Q178" s="4">
        <v>-347.72048999999998</v>
      </c>
      <c r="R178" s="4"/>
      <c r="S178" s="4">
        <v>-431.90593000000001</v>
      </c>
      <c r="T178" s="4">
        <v>-433.61545999999998</v>
      </c>
      <c r="AA178">
        <v>172</v>
      </c>
      <c r="AB178" s="4">
        <v>-152.87260000000001</v>
      </c>
    </row>
    <row r="179" spans="15:28" x14ac:dyDescent="0.2">
      <c r="O179">
        <v>173</v>
      </c>
      <c r="P179" s="4">
        <v>-311.64632</v>
      </c>
      <c r="Q179" s="4">
        <v>-347.73534999999998</v>
      </c>
      <c r="R179" s="4"/>
      <c r="S179" s="4">
        <v>-431.90406000000002</v>
      </c>
      <c r="T179" s="4">
        <v>-433.79376000000002</v>
      </c>
      <c r="AA179">
        <v>173</v>
      </c>
      <c r="AB179" s="4">
        <v>-152.79894999999999</v>
      </c>
    </row>
    <row r="180" spans="15:28" x14ac:dyDescent="0.2">
      <c r="O180">
        <v>174</v>
      </c>
      <c r="P180" s="4">
        <v>-311.71949999999998</v>
      </c>
      <c r="Q180" s="4">
        <v>-347.75488999999999</v>
      </c>
      <c r="R180" s="4"/>
      <c r="S180" s="4">
        <v>-431.87639000000001</v>
      </c>
      <c r="T180" s="4">
        <v>-433.99795999999998</v>
      </c>
      <c r="AA180">
        <v>174</v>
      </c>
      <c r="AB180" s="4">
        <v>-152.71628999999999</v>
      </c>
    </row>
    <row r="181" spans="15:28" x14ac:dyDescent="0.2">
      <c r="O181">
        <v>175</v>
      </c>
      <c r="P181" s="4">
        <v>-311.80489</v>
      </c>
      <c r="Q181" s="4">
        <v>-347.79815000000002</v>
      </c>
      <c r="R181" s="4"/>
      <c r="S181" s="4">
        <v>-431.82812999999999</v>
      </c>
      <c r="T181" s="4">
        <v>-434.21911999999998</v>
      </c>
      <c r="AA181">
        <v>175</v>
      </c>
      <c r="AB181" s="4">
        <v>-152.64004</v>
      </c>
    </row>
    <row r="182" spans="15:28" x14ac:dyDescent="0.2">
      <c r="O182">
        <v>176</v>
      </c>
      <c r="P182" s="4">
        <v>-311.92047000000002</v>
      </c>
      <c r="Q182" s="4">
        <v>-347.83317</v>
      </c>
      <c r="R182" s="4"/>
      <c r="S182" s="4">
        <v>-431.78057000000001</v>
      </c>
      <c r="T182" s="4">
        <v>-434.45621999999997</v>
      </c>
      <c r="AA182">
        <v>176</v>
      </c>
      <c r="AB182" s="4">
        <v>-152.57583</v>
      </c>
    </row>
    <row r="183" spans="15:28" x14ac:dyDescent="0.2">
      <c r="O183">
        <v>177</v>
      </c>
      <c r="P183" s="4">
        <v>-312.04066999999998</v>
      </c>
      <c r="Q183" s="4">
        <v>-347.87114000000003</v>
      </c>
      <c r="R183" s="4"/>
      <c r="S183" s="4">
        <v>-431.69065999999998</v>
      </c>
      <c r="T183" s="4">
        <v>-434.68225999999999</v>
      </c>
      <c r="AA183">
        <v>177</v>
      </c>
      <c r="AB183" s="4">
        <v>-152.54069000000001</v>
      </c>
    </row>
    <row r="184" spans="15:28" x14ac:dyDescent="0.2">
      <c r="O184">
        <v>178</v>
      </c>
      <c r="P184" s="4">
        <v>-312.18457999999998</v>
      </c>
      <c r="Q184" s="4">
        <v>-347.89170999999999</v>
      </c>
      <c r="R184" s="4"/>
      <c r="S184" s="4">
        <v>-431.58807999999999</v>
      </c>
      <c r="T184" s="4">
        <v>-434.88556999999997</v>
      </c>
      <c r="AA184">
        <v>178</v>
      </c>
      <c r="AB184" s="4">
        <v>-152.52642</v>
      </c>
    </row>
    <row r="185" spans="15:28" x14ac:dyDescent="0.2">
      <c r="O185">
        <v>179</v>
      </c>
      <c r="P185" s="4">
        <v>-312.35183000000001</v>
      </c>
      <c r="Q185" s="4">
        <v>-347.93306999999999</v>
      </c>
      <c r="R185" s="4"/>
      <c r="S185" s="4">
        <v>-431.47352999999998</v>
      </c>
      <c r="T185" s="4">
        <v>-435.08434</v>
      </c>
      <c r="AA185">
        <v>179</v>
      </c>
      <c r="AB185" s="4">
        <v>-152.56181000000001</v>
      </c>
    </row>
    <row r="186" spans="15:28" x14ac:dyDescent="0.2">
      <c r="O186">
        <v>180</v>
      </c>
      <c r="P186" s="4">
        <v>-312.49211000000003</v>
      </c>
      <c r="Q186" s="4">
        <v>-347.98000999999999</v>
      </c>
      <c r="R186" s="4"/>
      <c r="S186" s="4">
        <v>-431.38400999999999</v>
      </c>
      <c r="T186" s="4">
        <v>-435.28534999999999</v>
      </c>
      <c r="AA186">
        <v>180</v>
      </c>
      <c r="AB186" s="4">
        <v>-152.62436</v>
      </c>
    </row>
    <row r="187" spans="15:28" x14ac:dyDescent="0.2">
      <c r="O187">
        <v>181</v>
      </c>
      <c r="P187" s="4">
        <v>-312.62351999999998</v>
      </c>
      <c r="Q187" s="4">
        <v>-347.99326000000002</v>
      </c>
      <c r="R187" s="4"/>
      <c r="S187" s="4">
        <v>-431.31662999999998</v>
      </c>
      <c r="T187" s="4">
        <v>-435.44842999999997</v>
      </c>
      <c r="AA187">
        <v>181</v>
      </c>
      <c r="AB187" s="4">
        <v>-152.71351999999999</v>
      </c>
    </row>
    <row r="188" spans="15:28" x14ac:dyDescent="0.2">
      <c r="O188">
        <v>182</v>
      </c>
      <c r="P188" s="4">
        <v>-312.6927</v>
      </c>
      <c r="Q188" s="4">
        <v>-347.98905999999999</v>
      </c>
      <c r="R188" s="4"/>
      <c r="S188" s="4">
        <v>-431.29948000000002</v>
      </c>
      <c r="T188" s="4">
        <v>-435.59996999999998</v>
      </c>
      <c r="AA188">
        <v>182</v>
      </c>
      <c r="AB188" s="4">
        <v>-152.80240000000001</v>
      </c>
    </row>
    <row r="189" spans="15:28" x14ac:dyDescent="0.2">
      <c r="O189">
        <v>183</v>
      </c>
      <c r="P189" s="4">
        <v>-312.70256999999998</v>
      </c>
      <c r="Q189" s="4">
        <v>-347.96972</v>
      </c>
      <c r="R189" s="4"/>
      <c r="S189" s="4">
        <v>-431.27875999999998</v>
      </c>
      <c r="T189" s="4">
        <v>-435.71596</v>
      </c>
      <c r="AA189">
        <v>183</v>
      </c>
      <c r="AB189" s="4">
        <v>-152.89474999999999</v>
      </c>
    </row>
    <row r="190" spans="15:28" x14ac:dyDescent="0.2">
      <c r="O190">
        <v>184</v>
      </c>
      <c r="P190" s="4">
        <v>-312.68563999999998</v>
      </c>
      <c r="Q190" s="4">
        <v>-347.93270999999999</v>
      </c>
      <c r="R190" s="4"/>
      <c r="S190" s="4">
        <v>-431.26938000000001</v>
      </c>
      <c r="T190" s="4">
        <v>-435.81270000000001</v>
      </c>
      <c r="AA190">
        <v>184</v>
      </c>
      <c r="AB190" s="4">
        <v>-152.98525000000001</v>
      </c>
    </row>
    <row r="191" spans="15:28" x14ac:dyDescent="0.2">
      <c r="O191">
        <v>185</v>
      </c>
      <c r="P191" s="4">
        <v>-312.63571999999999</v>
      </c>
      <c r="Q191" s="4">
        <v>-347.87076999999999</v>
      </c>
      <c r="R191" s="4"/>
      <c r="S191" s="4">
        <v>-431.2491</v>
      </c>
      <c r="T191" s="4">
        <v>-435.88314000000003</v>
      </c>
      <c r="AA191">
        <v>185</v>
      </c>
      <c r="AB191" s="4">
        <v>-153.07053999999999</v>
      </c>
    </row>
    <row r="192" spans="15:28" x14ac:dyDescent="0.2">
      <c r="O192">
        <v>186</v>
      </c>
      <c r="P192" s="4">
        <v>-312.55811</v>
      </c>
      <c r="Q192" s="4">
        <v>-347.82844</v>
      </c>
      <c r="R192" s="4"/>
      <c r="S192" s="4">
        <v>-431.27438000000001</v>
      </c>
      <c r="T192" s="4">
        <v>-435.94384000000002</v>
      </c>
      <c r="AA192">
        <v>186</v>
      </c>
      <c r="AB192" s="4">
        <v>-153.13491999999999</v>
      </c>
    </row>
    <row r="193" spans="15:28" x14ac:dyDescent="0.2">
      <c r="O193">
        <v>187</v>
      </c>
      <c r="P193" s="4">
        <v>-312.45305999999999</v>
      </c>
      <c r="Q193" s="4">
        <v>-347.80617000000001</v>
      </c>
      <c r="R193" s="4"/>
      <c r="S193" s="4">
        <v>-431.30101000000002</v>
      </c>
      <c r="T193" s="4">
        <v>-436.00457</v>
      </c>
      <c r="AA193">
        <v>187</v>
      </c>
      <c r="AB193" s="4">
        <v>-153.19825</v>
      </c>
    </row>
    <row r="194" spans="15:28" x14ac:dyDescent="0.2">
      <c r="O194">
        <v>188</v>
      </c>
      <c r="P194" s="4">
        <v>-312.31308000000001</v>
      </c>
      <c r="Q194" s="4">
        <v>-347.80279000000002</v>
      </c>
      <c r="R194" s="4"/>
      <c r="S194" s="4">
        <v>-431.31736000000001</v>
      </c>
      <c r="T194" s="4">
        <v>-436.06139000000002</v>
      </c>
      <c r="AA194">
        <v>188</v>
      </c>
      <c r="AB194" s="4">
        <v>-153.23756</v>
      </c>
    </row>
    <row r="195" spans="15:28" x14ac:dyDescent="0.2">
      <c r="O195">
        <v>189</v>
      </c>
      <c r="P195" s="4">
        <v>-312.20058999999998</v>
      </c>
      <c r="Q195" s="4">
        <v>-347.82055000000003</v>
      </c>
      <c r="R195" s="4"/>
      <c r="S195" s="4">
        <v>-431.35169999999999</v>
      </c>
      <c r="T195" s="4">
        <v>-436.10489000000001</v>
      </c>
      <c r="AA195">
        <v>189</v>
      </c>
      <c r="AB195" s="4">
        <v>-153.26523</v>
      </c>
    </row>
    <row r="196" spans="15:28" x14ac:dyDescent="0.2">
      <c r="O196">
        <v>190</v>
      </c>
      <c r="P196" s="4">
        <v>-312.12813</v>
      </c>
      <c r="Q196" s="4">
        <v>-347.87815000000001</v>
      </c>
      <c r="R196" s="4"/>
      <c r="S196" s="4">
        <v>-431.41329000000002</v>
      </c>
      <c r="T196" s="4">
        <v>-436.13339000000002</v>
      </c>
      <c r="AA196">
        <v>190</v>
      </c>
      <c r="AB196" s="4">
        <v>-153.29092</v>
      </c>
    </row>
    <row r="197" spans="15:28" x14ac:dyDescent="0.2">
      <c r="O197">
        <v>191</v>
      </c>
      <c r="P197" s="4">
        <v>-312.07339999999999</v>
      </c>
      <c r="Q197" s="4">
        <v>-347.9554</v>
      </c>
      <c r="R197" s="4"/>
      <c r="S197" s="4">
        <v>-431.47250000000003</v>
      </c>
      <c r="T197" s="4">
        <v>-436.13704999999999</v>
      </c>
      <c r="AA197">
        <v>191</v>
      </c>
      <c r="AB197" s="4">
        <v>-153.28686999999999</v>
      </c>
    </row>
    <row r="198" spans="15:28" x14ac:dyDescent="0.2">
      <c r="O198">
        <v>192</v>
      </c>
      <c r="P198" s="4">
        <v>-312.09746999999999</v>
      </c>
      <c r="Q198" s="4">
        <v>-348.01188000000002</v>
      </c>
      <c r="R198" s="4"/>
      <c r="S198" s="4">
        <v>-431.49939999999998</v>
      </c>
      <c r="T198" s="4">
        <v>-436.12567999999999</v>
      </c>
      <c r="AA198">
        <v>192</v>
      </c>
      <c r="AB198" s="4">
        <v>-153.27608000000001</v>
      </c>
    </row>
    <row r="199" spans="15:28" x14ac:dyDescent="0.2">
      <c r="O199">
        <v>193</v>
      </c>
      <c r="P199" s="4">
        <v>-312.17039</v>
      </c>
      <c r="Q199" s="4">
        <v>-348.04910000000001</v>
      </c>
      <c r="R199" s="4"/>
      <c r="S199" s="4">
        <v>-431.51673</v>
      </c>
      <c r="T199" s="4">
        <v>-436.10005999999998</v>
      </c>
      <c r="AA199">
        <v>193</v>
      </c>
      <c r="AB199" s="4">
        <v>-153.24691000000001</v>
      </c>
    </row>
    <row r="200" spans="15:28" x14ac:dyDescent="0.2">
      <c r="O200">
        <v>194</v>
      </c>
      <c r="P200" s="4">
        <v>-312.31342999999998</v>
      </c>
      <c r="Q200" s="4">
        <v>-348.07922000000002</v>
      </c>
      <c r="R200" s="4"/>
      <c r="S200" s="4">
        <v>-431.51279</v>
      </c>
      <c r="T200" s="4">
        <v>-436.06450999999998</v>
      </c>
      <c r="AA200">
        <v>194</v>
      </c>
      <c r="AB200" s="4">
        <v>-153.21306000000001</v>
      </c>
    </row>
    <row r="201" spans="15:28" x14ac:dyDescent="0.2">
      <c r="O201">
        <v>195</v>
      </c>
      <c r="P201" s="4">
        <v>-312.47147999999999</v>
      </c>
      <c r="Q201" s="4">
        <v>-348.08640000000003</v>
      </c>
      <c r="R201" s="4"/>
      <c r="S201" s="4">
        <v>-431.53620999999998</v>
      </c>
      <c r="T201" s="4">
        <v>-436.03084999999999</v>
      </c>
      <c r="AA201">
        <v>195</v>
      </c>
      <c r="AB201" s="4">
        <v>-153.16551000000001</v>
      </c>
    </row>
    <row r="202" spans="15:28" x14ac:dyDescent="0.2">
      <c r="O202">
        <v>196</v>
      </c>
      <c r="P202" s="4">
        <v>-312.62948</v>
      </c>
      <c r="Q202" s="4">
        <v>-348.05403999999999</v>
      </c>
      <c r="R202" s="4"/>
      <c r="S202" s="4">
        <v>-431.55748999999997</v>
      </c>
      <c r="T202" s="4">
        <v>-435.94911999999999</v>
      </c>
      <c r="AA202">
        <v>196</v>
      </c>
      <c r="AB202" s="4">
        <v>-153.12871000000001</v>
      </c>
    </row>
    <row r="203" spans="15:28" x14ac:dyDescent="0.2">
      <c r="O203">
        <v>197</v>
      </c>
      <c r="P203" s="4">
        <v>-312.82841999999999</v>
      </c>
      <c r="Q203" s="4">
        <v>-347.98099000000002</v>
      </c>
      <c r="R203" s="4"/>
      <c r="S203" s="4">
        <v>-431.58166999999997</v>
      </c>
      <c r="T203" s="4">
        <v>-435.84329000000002</v>
      </c>
      <c r="AA203">
        <v>197</v>
      </c>
      <c r="AB203" s="4">
        <v>-153.11588</v>
      </c>
    </row>
    <row r="204" spans="15:28" x14ac:dyDescent="0.2">
      <c r="O204">
        <v>198</v>
      </c>
      <c r="P204" s="4">
        <v>-313.0607</v>
      </c>
      <c r="Q204" s="4">
        <v>-347.86729000000003</v>
      </c>
      <c r="R204" s="4"/>
      <c r="S204" s="4">
        <v>-431.57481000000001</v>
      </c>
      <c r="T204" s="4">
        <v>-435.73574000000002</v>
      </c>
      <c r="AA204">
        <v>198</v>
      </c>
      <c r="AB204" s="4">
        <v>-153.10307</v>
      </c>
    </row>
    <row r="205" spans="15:28" x14ac:dyDescent="0.2">
      <c r="O205">
        <v>199</v>
      </c>
      <c r="P205" s="4">
        <v>-313.27596999999997</v>
      </c>
      <c r="Q205" s="4">
        <v>-347.71490999999997</v>
      </c>
      <c r="R205" s="4"/>
      <c r="S205" s="4">
        <v>-431.67608999999999</v>
      </c>
      <c r="T205" s="4">
        <v>-435.63986999999997</v>
      </c>
      <c r="AA205">
        <v>199</v>
      </c>
      <c r="AB205" s="4">
        <v>-153.10713000000001</v>
      </c>
    </row>
    <row r="206" spans="15:28" x14ac:dyDescent="0.2">
      <c r="O206">
        <v>200</v>
      </c>
      <c r="P206" s="4">
        <v>-313.49615999999997</v>
      </c>
      <c r="Q206" s="4">
        <v>-347.54577</v>
      </c>
      <c r="R206" s="4"/>
      <c r="S206" s="4">
        <v>-431.67230999999998</v>
      </c>
      <c r="T206" s="4">
        <v>-435.55113</v>
      </c>
      <c r="AA206">
        <v>200</v>
      </c>
      <c r="AB206" s="4">
        <v>-153.10556</v>
      </c>
    </row>
    <row r="207" spans="15:28" x14ac:dyDescent="0.2">
      <c r="O207">
        <v>201</v>
      </c>
      <c r="P207" s="4">
        <v>-313.74230999999997</v>
      </c>
      <c r="Q207" s="4">
        <v>-347.33249999999998</v>
      </c>
      <c r="R207" s="4"/>
      <c r="S207" s="4">
        <v>-431.68115</v>
      </c>
      <c r="T207" s="4">
        <v>-435.47815000000003</v>
      </c>
      <c r="AA207">
        <v>201</v>
      </c>
      <c r="AB207" s="4">
        <v>-153.13565</v>
      </c>
    </row>
    <row r="208" spans="15:28" x14ac:dyDescent="0.2">
      <c r="O208">
        <v>202</v>
      </c>
      <c r="P208" s="4">
        <v>-313.97215999999997</v>
      </c>
      <c r="Q208" s="4">
        <v>-347.09555999999998</v>
      </c>
      <c r="R208" s="4"/>
      <c r="S208" s="4">
        <v>-431.68007999999998</v>
      </c>
      <c r="T208" s="4">
        <v>-435.42295000000001</v>
      </c>
      <c r="AA208">
        <v>202</v>
      </c>
      <c r="AB208" s="4">
        <v>-153.16168999999999</v>
      </c>
    </row>
    <row r="209" spans="15:28" x14ac:dyDescent="0.2">
      <c r="O209">
        <v>203</v>
      </c>
      <c r="P209" s="4">
        <v>-314.19583999999998</v>
      </c>
      <c r="Q209" s="4">
        <v>-346.85163999999997</v>
      </c>
      <c r="R209" s="4"/>
      <c r="S209" s="4">
        <v>-431.67919000000001</v>
      </c>
      <c r="T209" s="4">
        <v>-435.36014999999998</v>
      </c>
      <c r="AA209">
        <v>203</v>
      </c>
      <c r="AB209" s="4">
        <v>-153.18277</v>
      </c>
    </row>
    <row r="210" spans="15:28" x14ac:dyDescent="0.2">
      <c r="O210">
        <v>204</v>
      </c>
      <c r="P210" s="4">
        <v>-314.42651000000001</v>
      </c>
      <c r="Q210" s="4">
        <v>-346.61878000000002</v>
      </c>
      <c r="R210" s="4"/>
      <c r="S210" s="4">
        <v>-431.64884999999998</v>
      </c>
      <c r="T210" s="4">
        <v>-435.29462000000001</v>
      </c>
      <c r="AA210">
        <v>204</v>
      </c>
      <c r="AB210" s="4">
        <v>-153.19612000000001</v>
      </c>
    </row>
    <row r="211" spans="15:28" x14ac:dyDescent="0.2">
      <c r="O211">
        <v>205</v>
      </c>
      <c r="P211" s="4">
        <v>-314.65681999999998</v>
      </c>
      <c r="Q211" s="4">
        <v>-346.40399000000002</v>
      </c>
      <c r="R211" s="4"/>
      <c r="S211" s="4">
        <v>-431.65750000000003</v>
      </c>
      <c r="T211" s="4">
        <v>-435.22023000000002</v>
      </c>
      <c r="AA211">
        <v>205</v>
      </c>
      <c r="AB211" s="4">
        <v>-153.20108999999999</v>
      </c>
    </row>
    <row r="212" spans="15:28" x14ac:dyDescent="0.2">
      <c r="O212">
        <v>206</v>
      </c>
      <c r="P212" s="4">
        <v>-314.84388999999999</v>
      </c>
      <c r="Q212" s="4">
        <v>-346.21965</v>
      </c>
      <c r="R212" s="4"/>
      <c r="S212" s="4">
        <v>-431.63405999999998</v>
      </c>
      <c r="T212" s="4">
        <v>-435.13083999999998</v>
      </c>
      <c r="AA212">
        <v>206</v>
      </c>
      <c r="AB212" s="4">
        <v>-153.20820000000001</v>
      </c>
    </row>
    <row r="213" spans="15:28" x14ac:dyDescent="0.2">
      <c r="O213">
        <v>207</v>
      </c>
      <c r="P213" s="4">
        <v>-315.06160999999997</v>
      </c>
      <c r="Q213" s="4">
        <v>-346.06786</v>
      </c>
      <c r="R213" s="4"/>
      <c r="S213" s="4">
        <v>-431.61801000000003</v>
      </c>
      <c r="T213" s="4">
        <v>-435.01454999999999</v>
      </c>
      <c r="AA213">
        <v>207</v>
      </c>
      <c r="AB213" s="4">
        <v>-153.22324</v>
      </c>
    </row>
    <row r="214" spans="15:28" x14ac:dyDescent="0.2">
      <c r="O214">
        <v>208</v>
      </c>
      <c r="P214" s="4">
        <v>-315.23068000000001</v>
      </c>
      <c r="Q214" s="4">
        <v>-345.90823999999998</v>
      </c>
      <c r="R214" s="4"/>
      <c r="S214" s="4">
        <v>-431.60246000000001</v>
      </c>
      <c r="T214" s="4">
        <v>-434.9051</v>
      </c>
      <c r="AA214">
        <v>208</v>
      </c>
      <c r="AB214" s="4">
        <v>-153.26535999999999</v>
      </c>
    </row>
    <row r="215" spans="15:28" x14ac:dyDescent="0.2">
      <c r="O215">
        <v>209</v>
      </c>
      <c r="P215" s="4">
        <v>-315.36586999999997</v>
      </c>
      <c r="Q215" s="4">
        <v>-345.79948000000002</v>
      </c>
      <c r="R215" s="4"/>
      <c r="S215" s="4">
        <v>-431.54680000000002</v>
      </c>
      <c r="T215" s="4">
        <v>-434.83496000000002</v>
      </c>
      <c r="AA215">
        <v>209</v>
      </c>
      <c r="AB215" s="4">
        <v>-153.33051</v>
      </c>
    </row>
    <row r="216" spans="15:28" x14ac:dyDescent="0.2">
      <c r="O216">
        <v>210</v>
      </c>
      <c r="P216" s="4">
        <v>-315.49842999999998</v>
      </c>
      <c r="Q216" s="4">
        <v>-345.7389</v>
      </c>
      <c r="R216" s="4"/>
      <c r="S216" s="4">
        <v>-431.48649</v>
      </c>
      <c r="T216" s="4">
        <v>-434.77897999999999</v>
      </c>
      <c r="AA216">
        <v>210</v>
      </c>
      <c r="AB216" s="4">
        <v>-153.42064999999999</v>
      </c>
    </row>
    <row r="217" spans="15:28" x14ac:dyDescent="0.2">
      <c r="O217">
        <v>211</v>
      </c>
      <c r="P217" s="4">
        <v>-315.62686000000002</v>
      </c>
      <c r="Q217" s="4">
        <v>-345.72372000000001</v>
      </c>
      <c r="R217" s="4"/>
      <c r="S217" s="4">
        <v>-431.40060999999997</v>
      </c>
      <c r="T217" s="4">
        <v>-434.76400000000001</v>
      </c>
      <c r="AA217">
        <v>211</v>
      </c>
      <c r="AB217" s="4">
        <v>-153.52131</v>
      </c>
    </row>
    <row r="218" spans="15:28" x14ac:dyDescent="0.2">
      <c r="O218">
        <v>212</v>
      </c>
      <c r="P218" s="4">
        <v>-315.71753000000001</v>
      </c>
      <c r="Q218" s="4">
        <v>-345.78197</v>
      </c>
      <c r="R218" s="4"/>
      <c r="S218" s="4">
        <v>-431.24716999999998</v>
      </c>
      <c r="T218" s="4">
        <v>-434.78948000000003</v>
      </c>
      <c r="AA218">
        <v>212</v>
      </c>
      <c r="AB218" s="4">
        <v>-153.66068000000001</v>
      </c>
    </row>
    <row r="219" spans="15:28" x14ac:dyDescent="0.2">
      <c r="O219">
        <v>213</v>
      </c>
      <c r="P219" s="4">
        <v>-315.79908999999998</v>
      </c>
      <c r="Q219" s="4">
        <v>-345.89668</v>
      </c>
      <c r="R219" s="4"/>
      <c r="S219" s="4">
        <v>-431.01132999999999</v>
      </c>
      <c r="T219" s="4">
        <v>-434.80626999999998</v>
      </c>
      <c r="AA219">
        <v>213</v>
      </c>
      <c r="AB219" s="4">
        <v>-153.83349999999999</v>
      </c>
    </row>
    <row r="220" spans="15:28" x14ac:dyDescent="0.2">
      <c r="O220">
        <v>214</v>
      </c>
      <c r="P220" s="4">
        <v>-315.89623</v>
      </c>
      <c r="Q220" s="4">
        <v>-346.06932999999998</v>
      </c>
      <c r="R220" s="4"/>
      <c r="S220" s="4">
        <v>-430.74372</v>
      </c>
      <c r="T220" s="4">
        <v>-434.82571999999999</v>
      </c>
      <c r="AA220">
        <v>214</v>
      </c>
      <c r="AB220" s="4">
        <v>-154.03836999999999</v>
      </c>
    </row>
    <row r="221" spans="15:28" x14ac:dyDescent="0.2">
      <c r="O221">
        <v>215</v>
      </c>
      <c r="P221" s="4">
        <v>-316.02226999999999</v>
      </c>
      <c r="Q221" s="4">
        <v>-346.25626999999997</v>
      </c>
      <c r="R221" s="4"/>
      <c r="S221" s="4">
        <v>-430.48343999999997</v>
      </c>
      <c r="T221" s="4">
        <v>-434.83607000000001</v>
      </c>
      <c r="AA221">
        <v>215</v>
      </c>
      <c r="AB221" s="4">
        <v>-154.25980999999999</v>
      </c>
    </row>
    <row r="222" spans="15:28" x14ac:dyDescent="0.2">
      <c r="O222">
        <v>216</v>
      </c>
      <c r="P222" s="4">
        <v>-316.13826</v>
      </c>
      <c r="Q222" s="4">
        <v>-346.48401999999999</v>
      </c>
      <c r="R222" s="4"/>
      <c r="S222" s="4">
        <v>-430.25126</v>
      </c>
      <c r="T222" s="4">
        <v>-434.83226999999999</v>
      </c>
      <c r="AA222">
        <v>216</v>
      </c>
      <c r="AB222" s="4">
        <v>-154.48553000000001</v>
      </c>
    </row>
    <row r="223" spans="15:28" x14ac:dyDescent="0.2">
      <c r="O223">
        <v>217</v>
      </c>
      <c r="P223" s="4">
        <v>-316.24610000000001</v>
      </c>
      <c r="Q223" s="4">
        <v>-346.72762999999998</v>
      </c>
      <c r="R223" s="4"/>
      <c r="S223" s="4">
        <v>-429.98277000000002</v>
      </c>
      <c r="T223" s="4">
        <v>-434.79896000000002</v>
      </c>
      <c r="AA223">
        <v>217</v>
      </c>
      <c r="AB223" s="4">
        <v>-154.71673000000001</v>
      </c>
    </row>
    <row r="224" spans="15:28" x14ac:dyDescent="0.2">
      <c r="O224">
        <v>218</v>
      </c>
      <c r="P224" s="4">
        <v>-316.36700000000002</v>
      </c>
      <c r="Q224" s="4">
        <v>-347.00294000000002</v>
      </c>
      <c r="R224" s="4"/>
      <c r="S224" s="4">
        <v>-429.71803999999997</v>
      </c>
      <c r="T224" s="4">
        <v>-434.78073000000001</v>
      </c>
      <c r="AA224">
        <v>218</v>
      </c>
      <c r="AB224" s="4">
        <v>-154.9282</v>
      </c>
    </row>
    <row r="225" spans="15:28" x14ac:dyDescent="0.2">
      <c r="O225">
        <v>219</v>
      </c>
      <c r="P225" s="4">
        <v>-316.50213000000002</v>
      </c>
      <c r="Q225" s="4">
        <v>-347.24882000000002</v>
      </c>
      <c r="R225" s="4"/>
      <c r="S225" s="4">
        <v>-429.48059999999998</v>
      </c>
      <c r="T225" s="4">
        <v>-434.78001999999998</v>
      </c>
      <c r="AA225">
        <v>219</v>
      </c>
      <c r="AB225" s="4">
        <v>-155.11913000000001</v>
      </c>
    </row>
    <row r="226" spans="15:28" x14ac:dyDescent="0.2">
      <c r="O226">
        <v>220</v>
      </c>
      <c r="P226" s="4">
        <v>-316.63098000000002</v>
      </c>
      <c r="Q226" s="4">
        <v>-347.45299999999997</v>
      </c>
      <c r="R226" s="4"/>
      <c r="S226" s="4">
        <v>-429.29439000000002</v>
      </c>
      <c r="T226" s="4">
        <v>-434.75905</v>
      </c>
      <c r="AA226">
        <v>220</v>
      </c>
      <c r="AB226" s="4">
        <v>-155.29642000000001</v>
      </c>
    </row>
    <row r="227" spans="15:28" x14ac:dyDescent="0.2">
      <c r="O227">
        <v>221</v>
      </c>
      <c r="P227" s="4">
        <v>-316.77096</v>
      </c>
      <c r="Q227" s="4">
        <v>-347.62042000000002</v>
      </c>
      <c r="R227" s="4"/>
      <c r="S227" s="4">
        <v>-429.16205000000002</v>
      </c>
      <c r="T227" s="4">
        <v>-434.69916000000001</v>
      </c>
      <c r="AA227">
        <v>221</v>
      </c>
      <c r="AB227" s="4">
        <v>-155.44786999999999</v>
      </c>
    </row>
    <row r="228" spans="15:28" x14ac:dyDescent="0.2">
      <c r="O228">
        <v>222</v>
      </c>
      <c r="P228" s="4">
        <v>-316.89377999999999</v>
      </c>
      <c r="Q228" s="4">
        <v>-347.77159</v>
      </c>
      <c r="R228" s="4"/>
      <c r="S228" s="4">
        <v>-429.1223</v>
      </c>
      <c r="T228" s="4">
        <v>-434.57943</v>
      </c>
      <c r="AA228">
        <v>222</v>
      </c>
      <c r="AB228" s="4">
        <v>-155.53806</v>
      </c>
    </row>
    <row r="229" spans="15:28" x14ac:dyDescent="0.2">
      <c r="O229">
        <v>223</v>
      </c>
      <c r="P229" s="4">
        <v>-317.01123999999999</v>
      </c>
      <c r="Q229" s="4">
        <v>-347.88792999999998</v>
      </c>
      <c r="R229" s="4"/>
      <c r="S229" s="4">
        <v>-429.11313000000001</v>
      </c>
      <c r="T229" s="4">
        <v>-434.43819000000002</v>
      </c>
      <c r="AA229">
        <v>223</v>
      </c>
      <c r="AB229" s="4">
        <v>-155.61657</v>
      </c>
    </row>
    <row r="230" spans="15:28" x14ac:dyDescent="0.2">
      <c r="O230">
        <v>224</v>
      </c>
      <c r="P230" s="4">
        <v>-317.13524000000001</v>
      </c>
      <c r="Q230" s="4">
        <v>-347.96767</v>
      </c>
      <c r="R230" s="4"/>
      <c r="S230" s="4">
        <v>-429.14044999999999</v>
      </c>
      <c r="T230" s="4">
        <v>-434.32261999999997</v>
      </c>
      <c r="AA230">
        <v>224</v>
      </c>
      <c r="AB230" s="4">
        <v>-155.68425999999999</v>
      </c>
    </row>
    <row r="231" spans="15:28" x14ac:dyDescent="0.2">
      <c r="O231">
        <v>225</v>
      </c>
      <c r="P231" s="4">
        <v>-317.27544999999998</v>
      </c>
      <c r="Q231" s="4">
        <v>-348.00468000000001</v>
      </c>
      <c r="R231" s="4"/>
      <c r="S231" s="4">
        <v>-429.21812</v>
      </c>
      <c r="T231" s="4">
        <v>-434.17374999999998</v>
      </c>
      <c r="AA231">
        <v>225</v>
      </c>
      <c r="AB231" s="4">
        <v>-155.71317999999999</v>
      </c>
    </row>
    <row r="232" spans="15:28" x14ac:dyDescent="0.2">
      <c r="O232">
        <v>226</v>
      </c>
      <c r="P232" s="4">
        <v>-317.38567999999998</v>
      </c>
      <c r="Q232" s="4">
        <v>-347.97455000000002</v>
      </c>
      <c r="R232" s="4"/>
      <c r="S232" s="4">
        <v>-429.32920000000001</v>
      </c>
      <c r="T232" s="4">
        <v>-434.02116999999998</v>
      </c>
      <c r="AA232">
        <v>226</v>
      </c>
      <c r="AB232" s="4">
        <v>-155.72021000000001</v>
      </c>
    </row>
    <row r="233" spans="15:28" x14ac:dyDescent="0.2">
      <c r="O233">
        <v>227</v>
      </c>
      <c r="P233" s="4">
        <v>-317.48221999999998</v>
      </c>
      <c r="Q233" s="4">
        <v>-347.9074</v>
      </c>
      <c r="R233" s="4"/>
      <c r="S233" s="4">
        <v>-429.48725999999999</v>
      </c>
      <c r="T233" s="4">
        <v>-433.77654000000001</v>
      </c>
      <c r="AA233">
        <v>227</v>
      </c>
      <c r="AB233" s="4">
        <v>-155.68514999999999</v>
      </c>
    </row>
    <row r="234" spans="15:28" x14ac:dyDescent="0.2">
      <c r="O234">
        <v>228</v>
      </c>
      <c r="P234" s="4">
        <v>-317.57920000000001</v>
      </c>
      <c r="Q234" s="4">
        <v>-347.79419999999999</v>
      </c>
      <c r="R234" s="4"/>
      <c r="S234" s="4">
        <v>-429.66359</v>
      </c>
      <c r="T234" s="4">
        <v>-433.52021000000002</v>
      </c>
      <c r="AA234">
        <v>228</v>
      </c>
      <c r="AB234" s="4">
        <v>-155.60287</v>
      </c>
    </row>
    <row r="235" spans="15:28" x14ac:dyDescent="0.2">
      <c r="O235">
        <v>229</v>
      </c>
      <c r="P235" s="4">
        <v>-317.66264000000001</v>
      </c>
      <c r="Q235" s="4">
        <v>-347.65480000000002</v>
      </c>
      <c r="R235" s="4"/>
      <c r="S235" s="4">
        <v>-429.83255000000003</v>
      </c>
      <c r="T235" s="4">
        <v>-433.36383999999998</v>
      </c>
      <c r="AA235">
        <v>229</v>
      </c>
      <c r="AB235" s="4">
        <v>-155.51979</v>
      </c>
    </row>
    <row r="236" spans="15:28" x14ac:dyDescent="0.2">
      <c r="O236">
        <v>230</v>
      </c>
      <c r="P236" s="4">
        <v>-317.72942999999998</v>
      </c>
      <c r="Q236" s="4">
        <v>-347.49401</v>
      </c>
      <c r="R236" s="4"/>
      <c r="S236" s="4">
        <v>-430.02742999999998</v>
      </c>
      <c r="T236" s="4">
        <v>-433.11784999999998</v>
      </c>
      <c r="AA236">
        <v>230</v>
      </c>
      <c r="AB236" s="4">
        <v>-155.40615</v>
      </c>
    </row>
    <row r="237" spans="15:28" x14ac:dyDescent="0.2">
      <c r="O237">
        <v>231</v>
      </c>
      <c r="P237" s="4">
        <v>-317.77838000000003</v>
      </c>
      <c r="Q237" s="4">
        <v>-347.29655000000002</v>
      </c>
      <c r="R237" s="4"/>
      <c r="S237" s="4">
        <v>-430.24200000000002</v>
      </c>
      <c r="T237" s="4">
        <v>-432.83778000000001</v>
      </c>
      <c r="AA237">
        <v>231</v>
      </c>
      <c r="AB237" s="4">
        <v>-155.25219999999999</v>
      </c>
    </row>
    <row r="238" spans="15:28" x14ac:dyDescent="0.2">
      <c r="O238">
        <v>232</v>
      </c>
      <c r="P238" s="4">
        <v>-317.78327999999999</v>
      </c>
      <c r="Q238" s="4">
        <v>-347.09151000000003</v>
      </c>
      <c r="R238" s="4"/>
      <c r="S238" s="4">
        <v>-430.48307999999997</v>
      </c>
      <c r="T238" s="4">
        <v>-432.46938999999998</v>
      </c>
      <c r="AA238">
        <v>232</v>
      </c>
      <c r="AB238" s="4">
        <v>-155.07626999999999</v>
      </c>
    </row>
    <row r="239" spans="15:28" x14ac:dyDescent="0.2">
      <c r="O239">
        <v>233</v>
      </c>
      <c r="P239" s="4">
        <v>-317.73144000000002</v>
      </c>
      <c r="Q239" s="4">
        <v>-346.89760000000001</v>
      </c>
      <c r="R239" s="4"/>
      <c r="S239" s="4">
        <v>-430.70888000000002</v>
      </c>
      <c r="T239" s="4">
        <v>-431.97100999999998</v>
      </c>
      <c r="AA239">
        <v>233</v>
      </c>
      <c r="AB239" s="4">
        <v>-154.88936000000001</v>
      </c>
    </row>
    <row r="240" spans="15:28" x14ac:dyDescent="0.2">
      <c r="O240">
        <v>234</v>
      </c>
      <c r="P240" s="4">
        <v>-317.65663000000001</v>
      </c>
      <c r="Q240" s="4">
        <v>-346.74200999999999</v>
      </c>
      <c r="R240" s="4"/>
      <c r="S240" s="4">
        <v>-430.95758999999998</v>
      </c>
      <c r="T240" s="4">
        <v>-431.06369000000001</v>
      </c>
      <c r="AA240">
        <v>234</v>
      </c>
      <c r="AB240" s="4">
        <v>-154.70932999999999</v>
      </c>
    </row>
    <row r="241" spans="15:28" x14ac:dyDescent="0.2">
      <c r="O241">
        <v>235</v>
      </c>
      <c r="P241" s="4">
        <v>-317.53825999999998</v>
      </c>
      <c r="Q241" s="4">
        <v>-346.61313000000001</v>
      </c>
      <c r="R241" s="4"/>
      <c r="S241" s="4">
        <v>-431.20747999999998</v>
      </c>
      <c r="T241" s="4">
        <v>-431.77780000000001</v>
      </c>
      <c r="AA241">
        <v>235</v>
      </c>
      <c r="AB241" s="4">
        <v>-154.54173</v>
      </c>
    </row>
    <row r="242" spans="15:28" x14ac:dyDescent="0.2">
      <c r="O242">
        <v>236</v>
      </c>
      <c r="P242" s="4">
        <v>-317.38143000000002</v>
      </c>
      <c r="Q242" s="4">
        <v>-346.50547</v>
      </c>
      <c r="R242" s="4"/>
      <c r="S242" s="4">
        <v>-431.40179999999998</v>
      </c>
      <c r="T242" s="4">
        <v>-431.53786000000002</v>
      </c>
      <c r="AA242">
        <v>236</v>
      </c>
      <c r="AB242" s="4">
        <v>-154.39259000000001</v>
      </c>
    </row>
    <row r="243" spans="15:28" x14ac:dyDescent="0.2">
      <c r="O243">
        <v>237</v>
      </c>
      <c r="P243" s="4">
        <v>-317.22838000000002</v>
      </c>
      <c r="Q243" s="4">
        <v>-346.42649</v>
      </c>
      <c r="R243" s="4"/>
      <c r="S243" s="4">
        <v>-431.5838</v>
      </c>
      <c r="T243" s="4">
        <v>-431.35027000000002</v>
      </c>
      <c r="AA243">
        <v>237</v>
      </c>
      <c r="AB243" s="4">
        <v>-154.2689</v>
      </c>
    </row>
    <row r="244" spans="15:28" x14ac:dyDescent="0.2">
      <c r="O244">
        <v>238</v>
      </c>
      <c r="P244" s="4">
        <v>-317.05804000000001</v>
      </c>
      <c r="Q244" s="4">
        <v>-346.36113999999998</v>
      </c>
      <c r="R244" s="4"/>
      <c r="S244" s="4">
        <v>-431.71438999999998</v>
      </c>
      <c r="T244" s="4">
        <v>-431.21341999999999</v>
      </c>
      <c r="AA244">
        <v>238</v>
      </c>
      <c r="AB244" s="4">
        <v>-154.19647000000001</v>
      </c>
    </row>
    <row r="245" spans="15:28" x14ac:dyDescent="0.2">
      <c r="O245">
        <v>239</v>
      </c>
      <c r="P245" s="4">
        <v>-316.84444000000002</v>
      </c>
      <c r="Q245" s="4">
        <v>-346.31563</v>
      </c>
      <c r="R245" s="4"/>
      <c r="S245" s="4">
        <v>-431.83812</v>
      </c>
      <c r="T245" s="4">
        <v>-431.23129</v>
      </c>
      <c r="AA245">
        <v>239</v>
      </c>
      <c r="AB245" s="4">
        <v>-154.12907999999999</v>
      </c>
    </row>
    <row r="246" spans="15:28" x14ac:dyDescent="0.2">
      <c r="O246">
        <v>240</v>
      </c>
      <c r="P246" s="4">
        <v>-316.61856999999998</v>
      </c>
      <c r="Q246" s="4">
        <v>-346.25582000000003</v>
      </c>
      <c r="R246" s="4"/>
      <c r="S246" s="4">
        <v>-431.93515000000002</v>
      </c>
      <c r="T246" s="4">
        <v>-431.23791</v>
      </c>
      <c r="AA246">
        <v>240</v>
      </c>
      <c r="AB246" s="4">
        <v>-154.05626000000001</v>
      </c>
    </row>
    <row r="247" spans="15:28" x14ac:dyDescent="0.2">
      <c r="O247">
        <v>241</v>
      </c>
      <c r="P247" s="4">
        <v>-316.36336999999997</v>
      </c>
      <c r="Q247" s="4">
        <v>-346.21517</v>
      </c>
      <c r="R247" s="4"/>
      <c r="S247" s="4">
        <v>-432.03025000000002</v>
      </c>
      <c r="T247" s="4">
        <v>-431.38918000000001</v>
      </c>
      <c r="AA247">
        <v>241</v>
      </c>
      <c r="AB247" s="4">
        <v>-154.01642000000001</v>
      </c>
    </row>
    <row r="248" spans="15:28" x14ac:dyDescent="0.2">
      <c r="O248">
        <v>242</v>
      </c>
      <c r="P248" s="4">
        <v>-316.10489999999999</v>
      </c>
      <c r="Q248" s="4">
        <v>-346.22908000000001</v>
      </c>
      <c r="R248" s="4"/>
      <c r="S248" s="4">
        <v>-432.06914999999998</v>
      </c>
      <c r="T248" s="4">
        <v>-431.54689000000002</v>
      </c>
      <c r="AA248">
        <v>242</v>
      </c>
      <c r="AB248" s="4">
        <v>-153.98763</v>
      </c>
    </row>
    <row r="249" spans="15:28" x14ac:dyDescent="0.2">
      <c r="O249">
        <v>243</v>
      </c>
      <c r="P249" s="4">
        <v>-315.86624</v>
      </c>
      <c r="Q249" s="4">
        <v>-346.26438000000002</v>
      </c>
      <c r="R249" s="4"/>
      <c r="S249" s="4">
        <v>-432.07580999999999</v>
      </c>
      <c r="T249" s="4">
        <v>-431.73946999999998</v>
      </c>
      <c r="AA249">
        <v>243</v>
      </c>
      <c r="AB249" s="4">
        <v>-153.98518000000001</v>
      </c>
    </row>
    <row r="250" spans="15:28" x14ac:dyDescent="0.2">
      <c r="O250">
        <v>244</v>
      </c>
      <c r="P250" s="4">
        <v>-315.6653</v>
      </c>
      <c r="Q250" s="4">
        <v>-346.36189999999999</v>
      </c>
      <c r="R250" s="4"/>
      <c r="S250" s="4">
        <v>-432.06894</v>
      </c>
      <c r="T250" s="4">
        <v>-431.59059000000002</v>
      </c>
      <c r="AA250">
        <v>244</v>
      </c>
      <c r="AB250" s="4">
        <v>-154.02033</v>
      </c>
    </row>
    <row r="251" spans="15:28" x14ac:dyDescent="0.2">
      <c r="O251">
        <v>245</v>
      </c>
      <c r="P251" s="4">
        <v>-315.50002999999998</v>
      </c>
      <c r="Q251" s="4">
        <v>-346.41009000000003</v>
      </c>
      <c r="R251" s="4"/>
      <c r="S251" s="4">
        <v>-432.08321000000001</v>
      </c>
      <c r="T251" s="4">
        <v>-432.14674000000002</v>
      </c>
      <c r="AA251">
        <v>245</v>
      </c>
      <c r="AB251" s="4">
        <v>-154.08035000000001</v>
      </c>
    </row>
    <row r="252" spans="15:28" x14ac:dyDescent="0.2">
      <c r="O252">
        <v>246</v>
      </c>
      <c r="P252" s="4">
        <v>-315.33434999999997</v>
      </c>
      <c r="Q252" s="4">
        <v>-346.4812</v>
      </c>
      <c r="R252" s="4"/>
      <c r="S252" s="4">
        <v>-432.11545999999998</v>
      </c>
      <c r="T252" s="4">
        <v>-432.34453000000002</v>
      </c>
      <c r="AA252">
        <v>246</v>
      </c>
      <c r="AB252" s="4">
        <v>-154.15581</v>
      </c>
    </row>
    <row r="253" spans="15:28" x14ac:dyDescent="0.2">
      <c r="O253">
        <v>247</v>
      </c>
      <c r="P253" s="4">
        <v>-315.17615999999998</v>
      </c>
      <c r="Q253" s="4">
        <v>-346.59737999999999</v>
      </c>
      <c r="R253" s="4"/>
      <c r="S253" s="4">
        <v>-432.15827000000002</v>
      </c>
      <c r="T253" s="4">
        <v>-432.55119999999999</v>
      </c>
      <c r="AA253">
        <v>247</v>
      </c>
      <c r="AB253" s="4">
        <v>-154.24048999999999</v>
      </c>
    </row>
    <row r="254" spans="15:28" x14ac:dyDescent="0.2">
      <c r="O254">
        <v>248</v>
      </c>
      <c r="P254" s="4">
        <v>-315.02656999999999</v>
      </c>
      <c r="Q254" s="4">
        <v>-346.70830000000001</v>
      </c>
      <c r="R254" s="4"/>
      <c r="S254" s="4">
        <v>-432.1807</v>
      </c>
      <c r="T254" s="4">
        <v>-432.75344999999999</v>
      </c>
      <c r="AA254">
        <v>248</v>
      </c>
      <c r="AB254" s="4">
        <v>-154.33403999999999</v>
      </c>
    </row>
    <row r="255" spans="15:28" x14ac:dyDescent="0.2">
      <c r="O255">
        <v>249</v>
      </c>
      <c r="P255" s="4">
        <v>-314.85953999999998</v>
      </c>
      <c r="Q255" s="4">
        <v>-346.80603000000002</v>
      </c>
      <c r="R255" s="4"/>
      <c r="S255" s="4">
        <v>-432.19400999999999</v>
      </c>
      <c r="T255" s="4">
        <v>-433.07661000000002</v>
      </c>
      <c r="AA255">
        <v>249</v>
      </c>
      <c r="AB255" s="4">
        <v>-154.40845999999999</v>
      </c>
    </row>
    <row r="256" spans="15:28" x14ac:dyDescent="0.2">
      <c r="O256">
        <v>250</v>
      </c>
      <c r="P256" s="4">
        <v>-314.68218999999999</v>
      </c>
      <c r="Q256" s="4">
        <v>-346.88357000000002</v>
      </c>
      <c r="R256" s="4"/>
      <c r="S256" s="4">
        <v>-432.18407000000002</v>
      </c>
      <c r="T256" s="4">
        <v>-433.1884</v>
      </c>
      <c r="AA256">
        <v>250</v>
      </c>
      <c r="AB256" s="4">
        <v>-154.47269</v>
      </c>
    </row>
    <row r="257" spans="15:28" x14ac:dyDescent="0.2">
      <c r="O257">
        <v>251</v>
      </c>
      <c r="P257" s="4">
        <v>-314.48142000000001</v>
      </c>
      <c r="Q257" s="4">
        <v>-346.98370999999997</v>
      </c>
      <c r="R257" s="4"/>
      <c r="S257" s="4">
        <v>-432.12736999999998</v>
      </c>
      <c r="T257" s="4">
        <v>-433.0598</v>
      </c>
      <c r="AA257">
        <v>251</v>
      </c>
      <c r="AB257" s="4">
        <v>-154.52735000000001</v>
      </c>
    </row>
    <row r="258" spans="15:28" x14ac:dyDescent="0.2">
      <c r="O258">
        <v>252</v>
      </c>
      <c r="P258" s="4">
        <v>-314.29716000000002</v>
      </c>
      <c r="Q258" s="4">
        <v>-347.06957999999997</v>
      </c>
      <c r="R258" s="4"/>
      <c r="S258" s="4">
        <v>-432.05394000000001</v>
      </c>
      <c r="T258" s="4">
        <v>-433.66750999999999</v>
      </c>
      <c r="AA258">
        <v>252</v>
      </c>
      <c r="AB258" s="4">
        <v>-154.56694999999999</v>
      </c>
    </row>
    <row r="259" spans="15:28" x14ac:dyDescent="0.2">
      <c r="O259">
        <v>253</v>
      </c>
      <c r="P259" s="4">
        <v>-314.12175000000002</v>
      </c>
      <c r="Q259" s="4">
        <v>-347.13470999999998</v>
      </c>
      <c r="R259" s="4"/>
      <c r="S259" s="4">
        <v>-431.95152000000002</v>
      </c>
      <c r="T259" s="4">
        <v>-433.79559999999998</v>
      </c>
      <c r="AA259">
        <v>253</v>
      </c>
      <c r="AB259" s="4">
        <v>-154.63273000000001</v>
      </c>
    </row>
    <row r="260" spans="15:28" x14ac:dyDescent="0.2">
      <c r="O260">
        <v>254</v>
      </c>
      <c r="P260" s="4">
        <v>-313.94580000000002</v>
      </c>
      <c r="Q260" s="4">
        <v>-347.20627999999999</v>
      </c>
      <c r="R260" s="4"/>
      <c r="S260" s="4">
        <v>-431.83994999999999</v>
      </c>
      <c r="T260" s="4">
        <v>-434.19139999999999</v>
      </c>
      <c r="AA260">
        <v>254</v>
      </c>
      <c r="AB260" s="4">
        <v>-154.69499999999999</v>
      </c>
    </row>
    <row r="261" spans="15:28" x14ac:dyDescent="0.2">
      <c r="O261">
        <v>255</v>
      </c>
      <c r="P261" s="4">
        <v>-313.74928</v>
      </c>
      <c r="Q261" s="4">
        <v>-347.26666999999998</v>
      </c>
      <c r="R261" s="4"/>
      <c r="S261" s="4">
        <v>-431.71217999999999</v>
      </c>
      <c r="T261" s="4">
        <v>-434.3655</v>
      </c>
      <c r="AA261">
        <v>255</v>
      </c>
      <c r="AB261" s="4">
        <v>-154.73892000000001</v>
      </c>
    </row>
    <row r="262" spans="15:28" x14ac:dyDescent="0.2">
      <c r="O262">
        <v>256</v>
      </c>
      <c r="P262" s="4">
        <v>-313.55432000000002</v>
      </c>
      <c r="Q262" s="4">
        <v>-347.31193999999999</v>
      </c>
      <c r="R262" s="4"/>
      <c r="S262" s="4">
        <v>-431.60111000000001</v>
      </c>
      <c r="T262" s="4">
        <v>-434.51083</v>
      </c>
      <c r="AA262">
        <v>256</v>
      </c>
      <c r="AB262" s="4">
        <v>-154.76678999999999</v>
      </c>
    </row>
    <row r="263" spans="15:28" x14ac:dyDescent="0.2">
      <c r="O263">
        <v>257</v>
      </c>
      <c r="P263" s="4">
        <v>-313.39650999999998</v>
      </c>
      <c r="Q263" s="4">
        <v>-347.35386999999997</v>
      </c>
      <c r="R263" s="4"/>
      <c r="S263" s="4">
        <v>-431.51600999999999</v>
      </c>
      <c r="T263" s="4">
        <v>-434.66667000000001</v>
      </c>
      <c r="AA263">
        <v>257</v>
      </c>
      <c r="AB263" s="4">
        <v>-154.73979</v>
      </c>
    </row>
    <row r="264" spans="15:28" x14ac:dyDescent="0.2">
      <c r="O264">
        <v>258</v>
      </c>
      <c r="P264" s="4">
        <v>-313.23354</v>
      </c>
      <c r="Q264" s="4">
        <v>-347.41707000000002</v>
      </c>
      <c r="R264" s="4"/>
      <c r="S264" s="4">
        <v>-431.47991999999999</v>
      </c>
      <c r="T264" s="4">
        <v>-434.74599000000001</v>
      </c>
      <c r="AA264">
        <v>258</v>
      </c>
      <c r="AB264" s="4">
        <v>-154.72796</v>
      </c>
    </row>
    <row r="265" spans="15:28" x14ac:dyDescent="0.2">
      <c r="O265">
        <v>259</v>
      </c>
      <c r="P265" s="4">
        <v>-313.13909999999998</v>
      </c>
      <c r="Q265" s="4">
        <v>-347.43880000000001</v>
      </c>
      <c r="R265" s="4"/>
      <c r="S265" s="4">
        <v>-431.49023</v>
      </c>
      <c r="T265" s="4">
        <v>-434.79325</v>
      </c>
      <c r="AA265">
        <v>259</v>
      </c>
      <c r="AB265" s="4">
        <v>-154.69122999999999</v>
      </c>
    </row>
    <row r="266" spans="15:28" x14ac:dyDescent="0.2">
      <c r="O266">
        <v>260</v>
      </c>
      <c r="P266" s="4">
        <v>-313.07413000000003</v>
      </c>
      <c r="Q266" s="4">
        <v>-347.45069000000001</v>
      </c>
      <c r="R266" s="4"/>
      <c r="S266" s="4">
        <v>-431.53998000000001</v>
      </c>
      <c r="T266" s="4">
        <v>-434.81376999999998</v>
      </c>
      <c r="AA266">
        <v>260</v>
      </c>
      <c r="AB266" s="4">
        <v>-154.66226</v>
      </c>
    </row>
    <row r="267" spans="15:28" x14ac:dyDescent="0.2">
      <c r="O267">
        <v>261</v>
      </c>
      <c r="P267" s="4">
        <v>-313.02222999999998</v>
      </c>
      <c r="Q267" s="4">
        <v>-347.46091999999999</v>
      </c>
      <c r="R267" s="4"/>
      <c r="S267" s="4">
        <v>-431.63436000000002</v>
      </c>
      <c r="T267" s="4">
        <v>-434.77717999999999</v>
      </c>
      <c r="AA267">
        <v>261</v>
      </c>
      <c r="AB267" s="4">
        <v>-154.61794</v>
      </c>
    </row>
    <row r="268" spans="15:28" x14ac:dyDescent="0.2">
      <c r="O268">
        <v>262</v>
      </c>
      <c r="P268" s="4">
        <v>-313.00909999999999</v>
      </c>
      <c r="Q268" s="4">
        <v>-347.43142</v>
      </c>
      <c r="R268" s="4"/>
      <c r="S268" s="4">
        <v>-431.75373000000002</v>
      </c>
      <c r="T268" s="4">
        <v>-434.89265</v>
      </c>
      <c r="AA268">
        <v>262</v>
      </c>
      <c r="AB268" s="4">
        <v>-154.58669</v>
      </c>
    </row>
    <row r="269" spans="15:28" x14ac:dyDescent="0.2">
      <c r="O269">
        <v>263</v>
      </c>
      <c r="P269" s="4">
        <v>-313.01952999999997</v>
      </c>
      <c r="Q269" s="4">
        <v>-347.36714000000001</v>
      </c>
      <c r="R269" s="4"/>
      <c r="S269" s="4">
        <v>-431.94238000000001</v>
      </c>
      <c r="T269" s="4">
        <v>-434.85581000000002</v>
      </c>
      <c r="AA269">
        <v>263</v>
      </c>
      <c r="AB269" s="4">
        <v>-154.53263999999999</v>
      </c>
    </row>
    <row r="270" spans="15:28" x14ac:dyDescent="0.2">
      <c r="O270">
        <v>264</v>
      </c>
      <c r="P270" s="4">
        <v>-313.02819</v>
      </c>
      <c r="Q270" s="4">
        <v>-347.25146000000001</v>
      </c>
      <c r="R270" s="4"/>
      <c r="S270" s="4">
        <v>-432.15181000000001</v>
      </c>
      <c r="T270" s="4">
        <v>-434.7407</v>
      </c>
      <c r="AA270">
        <v>264</v>
      </c>
      <c r="AB270" s="4">
        <v>-154.46315999999999</v>
      </c>
    </row>
    <row r="271" spans="15:28" x14ac:dyDescent="0.2">
      <c r="O271">
        <v>265</v>
      </c>
      <c r="P271" s="4">
        <v>-313.06983000000002</v>
      </c>
      <c r="Q271" s="4">
        <v>-347.09625</v>
      </c>
      <c r="R271" s="4"/>
      <c r="S271" s="4">
        <v>-432.37808000000001</v>
      </c>
      <c r="T271" s="4">
        <v>-434.59829000000002</v>
      </c>
      <c r="AA271">
        <v>265</v>
      </c>
      <c r="AB271" s="4">
        <v>-154.40514999999999</v>
      </c>
    </row>
    <row r="272" spans="15:28" x14ac:dyDescent="0.2">
      <c r="O272">
        <v>266</v>
      </c>
      <c r="P272" s="4">
        <v>-313.10710999999998</v>
      </c>
      <c r="Q272" s="4">
        <v>-346.93911000000003</v>
      </c>
      <c r="R272" s="4"/>
      <c r="S272" s="4">
        <v>-432.62360999999999</v>
      </c>
      <c r="T272" s="4">
        <v>-434.42419000000001</v>
      </c>
      <c r="AA272">
        <v>266</v>
      </c>
      <c r="AB272" s="4">
        <v>-154.34953999999999</v>
      </c>
    </row>
    <row r="273" spans="15:28" x14ac:dyDescent="0.2">
      <c r="O273">
        <v>267</v>
      </c>
      <c r="P273" s="4">
        <v>-313.13461999999998</v>
      </c>
      <c r="Q273" s="4">
        <v>-346.82166999999998</v>
      </c>
      <c r="R273" s="4"/>
      <c r="S273" s="4">
        <v>-432.86964</v>
      </c>
      <c r="T273" s="4">
        <v>-434.19628</v>
      </c>
      <c r="AA273">
        <v>267</v>
      </c>
      <c r="AB273" s="4">
        <v>-154.2998</v>
      </c>
    </row>
    <row r="274" spans="15:28" x14ac:dyDescent="0.2">
      <c r="O274">
        <v>268</v>
      </c>
      <c r="P274" s="4">
        <v>-313.15167000000002</v>
      </c>
      <c r="Q274" s="4">
        <v>-346.71451000000002</v>
      </c>
      <c r="R274" s="4"/>
      <c r="S274" s="4">
        <v>-433.12540000000001</v>
      </c>
      <c r="T274" s="4">
        <v>-434.19296000000003</v>
      </c>
      <c r="AA274">
        <v>268</v>
      </c>
      <c r="AB274" s="4">
        <v>-154.24257</v>
      </c>
    </row>
    <row r="275" spans="15:28" x14ac:dyDescent="0.2">
      <c r="O275">
        <v>269</v>
      </c>
      <c r="P275" s="4">
        <v>-313.23712999999998</v>
      </c>
      <c r="Q275" s="4">
        <v>-346.61628999999999</v>
      </c>
      <c r="R275" s="4"/>
      <c r="S275" s="4">
        <v>-433.38745999999998</v>
      </c>
      <c r="T275" s="4">
        <v>-433.92371000000003</v>
      </c>
      <c r="AA275">
        <v>269</v>
      </c>
      <c r="AB275" s="4">
        <v>-154.16783000000001</v>
      </c>
    </row>
    <row r="276" spans="15:28" x14ac:dyDescent="0.2">
      <c r="O276">
        <v>270</v>
      </c>
      <c r="P276" s="4">
        <v>-313.32584000000003</v>
      </c>
      <c r="Q276" s="4">
        <v>-346.51458000000002</v>
      </c>
      <c r="R276" s="4"/>
      <c r="S276" s="4">
        <v>-433.61365999999998</v>
      </c>
      <c r="T276" s="4">
        <v>-433.61067000000003</v>
      </c>
      <c r="AA276">
        <v>270</v>
      </c>
      <c r="AB276" s="4">
        <v>-154.07983999999999</v>
      </c>
    </row>
    <row r="277" spans="15:28" x14ac:dyDescent="0.2">
      <c r="O277">
        <v>271</v>
      </c>
      <c r="P277" s="4">
        <v>-313.40794</v>
      </c>
      <c r="Q277" s="4">
        <v>-346.41570999999999</v>
      </c>
      <c r="R277" s="4"/>
      <c r="S277" s="4">
        <v>-433.82285999999999</v>
      </c>
      <c r="T277" s="4">
        <v>-433.16807</v>
      </c>
      <c r="AA277">
        <v>271</v>
      </c>
      <c r="AB277" s="4">
        <v>-153.97082</v>
      </c>
    </row>
    <row r="278" spans="15:28" x14ac:dyDescent="0.2">
      <c r="O278">
        <v>272</v>
      </c>
      <c r="P278" s="4">
        <v>-313.49144999999999</v>
      </c>
      <c r="Q278" s="4">
        <v>-346.32321999999999</v>
      </c>
      <c r="R278" s="4"/>
      <c r="S278" s="4">
        <v>-433.96660000000003</v>
      </c>
      <c r="T278" s="4">
        <v>-433.38904000000002</v>
      </c>
      <c r="AA278">
        <v>272</v>
      </c>
      <c r="AB278" s="4">
        <v>-153.87647999999999</v>
      </c>
    </row>
    <row r="279" spans="15:28" x14ac:dyDescent="0.2">
      <c r="O279">
        <v>273</v>
      </c>
      <c r="P279" s="4">
        <v>-313.55058000000002</v>
      </c>
      <c r="Q279" s="4">
        <v>-346.24648000000002</v>
      </c>
      <c r="R279" s="4"/>
      <c r="S279" s="4">
        <v>-434.04759999999999</v>
      </c>
      <c r="T279" s="4">
        <v>-433.20735000000002</v>
      </c>
      <c r="AA279">
        <v>273</v>
      </c>
      <c r="AB279" s="4">
        <v>-153.78851</v>
      </c>
    </row>
    <row r="280" spans="15:28" x14ac:dyDescent="0.2">
      <c r="O280">
        <v>274</v>
      </c>
      <c r="P280" s="4">
        <v>-313.56141000000002</v>
      </c>
      <c r="Q280" s="4">
        <v>-346.18150000000003</v>
      </c>
      <c r="R280" s="4"/>
      <c r="S280" s="4">
        <v>-434.05658</v>
      </c>
      <c r="T280" s="4">
        <v>-433.06202000000002</v>
      </c>
      <c r="AA280">
        <v>274</v>
      </c>
      <c r="AB280" s="4">
        <v>-153.70732000000001</v>
      </c>
    </row>
    <row r="281" spans="15:28" x14ac:dyDescent="0.2">
      <c r="O281">
        <v>275</v>
      </c>
      <c r="P281" s="4">
        <v>-313.57389999999998</v>
      </c>
      <c r="Q281" s="4">
        <v>-346.12428</v>
      </c>
      <c r="R281" s="4"/>
      <c r="S281" s="4">
        <v>-434.0138</v>
      </c>
      <c r="T281" s="4">
        <v>-432.88857000000002</v>
      </c>
      <c r="AA281">
        <v>275</v>
      </c>
      <c r="AB281" s="4">
        <v>-153.61597</v>
      </c>
    </row>
    <row r="282" spans="15:28" x14ac:dyDescent="0.2">
      <c r="O282">
        <v>276</v>
      </c>
      <c r="P282" s="4">
        <v>-313.55766</v>
      </c>
      <c r="Q282" s="4">
        <v>-346.06707999999998</v>
      </c>
      <c r="R282" s="4"/>
      <c r="S282" s="4">
        <v>-433.89798999999999</v>
      </c>
      <c r="T282" s="4">
        <v>-432.73426999999998</v>
      </c>
      <c r="AA282">
        <v>276</v>
      </c>
      <c r="AB282" s="4">
        <v>-153.51629</v>
      </c>
    </row>
    <row r="283" spans="15:28" x14ac:dyDescent="0.2">
      <c r="O283">
        <v>277</v>
      </c>
      <c r="P283" s="4">
        <v>-313.53404</v>
      </c>
      <c r="Q283" s="4">
        <v>-345.99828000000002</v>
      </c>
      <c r="R283" s="4"/>
      <c r="S283" s="4">
        <v>-433.72199999999998</v>
      </c>
      <c r="T283" s="4">
        <v>-432.57310000000001</v>
      </c>
      <c r="AA283">
        <v>277</v>
      </c>
      <c r="AB283" s="4">
        <v>-153.42240000000001</v>
      </c>
    </row>
    <row r="284" spans="15:28" x14ac:dyDescent="0.2">
      <c r="O284">
        <v>278</v>
      </c>
      <c r="P284" s="4">
        <v>-313.48928999999998</v>
      </c>
      <c r="Q284" s="4">
        <v>-345.94297</v>
      </c>
      <c r="R284" s="4"/>
      <c r="S284" s="4">
        <v>-433.49065999999999</v>
      </c>
      <c r="T284" s="4">
        <v>-432.37536</v>
      </c>
      <c r="AA284">
        <v>278</v>
      </c>
      <c r="AB284" s="4">
        <v>-153.33913999999999</v>
      </c>
    </row>
    <row r="285" spans="15:28" x14ac:dyDescent="0.2">
      <c r="O285">
        <v>279</v>
      </c>
      <c r="P285" s="4">
        <v>-313.43851999999998</v>
      </c>
      <c r="Q285" s="4">
        <v>-345.93806999999998</v>
      </c>
      <c r="R285" s="4"/>
      <c r="S285" s="4">
        <v>-433.21244999999999</v>
      </c>
      <c r="T285" s="4">
        <v>-432.20477</v>
      </c>
      <c r="AA285">
        <v>279</v>
      </c>
      <c r="AB285" s="4">
        <v>-153.29771</v>
      </c>
    </row>
    <row r="286" spans="15:28" x14ac:dyDescent="0.2">
      <c r="O286">
        <v>280</v>
      </c>
      <c r="P286" s="4">
        <v>-313.36484000000002</v>
      </c>
      <c r="Q286" s="4">
        <v>-345.98361999999997</v>
      </c>
      <c r="R286" s="4"/>
      <c r="S286" s="4">
        <v>-432.91471000000001</v>
      </c>
      <c r="T286" s="4">
        <v>-432.00979000000001</v>
      </c>
      <c r="AA286">
        <v>280</v>
      </c>
      <c r="AB286" s="4">
        <v>-153.31147999999999</v>
      </c>
    </row>
    <row r="287" spans="15:28" x14ac:dyDescent="0.2">
      <c r="O287">
        <v>281</v>
      </c>
      <c r="P287" s="4">
        <v>-313.32567999999998</v>
      </c>
      <c r="Q287" s="4">
        <v>-346.07254</v>
      </c>
      <c r="R287" s="4"/>
      <c r="S287" s="4">
        <v>-432.63765000000001</v>
      </c>
      <c r="T287" s="4">
        <v>-431.80646000000002</v>
      </c>
      <c r="AA287">
        <v>281</v>
      </c>
      <c r="AB287" s="4">
        <v>-153.35355000000001</v>
      </c>
    </row>
    <row r="288" spans="15:28" x14ac:dyDescent="0.2">
      <c r="O288">
        <v>282</v>
      </c>
      <c r="P288" s="4">
        <v>-313.27039000000002</v>
      </c>
      <c r="Q288" s="4">
        <v>-346.17806000000002</v>
      </c>
      <c r="R288" s="4"/>
      <c r="S288" s="4">
        <v>-432.33697000000001</v>
      </c>
      <c r="T288" s="4">
        <v>-431.62743999999998</v>
      </c>
      <c r="AA288">
        <v>282</v>
      </c>
      <c r="AB288" s="4">
        <v>-153.44478000000001</v>
      </c>
    </row>
    <row r="289" spans="15:28" x14ac:dyDescent="0.2">
      <c r="O289">
        <v>283</v>
      </c>
      <c r="P289" s="4">
        <v>-313.2072</v>
      </c>
      <c r="Q289" s="4">
        <v>-346.33472</v>
      </c>
      <c r="R289" s="4"/>
      <c r="S289" s="4">
        <v>-432.06502</v>
      </c>
      <c r="T289" s="4">
        <v>-431.43743999999998</v>
      </c>
      <c r="AA289">
        <v>283</v>
      </c>
      <c r="AB289" s="4">
        <v>-153.60073</v>
      </c>
    </row>
    <row r="290" spans="15:28" x14ac:dyDescent="0.2">
      <c r="O290">
        <v>284</v>
      </c>
      <c r="P290" s="4">
        <v>-313.1798</v>
      </c>
      <c r="Q290" s="4">
        <v>-346.49072999999999</v>
      </c>
      <c r="R290" s="4"/>
      <c r="S290" s="4">
        <v>-431.82211999999998</v>
      </c>
      <c r="T290" s="4">
        <v>-431.23903000000001</v>
      </c>
      <c r="AA290">
        <v>284</v>
      </c>
      <c r="AB290" s="4">
        <v>-153.79479000000001</v>
      </c>
    </row>
    <row r="291" spans="15:28" x14ac:dyDescent="0.2">
      <c r="O291">
        <v>285</v>
      </c>
      <c r="P291" s="4">
        <v>-313.18331999999998</v>
      </c>
      <c r="Q291" s="4">
        <v>-346.69671</v>
      </c>
      <c r="R291" s="4"/>
      <c r="S291" s="4">
        <v>-431.61309</v>
      </c>
      <c r="T291" s="4">
        <v>-431.01796999999999</v>
      </c>
      <c r="AA291">
        <v>285</v>
      </c>
      <c r="AB291" s="4">
        <v>-154.01752999999999</v>
      </c>
    </row>
    <row r="292" spans="15:28" x14ac:dyDescent="0.2">
      <c r="O292">
        <v>286</v>
      </c>
      <c r="P292" s="4">
        <v>-313.22075999999998</v>
      </c>
      <c r="Q292" s="4">
        <v>-346.92110000000002</v>
      </c>
      <c r="R292" s="4"/>
      <c r="S292" s="4">
        <v>-431.46006</v>
      </c>
      <c r="T292" s="4">
        <v>-430.80511000000001</v>
      </c>
      <c r="AA292">
        <v>286</v>
      </c>
      <c r="AB292" s="4">
        <v>-154.26578000000001</v>
      </c>
    </row>
    <row r="293" spans="15:28" x14ac:dyDescent="0.2">
      <c r="O293">
        <v>287</v>
      </c>
      <c r="P293" s="4">
        <v>-313.27868999999998</v>
      </c>
      <c r="Q293" s="4">
        <v>-347.13666999999998</v>
      </c>
      <c r="R293" s="4"/>
      <c r="S293" s="4">
        <v>-431.26328999999998</v>
      </c>
      <c r="T293" s="4">
        <v>-430.78791000000001</v>
      </c>
      <c r="AA293">
        <v>287</v>
      </c>
      <c r="AB293" s="4">
        <v>-154.52834999999999</v>
      </c>
    </row>
    <row r="294" spans="15:28" x14ac:dyDescent="0.2">
      <c r="O294">
        <v>288</v>
      </c>
      <c r="P294" s="4">
        <v>-313.32977</v>
      </c>
      <c r="Q294" s="4">
        <v>-347.28850999999997</v>
      </c>
      <c r="R294" s="4"/>
      <c r="S294" s="4">
        <v>-430.91462000000001</v>
      </c>
      <c r="T294" s="4">
        <v>-430.55853999999999</v>
      </c>
      <c r="AA294">
        <v>288</v>
      </c>
      <c r="AB294" s="4">
        <v>-154.79409999999999</v>
      </c>
    </row>
    <row r="295" spans="15:28" x14ac:dyDescent="0.2">
      <c r="O295">
        <v>289</v>
      </c>
      <c r="P295" s="4">
        <v>-313.41645999999997</v>
      </c>
      <c r="Q295" s="4">
        <v>-347.43928</v>
      </c>
      <c r="R295" s="4"/>
      <c r="S295" s="4">
        <v>-430.14560999999998</v>
      </c>
      <c r="T295" s="4">
        <v>-430.25801000000001</v>
      </c>
      <c r="AA295">
        <v>289</v>
      </c>
      <c r="AB295" s="4">
        <v>-155.05547999999999</v>
      </c>
    </row>
    <row r="296" spans="15:28" x14ac:dyDescent="0.2">
      <c r="O296">
        <v>290</v>
      </c>
      <c r="P296" s="4">
        <v>-313.51988999999998</v>
      </c>
      <c r="Q296" s="4">
        <v>-347.55781999999999</v>
      </c>
      <c r="R296" s="4"/>
      <c r="S296" s="4">
        <v>-431.39762000000002</v>
      </c>
      <c r="T296" s="4">
        <v>-430.17043999999999</v>
      </c>
      <c r="AA296">
        <v>290</v>
      </c>
      <c r="AB296" s="4">
        <v>-155.30925999999999</v>
      </c>
    </row>
    <row r="297" spans="15:28" x14ac:dyDescent="0.2">
      <c r="O297">
        <v>291</v>
      </c>
      <c r="P297" s="4">
        <v>-313.64461999999997</v>
      </c>
      <c r="Q297" s="4">
        <v>-347.65237000000002</v>
      </c>
      <c r="R297" s="4"/>
      <c r="S297" s="4">
        <v>-431.52271000000002</v>
      </c>
      <c r="T297" s="4">
        <v>-430.05707000000001</v>
      </c>
      <c r="AA297">
        <v>291</v>
      </c>
      <c r="AB297" s="4">
        <v>-155.55973</v>
      </c>
    </row>
    <row r="298" spans="15:28" x14ac:dyDescent="0.2">
      <c r="O298">
        <v>292</v>
      </c>
      <c r="P298" s="4">
        <v>-313.78622999999999</v>
      </c>
      <c r="Q298" s="4">
        <v>-347.70436999999998</v>
      </c>
      <c r="R298" s="4"/>
      <c r="S298" s="4">
        <v>-431.65512999999999</v>
      </c>
      <c r="T298" s="4">
        <v>-429.91212999999999</v>
      </c>
      <c r="AA298">
        <v>292</v>
      </c>
      <c r="AB298" s="4">
        <v>-155.80256</v>
      </c>
    </row>
    <row r="299" spans="15:28" x14ac:dyDescent="0.2">
      <c r="O299">
        <v>293</v>
      </c>
      <c r="P299" s="4">
        <v>-313.90368999999998</v>
      </c>
      <c r="Q299" s="4">
        <v>-347.7448</v>
      </c>
      <c r="R299" s="4"/>
      <c r="S299" s="4">
        <v>-431.83933999999999</v>
      </c>
      <c r="T299" s="4">
        <v>-429.80569000000003</v>
      </c>
      <c r="AA299">
        <v>293</v>
      </c>
      <c r="AB299" s="4">
        <v>-155.99348000000001</v>
      </c>
    </row>
    <row r="300" spans="15:28" x14ac:dyDescent="0.2">
      <c r="O300">
        <v>294</v>
      </c>
      <c r="P300" s="4">
        <v>-313.98077000000001</v>
      </c>
      <c r="Q300" s="4">
        <v>-347.74067000000002</v>
      </c>
      <c r="R300" s="4"/>
      <c r="S300" s="4">
        <v>-431.99394000000001</v>
      </c>
      <c r="T300" s="4">
        <v>-429.76396999999997</v>
      </c>
      <c r="AA300">
        <v>294</v>
      </c>
      <c r="AB300" s="4">
        <v>-156.15142</v>
      </c>
    </row>
    <row r="301" spans="15:28" x14ac:dyDescent="0.2">
      <c r="O301">
        <v>295</v>
      </c>
      <c r="P301" s="4">
        <v>-314.08211999999997</v>
      </c>
      <c r="Q301" s="4">
        <v>-347.69995</v>
      </c>
      <c r="R301" s="4"/>
      <c r="S301" s="4">
        <v>-432.15852999999998</v>
      </c>
      <c r="T301" s="4">
        <v>-429.73500999999999</v>
      </c>
      <c r="AA301">
        <v>295</v>
      </c>
      <c r="AB301" s="4">
        <v>-156.27188000000001</v>
      </c>
    </row>
    <row r="302" spans="15:28" x14ac:dyDescent="0.2">
      <c r="O302">
        <v>296</v>
      </c>
      <c r="P302" s="4">
        <v>-314.15692999999999</v>
      </c>
      <c r="Q302" s="4">
        <v>-347.62038999999999</v>
      </c>
      <c r="R302" s="4"/>
      <c r="S302" s="4">
        <v>-432.28417000000002</v>
      </c>
      <c r="T302" s="4">
        <v>-429.75966</v>
      </c>
      <c r="AA302">
        <v>296</v>
      </c>
      <c r="AB302" s="4">
        <v>-156.34316000000001</v>
      </c>
    </row>
    <row r="303" spans="15:28" x14ac:dyDescent="0.2">
      <c r="O303">
        <v>297</v>
      </c>
      <c r="P303" s="4">
        <v>-314.23941000000002</v>
      </c>
      <c r="Q303" s="4">
        <v>-347.51459999999997</v>
      </c>
      <c r="R303" s="4"/>
      <c r="S303" s="4">
        <v>-432.42622</v>
      </c>
      <c r="T303" s="4">
        <v>-429.77195999999998</v>
      </c>
      <c r="AA303">
        <v>297</v>
      </c>
      <c r="AB303" s="4">
        <v>-156.37071</v>
      </c>
    </row>
    <row r="304" spans="15:28" x14ac:dyDescent="0.2">
      <c r="O304">
        <v>298</v>
      </c>
      <c r="P304" s="4">
        <v>-314.30851000000001</v>
      </c>
      <c r="Q304" s="4">
        <v>-347.41023000000001</v>
      </c>
      <c r="R304" s="4"/>
      <c r="S304" s="4">
        <v>-432.56603999999999</v>
      </c>
      <c r="T304" s="4">
        <v>-429.84868999999998</v>
      </c>
      <c r="AA304">
        <v>298</v>
      </c>
      <c r="AB304" s="4">
        <v>-156.36932999999999</v>
      </c>
    </row>
    <row r="305" spans="15:28" x14ac:dyDescent="0.2">
      <c r="O305">
        <v>299</v>
      </c>
      <c r="P305" s="4">
        <v>-314.38108</v>
      </c>
      <c r="Q305" s="4">
        <v>-347.29836999999998</v>
      </c>
      <c r="R305" s="4"/>
      <c r="S305" s="4">
        <v>-432.65685000000002</v>
      </c>
      <c r="T305" s="4">
        <v>-429.93637000000001</v>
      </c>
      <c r="AA305">
        <v>299</v>
      </c>
      <c r="AB305" s="4">
        <v>-156.35551000000001</v>
      </c>
    </row>
    <row r="306" spans="15:28" x14ac:dyDescent="0.2">
      <c r="O306">
        <v>300</v>
      </c>
      <c r="P306" s="4">
        <v>-314.45141999999998</v>
      </c>
      <c r="Q306" s="4">
        <v>-347.15138000000002</v>
      </c>
      <c r="R306" s="4"/>
      <c r="S306" s="4">
        <v>-432.71615000000003</v>
      </c>
      <c r="T306" s="4">
        <v>-430.01416</v>
      </c>
      <c r="AA306">
        <v>300</v>
      </c>
      <c r="AB306" s="4">
        <v>-156.32429999999999</v>
      </c>
    </row>
    <row r="307" spans="15:28" x14ac:dyDescent="0.2">
      <c r="O307">
        <v>301</v>
      </c>
      <c r="P307" s="4">
        <v>-314.50445000000002</v>
      </c>
      <c r="Q307" s="4">
        <v>-346.99364000000003</v>
      </c>
      <c r="R307" s="4"/>
      <c r="S307" s="4">
        <v>-432.75418000000002</v>
      </c>
      <c r="T307" s="4">
        <v>-430.07895000000002</v>
      </c>
      <c r="AA307">
        <v>301</v>
      </c>
      <c r="AB307" s="4">
        <v>-156.27018000000001</v>
      </c>
    </row>
    <row r="308" spans="15:28" x14ac:dyDescent="0.2">
      <c r="O308">
        <v>302</v>
      </c>
      <c r="P308" s="4">
        <v>-314.55106000000001</v>
      </c>
      <c r="Q308" s="4">
        <v>-346.84066999999999</v>
      </c>
      <c r="R308" s="4"/>
      <c r="S308" s="4">
        <v>-432.76391000000001</v>
      </c>
      <c r="T308" s="4">
        <v>-430.20916</v>
      </c>
      <c r="AA308">
        <v>302</v>
      </c>
      <c r="AB308" s="4">
        <v>-156.18463</v>
      </c>
    </row>
    <row r="309" spans="15:28" x14ac:dyDescent="0.2">
      <c r="O309">
        <v>303</v>
      </c>
      <c r="P309" s="4">
        <v>-314.59258</v>
      </c>
      <c r="Q309" s="4">
        <v>-346.70168999999999</v>
      </c>
      <c r="R309" s="4"/>
      <c r="S309" s="4">
        <v>-432.73962999999998</v>
      </c>
      <c r="T309" s="4">
        <v>-430.35282999999998</v>
      </c>
      <c r="AA309">
        <v>303</v>
      </c>
      <c r="AB309" s="4">
        <v>-156.08197999999999</v>
      </c>
    </row>
    <row r="310" spans="15:28" x14ac:dyDescent="0.2">
      <c r="O310">
        <v>304</v>
      </c>
      <c r="P310" s="4">
        <v>-314.63319999999999</v>
      </c>
      <c r="Q310" s="4">
        <v>-346.56229000000002</v>
      </c>
      <c r="R310" s="4"/>
      <c r="S310" s="4">
        <v>-432.69261999999998</v>
      </c>
      <c r="T310" s="4">
        <v>-430.54318999999998</v>
      </c>
      <c r="AA310">
        <v>304</v>
      </c>
      <c r="AB310" s="4">
        <v>-155.97726</v>
      </c>
    </row>
    <row r="311" spans="15:28" x14ac:dyDescent="0.2">
      <c r="O311">
        <v>305</v>
      </c>
      <c r="P311" s="4">
        <v>-314.68396000000001</v>
      </c>
      <c r="Q311" s="4">
        <v>-346.46113000000003</v>
      </c>
      <c r="R311" s="4"/>
      <c r="S311" s="4">
        <v>-432.63952999999998</v>
      </c>
      <c r="T311" s="4">
        <v>-430.77438999999998</v>
      </c>
      <c r="AA311">
        <v>305</v>
      </c>
      <c r="AB311" s="4">
        <v>-155.89984999999999</v>
      </c>
    </row>
    <row r="312" spans="15:28" x14ac:dyDescent="0.2">
      <c r="O312">
        <v>306</v>
      </c>
      <c r="P312" s="4">
        <v>-314.67201</v>
      </c>
      <c r="Q312" s="4">
        <v>-346.37311</v>
      </c>
      <c r="R312" s="4"/>
      <c r="S312" s="4">
        <v>-432.57245999999998</v>
      </c>
      <c r="T312" s="4">
        <v>-431.01868000000002</v>
      </c>
      <c r="AA312">
        <v>306</v>
      </c>
      <c r="AB312" s="4">
        <v>-155.83080000000001</v>
      </c>
    </row>
    <row r="313" spans="15:28" x14ac:dyDescent="0.2">
      <c r="O313">
        <v>307</v>
      </c>
      <c r="P313" s="4">
        <v>-314.62912999999998</v>
      </c>
      <c r="Q313" s="4">
        <v>-346.30970000000002</v>
      </c>
      <c r="R313" s="4"/>
      <c r="S313" s="4">
        <v>-432.47248000000002</v>
      </c>
      <c r="T313" s="4">
        <v>-431.26026000000002</v>
      </c>
      <c r="AA313">
        <v>307</v>
      </c>
      <c r="AB313" s="4">
        <v>-155.7552</v>
      </c>
    </row>
    <row r="314" spans="15:28" x14ac:dyDescent="0.2">
      <c r="O314">
        <v>308</v>
      </c>
      <c r="P314" s="4">
        <v>-314.54802000000001</v>
      </c>
      <c r="Q314" s="4">
        <v>-346.29118999999997</v>
      </c>
      <c r="R314" s="4"/>
      <c r="S314" s="4">
        <v>-432.3526</v>
      </c>
      <c r="T314" s="4">
        <v>-431.48077999999998</v>
      </c>
      <c r="AA314">
        <v>308</v>
      </c>
      <c r="AB314" s="4">
        <v>-155.70000999999999</v>
      </c>
    </row>
    <row r="315" spans="15:28" x14ac:dyDescent="0.2">
      <c r="O315">
        <v>309</v>
      </c>
      <c r="P315" s="4">
        <v>-314.43567999999999</v>
      </c>
      <c r="Q315" s="4">
        <v>-346.26985999999999</v>
      </c>
      <c r="R315" s="4"/>
      <c r="S315" s="4">
        <v>-432.21771999999999</v>
      </c>
      <c r="T315" s="4">
        <v>-431.67793</v>
      </c>
      <c r="AA315">
        <v>309</v>
      </c>
      <c r="AB315" s="4">
        <v>-155.63737</v>
      </c>
    </row>
    <row r="316" spans="15:28" x14ac:dyDescent="0.2">
      <c r="O316">
        <v>310</v>
      </c>
      <c r="P316" s="4">
        <v>-314.29480999999998</v>
      </c>
      <c r="Q316" s="4">
        <v>-346.23581000000001</v>
      </c>
      <c r="R316" s="4"/>
      <c r="S316" s="4">
        <v>-432.06443000000002</v>
      </c>
      <c r="T316" s="4">
        <v>-431.86421000000001</v>
      </c>
      <c r="AA316">
        <v>310</v>
      </c>
      <c r="AB316" s="4">
        <v>-155.5752</v>
      </c>
    </row>
    <row r="317" spans="15:28" x14ac:dyDescent="0.2">
      <c r="O317">
        <v>311</v>
      </c>
      <c r="P317" s="4">
        <v>-314.15098999999998</v>
      </c>
      <c r="Q317" s="4">
        <v>-346.18342000000001</v>
      </c>
      <c r="R317" s="4"/>
      <c r="S317" s="4">
        <v>-431.88042000000002</v>
      </c>
      <c r="T317" s="4">
        <v>-432.00929000000002</v>
      </c>
      <c r="AA317">
        <v>311</v>
      </c>
      <c r="AB317" s="4">
        <v>-155.50595000000001</v>
      </c>
    </row>
    <row r="318" spans="15:28" x14ac:dyDescent="0.2">
      <c r="O318">
        <v>312</v>
      </c>
      <c r="P318" s="4">
        <v>-313.97456</v>
      </c>
      <c r="Q318" s="4">
        <v>-346.09402999999998</v>
      </c>
      <c r="R318" s="4"/>
      <c r="S318" s="4">
        <v>-431.70181000000002</v>
      </c>
      <c r="T318" s="4">
        <v>-432.14825000000002</v>
      </c>
      <c r="AA318">
        <v>312</v>
      </c>
      <c r="AB318" s="4">
        <v>-155.44156000000001</v>
      </c>
    </row>
    <row r="319" spans="15:28" x14ac:dyDescent="0.2">
      <c r="O319">
        <v>313</v>
      </c>
      <c r="P319" s="4">
        <v>-313.78140000000002</v>
      </c>
      <c r="Q319" s="4">
        <v>-346.03465999999997</v>
      </c>
      <c r="R319" s="4"/>
      <c r="S319" s="4">
        <v>-431.48910999999998</v>
      </c>
      <c r="T319" s="4">
        <v>-432.25232</v>
      </c>
      <c r="AA319">
        <v>313</v>
      </c>
      <c r="AB319" s="4">
        <v>-155.34388000000001</v>
      </c>
    </row>
    <row r="320" spans="15:28" x14ac:dyDescent="0.2">
      <c r="O320">
        <v>314</v>
      </c>
      <c r="P320" s="4">
        <v>-313.59242</v>
      </c>
      <c r="Q320" s="4">
        <v>-345.96589</v>
      </c>
      <c r="R320" s="4"/>
      <c r="S320" s="4">
        <v>-431.27109999999999</v>
      </c>
      <c r="T320" s="4">
        <v>-432.40848999999997</v>
      </c>
      <c r="AA320">
        <v>314</v>
      </c>
      <c r="AB320" s="4">
        <v>-155.21860000000001</v>
      </c>
    </row>
    <row r="321" spans="15:28" x14ac:dyDescent="0.2">
      <c r="O321">
        <v>315</v>
      </c>
      <c r="P321" s="4">
        <v>-313.41226999999998</v>
      </c>
      <c r="Q321" s="4">
        <v>-345.91771</v>
      </c>
      <c r="R321" s="4"/>
      <c r="S321" s="4">
        <v>-431.05023999999997</v>
      </c>
      <c r="T321" s="4">
        <v>-432.55225999999999</v>
      </c>
      <c r="AA321">
        <v>315</v>
      </c>
      <c r="AB321" s="4">
        <v>-155.10878</v>
      </c>
    </row>
    <row r="322" spans="15:28" x14ac:dyDescent="0.2">
      <c r="O322">
        <v>316</v>
      </c>
      <c r="P322" s="4">
        <v>-313.22122999999999</v>
      </c>
      <c r="Q322" s="4">
        <v>-345.88826999999998</v>
      </c>
      <c r="R322" s="4"/>
      <c r="S322" s="4">
        <v>-430.83659999999998</v>
      </c>
      <c r="T322" s="4">
        <v>-432.69976000000003</v>
      </c>
      <c r="AA322">
        <v>316</v>
      </c>
      <c r="AB322" s="4">
        <v>-154.98625999999999</v>
      </c>
    </row>
    <row r="323" spans="15:28" x14ac:dyDescent="0.2">
      <c r="O323">
        <v>317</v>
      </c>
      <c r="P323" s="4">
        <v>-313.05658</v>
      </c>
      <c r="Q323" s="4">
        <v>-345.90748000000002</v>
      </c>
      <c r="R323" s="4"/>
      <c r="S323" s="4">
        <v>-430.67329000000001</v>
      </c>
      <c r="T323" s="4">
        <v>-432.83985999999999</v>
      </c>
      <c r="AA323">
        <v>317</v>
      </c>
      <c r="AB323" s="4">
        <v>-154.90162000000001</v>
      </c>
    </row>
    <row r="324" spans="15:28" x14ac:dyDescent="0.2">
      <c r="O324">
        <v>318</v>
      </c>
      <c r="P324" s="4">
        <v>-312.91341999999997</v>
      </c>
      <c r="Q324" s="4">
        <v>-345.95942000000002</v>
      </c>
      <c r="R324" s="4"/>
      <c r="S324" s="4">
        <v>-430.52382</v>
      </c>
      <c r="T324" s="4">
        <v>-432.95303000000001</v>
      </c>
      <c r="AA324">
        <v>318</v>
      </c>
      <c r="AB324" s="4">
        <v>-154.82599999999999</v>
      </c>
    </row>
    <row r="325" spans="15:28" x14ac:dyDescent="0.2">
      <c r="O325">
        <v>319</v>
      </c>
      <c r="P325" s="4">
        <v>-312.80799000000002</v>
      </c>
      <c r="Q325" s="4">
        <v>-346.04320999999999</v>
      </c>
      <c r="R325" s="4"/>
      <c r="S325" s="4">
        <v>-430.36419000000001</v>
      </c>
      <c r="T325" s="4">
        <v>-433.01062000000002</v>
      </c>
      <c r="AA325">
        <v>319</v>
      </c>
      <c r="AB325" s="4">
        <v>-154.75523999999999</v>
      </c>
    </row>
    <row r="326" spans="15:28" x14ac:dyDescent="0.2">
      <c r="O326">
        <v>320</v>
      </c>
      <c r="P326" s="4">
        <v>-312.75832000000003</v>
      </c>
      <c r="Q326" s="4">
        <v>-346.12815000000001</v>
      </c>
      <c r="R326" s="4"/>
      <c r="S326" s="4">
        <v>-430.20758000000001</v>
      </c>
      <c r="T326" s="4">
        <v>-432.96717000000001</v>
      </c>
      <c r="AA326">
        <v>320</v>
      </c>
      <c r="AB326" s="4">
        <v>-154.68677</v>
      </c>
    </row>
    <row r="327" spans="15:28" x14ac:dyDescent="0.2">
      <c r="O327">
        <v>321</v>
      </c>
      <c r="P327" s="4">
        <v>-312.73718000000002</v>
      </c>
      <c r="Q327" s="4">
        <v>-346.22575000000001</v>
      </c>
      <c r="R327" s="4"/>
      <c r="S327" s="4">
        <v>-430.11133000000001</v>
      </c>
      <c r="T327" s="4">
        <v>-433.27055000000001</v>
      </c>
      <c r="AA327">
        <v>321</v>
      </c>
      <c r="AB327" s="4">
        <v>-154.59934999999999</v>
      </c>
    </row>
    <row r="328" spans="15:28" x14ac:dyDescent="0.2">
      <c r="O328">
        <v>322</v>
      </c>
      <c r="P328" s="4">
        <v>-312.75004999999999</v>
      </c>
      <c r="Q328" s="4">
        <v>-346.31704999999999</v>
      </c>
      <c r="R328" s="4"/>
      <c r="S328" s="4">
        <v>-430.06945000000002</v>
      </c>
      <c r="T328" s="4">
        <v>-433.27616</v>
      </c>
      <c r="AA328">
        <v>322</v>
      </c>
      <c r="AB328" s="4">
        <v>-154.52696</v>
      </c>
    </row>
    <row r="329" spans="15:28" x14ac:dyDescent="0.2">
      <c r="O329">
        <v>323</v>
      </c>
      <c r="P329" s="4">
        <v>-312.79073</v>
      </c>
      <c r="Q329" s="4">
        <v>-346.37619999999998</v>
      </c>
      <c r="R329" s="4"/>
      <c r="S329" s="4">
        <v>-430.04295999999999</v>
      </c>
      <c r="T329" s="4">
        <v>-433.21265</v>
      </c>
      <c r="AA329">
        <v>323</v>
      </c>
      <c r="AB329" s="4">
        <v>-154.46276</v>
      </c>
    </row>
    <row r="330" spans="15:28" x14ac:dyDescent="0.2">
      <c r="O330">
        <v>324</v>
      </c>
      <c r="P330" s="4">
        <v>-312.88589999999999</v>
      </c>
      <c r="Q330" s="4">
        <v>-346.41496000000001</v>
      </c>
      <c r="R330" s="4"/>
      <c r="S330" s="4">
        <v>-430.04714000000001</v>
      </c>
      <c r="T330" s="4">
        <v>-433.17765000000003</v>
      </c>
      <c r="AA330">
        <v>324</v>
      </c>
      <c r="AB330" s="4">
        <v>-154.4033</v>
      </c>
    </row>
    <row r="331" spans="15:28" x14ac:dyDescent="0.2">
      <c r="O331">
        <v>325</v>
      </c>
      <c r="P331" s="4">
        <v>-313.00837000000001</v>
      </c>
      <c r="Q331" s="4">
        <v>-346.44760000000002</v>
      </c>
      <c r="R331" s="4"/>
      <c r="S331" s="4">
        <v>-430.09106000000003</v>
      </c>
      <c r="T331" s="4">
        <v>-433.08458000000002</v>
      </c>
      <c r="AA331">
        <v>325</v>
      </c>
      <c r="AB331" s="4">
        <v>-154.32456999999999</v>
      </c>
    </row>
    <row r="332" spans="15:28" x14ac:dyDescent="0.2">
      <c r="O332">
        <v>326</v>
      </c>
      <c r="P332" s="4">
        <v>-313.14812999999998</v>
      </c>
      <c r="Q332" s="4">
        <v>-346.45141999999998</v>
      </c>
      <c r="R332" s="4"/>
      <c r="S332" s="4">
        <v>-430.11313999999999</v>
      </c>
      <c r="T332" s="4">
        <v>-433.00135999999998</v>
      </c>
      <c r="AA332">
        <v>326</v>
      </c>
      <c r="AB332" s="4">
        <v>-154.26992999999999</v>
      </c>
    </row>
    <row r="333" spans="15:28" x14ac:dyDescent="0.2">
      <c r="O333">
        <v>327</v>
      </c>
      <c r="P333" s="4">
        <v>-313.30464999999998</v>
      </c>
      <c r="Q333" s="4">
        <v>-346.41233</v>
      </c>
      <c r="R333" s="4"/>
      <c r="S333" s="4">
        <v>-430.16764000000001</v>
      </c>
      <c r="T333" s="4">
        <v>-432.94567999999998</v>
      </c>
      <c r="AA333">
        <v>327</v>
      </c>
      <c r="AB333" s="4">
        <v>-154.20871</v>
      </c>
    </row>
    <row r="334" spans="15:28" x14ac:dyDescent="0.2">
      <c r="O334">
        <v>328</v>
      </c>
      <c r="P334" s="4">
        <v>-313.50734</v>
      </c>
      <c r="Q334" s="4">
        <v>-346.36842999999999</v>
      </c>
      <c r="R334" s="4"/>
      <c r="S334" s="4">
        <v>-430.35142999999999</v>
      </c>
      <c r="T334" s="4">
        <v>-432.97527000000002</v>
      </c>
      <c r="AA334">
        <v>328</v>
      </c>
      <c r="AB334" s="4">
        <v>-154.15188000000001</v>
      </c>
    </row>
    <row r="335" spans="15:28" x14ac:dyDescent="0.2">
      <c r="O335">
        <v>329</v>
      </c>
      <c r="P335" s="4">
        <v>-313.73286000000002</v>
      </c>
      <c r="Q335" s="4">
        <v>-346.31101999999998</v>
      </c>
      <c r="R335" s="4"/>
      <c r="S335" s="4">
        <v>-430.34762999999998</v>
      </c>
      <c r="T335" s="4">
        <v>-432.97016000000002</v>
      </c>
      <c r="AA335">
        <v>329</v>
      </c>
      <c r="AB335" s="4">
        <v>-154.10977</v>
      </c>
    </row>
    <row r="336" spans="15:28" x14ac:dyDescent="0.2">
      <c r="O336">
        <v>330</v>
      </c>
      <c r="P336" s="4">
        <v>-313.96442000000002</v>
      </c>
      <c r="Q336" s="4">
        <v>-346.23092000000003</v>
      </c>
      <c r="R336" s="4"/>
      <c r="S336" s="4">
        <v>-430.66728999999998</v>
      </c>
      <c r="T336" s="4">
        <v>-433.03635000000003</v>
      </c>
      <c r="AA336">
        <v>330</v>
      </c>
      <c r="AB336" s="4">
        <v>-154.08090999999999</v>
      </c>
    </row>
    <row r="337" spans="15:28" x14ac:dyDescent="0.2">
      <c r="O337">
        <v>331</v>
      </c>
      <c r="P337" s="4">
        <v>-314.16534000000001</v>
      </c>
      <c r="Q337" s="4">
        <v>-346.13058999999998</v>
      </c>
      <c r="R337" s="4"/>
      <c r="S337" s="4">
        <v>-430.80586</v>
      </c>
      <c r="T337" s="4">
        <v>-433.00704000000002</v>
      </c>
      <c r="AA337">
        <v>331</v>
      </c>
      <c r="AB337" s="4">
        <v>-154.09432000000001</v>
      </c>
    </row>
    <row r="338" spans="15:28" x14ac:dyDescent="0.2">
      <c r="O338">
        <v>332</v>
      </c>
      <c r="P338" s="4">
        <v>-314.37466999999998</v>
      </c>
      <c r="Q338" s="4">
        <v>-346.04561000000001</v>
      </c>
      <c r="R338" s="4"/>
      <c r="S338" s="4">
        <v>-431.07197000000002</v>
      </c>
      <c r="T338" s="4">
        <v>-433.05473000000001</v>
      </c>
      <c r="AA338">
        <v>332</v>
      </c>
      <c r="AB338" s="4">
        <v>-154.12359000000001</v>
      </c>
    </row>
    <row r="339" spans="15:28" x14ac:dyDescent="0.2">
      <c r="O339">
        <v>333</v>
      </c>
      <c r="P339" s="4">
        <v>-314.54424</v>
      </c>
      <c r="Q339" s="4">
        <v>-345.99191000000002</v>
      </c>
      <c r="R339" s="4"/>
      <c r="S339" s="4">
        <v>-431.29446000000002</v>
      </c>
      <c r="T339" s="4">
        <v>-433.13150999999999</v>
      </c>
      <c r="AA339">
        <v>333</v>
      </c>
      <c r="AB339" s="4">
        <v>-154.1463</v>
      </c>
    </row>
    <row r="340" spans="15:28" x14ac:dyDescent="0.2">
      <c r="O340">
        <v>334</v>
      </c>
      <c r="P340" s="4">
        <v>-314.67257000000001</v>
      </c>
      <c r="Q340" s="4">
        <v>-345.97455000000002</v>
      </c>
      <c r="R340" s="4"/>
      <c r="S340" s="4">
        <v>-431.49335000000002</v>
      </c>
      <c r="T340" s="4">
        <v>-433.20504</v>
      </c>
      <c r="AA340">
        <v>334</v>
      </c>
      <c r="AB340" s="4">
        <v>-154.19694999999999</v>
      </c>
    </row>
    <row r="341" spans="15:28" x14ac:dyDescent="0.2">
      <c r="O341">
        <v>335</v>
      </c>
      <c r="P341" s="4">
        <v>-314.75794000000002</v>
      </c>
      <c r="Q341" s="4">
        <v>-345.97615999999999</v>
      </c>
      <c r="R341" s="4"/>
      <c r="S341" s="4">
        <v>-431.65395999999998</v>
      </c>
      <c r="T341" s="4">
        <v>-433.25488999999999</v>
      </c>
      <c r="AA341">
        <v>335</v>
      </c>
      <c r="AB341" s="4">
        <v>-154.24991</v>
      </c>
    </row>
    <row r="342" spans="15:28" x14ac:dyDescent="0.2">
      <c r="O342">
        <v>336</v>
      </c>
      <c r="P342" s="4">
        <v>-314.79525000000001</v>
      </c>
      <c r="Q342" s="4">
        <v>-345.99903</v>
      </c>
      <c r="R342" s="4"/>
      <c r="S342" s="4">
        <v>-431.86077</v>
      </c>
      <c r="T342" s="4">
        <v>-433.15510999999998</v>
      </c>
      <c r="AA342">
        <v>336</v>
      </c>
      <c r="AB342" s="4">
        <v>-154.31845000000001</v>
      </c>
    </row>
    <row r="343" spans="15:28" x14ac:dyDescent="0.2">
      <c r="O343">
        <v>337</v>
      </c>
      <c r="P343" s="4">
        <v>-314.80507999999998</v>
      </c>
      <c r="Q343" s="4">
        <v>-346.05054000000001</v>
      </c>
      <c r="R343" s="4"/>
      <c r="S343" s="4">
        <v>-431.99196000000001</v>
      </c>
      <c r="T343" s="4">
        <v>-433.17964000000001</v>
      </c>
      <c r="AA343">
        <v>337</v>
      </c>
      <c r="AB343" s="4">
        <v>-154.40547000000001</v>
      </c>
    </row>
    <row r="344" spans="15:28" x14ac:dyDescent="0.2">
      <c r="O344">
        <v>338</v>
      </c>
      <c r="P344" s="4">
        <v>-314.77791999999999</v>
      </c>
      <c r="Q344" s="4">
        <v>-346.09811999999999</v>
      </c>
      <c r="R344" s="4"/>
      <c r="S344" s="4">
        <v>-432.03600999999998</v>
      </c>
      <c r="T344" s="4">
        <v>-432.97946000000002</v>
      </c>
      <c r="AA344">
        <v>338</v>
      </c>
      <c r="AB344" s="4">
        <v>-154.50040000000001</v>
      </c>
    </row>
    <row r="345" spans="15:28" x14ac:dyDescent="0.2">
      <c r="O345">
        <v>339</v>
      </c>
      <c r="P345" s="4">
        <v>-314.71060999999997</v>
      </c>
      <c r="Q345" s="4">
        <v>-346.10574000000003</v>
      </c>
      <c r="R345" s="4"/>
      <c r="S345" s="4">
        <v>-431.96796000000001</v>
      </c>
      <c r="T345" s="4">
        <v>-433.64952</v>
      </c>
      <c r="AA345">
        <v>339</v>
      </c>
      <c r="AB345" s="4">
        <v>-154.55984000000001</v>
      </c>
    </row>
    <row r="346" spans="15:28" x14ac:dyDescent="0.2">
      <c r="O346">
        <v>340</v>
      </c>
      <c r="P346" s="4">
        <v>-314.60957999999999</v>
      </c>
      <c r="Q346" s="4">
        <v>-346.12382000000002</v>
      </c>
      <c r="R346" s="4"/>
      <c r="S346" s="4">
        <v>-431.99279000000001</v>
      </c>
      <c r="T346" s="4">
        <v>-433.71642000000003</v>
      </c>
      <c r="AA346">
        <v>340</v>
      </c>
      <c r="AB346" s="4">
        <v>-154.59871000000001</v>
      </c>
    </row>
    <row r="347" spans="15:28" x14ac:dyDescent="0.2">
      <c r="O347">
        <v>341</v>
      </c>
      <c r="P347" s="4">
        <v>-314.46498000000003</v>
      </c>
      <c r="Q347" s="4">
        <v>-346.13220000000001</v>
      </c>
      <c r="R347" s="4"/>
      <c r="S347" s="4">
        <v>-432.21706999999998</v>
      </c>
      <c r="T347" s="4">
        <v>-433.79557999999997</v>
      </c>
      <c r="AA347">
        <v>341</v>
      </c>
      <c r="AB347" s="4">
        <v>-154.59264999999999</v>
      </c>
    </row>
    <row r="348" spans="15:28" x14ac:dyDescent="0.2">
      <c r="O348">
        <v>342</v>
      </c>
      <c r="P348" s="4">
        <v>-314.30953</v>
      </c>
      <c r="Q348" s="4">
        <v>-346.11457000000001</v>
      </c>
      <c r="R348" s="4"/>
      <c r="S348" s="4">
        <v>-432.18387999999999</v>
      </c>
      <c r="T348" s="4">
        <v>-433.89659999999998</v>
      </c>
      <c r="AA348">
        <v>342</v>
      </c>
      <c r="AB348" s="4">
        <v>-154.55018000000001</v>
      </c>
    </row>
    <row r="349" spans="15:28" x14ac:dyDescent="0.2">
      <c r="O349">
        <v>343</v>
      </c>
      <c r="P349" s="4">
        <v>-314.16712000000001</v>
      </c>
      <c r="Q349" s="4">
        <v>-346.10131999999999</v>
      </c>
      <c r="R349" s="4"/>
      <c r="S349" s="4">
        <v>-432.12067000000002</v>
      </c>
      <c r="T349" s="4">
        <v>-434.00871999999998</v>
      </c>
      <c r="AA349">
        <v>343</v>
      </c>
      <c r="AB349" s="4">
        <v>-154.48247000000001</v>
      </c>
    </row>
    <row r="350" spans="15:28" x14ac:dyDescent="0.2">
      <c r="O350">
        <v>344</v>
      </c>
      <c r="P350" s="4">
        <v>-314.03751</v>
      </c>
      <c r="Q350" s="4">
        <v>-346.07923</v>
      </c>
      <c r="R350" s="4"/>
      <c r="S350" s="4">
        <v>-432.01393000000002</v>
      </c>
      <c r="T350" s="4">
        <v>-434.10111999999998</v>
      </c>
      <c r="AA350">
        <v>344</v>
      </c>
      <c r="AB350" s="4">
        <v>-154.41229999999999</v>
      </c>
    </row>
    <row r="351" spans="15:28" x14ac:dyDescent="0.2">
      <c r="O351">
        <v>345</v>
      </c>
      <c r="P351" s="4">
        <v>-313.94394999999997</v>
      </c>
      <c r="Q351" s="4">
        <v>-346.07623000000001</v>
      </c>
      <c r="R351" s="4"/>
      <c r="S351" s="4">
        <v>-431.84233999999998</v>
      </c>
      <c r="T351" s="4">
        <v>-434.20202</v>
      </c>
      <c r="AA351">
        <v>345</v>
      </c>
      <c r="AB351" s="4">
        <v>-154.34111999999999</v>
      </c>
    </row>
    <row r="352" spans="15:28" x14ac:dyDescent="0.2">
      <c r="O352">
        <v>346</v>
      </c>
      <c r="P352" s="4">
        <v>-313.84465</v>
      </c>
      <c r="Q352" s="4">
        <v>-346.08145000000002</v>
      </c>
      <c r="R352" s="4"/>
      <c r="S352" s="4">
        <v>-431.59104000000002</v>
      </c>
      <c r="T352" s="4">
        <v>-434.26560999999998</v>
      </c>
      <c r="AA352">
        <v>346</v>
      </c>
      <c r="AB352" s="4">
        <v>-154.28215</v>
      </c>
    </row>
    <row r="353" spans="15:28" x14ac:dyDescent="0.2">
      <c r="O353">
        <v>347</v>
      </c>
      <c r="P353" s="4">
        <v>-313.74966999999998</v>
      </c>
      <c r="Q353" s="4">
        <v>-346.07990999999998</v>
      </c>
      <c r="R353" s="4"/>
      <c r="S353" s="4">
        <v>-431.31907000000001</v>
      </c>
      <c r="T353" s="4">
        <v>-434.32130999999998</v>
      </c>
      <c r="AA353">
        <v>347</v>
      </c>
      <c r="AB353" s="4">
        <v>-154.20065</v>
      </c>
    </row>
    <row r="354" spans="15:28" x14ac:dyDescent="0.2">
      <c r="O354">
        <v>348</v>
      </c>
      <c r="P354" s="4">
        <v>-313.72388999999998</v>
      </c>
      <c r="Q354" s="4">
        <v>-346.07837000000001</v>
      </c>
      <c r="R354" s="4"/>
      <c r="S354" s="4">
        <v>-431.14755000000002</v>
      </c>
      <c r="T354" s="4">
        <v>-434.3811</v>
      </c>
      <c r="AA354">
        <v>348</v>
      </c>
      <c r="AB354" s="4">
        <v>-154.11078000000001</v>
      </c>
    </row>
    <row r="355" spans="15:28" x14ac:dyDescent="0.2">
      <c r="O355">
        <v>349</v>
      </c>
      <c r="P355" s="4">
        <v>-313.69941999999998</v>
      </c>
      <c r="Q355" s="4">
        <v>-346.11797999999999</v>
      </c>
      <c r="R355" s="4"/>
      <c r="S355" s="4">
        <v>-430.84998000000002</v>
      </c>
      <c r="T355" s="4">
        <v>-434.45517000000001</v>
      </c>
      <c r="AA355">
        <v>349</v>
      </c>
      <c r="AB355" s="4">
        <v>-154.04763</v>
      </c>
    </row>
    <row r="356" spans="15:28" x14ac:dyDescent="0.2">
      <c r="O356">
        <v>350</v>
      </c>
      <c r="P356" s="4">
        <v>-313.68707000000001</v>
      </c>
      <c r="Q356" s="4">
        <v>-346.17540000000002</v>
      </c>
      <c r="R356" s="4"/>
      <c r="S356" s="4">
        <v>-430.57524000000001</v>
      </c>
      <c r="T356" s="4">
        <v>-434.54102999999998</v>
      </c>
      <c r="AA356">
        <v>350</v>
      </c>
      <c r="AB356" s="4">
        <v>-154.01053999999999</v>
      </c>
    </row>
    <row r="357" spans="15:28" x14ac:dyDescent="0.2">
      <c r="O357">
        <v>351</v>
      </c>
      <c r="P357" s="4">
        <v>-313.71573000000001</v>
      </c>
      <c r="Q357" s="4">
        <v>-346.20663999999999</v>
      </c>
      <c r="R357" s="4"/>
      <c r="S357" s="4">
        <v>-430.31646999999998</v>
      </c>
      <c r="T357" s="4">
        <v>-434.59235999999999</v>
      </c>
      <c r="AA357">
        <v>351</v>
      </c>
      <c r="AB357" s="4">
        <v>-153.98474999999999</v>
      </c>
    </row>
    <row r="358" spans="15:28" x14ac:dyDescent="0.2">
      <c r="O358">
        <v>352</v>
      </c>
      <c r="P358" s="4">
        <v>-313.72766999999999</v>
      </c>
      <c r="Q358" s="4">
        <v>-346.27917000000002</v>
      </c>
      <c r="R358" s="4"/>
      <c r="S358" s="4">
        <v>-430.0702</v>
      </c>
      <c r="T358" s="4">
        <v>-434.61263000000002</v>
      </c>
      <c r="AA358">
        <v>352</v>
      </c>
      <c r="AB358" s="4">
        <v>-153.96295000000001</v>
      </c>
    </row>
    <row r="359" spans="15:28" x14ac:dyDescent="0.2">
      <c r="O359">
        <v>353</v>
      </c>
      <c r="P359" s="4">
        <v>-313.73788999999999</v>
      </c>
      <c r="Q359" s="4">
        <v>-346.33994999999999</v>
      </c>
      <c r="R359" s="4"/>
      <c r="S359" s="4">
        <v>-429.84289999999999</v>
      </c>
      <c r="T359" s="4">
        <v>-434.58812</v>
      </c>
      <c r="AA359">
        <v>353</v>
      </c>
      <c r="AB359" s="4">
        <v>-153.95962</v>
      </c>
    </row>
    <row r="360" spans="15:28" x14ac:dyDescent="0.2">
      <c r="O360">
        <v>354</v>
      </c>
      <c r="P360" s="4">
        <v>-313.76321000000002</v>
      </c>
      <c r="Q360" s="4">
        <v>-346.42097999999999</v>
      </c>
      <c r="R360" s="4"/>
      <c r="S360" s="4">
        <v>-429.62333999999998</v>
      </c>
      <c r="T360" s="4">
        <v>-434.52938999999998</v>
      </c>
      <c r="AA360">
        <v>354</v>
      </c>
      <c r="AB360" s="4">
        <v>-153.94682</v>
      </c>
    </row>
    <row r="361" spans="15:28" x14ac:dyDescent="0.2">
      <c r="O361">
        <v>355</v>
      </c>
      <c r="P361" s="4">
        <v>-313.82344999999998</v>
      </c>
      <c r="Q361" s="4">
        <v>-346.50551000000002</v>
      </c>
      <c r="R361" s="4"/>
      <c r="S361" s="4">
        <v>-429.42003</v>
      </c>
      <c r="T361" s="4">
        <v>-434.45929000000001</v>
      </c>
      <c r="AA361">
        <v>355</v>
      </c>
      <c r="AB361" s="4">
        <v>-153.90921</v>
      </c>
    </row>
    <row r="362" spans="15:28" x14ac:dyDescent="0.2">
      <c r="O362">
        <v>356</v>
      </c>
      <c r="P362" s="4">
        <v>-313.92916000000002</v>
      </c>
      <c r="Q362" s="4">
        <v>-346.5806</v>
      </c>
      <c r="R362" s="4"/>
      <c r="S362" s="4">
        <v>-429.28415000000001</v>
      </c>
      <c r="T362" s="4">
        <v>-434.49560000000002</v>
      </c>
      <c r="AA362">
        <v>356</v>
      </c>
      <c r="AB362" s="4">
        <v>-153.86453</v>
      </c>
    </row>
    <row r="363" spans="15:28" x14ac:dyDescent="0.2">
      <c r="O363">
        <v>357</v>
      </c>
      <c r="P363" s="4">
        <v>-314.07839999999999</v>
      </c>
      <c r="Q363" s="4">
        <v>-346.65519</v>
      </c>
      <c r="R363" s="4"/>
      <c r="S363" s="4">
        <v>-429.21742999999998</v>
      </c>
      <c r="T363" s="4">
        <v>-434.55757999999997</v>
      </c>
      <c r="AA363">
        <v>357</v>
      </c>
      <c r="AB363" s="4">
        <v>-153.79428999999999</v>
      </c>
    </row>
    <row r="364" spans="15:28" x14ac:dyDescent="0.2">
      <c r="O364">
        <v>358</v>
      </c>
      <c r="P364" s="4">
        <v>-314.25238000000002</v>
      </c>
      <c r="Q364" s="4">
        <v>-346.74815000000001</v>
      </c>
      <c r="R364" s="4"/>
      <c r="S364" s="4">
        <v>-429.21406999999999</v>
      </c>
      <c r="T364" s="4">
        <v>-434.64228000000003</v>
      </c>
      <c r="AA364">
        <v>358</v>
      </c>
      <c r="AB364" s="4">
        <v>-153.69542000000001</v>
      </c>
    </row>
    <row r="365" spans="15:28" x14ac:dyDescent="0.2">
      <c r="O365">
        <v>359</v>
      </c>
      <c r="P365" s="4">
        <v>-314.46167000000003</v>
      </c>
      <c r="Q365" s="4">
        <v>-346.81414000000001</v>
      </c>
      <c r="R365" s="4"/>
      <c r="S365" s="4">
        <v>-429.28001</v>
      </c>
      <c r="T365" s="4">
        <v>-434.72746999999998</v>
      </c>
      <c r="AA365">
        <v>359</v>
      </c>
      <c r="AB365" s="4">
        <v>-153.56761</v>
      </c>
    </row>
    <row r="366" spans="15:28" x14ac:dyDescent="0.2">
      <c r="O366">
        <v>360</v>
      </c>
      <c r="P366" s="4">
        <v>-314.69317000000001</v>
      </c>
      <c r="Q366" s="4">
        <v>-346.83546000000001</v>
      </c>
      <c r="R366" s="4"/>
      <c r="S366" s="4">
        <v>-429.40323999999998</v>
      </c>
      <c r="T366" s="4">
        <v>-434.77938</v>
      </c>
      <c r="AA366">
        <v>360</v>
      </c>
      <c r="AB366" s="4">
        <v>-153.43093999999999</v>
      </c>
    </row>
    <row r="367" spans="15:28" x14ac:dyDescent="0.2">
      <c r="O367">
        <v>361</v>
      </c>
      <c r="P367" s="4">
        <v>-314.90908999999999</v>
      </c>
      <c r="Q367" s="4">
        <v>-346.80694999999997</v>
      </c>
      <c r="R367" s="4"/>
      <c r="S367" s="4">
        <v>-429.59915999999998</v>
      </c>
      <c r="T367" s="4">
        <v>-434.84989000000002</v>
      </c>
      <c r="AA367">
        <v>361</v>
      </c>
      <c r="AB367" s="4">
        <v>-153.26483999999999</v>
      </c>
    </row>
    <row r="368" spans="15:28" x14ac:dyDescent="0.2">
      <c r="O368">
        <v>362</v>
      </c>
      <c r="P368" s="4">
        <v>-315.13758999999999</v>
      </c>
      <c r="Q368" s="4">
        <v>-346.72331000000003</v>
      </c>
      <c r="R368" s="4"/>
      <c r="S368" s="4">
        <v>-429.83251000000001</v>
      </c>
      <c r="T368" s="4">
        <v>-434.94707</v>
      </c>
      <c r="AA368">
        <v>362</v>
      </c>
      <c r="AB368" s="4">
        <v>-153.12615</v>
      </c>
    </row>
    <row r="369" spans="15:28" x14ac:dyDescent="0.2">
      <c r="O369">
        <v>363</v>
      </c>
      <c r="P369" s="4">
        <v>-315.31245999999999</v>
      </c>
      <c r="Q369" s="4">
        <v>-346.59437000000003</v>
      </c>
      <c r="R369" s="4"/>
      <c r="S369" s="4">
        <v>-430.04566</v>
      </c>
      <c r="T369" s="4">
        <v>-435.03241000000003</v>
      </c>
      <c r="AA369">
        <v>363</v>
      </c>
      <c r="AB369" s="4">
        <v>-153.01446999999999</v>
      </c>
    </row>
    <row r="370" spans="15:28" x14ac:dyDescent="0.2">
      <c r="O370">
        <v>364</v>
      </c>
      <c r="P370" s="4">
        <v>-315.45454000000001</v>
      </c>
      <c r="Q370" s="4">
        <v>-346.45668000000001</v>
      </c>
      <c r="R370" s="4"/>
      <c r="S370" s="4">
        <v>-430.24425000000002</v>
      </c>
      <c r="T370" s="4">
        <v>-435.12437999999997</v>
      </c>
      <c r="AA370">
        <v>364</v>
      </c>
      <c r="AB370" s="4">
        <v>-152.90312</v>
      </c>
    </row>
    <row r="371" spans="15:28" x14ac:dyDescent="0.2">
      <c r="O371">
        <v>365</v>
      </c>
      <c r="P371" s="4">
        <v>-315.58458999999999</v>
      </c>
      <c r="Q371" s="4">
        <v>-346.31511999999998</v>
      </c>
      <c r="R371" s="4"/>
      <c r="S371" s="4">
        <v>-430.41885000000002</v>
      </c>
      <c r="T371" s="4">
        <v>-435.16759999999999</v>
      </c>
      <c r="AA371">
        <v>365</v>
      </c>
      <c r="AB371" s="4">
        <v>-152.8383</v>
      </c>
    </row>
    <row r="372" spans="15:28" x14ac:dyDescent="0.2">
      <c r="O372">
        <v>366</v>
      </c>
      <c r="P372" s="4">
        <v>-315.69652000000002</v>
      </c>
      <c r="Q372" s="4">
        <v>-346.18427000000003</v>
      </c>
      <c r="R372" s="4"/>
      <c r="S372" s="4">
        <v>-430.57422000000003</v>
      </c>
      <c r="T372" s="4">
        <v>-435.22957000000002</v>
      </c>
      <c r="AA372">
        <v>366</v>
      </c>
      <c r="AB372" s="4">
        <v>-152.78166999999999</v>
      </c>
    </row>
    <row r="373" spans="15:28" x14ac:dyDescent="0.2">
      <c r="O373">
        <v>367</v>
      </c>
      <c r="P373" s="4">
        <v>-315.74815000000001</v>
      </c>
      <c r="Q373" s="4">
        <v>-346.07218</v>
      </c>
      <c r="R373" s="4"/>
      <c r="S373" s="4">
        <v>-430.69029</v>
      </c>
      <c r="T373" s="4">
        <v>-435.31004000000001</v>
      </c>
      <c r="AA373">
        <v>367</v>
      </c>
      <c r="AB373" s="4">
        <v>-152.78497999999999</v>
      </c>
    </row>
    <row r="374" spans="15:28" x14ac:dyDescent="0.2">
      <c r="O374">
        <v>368</v>
      </c>
      <c r="P374" s="4">
        <v>-315.80468000000002</v>
      </c>
      <c r="Q374" s="4">
        <v>-345.93788000000001</v>
      </c>
      <c r="R374" s="4"/>
      <c r="S374" s="4">
        <v>-430.78251</v>
      </c>
      <c r="T374" s="4">
        <v>-435.40980000000002</v>
      </c>
      <c r="AA374">
        <v>368</v>
      </c>
      <c r="AB374" s="4">
        <v>-152.81200000000001</v>
      </c>
    </row>
    <row r="375" spans="15:28" x14ac:dyDescent="0.2">
      <c r="O375">
        <v>369</v>
      </c>
      <c r="P375" s="4">
        <v>-315.84359000000001</v>
      </c>
      <c r="Q375" s="4">
        <v>-345.82898999999998</v>
      </c>
      <c r="R375" s="4"/>
      <c r="S375" s="4">
        <v>-430.84163000000001</v>
      </c>
      <c r="T375" s="4">
        <v>-435.51116999999999</v>
      </c>
      <c r="AA375">
        <v>369</v>
      </c>
      <c r="AB375" s="4">
        <v>-152.85863000000001</v>
      </c>
    </row>
    <row r="376" spans="15:28" x14ac:dyDescent="0.2">
      <c r="O376">
        <v>370</v>
      </c>
      <c r="P376" s="4">
        <v>-315.87819000000002</v>
      </c>
      <c r="Q376" s="4">
        <v>-345.77033</v>
      </c>
      <c r="R376" s="4"/>
      <c r="S376" s="4">
        <v>-430.86540000000002</v>
      </c>
      <c r="T376" s="4">
        <v>-435.63359000000003</v>
      </c>
      <c r="AA376">
        <v>370</v>
      </c>
      <c r="AB376" s="4">
        <v>-152.93594999999999</v>
      </c>
    </row>
    <row r="377" spans="15:28" x14ac:dyDescent="0.2">
      <c r="O377">
        <v>371</v>
      </c>
      <c r="P377" s="4">
        <v>-315.90282000000002</v>
      </c>
      <c r="Q377" s="4">
        <v>-345.76731999999998</v>
      </c>
      <c r="R377" s="4"/>
      <c r="S377" s="4">
        <v>-430.82843000000003</v>
      </c>
      <c r="T377" s="4">
        <v>-435.76772999999997</v>
      </c>
      <c r="AA377">
        <v>371</v>
      </c>
      <c r="AB377" s="4">
        <v>-153.03905</v>
      </c>
    </row>
    <row r="378" spans="15:28" x14ac:dyDescent="0.2">
      <c r="O378">
        <v>372</v>
      </c>
      <c r="P378" s="4">
        <v>-315.90487000000002</v>
      </c>
      <c r="Q378" s="4">
        <v>-345.83188000000001</v>
      </c>
      <c r="R378" s="4"/>
      <c r="S378" s="4">
        <v>-430.76319000000001</v>
      </c>
      <c r="T378" s="4">
        <v>-435.88182999999998</v>
      </c>
      <c r="AA378">
        <v>372</v>
      </c>
      <c r="AB378" s="4">
        <v>-153.16238000000001</v>
      </c>
    </row>
    <row r="379" spans="15:28" x14ac:dyDescent="0.2">
      <c r="O379">
        <v>373</v>
      </c>
      <c r="P379" s="4">
        <v>-315.86353000000003</v>
      </c>
      <c r="Q379" s="4">
        <v>-345.94024999999999</v>
      </c>
      <c r="R379" s="4"/>
      <c r="S379" s="4">
        <v>-430.69452999999999</v>
      </c>
      <c r="T379" s="4">
        <v>-435.98354</v>
      </c>
      <c r="AA379">
        <v>373</v>
      </c>
      <c r="AB379" s="4">
        <v>-153.29808</v>
      </c>
    </row>
    <row r="380" spans="15:28" x14ac:dyDescent="0.2">
      <c r="O380">
        <v>374</v>
      </c>
      <c r="P380" s="4">
        <v>-315.80419000000001</v>
      </c>
      <c r="Q380" s="4">
        <v>-346.08431999999999</v>
      </c>
      <c r="R380" s="4"/>
      <c r="S380" s="4">
        <v>-430.58954999999997</v>
      </c>
      <c r="T380" s="4">
        <v>-436.04793999999998</v>
      </c>
      <c r="AA380">
        <v>374</v>
      </c>
      <c r="AB380" s="4">
        <v>-153.41901999999999</v>
      </c>
    </row>
    <row r="381" spans="15:28" x14ac:dyDescent="0.2">
      <c r="O381">
        <v>375</v>
      </c>
      <c r="P381" s="4">
        <v>-315.7414</v>
      </c>
      <c r="Q381" s="4">
        <v>-346.23979000000003</v>
      </c>
      <c r="R381" s="4"/>
      <c r="S381" s="4">
        <v>-430.46073999999999</v>
      </c>
      <c r="T381" s="4">
        <v>-436.04914000000002</v>
      </c>
      <c r="AA381">
        <v>375</v>
      </c>
      <c r="AB381" s="4">
        <v>-153.52624</v>
      </c>
    </row>
    <row r="382" spans="15:28" x14ac:dyDescent="0.2">
      <c r="O382">
        <v>376</v>
      </c>
      <c r="P382" s="4">
        <v>-315.68849999999998</v>
      </c>
      <c r="Q382" s="4">
        <v>-346.38612999999998</v>
      </c>
      <c r="R382" s="4"/>
      <c r="S382" s="4">
        <v>-430.29428000000001</v>
      </c>
      <c r="T382" s="4">
        <v>-436.10786000000002</v>
      </c>
      <c r="AA382">
        <v>376</v>
      </c>
      <c r="AB382" s="4">
        <v>-153.6199</v>
      </c>
    </row>
    <row r="383" spans="15:28" x14ac:dyDescent="0.2">
      <c r="O383">
        <v>377</v>
      </c>
      <c r="P383" s="4">
        <v>-315.64823000000001</v>
      </c>
      <c r="Q383" s="4">
        <v>-346.54077999999998</v>
      </c>
      <c r="R383" s="4"/>
      <c r="S383" s="4">
        <v>-430.12538000000001</v>
      </c>
      <c r="T383" s="4">
        <v>-436.13076000000001</v>
      </c>
      <c r="AA383">
        <v>377</v>
      </c>
      <c r="AB383" s="4">
        <v>-153.67921999999999</v>
      </c>
    </row>
    <row r="384" spans="15:28" x14ac:dyDescent="0.2">
      <c r="O384">
        <v>378</v>
      </c>
      <c r="P384" s="4">
        <v>-315.62351999999998</v>
      </c>
      <c r="Q384" s="4">
        <v>-346.69833</v>
      </c>
      <c r="R384" s="4"/>
      <c r="S384" s="4">
        <v>-429.92671999999999</v>
      </c>
      <c r="T384" s="4">
        <v>-436.14911000000001</v>
      </c>
      <c r="AA384">
        <v>378</v>
      </c>
      <c r="AB384" s="4">
        <v>-153.72284999999999</v>
      </c>
    </row>
    <row r="385" spans="15:28" x14ac:dyDescent="0.2">
      <c r="O385">
        <v>379</v>
      </c>
      <c r="P385" s="4">
        <v>-315.60773999999998</v>
      </c>
      <c r="Q385" s="4">
        <v>-346.84199000000001</v>
      </c>
      <c r="R385" s="4"/>
      <c r="S385" s="4">
        <v>-429.76542000000001</v>
      </c>
      <c r="T385" s="4">
        <v>-436.19373000000002</v>
      </c>
      <c r="AA385">
        <v>379</v>
      </c>
      <c r="AB385" s="4">
        <v>-153.72108</v>
      </c>
    </row>
    <row r="386" spans="15:28" x14ac:dyDescent="0.2">
      <c r="O386">
        <v>380</v>
      </c>
      <c r="P386" s="4">
        <v>-315.53044999999997</v>
      </c>
      <c r="Q386" s="4">
        <v>-346.97654</v>
      </c>
      <c r="R386" s="4"/>
      <c r="S386" s="4">
        <v>-429.64436999999998</v>
      </c>
      <c r="T386" s="4">
        <v>-436.24016</v>
      </c>
      <c r="AA386">
        <v>380</v>
      </c>
      <c r="AB386" s="4">
        <v>-153.70298</v>
      </c>
    </row>
    <row r="387" spans="15:28" x14ac:dyDescent="0.2">
      <c r="O387">
        <v>381</v>
      </c>
      <c r="P387" s="4">
        <v>-315.45875999999998</v>
      </c>
      <c r="Q387" s="4">
        <v>-347.08805000000001</v>
      </c>
      <c r="R387" s="4"/>
      <c r="S387" s="4">
        <v>-429.52508999999998</v>
      </c>
      <c r="T387" s="4">
        <v>-436.27453000000003</v>
      </c>
      <c r="AA387">
        <v>381</v>
      </c>
      <c r="AB387" s="4">
        <v>-153.65977000000001</v>
      </c>
    </row>
    <row r="388" spans="15:28" x14ac:dyDescent="0.2">
      <c r="O388">
        <v>382</v>
      </c>
      <c r="P388" s="4">
        <v>-315.38342</v>
      </c>
      <c r="Q388" s="4">
        <v>-347.20193999999998</v>
      </c>
      <c r="R388" s="4"/>
      <c r="S388" s="4">
        <v>-429.43425999999999</v>
      </c>
      <c r="T388" s="4">
        <v>-436.31274000000002</v>
      </c>
      <c r="AA388">
        <v>382</v>
      </c>
      <c r="AB388" s="4">
        <v>-153.61313000000001</v>
      </c>
    </row>
    <row r="389" spans="15:28" x14ac:dyDescent="0.2">
      <c r="O389">
        <v>383</v>
      </c>
      <c r="P389" s="4">
        <v>-315.27458000000001</v>
      </c>
      <c r="Q389" s="4">
        <v>-347.30232000000001</v>
      </c>
      <c r="R389" s="4"/>
      <c r="S389" s="4">
        <v>-429.43450999999999</v>
      </c>
      <c r="T389" s="4">
        <v>-436.42444</v>
      </c>
      <c r="AA389">
        <v>383</v>
      </c>
      <c r="AB389" s="4">
        <v>-153.54112000000001</v>
      </c>
    </row>
    <row r="390" spans="15:28" x14ac:dyDescent="0.2">
      <c r="O390">
        <v>384</v>
      </c>
      <c r="P390" s="4">
        <v>-315.14519000000001</v>
      </c>
      <c r="Q390" s="4">
        <v>-347.36820999999998</v>
      </c>
      <c r="R390" s="4"/>
      <c r="S390" s="4">
        <v>-429.44652000000002</v>
      </c>
      <c r="T390" s="4">
        <v>-436.53701000000001</v>
      </c>
      <c r="AA390">
        <v>384</v>
      </c>
      <c r="AB390" s="4">
        <v>-153.46495999999999</v>
      </c>
    </row>
    <row r="391" spans="15:28" x14ac:dyDescent="0.2">
      <c r="O391">
        <v>385</v>
      </c>
      <c r="P391" s="4">
        <v>-314.97282999999999</v>
      </c>
      <c r="Q391" s="4">
        <v>-347.41501</v>
      </c>
      <c r="R391" s="4"/>
      <c r="S391" s="4">
        <v>-429.52969000000002</v>
      </c>
      <c r="T391" s="4">
        <v>-436.67714999999998</v>
      </c>
      <c r="AA391">
        <v>385</v>
      </c>
      <c r="AB391" s="4">
        <v>-153.39089999999999</v>
      </c>
    </row>
    <row r="392" spans="15:28" x14ac:dyDescent="0.2">
      <c r="O392">
        <v>386</v>
      </c>
      <c r="P392" s="4">
        <v>-314.79347000000001</v>
      </c>
      <c r="Q392" s="4">
        <v>-347.44801999999999</v>
      </c>
      <c r="R392" s="4"/>
      <c r="S392" s="4">
        <v>-429.65485000000001</v>
      </c>
      <c r="T392" s="4">
        <v>-436.82459999999998</v>
      </c>
      <c r="AA392">
        <v>386</v>
      </c>
      <c r="AB392" s="4">
        <v>-153.29571999999999</v>
      </c>
    </row>
    <row r="393" spans="15:28" x14ac:dyDescent="0.2">
      <c r="O393">
        <v>387</v>
      </c>
      <c r="P393" s="4">
        <v>-314.58260000000001</v>
      </c>
      <c r="Q393" s="4">
        <v>-347.48070999999999</v>
      </c>
      <c r="R393" s="4"/>
      <c r="S393" s="4">
        <v>-429.83253000000002</v>
      </c>
      <c r="T393" s="4">
        <v>-436.95085999999998</v>
      </c>
      <c r="AA393">
        <v>387</v>
      </c>
      <c r="AB393" s="4">
        <v>-153.18783999999999</v>
      </c>
    </row>
    <row r="394" spans="15:28" x14ac:dyDescent="0.2">
      <c r="O394">
        <v>388</v>
      </c>
      <c r="P394" s="4">
        <v>-314.36165999999997</v>
      </c>
      <c r="Q394" s="4">
        <v>-347.49484000000001</v>
      </c>
      <c r="R394" s="4"/>
      <c r="S394" s="4">
        <v>-430.02667000000002</v>
      </c>
      <c r="T394" s="4">
        <v>-437.06385999999998</v>
      </c>
      <c r="AA394">
        <v>388</v>
      </c>
      <c r="AB394" s="4">
        <v>-153.0848</v>
      </c>
    </row>
    <row r="395" spans="15:28" x14ac:dyDescent="0.2">
      <c r="O395">
        <v>389</v>
      </c>
      <c r="P395" s="4">
        <v>-314.15696000000003</v>
      </c>
      <c r="Q395" s="4">
        <v>-347.50805000000003</v>
      </c>
      <c r="R395" s="4"/>
      <c r="S395" s="4">
        <v>-430.23608000000002</v>
      </c>
      <c r="T395" s="4">
        <v>-437.14690999999999</v>
      </c>
      <c r="AA395">
        <v>389</v>
      </c>
      <c r="AB395" s="4">
        <v>-152.96545</v>
      </c>
    </row>
    <row r="396" spans="15:28" x14ac:dyDescent="0.2">
      <c r="O396">
        <v>390</v>
      </c>
      <c r="P396" s="4">
        <v>-313.94531999999998</v>
      </c>
      <c r="Q396" s="4">
        <v>-347.53210000000001</v>
      </c>
      <c r="R396" s="4"/>
      <c r="S396" s="4">
        <v>-430.45699999999999</v>
      </c>
      <c r="T396" s="4">
        <v>-437.18281999999999</v>
      </c>
      <c r="AA396">
        <v>390</v>
      </c>
      <c r="AB396" s="4">
        <v>-152.83700999999999</v>
      </c>
    </row>
    <row r="397" spans="15:28" x14ac:dyDescent="0.2">
      <c r="O397">
        <v>391</v>
      </c>
      <c r="P397" s="4">
        <v>-313.74527999999998</v>
      </c>
      <c r="Q397" s="4">
        <v>-347.56952999999999</v>
      </c>
      <c r="R397" s="4"/>
      <c r="S397" s="4">
        <v>-430.67066999999997</v>
      </c>
      <c r="T397" s="4">
        <v>-437.20526000000001</v>
      </c>
      <c r="AA397">
        <v>391</v>
      </c>
      <c r="AB397" s="4">
        <v>-152.70866000000001</v>
      </c>
    </row>
    <row r="398" spans="15:28" x14ac:dyDescent="0.2">
      <c r="O398">
        <v>392</v>
      </c>
      <c r="P398" s="4">
        <v>-313.52688000000001</v>
      </c>
      <c r="Q398" s="4">
        <v>-347.61914000000002</v>
      </c>
      <c r="R398" s="4"/>
      <c r="S398" s="4">
        <v>-430.84278999999998</v>
      </c>
      <c r="T398" s="4">
        <v>-437.22054000000003</v>
      </c>
      <c r="AA398">
        <v>392</v>
      </c>
      <c r="AB398" s="4">
        <v>-152.58587</v>
      </c>
    </row>
    <row r="399" spans="15:28" x14ac:dyDescent="0.2">
      <c r="O399">
        <v>393</v>
      </c>
      <c r="P399" s="4">
        <v>-313.31394</v>
      </c>
      <c r="Q399" s="4">
        <v>-347.66771999999997</v>
      </c>
      <c r="R399" s="4"/>
      <c r="S399" s="4">
        <v>-430.96082000000001</v>
      </c>
      <c r="T399" s="4">
        <v>-437.21231</v>
      </c>
      <c r="AA399">
        <v>393</v>
      </c>
      <c r="AB399" s="4">
        <v>-152.46082999999999</v>
      </c>
    </row>
    <row r="400" spans="15:28" x14ac:dyDescent="0.2">
      <c r="O400">
        <v>394</v>
      </c>
      <c r="P400" s="4">
        <v>-313.07952</v>
      </c>
      <c r="Q400" s="4">
        <v>-347.68498</v>
      </c>
      <c r="R400" s="4"/>
      <c r="S400" s="4">
        <v>-431.08206999999999</v>
      </c>
      <c r="T400" s="4">
        <v>-437.15104000000002</v>
      </c>
      <c r="AA400">
        <v>394</v>
      </c>
      <c r="AB400" s="4">
        <v>-152.33644000000001</v>
      </c>
    </row>
    <row r="401" spans="15:28" x14ac:dyDescent="0.2">
      <c r="O401">
        <v>395</v>
      </c>
      <c r="P401" s="4">
        <v>-312.8304</v>
      </c>
      <c r="Q401" s="4">
        <v>-347.70078999999998</v>
      </c>
      <c r="R401" s="4"/>
      <c r="S401" s="4">
        <v>-431.16253999999998</v>
      </c>
      <c r="T401" s="4">
        <v>-437.02909</v>
      </c>
      <c r="AA401">
        <v>395</v>
      </c>
      <c r="AB401" s="4">
        <v>-152.24698000000001</v>
      </c>
    </row>
    <row r="402" spans="15:28" x14ac:dyDescent="0.2">
      <c r="O402">
        <v>396</v>
      </c>
      <c r="P402" s="4">
        <v>-312.59591999999998</v>
      </c>
      <c r="Q402" s="4">
        <v>-347.71386000000001</v>
      </c>
      <c r="R402" s="4"/>
      <c r="S402" s="4">
        <v>-431.19990000000001</v>
      </c>
      <c r="T402" s="4">
        <v>-436.87891000000002</v>
      </c>
      <c r="AA402">
        <v>396</v>
      </c>
      <c r="AB402" s="4">
        <v>-152.16208</v>
      </c>
    </row>
    <row r="403" spans="15:28" x14ac:dyDescent="0.2">
      <c r="O403">
        <v>397</v>
      </c>
      <c r="P403" s="4">
        <v>-312.36784999999998</v>
      </c>
      <c r="Q403" s="4">
        <v>-347.7088</v>
      </c>
      <c r="R403" s="4"/>
      <c r="S403" s="4">
        <v>-431.1859</v>
      </c>
      <c r="T403" s="4">
        <v>-436.68786999999998</v>
      </c>
      <c r="AA403">
        <v>397</v>
      </c>
      <c r="AB403" s="4">
        <v>-152.10736</v>
      </c>
    </row>
    <row r="404" spans="15:28" x14ac:dyDescent="0.2">
      <c r="O404">
        <v>398</v>
      </c>
      <c r="P404" s="4">
        <v>-312.16464000000002</v>
      </c>
      <c r="Q404" s="4">
        <v>-347.69540999999998</v>
      </c>
      <c r="R404" s="4"/>
      <c r="S404" s="4">
        <v>-431.09989000000002</v>
      </c>
      <c r="T404" s="4">
        <v>-436.44754</v>
      </c>
      <c r="AA404">
        <v>398</v>
      </c>
      <c r="AB404" s="4">
        <v>-152.05889999999999</v>
      </c>
    </row>
    <row r="405" spans="15:28" x14ac:dyDescent="0.2">
      <c r="O405">
        <v>399</v>
      </c>
      <c r="P405" s="4">
        <v>-311.97962000000001</v>
      </c>
      <c r="Q405" s="4">
        <v>-347.69643000000002</v>
      </c>
      <c r="R405" s="4"/>
      <c r="S405" s="4">
        <v>-430.96384999999998</v>
      </c>
      <c r="T405" s="4">
        <v>-436.16719999999998</v>
      </c>
      <c r="AA405">
        <v>399</v>
      </c>
      <c r="AB405" s="4">
        <v>-152.04453000000001</v>
      </c>
    </row>
    <row r="406" spans="15:28" x14ac:dyDescent="0.2">
      <c r="O406">
        <v>400</v>
      </c>
      <c r="P406" s="4">
        <v>-311.82744000000002</v>
      </c>
      <c r="Q406" s="4">
        <v>-347.68349000000001</v>
      </c>
      <c r="R406" s="4"/>
      <c r="S406" s="4">
        <v>-430.79852</v>
      </c>
      <c r="T406" s="4">
        <v>-435.86552</v>
      </c>
      <c r="AA406">
        <v>400</v>
      </c>
      <c r="AB406" s="4">
        <v>-152.06326000000001</v>
      </c>
    </row>
    <row r="407" spans="15:28" x14ac:dyDescent="0.2">
      <c r="O407">
        <v>401</v>
      </c>
      <c r="P407" s="4">
        <v>-311.68756999999999</v>
      </c>
      <c r="Q407" s="4">
        <v>-347.64199000000002</v>
      </c>
      <c r="R407" s="4"/>
      <c r="S407" s="4">
        <v>-430.64190000000002</v>
      </c>
      <c r="T407" s="4">
        <v>-435.57614000000001</v>
      </c>
      <c r="AA407">
        <v>401</v>
      </c>
      <c r="AB407" s="4">
        <v>-152.12601000000001</v>
      </c>
    </row>
    <row r="408" spans="15:28" x14ac:dyDescent="0.2">
      <c r="O408">
        <v>402</v>
      </c>
      <c r="P408" s="4">
        <v>-311.57346999999999</v>
      </c>
      <c r="Q408" s="4">
        <v>-347.58843000000002</v>
      </c>
      <c r="R408" s="4"/>
      <c r="S408" s="4">
        <v>-430.48531000000003</v>
      </c>
      <c r="T408" s="4">
        <v>-435.31932</v>
      </c>
      <c r="AA408">
        <v>402</v>
      </c>
      <c r="AB408" s="4">
        <v>-152.24653000000001</v>
      </c>
    </row>
    <row r="409" spans="15:28" x14ac:dyDescent="0.2">
      <c r="O409">
        <v>403</v>
      </c>
      <c r="P409" s="4">
        <v>-311.48032999999998</v>
      </c>
      <c r="Q409" s="4">
        <v>-347.52391</v>
      </c>
      <c r="R409" s="4"/>
      <c r="S409" s="4">
        <v>-430.35748999999998</v>
      </c>
      <c r="T409" s="4">
        <v>-435.10831000000002</v>
      </c>
      <c r="AA409">
        <v>403</v>
      </c>
      <c r="AB409" s="4">
        <v>-152.39865</v>
      </c>
    </row>
    <row r="410" spans="15:28" x14ac:dyDescent="0.2">
      <c r="O410">
        <v>404</v>
      </c>
      <c r="P410" s="4">
        <v>-311.39985999999999</v>
      </c>
      <c r="Q410" s="4">
        <v>-347.44925000000001</v>
      </c>
      <c r="R410" s="4"/>
      <c r="S410" s="4">
        <v>-430.23750999999999</v>
      </c>
      <c r="T410" s="4">
        <v>-434.93884000000003</v>
      </c>
      <c r="AA410">
        <v>404</v>
      </c>
      <c r="AB410" s="4">
        <v>-152.55387999999999</v>
      </c>
    </row>
    <row r="411" spans="15:28" x14ac:dyDescent="0.2">
      <c r="O411">
        <v>405</v>
      </c>
      <c r="P411" s="4">
        <v>-311.34210000000002</v>
      </c>
      <c r="Q411" s="4">
        <v>-347.34115000000003</v>
      </c>
      <c r="R411" s="4"/>
      <c r="S411" s="4">
        <v>-430.14105000000001</v>
      </c>
      <c r="T411" s="4">
        <v>-434.82126</v>
      </c>
      <c r="AA411">
        <v>405</v>
      </c>
      <c r="AB411" s="4">
        <v>-152.71659</v>
      </c>
    </row>
    <row r="412" spans="15:28" x14ac:dyDescent="0.2">
      <c r="O412">
        <v>406</v>
      </c>
      <c r="P412" s="4">
        <v>-311.26418999999999</v>
      </c>
      <c r="Q412" s="4">
        <v>-347.22201999999999</v>
      </c>
      <c r="R412" s="4"/>
      <c r="S412" s="4">
        <v>-430.06554</v>
      </c>
      <c r="T412" s="4">
        <v>-434.77607999999998</v>
      </c>
      <c r="AA412">
        <v>406</v>
      </c>
      <c r="AB412" s="4">
        <v>-152.88883999999999</v>
      </c>
    </row>
    <row r="413" spans="15:28" x14ac:dyDescent="0.2">
      <c r="O413">
        <v>407</v>
      </c>
      <c r="P413" s="4">
        <v>-311.16746999999998</v>
      </c>
      <c r="Q413" s="4">
        <v>-347.09010999999998</v>
      </c>
      <c r="R413" s="4"/>
      <c r="S413" s="4">
        <v>-430.01321999999999</v>
      </c>
      <c r="T413" s="4">
        <v>-434.75821999999999</v>
      </c>
      <c r="AA413">
        <v>407</v>
      </c>
      <c r="AB413" s="4">
        <v>-153.04754</v>
      </c>
    </row>
    <row r="414" spans="15:28" x14ac:dyDescent="0.2">
      <c r="O414">
        <v>408</v>
      </c>
      <c r="P414" s="4">
        <v>-311.09147000000002</v>
      </c>
      <c r="Q414" s="4">
        <v>-346.96647999999999</v>
      </c>
      <c r="R414" s="4"/>
      <c r="S414" s="4">
        <v>-429.99565000000001</v>
      </c>
      <c r="T414" s="4">
        <v>-434.79336000000001</v>
      </c>
      <c r="AA414">
        <v>408</v>
      </c>
      <c r="AB414" s="4">
        <v>-153.20099999999999</v>
      </c>
    </row>
    <row r="415" spans="15:28" x14ac:dyDescent="0.2">
      <c r="O415">
        <v>409</v>
      </c>
      <c r="P415" s="4">
        <v>-311.03555999999998</v>
      </c>
      <c r="Q415" s="4">
        <v>-346.82562999999999</v>
      </c>
      <c r="R415" s="4"/>
      <c r="S415" s="4">
        <v>-430.00184000000002</v>
      </c>
      <c r="T415" s="4">
        <v>-434.85507999999999</v>
      </c>
      <c r="AA415">
        <v>409</v>
      </c>
      <c r="AB415" s="4">
        <v>-153.35239999999999</v>
      </c>
    </row>
    <row r="416" spans="15:28" x14ac:dyDescent="0.2">
      <c r="O416">
        <v>410</v>
      </c>
      <c r="P416" s="4">
        <v>-310.99552999999997</v>
      </c>
      <c r="Q416" s="4">
        <v>-346.67230999999998</v>
      </c>
      <c r="R416" s="4"/>
      <c r="S416" s="4">
        <v>-430.04241999999999</v>
      </c>
      <c r="T416" s="4">
        <v>-434.90714000000003</v>
      </c>
      <c r="AA416">
        <v>410</v>
      </c>
      <c r="AB416" s="4">
        <v>-153.48119</v>
      </c>
    </row>
    <row r="417" spans="15:28" x14ac:dyDescent="0.2">
      <c r="O417">
        <v>411</v>
      </c>
      <c r="P417" s="4">
        <v>-310.96629999999999</v>
      </c>
      <c r="Q417" s="4">
        <v>-346.51148999999998</v>
      </c>
      <c r="R417" s="4"/>
      <c r="S417" s="4">
        <v>-430.08773000000002</v>
      </c>
      <c r="T417" s="4">
        <v>-434.93126000000001</v>
      </c>
      <c r="AA417">
        <v>411</v>
      </c>
      <c r="AB417" s="4">
        <v>-153.58282</v>
      </c>
    </row>
    <row r="418" spans="15:28" x14ac:dyDescent="0.2">
      <c r="O418">
        <v>412</v>
      </c>
      <c r="P418" s="4">
        <v>-310.93858</v>
      </c>
      <c r="Q418" s="4">
        <v>-346.34773999999999</v>
      </c>
      <c r="R418" s="4"/>
      <c r="S418" s="4">
        <v>-430.13954999999999</v>
      </c>
      <c r="T418" s="4">
        <v>-434.97237000000001</v>
      </c>
      <c r="AA418">
        <v>412</v>
      </c>
      <c r="AB418" s="4">
        <v>-153.67461</v>
      </c>
    </row>
    <row r="419" spans="15:28" x14ac:dyDescent="0.2">
      <c r="O419">
        <v>413</v>
      </c>
      <c r="P419" s="4">
        <v>-310.93567000000002</v>
      </c>
      <c r="Q419" s="4">
        <v>-346.18304999999998</v>
      </c>
      <c r="R419" s="4"/>
      <c r="S419" s="4">
        <v>-430.21028999999999</v>
      </c>
      <c r="T419" s="4">
        <v>-435.03575000000001</v>
      </c>
      <c r="AA419">
        <v>413</v>
      </c>
      <c r="AB419" s="4">
        <v>-153.75548000000001</v>
      </c>
    </row>
    <row r="420" spans="15:28" x14ac:dyDescent="0.2">
      <c r="O420">
        <v>414</v>
      </c>
      <c r="P420" s="4">
        <v>-310.92925000000002</v>
      </c>
      <c r="Q420" s="4">
        <v>-346.00335999999999</v>
      </c>
      <c r="R420" s="4"/>
      <c r="S420" s="4">
        <v>-430.29807</v>
      </c>
      <c r="T420" s="4">
        <v>-435.06250999999997</v>
      </c>
      <c r="AA420">
        <v>414</v>
      </c>
      <c r="AB420" s="4">
        <v>-153.80638999999999</v>
      </c>
    </row>
    <row r="421" spans="15:28" x14ac:dyDescent="0.2">
      <c r="O421">
        <v>415</v>
      </c>
      <c r="P421" s="4">
        <v>-310.91768999999999</v>
      </c>
      <c r="Q421" s="4">
        <v>-345.82119</v>
      </c>
      <c r="R421" s="4"/>
      <c r="S421" s="4">
        <v>-430.42534000000001</v>
      </c>
      <c r="T421" s="4">
        <v>-435.07369</v>
      </c>
      <c r="AA421">
        <v>415</v>
      </c>
      <c r="AB421" s="4">
        <v>-153.8638</v>
      </c>
    </row>
    <row r="422" spans="15:28" x14ac:dyDescent="0.2">
      <c r="O422">
        <v>416</v>
      </c>
      <c r="P422" s="4">
        <v>-310.89877000000001</v>
      </c>
      <c r="Q422" s="4">
        <v>-345.65550999999999</v>
      </c>
      <c r="R422" s="4"/>
      <c r="S422" s="4">
        <v>-430.54183</v>
      </c>
      <c r="T422" s="4">
        <v>-435.10633999999999</v>
      </c>
      <c r="AA422">
        <v>416</v>
      </c>
      <c r="AB422" s="4">
        <v>-153.92903999999999</v>
      </c>
    </row>
    <row r="423" spans="15:28" x14ac:dyDescent="0.2">
      <c r="O423">
        <v>417</v>
      </c>
      <c r="P423" s="4">
        <v>-310.87173000000001</v>
      </c>
      <c r="Q423" s="4">
        <v>-345.47223000000002</v>
      </c>
      <c r="R423" s="4"/>
      <c r="S423" s="4">
        <v>-430.63098000000002</v>
      </c>
      <c r="T423" s="4">
        <v>-435.12022000000002</v>
      </c>
      <c r="AA423">
        <v>417</v>
      </c>
      <c r="AB423" s="4">
        <v>-154.00312</v>
      </c>
    </row>
    <row r="424" spans="15:28" x14ac:dyDescent="0.2">
      <c r="O424">
        <v>418</v>
      </c>
      <c r="P424" s="4">
        <v>-310.81074000000001</v>
      </c>
      <c r="Q424" s="4">
        <v>-345.32571999999999</v>
      </c>
      <c r="R424" s="4"/>
      <c r="S424" s="4">
        <v>-430.71503000000001</v>
      </c>
      <c r="T424" s="4">
        <v>-435.14726999999999</v>
      </c>
      <c r="AA424">
        <v>418</v>
      </c>
      <c r="AB424" s="4">
        <v>-154.05364</v>
      </c>
    </row>
    <row r="425" spans="15:28" x14ac:dyDescent="0.2">
      <c r="O425">
        <v>419</v>
      </c>
      <c r="P425" s="4">
        <v>-310.75402000000003</v>
      </c>
      <c r="Q425" s="4">
        <v>-345.18236999999999</v>
      </c>
      <c r="R425" s="4"/>
      <c r="S425" s="4">
        <v>-430.79496999999998</v>
      </c>
      <c r="T425" s="4">
        <v>-435.12849</v>
      </c>
      <c r="AA425">
        <v>419</v>
      </c>
      <c r="AB425" s="4">
        <v>-154.08377999999999</v>
      </c>
    </row>
    <row r="426" spans="15:28" x14ac:dyDescent="0.2">
      <c r="O426">
        <v>420</v>
      </c>
      <c r="P426" s="4">
        <v>-310.74736000000001</v>
      </c>
      <c r="Q426" s="4">
        <v>-345.05308000000002</v>
      </c>
      <c r="R426" s="4"/>
      <c r="S426" s="4">
        <v>-430.86962</v>
      </c>
      <c r="T426" s="4">
        <v>-435.10354999999998</v>
      </c>
      <c r="AA426">
        <v>420</v>
      </c>
      <c r="AB426" s="4">
        <v>-154.10087999999999</v>
      </c>
    </row>
    <row r="427" spans="15:28" x14ac:dyDescent="0.2">
      <c r="O427">
        <v>421</v>
      </c>
      <c r="P427" s="4">
        <v>-310.73698999999999</v>
      </c>
      <c r="Q427" s="4">
        <v>-344.94197000000003</v>
      </c>
      <c r="R427" s="4"/>
      <c r="S427" s="4">
        <v>-430.95638000000002</v>
      </c>
      <c r="T427" s="4">
        <v>-435.05489999999998</v>
      </c>
      <c r="AA427">
        <v>421</v>
      </c>
      <c r="AB427" s="4">
        <v>-154.12871000000001</v>
      </c>
    </row>
    <row r="428" spans="15:28" x14ac:dyDescent="0.2">
      <c r="O428">
        <v>422</v>
      </c>
      <c r="P428" s="4">
        <v>-310.79329000000001</v>
      </c>
      <c r="Q428" s="4">
        <v>-344.84124000000003</v>
      </c>
      <c r="R428" s="4"/>
      <c r="S428" s="4">
        <v>-431.02999</v>
      </c>
      <c r="T428" s="4">
        <v>-435.00979999999998</v>
      </c>
      <c r="AA428">
        <v>422</v>
      </c>
      <c r="AB428" s="4">
        <v>-154.13179</v>
      </c>
    </row>
    <row r="429" spans="15:28" x14ac:dyDescent="0.2">
      <c r="O429">
        <v>423</v>
      </c>
      <c r="P429" s="4">
        <v>-310.88152000000002</v>
      </c>
      <c r="Q429" s="4">
        <v>-344.77602000000002</v>
      </c>
      <c r="R429" s="4"/>
      <c r="S429" s="4">
        <v>-431.10005999999998</v>
      </c>
      <c r="T429" s="4">
        <v>-434.96881999999999</v>
      </c>
      <c r="AA429">
        <v>423</v>
      </c>
      <c r="AB429" s="4">
        <v>-154.12004999999999</v>
      </c>
    </row>
    <row r="430" spans="15:28" x14ac:dyDescent="0.2">
      <c r="O430">
        <v>424</v>
      </c>
      <c r="P430" s="4">
        <v>-311.00477999999998</v>
      </c>
      <c r="Q430" s="4">
        <v>-344.77519000000001</v>
      </c>
      <c r="R430" s="4"/>
      <c r="S430" s="4">
        <v>-431.20936999999998</v>
      </c>
      <c r="T430" s="4">
        <v>-434.92403999999999</v>
      </c>
      <c r="AA430">
        <v>424</v>
      </c>
      <c r="AB430" s="4">
        <v>-154.09692000000001</v>
      </c>
    </row>
    <row r="431" spans="15:28" x14ac:dyDescent="0.2">
      <c r="O431">
        <v>425</v>
      </c>
      <c r="P431" s="4">
        <v>-311.16095000000001</v>
      </c>
      <c r="Q431" s="4">
        <v>-344.78134999999997</v>
      </c>
      <c r="R431" s="4"/>
      <c r="S431" s="4">
        <v>-431.30410000000001</v>
      </c>
      <c r="T431" s="4">
        <v>-434.86649</v>
      </c>
      <c r="AA431">
        <v>425</v>
      </c>
      <c r="AB431" s="4">
        <v>-154.06389999999999</v>
      </c>
    </row>
    <row r="432" spans="15:28" x14ac:dyDescent="0.2">
      <c r="O432">
        <v>426</v>
      </c>
      <c r="P432" s="4">
        <v>-311.37099999999998</v>
      </c>
      <c r="Q432" s="4">
        <v>-344.82749999999999</v>
      </c>
      <c r="R432" s="4"/>
      <c r="S432" s="4">
        <v>-431.38168000000002</v>
      </c>
      <c r="T432" s="4">
        <v>-434.79566</v>
      </c>
      <c r="AA432">
        <v>426</v>
      </c>
      <c r="AB432" s="4">
        <v>-154.0112</v>
      </c>
    </row>
    <row r="433" spans="15:28" x14ac:dyDescent="0.2">
      <c r="O433">
        <v>427</v>
      </c>
      <c r="P433" s="4">
        <v>-311.57796999999999</v>
      </c>
      <c r="Q433" s="4">
        <v>-344.92003999999997</v>
      </c>
      <c r="R433" s="4"/>
      <c r="S433" s="4">
        <v>-431.46215999999998</v>
      </c>
      <c r="T433" s="4">
        <v>-434.71379999999999</v>
      </c>
      <c r="AA433">
        <v>427</v>
      </c>
      <c r="AB433" s="4">
        <v>-153.94881000000001</v>
      </c>
    </row>
    <row r="434" spans="15:28" x14ac:dyDescent="0.2">
      <c r="O434">
        <v>428</v>
      </c>
      <c r="P434" s="4">
        <v>-311.76405</v>
      </c>
      <c r="Q434" s="4">
        <v>-345.08604000000003</v>
      </c>
      <c r="R434" s="4"/>
      <c r="S434" s="4">
        <v>-431.54273000000001</v>
      </c>
      <c r="T434" s="4">
        <v>-434.65768000000003</v>
      </c>
      <c r="AA434">
        <v>428</v>
      </c>
      <c r="AB434" s="4">
        <v>-153.87394</v>
      </c>
    </row>
    <row r="435" spans="15:28" x14ac:dyDescent="0.2">
      <c r="O435">
        <v>429</v>
      </c>
      <c r="P435" s="4">
        <v>-311.94457999999997</v>
      </c>
      <c r="Q435" s="4">
        <v>-345.26895000000002</v>
      </c>
      <c r="R435" s="4"/>
      <c r="S435" s="4">
        <v>-431.61333000000002</v>
      </c>
      <c r="T435" s="4">
        <v>-434.65024</v>
      </c>
      <c r="AA435">
        <v>429</v>
      </c>
      <c r="AB435" s="4">
        <v>-153.78886</v>
      </c>
    </row>
    <row r="436" spans="15:28" x14ac:dyDescent="0.2">
      <c r="O436">
        <v>430</v>
      </c>
      <c r="P436" s="4">
        <v>-312.16007999999999</v>
      </c>
      <c r="Q436" s="4">
        <v>-345.45963</v>
      </c>
      <c r="R436" s="4"/>
      <c r="S436" s="4">
        <v>-431.70528999999999</v>
      </c>
      <c r="T436" s="4">
        <v>-434.65793000000002</v>
      </c>
      <c r="AA436">
        <v>430</v>
      </c>
      <c r="AB436" s="4">
        <v>-153.70024000000001</v>
      </c>
    </row>
    <row r="437" spans="15:28" x14ac:dyDescent="0.2">
      <c r="O437">
        <v>431</v>
      </c>
      <c r="P437" s="4">
        <v>-312.37713000000002</v>
      </c>
      <c r="Q437" s="4">
        <v>-345.67284000000001</v>
      </c>
      <c r="R437" s="4"/>
      <c r="S437" s="4">
        <v>-431.77855</v>
      </c>
      <c r="T437" s="4">
        <v>-434.66913</v>
      </c>
      <c r="AA437">
        <v>431</v>
      </c>
      <c r="AB437" s="4">
        <v>-153.59309999999999</v>
      </c>
    </row>
    <row r="438" spans="15:28" x14ac:dyDescent="0.2">
      <c r="O438">
        <v>432</v>
      </c>
      <c r="P438" s="4">
        <v>-312.58765</v>
      </c>
      <c r="Q438" s="4">
        <v>-345.86828000000003</v>
      </c>
      <c r="R438" s="4"/>
      <c r="S438" s="4">
        <v>-431.83197000000001</v>
      </c>
      <c r="T438" s="4">
        <v>-434.73088000000001</v>
      </c>
      <c r="AA438">
        <v>432</v>
      </c>
      <c r="AB438" s="4">
        <v>-153.48600999999999</v>
      </c>
    </row>
    <row r="439" spans="15:28" x14ac:dyDescent="0.2">
      <c r="O439">
        <v>433</v>
      </c>
      <c r="P439" s="4">
        <v>-312.80313000000001</v>
      </c>
      <c r="Q439" s="4">
        <v>-346.06536</v>
      </c>
      <c r="R439" s="4"/>
      <c r="S439" s="4">
        <v>-431.84537</v>
      </c>
      <c r="T439" s="4">
        <v>-434.86311000000001</v>
      </c>
      <c r="AA439">
        <v>433</v>
      </c>
      <c r="AB439" s="4">
        <v>-153.37413000000001</v>
      </c>
    </row>
    <row r="440" spans="15:28" x14ac:dyDescent="0.2">
      <c r="O440">
        <v>434</v>
      </c>
      <c r="P440" s="4">
        <v>-313.00833</v>
      </c>
      <c r="Q440" s="4">
        <v>-346.25515999999999</v>
      </c>
      <c r="R440" s="4"/>
      <c r="S440" s="4">
        <v>-431.82431000000003</v>
      </c>
      <c r="T440" s="4">
        <v>-435.03523999999999</v>
      </c>
      <c r="AA440">
        <v>434</v>
      </c>
      <c r="AB440" s="4">
        <v>-153.28072</v>
      </c>
    </row>
    <row r="441" spans="15:28" x14ac:dyDescent="0.2">
      <c r="O441">
        <v>435</v>
      </c>
      <c r="P441" s="4">
        <v>-313.197</v>
      </c>
      <c r="Q441" s="4">
        <v>-346.37171000000001</v>
      </c>
      <c r="R441" s="4"/>
      <c r="S441" s="4">
        <v>-431.7475</v>
      </c>
      <c r="T441" s="4">
        <v>-435.19261</v>
      </c>
      <c r="AA441">
        <v>435</v>
      </c>
      <c r="AB441" s="4">
        <v>-153.21098000000001</v>
      </c>
    </row>
    <row r="442" spans="15:28" x14ac:dyDescent="0.2">
      <c r="O442">
        <v>436</v>
      </c>
      <c r="P442" s="4">
        <v>-313.37783999999999</v>
      </c>
      <c r="Q442" s="4">
        <v>-346.44810000000001</v>
      </c>
      <c r="R442" s="4"/>
      <c r="S442" s="4">
        <v>-431.65487999999999</v>
      </c>
      <c r="T442" s="4">
        <v>-435.32240000000002</v>
      </c>
      <c r="AA442">
        <v>436</v>
      </c>
      <c r="AB442" s="4">
        <v>-153.15835000000001</v>
      </c>
    </row>
    <row r="443" spans="15:28" x14ac:dyDescent="0.2">
      <c r="O443">
        <v>437</v>
      </c>
      <c r="P443" s="4">
        <v>-313.53134999999997</v>
      </c>
      <c r="Q443" s="4">
        <v>-346.50718999999998</v>
      </c>
      <c r="R443" s="4"/>
      <c r="S443" s="4">
        <v>-431.53764000000001</v>
      </c>
      <c r="T443" s="4">
        <v>-435.45760999999999</v>
      </c>
      <c r="AA443">
        <v>437</v>
      </c>
      <c r="AB443" s="4">
        <v>-153.13115999999999</v>
      </c>
    </row>
    <row r="444" spans="15:28" x14ac:dyDescent="0.2">
      <c r="O444">
        <v>438</v>
      </c>
      <c r="P444" s="4">
        <v>-313.71960000000001</v>
      </c>
      <c r="Q444" s="4">
        <v>-346.55723</v>
      </c>
      <c r="R444" s="4"/>
      <c r="S444" s="4">
        <v>-431.40062999999998</v>
      </c>
      <c r="T444" s="4">
        <v>-435.58299</v>
      </c>
      <c r="AA444">
        <v>438</v>
      </c>
      <c r="AB444" s="4">
        <v>-153.1413</v>
      </c>
    </row>
    <row r="445" spans="15:28" x14ac:dyDescent="0.2">
      <c r="O445">
        <v>439</v>
      </c>
      <c r="P445" s="4">
        <v>-313.87545999999998</v>
      </c>
      <c r="Q445" s="4">
        <v>-346.596</v>
      </c>
      <c r="R445" s="4"/>
      <c r="S445" s="4">
        <v>-431.26551999999998</v>
      </c>
      <c r="T445" s="4">
        <v>-435.66582</v>
      </c>
      <c r="AA445">
        <v>439</v>
      </c>
      <c r="AB445" s="4">
        <v>-153.17087000000001</v>
      </c>
    </row>
    <row r="446" spans="15:28" x14ac:dyDescent="0.2">
      <c r="O446">
        <v>440</v>
      </c>
      <c r="P446" s="4">
        <v>-314.02638000000002</v>
      </c>
      <c r="Q446" s="4">
        <v>-346.63038</v>
      </c>
      <c r="R446" s="4"/>
      <c r="S446" s="4">
        <v>-431.12234000000001</v>
      </c>
      <c r="T446" s="4">
        <v>-435.71771000000001</v>
      </c>
      <c r="AA446">
        <v>440</v>
      </c>
      <c r="AB446" s="4">
        <v>-153.20780999999999</v>
      </c>
    </row>
    <row r="447" spans="15:28" x14ac:dyDescent="0.2">
      <c r="O447">
        <v>441</v>
      </c>
      <c r="P447" s="4">
        <v>-314.17099000000002</v>
      </c>
      <c r="Q447" s="4">
        <v>-346.70323999999999</v>
      </c>
      <c r="R447" s="4"/>
      <c r="S447" s="4">
        <v>-430.97672999999998</v>
      </c>
      <c r="T447" s="4">
        <v>-435.71224999999998</v>
      </c>
      <c r="AA447">
        <v>441</v>
      </c>
      <c r="AB447" s="4">
        <v>-153.25556</v>
      </c>
    </row>
    <row r="448" spans="15:28" x14ac:dyDescent="0.2">
      <c r="O448">
        <v>442</v>
      </c>
      <c r="P448" s="4">
        <v>-314.30581999999998</v>
      </c>
      <c r="Q448" s="4">
        <v>-346.81716999999998</v>
      </c>
      <c r="R448" s="4"/>
      <c r="S448" s="4">
        <v>-430.84440000000001</v>
      </c>
      <c r="T448" s="4">
        <v>-435.64035999999999</v>
      </c>
      <c r="AA448">
        <v>442</v>
      </c>
      <c r="AB448" s="4">
        <v>-153.32574</v>
      </c>
    </row>
    <row r="449" spans="15:28" x14ac:dyDescent="0.2">
      <c r="O449">
        <v>443</v>
      </c>
      <c r="P449" s="4">
        <v>-314.43090000000001</v>
      </c>
      <c r="Q449" s="4">
        <v>-346.91161</v>
      </c>
      <c r="R449" s="4"/>
      <c r="S449" s="4">
        <v>-430.71794</v>
      </c>
      <c r="T449" s="4">
        <v>-435.54014999999998</v>
      </c>
      <c r="AA449">
        <v>443</v>
      </c>
      <c r="AB449" s="4">
        <v>-153.41022000000001</v>
      </c>
    </row>
    <row r="450" spans="15:28" x14ac:dyDescent="0.2">
      <c r="O450">
        <v>444</v>
      </c>
      <c r="P450" s="4">
        <v>-314.52614</v>
      </c>
      <c r="Q450" s="4">
        <v>-346.94038</v>
      </c>
      <c r="R450" s="4"/>
      <c r="S450" s="4">
        <v>-430.56130999999999</v>
      </c>
      <c r="T450" s="4">
        <v>-435.44031000000001</v>
      </c>
      <c r="AA450">
        <v>444</v>
      </c>
      <c r="AB450" s="4">
        <v>-153.47692000000001</v>
      </c>
    </row>
    <row r="451" spans="15:28" x14ac:dyDescent="0.2">
      <c r="O451">
        <v>445</v>
      </c>
      <c r="P451" s="4">
        <v>-314.61617999999999</v>
      </c>
      <c r="Q451" s="4">
        <v>-346.96417000000002</v>
      </c>
      <c r="R451" s="4"/>
      <c r="S451" s="4">
        <v>-430.41588000000002</v>
      </c>
      <c r="T451" s="4">
        <v>-435.32310000000001</v>
      </c>
      <c r="AA451">
        <v>445</v>
      </c>
      <c r="AB451" s="4">
        <v>-153.53621999999999</v>
      </c>
    </row>
    <row r="452" spans="15:28" x14ac:dyDescent="0.2">
      <c r="O452">
        <v>446</v>
      </c>
      <c r="P452" s="4">
        <v>-314.68740000000003</v>
      </c>
      <c r="Q452" s="4">
        <v>-346.92705000000001</v>
      </c>
      <c r="R452" s="4"/>
      <c r="S452" s="4">
        <v>-430.25617999999997</v>
      </c>
      <c r="T452" s="4">
        <v>-435.20862</v>
      </c>
      <c r="AA452">
        <v>446</v>
      </c>
      <c r="AB452" s="4">
        <v>-153.57597999999999</v>
      </c>
    </row>
    <row r="453" spans="15:28" x14ac:dyDescent="0.2">
      <c r="O453">
        <v>447</v>
      </c>
      <c r="P453" s="4">
        <v>-314.73701999999997</v>
      </c>
      <c r="Q453" s="4">
        <v>-346.81621999999999</v>
      </c>
      <c r="R453" s="4"/>
      <c r="S453" s="4">
        <v>-430.12101999999999</v>
      </c>
      <c r="T453" s="4">
        <v>-435.13008000000002</v>
      </c>
      <c r="AA453">
        <v>447</v>
      </c>
      <c r="AB453" s="4">
        <v>-153.59664000000001</v>
      </c>
    </row>
    <row r="454" spans="15:28" x14ac:dyDescent="0.2">
      <c r="O454">
        <v>448</v>
      </c>
      <c r="P454" s="4">
        <v>-314.75643000000002</v>
      </c>
      <c r="Q454" s="4">
        <v>-346.67899</v>
      </c>
      <c r="R454" s="4"/>
      <c r="S454" s="4">
        <v>-430.15159999999997</v>
      </c>
      <c r="T454" s="4">
        <v>-435.05455000000001</v>
      </c>
      <c r="AA454">
        <v>448</v>
      </c>
      <c r="AB454" s="4">
        <v>-153.60400999999999</v>
      </c>
    </row>
    <row r="455" spans="15:28" x14ac:dyDescent="0.2">
      <c r="O455">
        <v>449</v>
      </c>
      <c r="P455" s="4">
        <v>-314.73090999999999</v>
      </c>
      <c r="Q455" s="4">
        <v>-346.53082999999998</v>
      </c>
      <c r="R455" s="4"/>
      <c r="S455" s="4">
        <v>-430.04852</v>
      </c>
      <c r="T455" s="4">
        <v>-434.97505999999998</v>
      </c>
      <c r="AA455">
        <v>449</v>
      </c>
      <c r="AB455" s="4">
        <v>-153.57122000000001</v>
      </c>
    </row>
    <row r="456" spans="15:28" x14ac:dyDescent="0.2">
      <c r="O456">
        <v>450</v>
      </c>
      <c r="P456" s="4">
        <v>-314.65604999999999</v>
      </c>
      <c r="Q456" s="4">
        <v>-346.35663</v>
      </c>
      <c r="R456" s="4"/>
      <c r="S456" s="4">
        <v>-430.01884000000001</v>
      </c>
      <c r="T456" s="4">
        <v>-434.90177999999997</v>
      </c>
      <c r="AA456">
        <v>450</v>
      </c>
      <c r="AB456" s="4">
        <v>-153.52916999999999</v>
      </c>
    </row>
    <row r="457" spans="15:28" x14ac:dyDescent="0.2">
      <c r="O457">
        <v>451</v>
      </c>
      <c r="P457" s="4">
        <v>-314.52199000000002</v>
      </c>
      <c r="Q457" s="4">
        <v>-346.16845999999998</v>
      </c>
      <c r="R457" s="4"/>
      <c r="S457" s="4">
        <v>-430.02274</v>
      </c>
      <c r="T457" s="4">
        <v>-434.86165</v>
      </c>
      <c r="AA457">
        <v>451</v>
      </c>
      <c r="AB457" s="4">
        <v>-153.46257</v>
      </c>
    </row>
    <row r="458" spans="15:28" x14ac:dyDescent="0.2">
      <c r="O458">
        <v>452</v>
      </c>
      <c r="P458" s="4">
        <v>-314.34607</v>
      </c>
      <c r="Q458" s="4">
        <v>-346.02262999999999</v>
      </c>
      <c r="R458" s="4"/>
      <c r="S458" s="4">
        <v>-430.05020999999999</v>
      </c>
      <c r="T458" s="4">
        <v>-434.86246999999997</v>
      </c>
      <c r="AA458">
        <v>452</v>
      </c>
      <c r="AB458" s="4">
        <v>-153.38344000000001</v>
      </c>
    </row>
    <row r="459" spans="15:28" x14ac:dyDescent="0.2">
      <c r="O459">
        <v>453</v>
      </c>
      <c r="P459" s="4">
        <v>-314.11241999999999</v>
      </c>
      <c r="Q459" s="4">
        <v>-345.94776000000002</v>
      </c>
      <c r="R459" s="4"/>
      <c r="S459" s="4">
        <v>-430.1352</v>
      </c>
      <c r="T459" s="4">
        <v>-434.87515000000002</v>
      </c>
      <c r="AA459">
        <v>453</v>
      </c>
      <c r="AB459" s="4">
        <v>-153.29247000000001</v>
      </c>
    </row>
    <row r="460" spans="15:28" x14ac:dyDescent="0.2">
      <c r="O460">
        <v>454</v>
      </c>
      <c r="P460" s="4">
        <v>-313.87419</v>
      </c>
      <c r="Q460" s="4">
        <v>-345.92874</v>
      </c>
      <c r="R460" s="4"/>
      <c r="S460" s="4">
        <v>-430.24416000000002</v>
      </c>
      <c r="T460" s="4">
        <v>-434.93925999999999</v>
      </c>
      <c r="AA460">
        <v>454</v>
      </c>
      <c r="AB460" s="4">
        <v>-153.19547</v>
      </c>
    </row>
    <row r="461" spans="15:28" x14ac:dyDescent="0.2">
      <c r="O461">
        <v>455</v>
      </c>
      <c r="P461" s="4">
        <v>-313.62112000000002</v>
      </c>
      <c r="Q461" s="4">
        <v>-345.98568</v>
      </c>
      <c r="R461" s="4"/>
      <c r="S461" s="4">
        <v>-430.33242999999999</v>
      </c>
      <c r="T461" s="4">
        <v>-435.00970000000001</v>
      </c>
      <c r="AA461">
        <v>455</v>
      </c>
      <c r="AB461" s="4">
        <v>-153.08662000000001</v>
      </c>
    </row>
    <row r="462" spans="15:28" x14ac:dyDescent="0.2">
      <c r="O462">
        <v>456</v>
      </c>
      <c r="P462" s="4">
        <v>-313.35417000000001</v>
      </c>
      <c r="Q462" s="4">
        <v>-346.13646999999997</v>
      </c>
      <c r="R462" s="4"/>
      <c r="S462" s="4">
        <v>-430.41856999999999</v>
      </c>
      <c r="T462" s="4">
        <v>-435.09926999999999</v>
      </c>
      <c r="AA462">
        <v>456</v>
      </c>
      <c r="AB462" s="4">
        <v>-152.97309999999999</v>
      </c>
    </row>
    <row r="463" spans="15:28" x14ac:dyDescent="0.2">
      <c r="O463">
        <v>457</v>
      </c>
      <c r="P463" s="4">
        <v>-313.08818000000002</v>
      </c>
      <c r="Q463" s="4">
        <v>-346.35160000000002</v>
      </c>
      <c r="R463" s="4"/>
      <c r="S463" s="4">
        <v>-430.51774999999998</v>
      </c>
      <c r="T463" s="4">
        <v>-435.19907999999998</v>
      </c>
      <c r="AA463">
        <v>457</v>
      </c>
      <c r="AB463" s="4">
        <v>-152.86711</v>
      </c>
    </row>
    <row r="464" spans="15:28" x14ac:dyDescent="0.2">
      <c r="O464">
        <v>458</v>
      </c>
      <c r="P464" s="4">
        <v>-312.83433000000002</v>
      </c>
      <c r="Q464" s="4">
        <v>-346.61860000000001</v>
      </c>
      <c r="R464" s="4"/>
      <c r="S464" s="4">
        <v>-430.63794000000001</v>
      </c>
      <c r="T464" s="4">
        <v>-435.27460000000002</v>
      </c>
      <c r="AA464">
        <v>458</v>
      </c>
      <c r="AB464" s="4">
        <v>-152.77986999999999</v>
      </c>
    </row>
    <row r="465" spans="15:28" x14ac:dyDescent="0.2">
      <c r="O465">
        <v>459</v>
      </c>
      <c r="P465" s="4">
        <v>-312.58512000000002</v>
      </c>
      <c r="Q465" s="4">
        <v>-346.88976000000002</v>
      </c>
      <c r="R465" s="4"/>
      <c r="S465" s="4">
        <v>-430.77278000000001</v>
      </c>
      <c r="T465" s="4">
        <v>-435.35066</v>
      </c>
      <c r="AA465">
        <v>459</v>
      </c>
      <c r="AB465" s="4">
        <v>-152.71788000000001</v>
      </c>
    </row>
    <row r="466" spans="15:28" x14ac:dyDescent="0.2">
      <c r="O466">
        <v>460</v>
      </c>
      <c r="P466" s="4">
        <v>-312.39188000000001</v>
      </c>
      <c r="Q466" s="4">
        <v>-347.16129999999998</v>
      </c>
      <c r="R466" s="4"/>
      <c r="S466" s="4">
        <v>-430.92275000000001</v>
      </c>
      <c r="T466" s="4">
        <v>-435.40082000000001</v>
      </c>
      <c r="AA466">
        <v>460</v>
      </c>
      <c r="AB466" s="4">
        <v>-152.68295000000001</v>
      </c>
    </row>
    <row r="467" spans="15:28" x14ac:dyDescent="0.2">
      <c r="O467">
        <v>461</v>
      </c>
      <c r="P467" s="4">
        <v>-312.26128</v>
      </c>
      <c r="Q467" s="4">
        <v>-347.38565999999997</v>
      </c>
      <c r="R467" s="4"/>
      <c r="S467" s="4">
        <v>-431.05729000000002</v>
      </c>
      <c r="T467" s="4">
        <v>-435.41037999999998</v>
      </c>
      <c r="AA467">
        <v>461</v>
      </c>
      <c r="AB467" s="4">
        <v>-152.67552000000001</v>
      </c>
    </row>
    <row r="468" spans="15:28" x14ac:dyDescent="0.2">
      <c r="O468">
        <v>462</v>
      </c>
      <c r="P468" s="4">
        <v>-312.18419</v>
      </c>
      <c r="Q468" s="4">
        <v>-347.63875999999999</v>
      </c>
      <c r="R468" s="4"/>
      <c r="S468" s="4">
        <v>-431.17052000000001</v>
      </c>
      <c r="T468" s="4">
        <v>-435.40814999999998</v>
      </c>
      <c r="AA468">
        <v>462</v>
      </c>
      <c r="AB468" s="4">
        <v>-152.68335999999999</v>
      </c>
    </row>
    <row r="469" spans="15:28" x14ac:dyDescent="0.2">
      <c r="O469">
        <v>463</v>
      </c>
      <c r="P469" s="4">
        <v>-312.12119000000001</v>
      </c>
      <c r="Q469" s="4">
        <v>-347.86820999999998</v>
      </c>
      <c r="R469" s="4"/>
      <c r="S469" s="4">
        <v>-431.23802000000001</v>
      </c>
      <c r="T469" s="4">
        <v>-435.33690000000001</v>
      </c>
      <c r="AA469">
        <v>463</v>
      </c>
      <c r="AB469" s="4">
        <v>-152.71001000000001</v>
      </c>
    </row>
    <row r="470" spans="15:28" x14ac:dyDescent="0.2">
      <c r="O470">
        <v>464</v>
      </c>
      <c r="P470" s="4">
        <v>-312.10009000000002</v>
      </c>
      <c r="Q470" s="4">
        <v>-348.05739</v>
      </c>
      <c r="R470" s="4"/>
      <c r="S470" s="4">
        <v>-431.30291</v>
      </c>
      <c r="T470" s="4">
        <v>-435.23223000000002</v>
      </c>
      <c r="AA470">
        <v>464</v>
      </c>
      <c r="AB470" s="4">
        <v>-152.78358</v>
      </c>
    </row>
    <row r="471" spans="15:28" x14ac:dyDescent="0.2">
      <c r="O471">
        <v>465</v>
      </c>
      <c r="P471" s="4">
        <v>-312.14832999999999</v>
      </c>
      <c r="Q471" s="4">
        <v>-348.20997999999997</v>
      </c>
      <c r="R471" s="4"/>
      <c r="S471" s="4">
        <v>-431.33814000000001</v>
      </c>
      <c r="T471" s="4">
        <v>-435.08967000000001</v>
      </c>
      <c r="AA471">
        <v>465</v>
      </c>
      <c r="AB471" s="4">
        <v>-152.8965</v>
      </c>
    </row>
    <row r="472" spans="15:28" x14ac:dyDescent="0.2">
      <c r="O472">
        <v>466</v>
      </c>
      <c r="P472" s="4">
        <v>-312.25529999999998</v>
      </c>
      <c r="Q472" s="4">
        <v>-348.33564999999999</v>
      </c>
      <c r="R472" s="4"/>
      <c r="S472" s="4">
        <v>-431.33783</v>
      </c>
      <c r="T472" s="4">
        <v>-434.93574999999998</v>
      </c>
      <c r="AA472">
        <v>466</v>
      </c>
      <c r="AB472" s="4">
        <v>-152.99679</v>
      </c>
    </row>
    <row r="473" spans="15:28" x14ac:dyDescent="0.2">
      <c r="O473">
        <v>467</v>
      </c>
      <c r="P473" s="4">
        <v>-312.39362999999997</v>
      </c>
      <c r="Q473" s="4">
        <v>-348.43945000000002</v>
      </c>
      <c r="R473" s="4"/>
      <c r="S473" s="4">
        <v>-431.34654</v>
      </c>
      <c r="T473" s="4">
        <v>-434.76931000000002</v>
      </c>
      <c r="AA473">
        <v>467</v>
      </c>
      <c r="AB473" s="4">
        <v>-153.11424</v>
      </c>
    </row>
    <row r="474" spans="15:28" x14ac:dyDescent="0.2">
      <c r="O474">
        <v>468</v>
      </c>
      <c r="P474" s="4">
        <v>-312.54809</v>
      </c>
      <c r="Q474" s="4">
        <v>-348.50592999999998</v>
      </c>
      <c r="R474" s="4"/>
      <c r="S474" s="4">
        <v>-431.32441</v>
      </c>
      <c r="T474" s="4">
        <v>-434.63373999999999</v>
      </c>
      <c r="AA474">
        <v>468</v>
      </c>
      <c r="AB474" s="4">
        <v>-153.21451999999999</v>
      </c>
    </row>
    <row r="475" spans="15:28" x14ac:dyDescent="0.2">
      <c r="O475">
        <v>469</v>
      </c>
      <c r="P475" s="4">
        <v>-312.68448999999998</v>
      </c>
      <c r="Q475" s="4">
        <v>-348.52150999999998</v>
      </c>
      <c r="R475" s="4"/>
      <c r="S475" s="4">
        <v>-431.27911</v>
      </c>
      <c r="T475" s="4">
        <v>-434.54446000000002</v>
      </c>
      <c r="AA475">
        <v>469</v>
      </c>
      <c r="AB475" s="4">
        <v>-153.28514999999999</v>
      </c>
    </row>
    <row r="476" spans="15:28" x14ac:dyDescent="0.2">
      <c r="O476">
        <v>470</v>
      </c>
      <c r="P476" s="4">
        <v>-312.80824000000001</v>
      </c>
      <c r="Q476" s="4">
        <v>-348.52692999999999</v>
      </c>
      <c r="R476" s="4"/>
      <c r="S476" s="4">
        <v>-431.23714999999999</v>
      </c>
      <c r="T476" s="4">
        <v>-434.48316</v>
      </c>
      <c r="AA476">
        <v>470</v>
      </c>
      <c r="AB476" s="4">
        <v>-153.33176</v>
      </c>
    </row>
    <row r="477" spans="15:28" x14ac:dyDescent="0.2">
      <c r="O477">
        <v>471</v>
      </c>
      <c r="P477" s="4">
        <v>-312.91897999999998</v>
      </c>
      <c r="Q477" s="4">
        <v>-348.48552999999998</v>
      </c>
      <c r="R477" s="4"/>
      <c r="S477" s="4">
        <v>-431.20792999999998</v>
      </c>
      <c r="T477" s="4">
        <v>-434.44475999999997</v>
      </c>
      <c r="AA477">
        <v>471</v>
      </c>
      <c r="AB477" s="4">
        <v>-153.37101000000001</v>
      </c>
    </row>
    <row r="478" spans="15:28" x14ac:dyDescent="0.2">
      <c r="O478">
        <v>472</v>
      </c>
      <c r="P478" s="4">
        <v>-312.98797999999999</v>
      </c>
      <c r="Q478" s="4">
        <v>-348.41210999999998</v>
      </c>
      <c r="R478" s="4"/>
      <c r="S478" s="4">
        <v>-431.15888000000001</v>
      </c>
      <c r="T478" s="4">
        <v>-434.47363000000001</v>
      </c>
      <c r="AA478">
        <v>472</v>
      </c>
      <c r="AB478" s="4">
        <v>-153.38909000000001</v>
      </c>
    </row>
    <row r="479" spans="15:28" x14ac:dyDescent="0.2">
      <c r="O479">
        <v>473</v>
      </c>
      <c r="P479" s="4">
        <v>-313.00373999999999</v>
      </c>
      <c r="Q479" s="4">
        <v>-348.29095000000001</v>
      </c>
      <c r="R479" s="4"/>
      <c r="S479" s="4">
        <v>-431.07819000000001</v>
      </c>
      <c r="T479" s="4">
        <v>-434.52544</v>
      </c>
      <c r="AA479">
        <v>473</v>
      </c>
      <c r="AB479" s="4">
        <v>-153.38461000000001</v>
      </c>
    </row>
    <row r="480" spans="15:28" x14ac:dyDescent="0.2">
      <c r="O480">
        <v>474</v>
      </c>
      <c r="P480" s="4">
        <v>-312.98917999999998</v>
      </c>
      <c r="Q480" s="4">
        <v>-348.14528000000001</v>
      </c>
      <c r="R480" s="4"/>
      <c r="S480" s="4">
        <v>-431.02899000000002</v>
      </c>
      <c r="T480" s="4">
        <v>-434.64596999999998</v>
      </c>
      <c r="AA480">
        <v>474</v>
      </c>
      <c r="AB480" s="4">
        <v>-153.35309000000001</v>
      </c>
    </row>
    <row r="481" spans="15:28" x14ac:dyDescent="0.2">
      <c r="O481">
        <v>475</v>
      </c>
      <c r="P481" s="4">
        <v>-312.97334000000001</v>
      </c>
      <c r="Q481" s="4">
        <v>-347.98525999999998</v>
      </c>
      <c r="R481" s="4"/>
      <c r="S481" s="4">
        <v>-431.01396999999997</v>
      </c>
      <c r="T481" s="4">
        <v>-434.81402000000003</v>
      </c>
      <c r="AA481">
        <v>475</v>
      </c>
      <c r="AB481" s="4">
        <v>-153.29336000000001</v>
      </c>
    </row>
    <row r="482" spans="15:28" x14ac:dyDescent="0.2">
      <c r="O482">
        <v>476</v>
      </c>
      <c r="P482" s="4">
        <v>-312.94265000000001</v>
      </c>
      <c r="Q482" s="4">
        <v>-347.78323999999998</v>
      </c>
      <c r="R482" s="4"/>
      <c r="S482" s="4">
        <v>-431.00317000000001</v>
      </c>
      <c r="T482" s="4">
        <v>-435.00121000000001</v>
      </c>
      <c r="AA482">
        <v>476</v>
      </c>
      <c r="AB482" s="4">
        <v>-153.22694000000001</v>
      </c>
    </row>
    <row r="483" spans="15:28" x14ac:dyDescent="0.2">
      <c r="O483">
        <v>477</v>
      </c>
      <c r="P483" s="4">
        <v>-312.88992999999999</v>
      </c>
      <c r="Q483" s="4">
        <v>-347.57691</v>
      </c>
      <c r="R483" s="4"/>
      <c r="S483" s="4">
        <v>-431.01002999999997</v>
      </c>
      <c r="T483" s="4">
        <v>-435.24153000000001</v>
      </c>
      <c r="AA483">
        <v>477</v>
      </c>
      <c r="AB483" s="4">
        <v>-153.14124000000001</v>
      </c>
    </row>
    <row r="484" spans="15:28" x14ac:dyDescent="0.2">
      <c r="O484">
        <v>478</v>
      </c>
      <c r="P484" s="4">
        <v>-312.7937</v>
      </c>
      <c r="Q484" s="4">
        <v>-347.33265</v>
      </c>
      <c r="R484" s="4"/>
      <c r="S484" s="4">
        <v>-431.01447000000002</v>
      </c>
      <c r="T484" s="4">
        <v>-435.48180000000002</v>
      </c>
      <c r="AA484">
        <v>478</v>
      </c>
      <c r="AB484" s="4">
        <v>-153.06164000000001</v>
      </c>
    </row>
    <row r="485" spans="15:28" x14ac:dyDescent="0.2">
      <c r="O485">
        <v>479</v>
      </c>
      <c r="P485" s="4">
        <v>-312.73829000000001</v>
      </c>
      <c r="Q485" s="4">
        <v>-347.10315000000003</v>
      </c>
      <c r="R485" s="4"/>
      <c r="S485" s="4">
        <v>-431.03197</v>
      </c>
      <c r="T485" s="4">
        <v>-435.73257000000001</v>
      </c>
      <c r="AA485">
        <v>479</v>
      </c>
      <c r="AB485" s="4">
        <v>-152.97163</v>
      </c>
    </row>
    <row r="486" spans="15:28" x14ac:dyDescent="0.2">
      <c r="O486">
        <v>480</v>
      </c>
      <c r="P486" s="4">
        <v>-312.68025</v>
      </c>
      <c r="Q486" s="4">
        <v>-346.87961999999999</v>
      </c>
      <c r="R486" s="4"/>
      <c r="S486" s="4">
        <v>-431.0573</v>
      </c>
      <c r="T486" s="4">
        <v>-435.95634999999999</v>
      </c>
      <c r="AA486">
        <v>480</v>
      </c>
      <c r="AB486" s="4">
        <v>-152.87182000000001</v>
      </c>
    </row>
    <row r="487" spans="15:28" x14ac:dyDescent="0.2">
      <c r="O487">
        <v>481</v>
      </c>
      <c r="P487" s="4">
        <v>-312.6155</v>
      </c>
      <c r="Q487" s="4">
        <v>-346.67973000000001</v>
      </c>
      <c r="R487" s="4"/>
      <c r="S487" s="4">
        <v>-431.06155000000001</v>
      </c>
      <c r="T487" s="4">
        <v>-436.14834999999999</v>
      </c>
      <c r="AA487">
        <v>481</v>
      </c>
      <c r="AB487" s="4">
        <v>-152.77035000000001</v>
      </c>
    </row>
    <row r="488" spans="15:28" x14ac:dyDescent="0.2">
      <c r="O488">
        <v>482</v>
      </c>
      <c r="P488" s="4">
        <v>-312.59545000000003</v>
      </c>
      <c r="Q488" s="4">
        <v>-346.51927000000001</v>
      </c>
      <c r="R488" s="4"/>
      <c r="S488" s="4">
        <v>-431.05520999999999</v>
      </c>
      <c r="T488" s="4">
        <v>-436.25756999999999</v>
      </c>
      <c r="AA488">
        <v>482</v>
      </c>
      <c r="AB488" s="4">
        <v>-152.64714000000001</v>
      </c>
    </row>
    <row r="489" spans="15:28" x14ac:dyDescent="0.2">
      <c r="O489">
        <v>483</v>
      </c>
      <c r="P489" s="4">
        <v>-312.58596999999997</v>
      </c>
      <c r="Q489" s="4">
        <v>-346.41726</v>
      </c>
      <c r="R489" s="4"/>
      <c r="S489" s="4">
        <v>-431.07422000000003</v>
      </c>
      <c r="T489" s="4">
        <v>-436.31743999999998</v>
      </c>
      <c r="AA489">
        <v>483</v>
      </c>
      <c r="AB489" s="4">
        <v>-152.53389000000001</v>
      </c>
    </row>
    <row r="490" spans="15:28" x14ac:dyDescent="0.2">
      <c r="O490">
        <v>484</v>
      </c>
      <c r="P490" s="4">
        <v>-312.59996999999998</v>
      </c>
      <c r="Q490" s="4">
        <v>-346.35550999999998</v>
      </c>
      <c r="R490" s="4"/>
      <c r="S490" s="4">
        <v>-431.04838999999998</v>
      </c>
      <c r="T490" s="4">
        <v>-436.32438999999999</v>
      </c>
      <c r="AA490">
        <v>484</v>
      </c>
      <c r="AB490" s="4">
        <v>-152.42648</v>
      </c>
    </row>
    <row r="491" spans="15:28" x14ac:dyDescent="0.2">
      <c r="O491">
        <v>485</v>
      </c>
      <c r="P491" s="4">
        <v>-312.61628000000002</v>
      </c>
      <c r="Q491" s="4">
        <v>-346.35113999999999</v>
      </c>
      <c r="R491" s="4"/>
      <c r="S491" s="4">
        <v>-431.05561</v>
      </c>
      <c r="T491" s="4">
        <v>-436.28422999999998</v>
      </c>
      <c r="AA491">
        <v>485</v>
      </c>
      <c r="AB491" s="4">
        <v>-152.31948</v>
      </c>
    </row>
    <row r="492" spans="15:28" x14ac:dyDescent="0.2">
      <c r="O492">
        <v>486</v>
      </c>
      <c r="P492" s="4">
        <v>-312.61092000000002</v>
      </c>
      <c r="Q492" s="4">
        <v>-346.37463000000002</v>
      </c>
      <c r="R492" s="4"/>
      <c r="S492" s="4">
        <v>-431.03969000000001</v>
      </c>
      <c r="T492" s="4">
        <v>-436.22492999999997</v>
      </c>
      <c r="AA492">
        <v>486</v>
      </c>
      <c r="AB492" s="4">
        <v>-152.20690999999999</v>
      </c>
    </row>
    <row r="493" spans="15:28" x14ac:dyDescent="0.2">
      <c r="O493">
        <v>487</v>
      </c>
      <c r="P493" s="4">
        <v>-312.57628</v>
      </c>
      <c r="Q493" s="4">
        <v>-346.43277</v>
      </c>
      <c r="R493" s="4"/>
      <c r="S493" s="4">
        <v>-431.00380999999999</v>
      </c>
      <c r="T493" s="4">
        <v>-436.15289999999999</v>
      </c>
      <c r="AA493">
        <v>487</v>
      </c>
      <c r="AB493" s="4">
        <v>-152.08673999999999</v>
      </c>
    </row>
    <row r="494" spans="15:28" x14ac:dyDescent="0.2">
      <c r="O494">
        <v>488</v>
      </c>
      <c r="P494" s="4">
        <v>-312.53555</v>
      </c>
      <c r="Q494" s="4">
        <v>-346.54476</v>
      </c>
      <c r="R494" s="4"/>
      <c r="S494" s="4">
        <v>-430.94932</v>
      </c>
      <c r="T494" s="4">
        <v>-436.09325000000001</v>
      </c>
      <c r="AA494">
        <v>488</v>
      </c>
      <c r="AB494" s="4">
        <v>-151.98544000000001</v>
      </c>
    </row>
    <row r="495" spans="15:28" x14ac:dyDescent="0.2">
      <c r="O495">
        <v>489</v>
      </c>
      <c r="P495" s="4">
        <v>-312.44968</v>
      </c>
      <c r="Q495" s="4">
        <v>-346.66091999999998</v>
      </c>
      <c r="R495" s="4"/>
      <c r="S495" s="4">
        <v>-430.9024</v>
      </c>
      <c r="T495" s="4">
        <v>-436.05243999999999</v>
      </c>
      <c r="AA495">
        <v>489</v>
      </c>
      <c r="AB495" s="4">
        <v>-151.88750999999999</v>
      </c>
    </row>
    <row r="496" spans="15:28" x14ac:dyDescent="0.2">
      <c r="O496">
        <v>490</v>
      </c>
      <c r="P496" s="4">
        <v>-312.32531999999998</v>
      </c>
      <c r="Q496" s="4">
        <v>-346.78681</v>
      </c>
      <c r="R496" s="4"/>
      <c r="S496" s="4">
        <v>-430.82742999999999</v>
      </c>
      <c r="T496" s="4">
        <v>-436.06482</v>
      </c>
      <c r="AA496">
        <v>490</v>
      </c>
      <c r="AB496" s="4">
        <v>-151.80742000000001</v>
      </c>
    </row>
    <row r="497" spans="15:28" x14ac:dyDescent="0.2">
      <c r="O497">
        <v>491</v>
      </c>
      <c r="P497" s="4">
        <v>-312.1893</v>
      </c>
      <c r="Q497" s="4">
        <v>-346.92995999999999</v>
      </c>
      <c r="R497" s="4"/>
      <c r="S497" s="4">
        <v>-430.73334</v>
      </c>
      <c r="T497" s="4">
        <v>-436.05928999999998</v>
      </c>
      <c r="AA497">
        <v>491</v>
      </c>
      <c r="AB497" s="4">
        <v>-151.72191000000001</v>
      </c>
    </row>
    <row r="498" spans="15:28" x14ac:dyDescent="0.2">
      <c r="O498">
        <v>492</v>
      </c>
      <c r="P498" s="4">
        <v>-312.07571000000002</v>
      </c>
      <c r="Q498" s="4">
        <v>-347.09478999999999</v>
      </c>
      <c r="R498" s="4"/>
      <c r="S498" s="4">
        <v>-430.61989999999997</v>
      </c>
      <c r="T498" s="4">
        <v>-436.09098999999998</v>
      </c>
      <c r="AA498">
        <v>492</v>
      </c>
      <c r="AB498" s="4">
        <v>-151.6481</v>
      </c>
    </row>
    <row r="499" spans="15:28" x14ac:dyDescent="0.2">
      <c r="O499">
        <v>493</v>
      </c>
      <c r="P499" s="4">
        <v>-311.93448999999998</v>
      </c>
      <c r="Q499" s="4">
        <v>-347.21836999999999</v>
      </c>
      <c r="R499" s="4"/>
      <c r="S499" s="4">
        <v>-430.50526000000002</v>
      </c>
      <c r="T499" s="4">
        <v>-436.13986</v>
      </c>
      <c r="AA499">
        <v>493</v>
      </c>
      <c r="AB499" s="4">
        <v>-151.60284999999999</v>
      </c>
    </row>
    <row r="500" spans="15:28" x14ac:dyDescent="0.2">
      <c r="O500">
        <v>494</v>
      </c>
      <c r="P500" s="4">
        <v>-311.80342000000002</v>
      </c>
      <c r="Q500" s="4">
        <v>-347.32715999999999</v>
      </c>
      <c r="R500" s="4"/>
      <c r="S500" s="4">
        <v>-430.42829</v>
      </c>
      <c r="T500" s="4">
        <v>-436.18130000000002</v>
      </c>
      <c r="AA500">
        <v>494</v>
      </c>
      <c r="AB500" s="4">
        <v>-151.56511</v>
      </c>
    </row>
    <row r="501" spans="15:28" x14ac:dyDescent="0.2">
      <c r="O501">
        <v>495</v>
      </c>
      <c r="P501" s="4">
        <v>-311.68871000000001</v>
      </c>
      <c r="Q501" s="4">
        <v>-347.38529</v>
      </c>
      <c r="R501" s="4"/>
      <c r="S501" s="4">
        <v>-430.35063000000002</v>
      </c>
      <c r="T501" s="4">
        <v>-436.24540000000002</v>
      </c>
      <c r="AA501">
        <v>495</v>
      </c>
      <c r="AB501" s="4">
        <v>-151.52984000000001</v>
      </c>
    </row>
    <row r="502" spans="15:28" x14ac:dyDescent="0.2">
      <c r="O502">
        <v>496</v>
      </c>
      <c r="P502" s="4">
        <v>-311.59501999999998</v>
      </c>
      <c r="Q502" s="4">
        <v>-347.43651</v>
      </c>
      <c r="R502" s="4"/>
      <c r="S502" s="4">
        <v>-430.29494999999997</v>
      </c>
      <c r="T502" s="4">
        <v>-436.30777999999998</v>
      </c>
      <c r="AA502">
        <v>496</v>
      </c>
      <c r="AB502" s="4">
        <v>-151.52499</v>
      </c>
    </row>
    <row r="503" spans="15:28" x14ac:dyDescent="0.2">
      <c r="O503">
        <v>497</v>
      </c>
      <c r="P503" s="4">
        <v>-311.52265</v>
      </c>
      <c r="Q503" s="4">
        <v>-347.44157999999999</v>
      </c>
      <c r="R503" s="4"/>
      <c r="S503" s="4">
        <v>-430.27226000000002</v>
      </c>
      <c r="T503" s="4">
        <v>-436.34030000000001</v>
      </c>
      <c r="AA503">
        <v>497</v>
      </c>
      <c r="AB503" s="4">
        <v>-151.54594</v>
      </c>
    </row>
    <row r="504" spans="15:28" x14ac:dyDescent="0.2">
      <c r="O504">
        <v>498</v>
      </c>
      <c r="P504" s="4">
        <v>-311.47519</v>
      </c>
      <c r="Q504" s="4">
        <v>-347.44173000000001</v>
      </c>
      <c r="R504" s="4"/>
      <c r="S504" s="4">
        <v>-430.22818000000001</v>
      </c>
      <c r="T504" s="4">
        <v>-436.35005999999998</v>
      </c>
      <c r="AA504">
        <v>498</v>
      </c>
      <c r="AB504" s="4">
        <v>-151.58483000000001</v>
      </c>
    </row>
    <row r="505" spans="15:28" x14ac:dyDescent="0.2">
      <c r="O505">
        <v>499</v>
      </c>
      <c r="P505" s="4">
        <v>-311.44635</v>
      </c>
      <c r="Q505" s="4">
        <v>-347.45913999999999</v>
      </c>
      <c r="R505" s="4"/>
      <c r="S505" s="4">
        <v>-430.18427000000003</v>
      </c>
      <c r="T505" s="4">
        <v>-436.33443999999997</v>
      </c>
      <c r="AA505">
        <v>499</v>
      </c>
      <c r="AB505" s="4">
        <v>-151.65468000000001</v>
      </c>
    </row>
    <row r="506" spans="15:28" x14ac:dyDescent="0.2">
      <c r="O506">
        <v>500</v>
      </c>
      <c r="P506" s="4">
        <v>-311.42818</v>
      </c>
      <c r="Q506" s="4">
        <v>-347.49858</v>
      </c>
      <c r="R506" s="4"/>
      <c r="S506" s="4">
        <v>-430.11880000000002</v>
      </c>
      <c r="T506" s="4">
        <v>-436.28179</v>
      </c>
      <c r="AA506">
        <v>500</v>
      </c>
      <c r="AB506" s="4">
        <v>-151.74865</v>
      </c>
    </row>
    <row r="507" spans="15:28" x14ac:dyDescent="0.2">
      <c r="O507">
        <v>501</v>
      </c>
      <c r="P507" s="4">
        <v>-311.43471</v>
      </c>
      <c r="Q507" s="4">
        <v>-347.51915000000002</v>
      </c>
      <c r="R507" s="4"/>
      <c r="S507" s="4">
        <v>-430.04964999999999</v>
      </c>
      <c r="T507" s="4">
        <v>-436.21359000000001</v>
      </c>
      <c r="AA507">
        <v>501</v>
      </c>
      <c r="AB507" s="4">
        <v>-151.87244000000001</v>
      </c>
    </row>
    <row r="508" spans="15:28" x14ac:dyDescent="0.2">
      <c r="O508">
        <v>502</v>
      </c>
      <c r="P508" s="4">
        <v>-311.43991</v>
      </c>
      <c r="Q508" s="4">
        <v>-347.56723</v>
      </c>
      <c r="R508" s="4"/>
      <c r="S508" s="4">
        <v>-429.99261999999999</v>
      </c>
      <c r="T508" s="4">
        <v>-436.12504000000001</v>
      </c>
      <c r="AA508">
        <v>502</v>
      </c>
      <c r="AB508" s="4">
        <v>-152.00295</v>
      </c>
    </row>
    <row r="509" spans="15:28" x14ac:dyDescent="0.2">
      <c r="O509">
        <v>503</v>
      </c>
      <c r="P509" s="4">
        <v>-311.44274000000001</v>
      </c>
      <c r="Q509" s="4">
        <v>-347.64382000000001</v>
      </c>
      <c r="R509" s="4"/>
      <c r="S509" s="4">
        <v>-429.95857999999998</v>
      </c>
      <c r="T509" s="4">
        <v>-435.99187999999998</v>
      </c>
      <c r="AA509">
        <v>503</v>
      </c>
      <c r="AB509" s="4">
        <v>-152.14757</v>
      </c>
    </row>
    <row r="510" spans="15:28" x14ac:dyDescent="0.2">
      <c r="O510">
        <v>504</v>
      </c>
      <c r="P510" s="4">
        <v>-311.46345000000002</v>
      </c>
      <c r="Q510" s="4">
        <v>-347.77312999999998</v>
      </c>
      <c r="R510" s="4"/>
      <c r="S510" s="4">
        <v>-429.93371000000002</v>
      </c>
      <c r="T510" s="4">
        <v>-435.78604999999999</v>
      </c>
      <c r="AA510">
        <v>504</v>
      </c>
      <c r="AB510" s="4">
        <v>-152.29709</v>
      </c>
    </row>
    <row r="511" spans="15:28" x14ac:dyDescent="0.2">
      <c r="O511">
        <v>505</v>
      </c>
      <c r="P511" s="4">
        <v>-311.48673000000002</v>
      </c>
      <c r="Q511" s="4">
        <v>-347.90748000000002</v>
      </c>
      <c r="R511" s="4"/>
      <c r="S511" s="4">
        <v>-429.94056999999998</v>
      </c>
      <c r="T511" s="4">
        <v>-435.51220000000001</v>
      </c>
      <c r="AA511">
        <v>505</v>
      </c>
      <c r="AB511" s="4">
        <v>-152.44866999999999</v>
      </c>
    </row>
    <row r="512" spans="15:28" x14ac:dyDescent="0.2">
      <c r="O512">
        <v>506</v>
      </c>
      <c r="P512" s="4">
        <v>-311.52291000000002</v>
      </c>
      <c r="Q512" s="4">
        <v>-348.04712000000001</v>
      </c>
      <c r="R512" s="4"/>
      <c r="S512" s="4">
        <v>-430.00324999999998</v>
      </c>
      <c r="T512" s="4">
        <v>-435.17203999999998</v>
      </c>
      <c r="AA512">
        <v>506</v>
      </c>
      <c r="AB512" s="4">
        <v>-152.60130000000001</v>
      </c>
    </row>
    <row r="513" spans="15:28" x14ac:dyDescent="0.2">
      <c r="O513">
        <v>507</v>
      </c>
      <c r="P513" s="4">
        <v>-311.56038999999998</v>
      </c>
      <c r="Q513" s="4">
        <v>-348.20708999999999</v>
      </c>
      <c r="R513" s="4"/>
      <c r="S513" s="4">
        <v>-430.07839999999999</v>
      </c>
      <c r="T513" s="4">
        <v>-434.75727999999998</v>
      </c>
      <c r="AA513">
        <v>507</v>
      </c>
      <c r="AB513" s="4">
        <v>-152.76212000000001</v>
      </c>
    </row>
    <row r="514" spans="15:28" x14ac:dyDescent="0.2">
      <c r="O514">
        <v>508</v>
      </c>
      <c r="P514" s="4">
        <v>-311.59213</v>
      </c>
      <c r="Q514" s="4">
        <v>-348.35563999999999</v>
      </c>
      <c r="R514" s="4"/>
      <c r="S514" s="4">
        <v>-430.17905999999999</v>
      </c>
      <c r="T514" s="4">
        <v>-434.61603000000002</v>
      </c>
      <c r="AA514">
        <v>508</v>
      </c>
      <c r="AB514" s="4">
        <v>-152.92041</v>
      </c>
    </row>
    <row r="515" spans="15:28" x14ac:dyDescent="0.2">
      <c r="O515">
        <v>509</v>
      </c>
      <c r="P515" s="4">
        <v>-311.59593999999998</v>
      </c>
      <c r="Q515" s="4">
        <v>-348.46879000000001</v>
      </c>
      <c r="R515" s="4"/>
      <c r="S515" s="4">
        <v>-430.28100999999998</v>
      </c>
      <c r="T515" s="4">
        <v>-434.35442999999998</v>
      </c>
      <c r="AA515">
        <v>509</v>
      </c>
      <c r="AB515" s="4">
        <v>-153.06189000000001</v>
      </c>
    </row>
    <row r="516" spans="15:28" x14ac:dyDescent="0.2">
      <c r="O516">
        <v>510</v>
      </c>
      <c r="P516" s="4">
        <v>-311.60734000000002</v>
      </c>
      <c r="Q516" s="4">
        <v>-348.54241000000002</v>
      </c>
      <c r="R516" s="4"/>
      <c r="S516" s="4">
        <v>-430.39654000000002</v>
      </c>
      <c r="T516" s="4">
        <v>-434.02758999999998</v>
      </c>
      <c r="AA516">
        <v>510</v>
      </c>
      <c r="AB516" s="4">
        <v>-153.17458999999999</v>
      </c>
    </row>
    <row r="517" spans="15:28" x14ac:dyDescent="0.2">
      <c r="O517">
        <v>511</v>
      </c>
      <c r="P517" s="4">
        <v>-311.61201</v>
      </c>
      <c r="Q517" s="4">
        <v>-348.57918000000001</v>
      </c>
      <c r="R517" s="4"/>
      <c r="S517" s="4">
        <v>-430.52834999999999</v>
      </c>
      <c r="T517" s="4">
        <v>-433.67588999999998</v>
      </c>
      <c r="AA517">
        <v>511</v>
      </c>
      <c r="AB517" s="4">
        <v>-153.25853000000001</v>
      </c>
    </row>
    <row r="518" spans="15:28" x14ac:dyDescent="0.2">
      <c r="O518">
        <v>512</v>
      </c>
      <c r="P518" s="4">
        <v>-311.59676000000002</v>
      </c>
      <c r="Q518" s="4">
        <v>-348.58490999999998</v>
      </c>
      <c r="R518" s="4"/>
      <c r="S518" s="4">
        <v>-430.63790999999998</v>
      </c>
      <c r="T518" s="4">
        <v>-433.36664999999999</v>
      </c>
      <c r="AA518">
        <v>512</v>
      </c>
      <c r="AB518" s="4">
        <v>-153.32599999999999</v>
      </c>
    </row>
    <row r="519" spans="15:28" x14ac:dyDescent="0.2">
      <c r="O519">
        <v>513</v>
      </c>
      <c r="P519" s="4">
        <v>-311.55903999999998</v>
      </c>
      <c r="Q519" s="4">
        <v>-348.56830000000002</v>
      </c>
      <c r="R519" s="4"/>
      <c r="S519" s="4">
        <v>-430.75576999999998</v>
      </c>
      <c r="T519" s="4">
        <v>-433.11928999999998</v>
      </c>
      <c r="AA519">
        <v>513</v>
      </c>
      <c r="AB519" s="4">
        <v>-153.38022000000001</v>
      </c>
    </row>
    <row r="520" spans="15:28" x14ac:dyDescent="0.2">
      <c r="O520">
        <v>514</v>
      </c>
      <c r="P520" s="4">
        <v>-311.48489000000001</v>
      </c>
      <c r="Q520" s="4">
        <v>-348.48962</v>
      </c>
      <c r="R520" s="4"/>
      <c r="S520" s="4">
        <v>-430.89258000000001</v>
      </c>
      <c r="T520" s="4">
        <v>-432.89060999999998</v>
      </c>
      <c r="AA520">
        <v>514</v>
      </c>
      <c r="AB520" s="4">
        <v>-153.42671999999999</v>
      </c>
    </row>
    <row r="521" spans="15:28" x14ac:dyDescent="0.2">
      <c r="O521">
        <v>515</v>
      </c>
      <c r="P521" s="4">
        <v>-311.40165999999999</v>
      </c>
      <c r="Q521" s="4">
        <v>-348.34854999999999</v>
      </c>
      <c r="R521" s="4"/>
      <c r="S521" s="4">
        <v>-431.03420999999997</v>
      </c>
      <c r="T521" s="4">
        <v>-432.74430000000001</v>
      </c>
      <c r="AA521">
        <v>515</v>
      </c>
      <c r="AB521" s="4">
        <v>-153.44013000000001</v>
      </c>
    </row>
    <row r="522" spans="15:28" x14ac:dyDescent="0.2">
      <c r="O522">
        <v>516</v>
      </c>
      <c r="P522" s="4">
        <v>-311.30554000000001</v>
      </c>
      <c r="Q522" s="4">
        <v>-348.18644</v>
      </c>
      <c r="R522" s="4"/>
      <c r="S522" s="4">
        <v>-431.15616</v>
      </c>
      <c r="T522" s="4">
        <v>-432.63735000000003</v>
      </c>
      <c r="AA522">
        <v>516</v>
      </c>
      <c r="AB522" s="4">
        <v>-153.41915</v>
      </c>
    </row>
    <row r="523" spans="15:28" x14ac:dyDescent="0.2">
      <c r="O523">
        <v>517</v>
      </c>
      <c r="P523" s="4">
        <v>-311.17052999999999</v>
      </c>
      <c r="Q523" s="4">
        <v>-347.98716999999999</v>
      </c>
      <c r="R523" s="4"/>
      <c r="S523" s="4">
        <v>-431.28048000000001</v>
      </c>
      <c r="T523" s="4">
        <v>-432.57542000000001</v>
      </c>
      <c r="AA523">
        <v>517</v>
      </c>
      <c r="AB523" s="4">
        <v>-153.40223</v>
      </c>
    </row>
    <row r="524" spans="15:28" x14ac:dyDescent="0.2">
      <c r="O524">
        <v>518</v>
      </c>
      <c r="P524" s="4">
        <v>-311.02627999999999</v>
      </c>
      <c r="Q524" s="4">
        <v>-347.76679000000001</v>
      </c>
      <c r="R524" s="4"/>
      <c r="S524" s="4">
        <v>-431.38724000000002</v>
      </c>
      <c r="T524" s="4">
        <v>-432.51227999999998</v>
      </c>
      <c r="AA524">
        <v>518</v>
      </c>
      <c r="AB524" s="4">
        <v>-153.37759</v>
      </c>
    </row>
    <row r="525" spans="15:28" x14ac:dyDescent="0.2">
      <c r="O525">
        <v>519</v>
      </c>
      <c r="P525" s="4">
        <v>-310.81639999999999</v>
      </c>
      <c r="Q525" s="4">
        <v>-347.52307000000002</v>
      </c>
      <c r="R525" s="4"/>
      <c r="S525" s="4">
        <v>-431.47012999999998</v>
      </c>
      <c r="T525" s="4">
        <v>-432.45765</v>
      </c>
      <c r="AA525">
        <v>519</v>
      </c>
      <c r="AB525" s="4">
        <v>-153.35284999999999</v>
      </c>
    </row>
    <row r="526" spans="15:28" x14ac:dyDescent="0.2">
      <c r="O526">
        <v>520</v>
      </c>
      <c r="P526" s="4">
        <v>-310.56459999999998</v>
      </c>
      <c r="Q526" s="4">
        <v>-347.29219000000001</v>
      </c>
      <c r="R526" s="4"/>
      <c r="S526" s="4">
        <v>-431.50948</v>
      </c>
      <c r="T526" s="4">
        <v>-432.41592000000003</v>
      </c>
      <c r="AA526">
        <v>520</v>
      </c>
      <c r="AB526" s="4">
        <v>-153.33517000000001</v>
      </c>
    </row>
    <row r="527" spans="15:28" x14ac:dyDescent="0.2">
      <c r="O527">
        <v>521</v>
      </c>
      <c r="P527" s="4">
        <v>-310.31365</v>
      </c>
      <c r="Q527" s="4">
        <v>-347.08954999999997</v>
      </c>
      <c r="R527" s="4"/>
      <c r="S527" s="4">
        <v>-431.50169</v>
      </c>
      <c r="T527" s="4">
        <v>-432.37754999999999</v>
      </c>
      <c r="AA527">
        <v>521</v>
      </c>
      <c r="AB527" s="4">
        <v>-153.34558000000001</v>
      </c>
    </row>
    <row r="528" spans="15:28" x14ac:dyDescent="0.2">
      <c r="O528">
        <v>522</v>
      </c>
      <c r="P528" s="4">
        <v>-310.05914000000001</v>
      </c>
      <c r="Q528" s="4">
        <v>-346.95382999999998</v>
      </c>
      <c r="R528" s="4"/>
      <c r="S528" s="4">
        <v>-431.4708</v>
      </c>
      <c r="T528" s="4">
        <v>-432.33181000000002</v>
      </c>
      <c r="AA528">
        <v>522</v>
      </c>
      <c r="AB528" s="4">
        <v>-153.38167999999999</v>
      </c>
    </row>
    <row r="529" spans="15:28" x14ac:dyDescent="0.2">
      <c r="O529">
        <v>523</v>
      </c>
      <c r="P529" s="4">
        <v>-309.81105000000002</v>
      </c>
      <c r="Q529" s="4">
        <v>-346.90161000000001</v>
      </c>
      <c r="R529" s="4"/>
      <c r="S529" s="4">
        <v>-431.42682000000002</v>
      </c>
      <c r="T529" s="4">
        <v>-432.29187000000002</v>
      </c>
      <c r="AA529">
        <v>523</v>
      </c>
      <c r="AB529" s="4">
        <v>-153.42912999999999</v>
      </c>
    </row>
    <row r="530" spans="15:28" x14ac:dyDescent="0.2">
      <c r="O530">
        <v>524</v>
      </c>
      <c r="P530" s="4">
        <v>-309.59298999999999</v>
      </c>
      <c r="Q530" s="4">
        <v>-346.89845000000003</v>
      </c>
      <c r="R530" s="4"/>
      <c r="S530" s="4">
        <v>-431.36228999999997</v>
      </c>
      <c r="T530" s="4">
        <v>-432.26317</v>
      </c>
      <c r="AA530">
        <v>524</v>
      </c>
      <c r="AB530" s="4">
        <v>-153.49866</v>
      </c>
    </row>
    <row r="531" spans="15:28" x14ac:dyDescent="0.2">
      <c r="O531">
        <v>525</v>
      </c>
      <c r="P531" s="4">
        <v>-309.39262000000002</v>
      </c>
      <c r="Q531" s="4">
        <v>-346.90507000000002</v>
      </c>
      <c r="R531" s="4"/>
      <c r="S531" s="4">
        <v>-431.28221000000002</v>
      </c>
      <c r="T531" s="4">
        <v>-432.26555000000002</v>
      </c>
      <c r="AA531">
        <v>525</v>
      </c>
      <c r="AB531" s="4">
        <v>-153.57748000000001</v>
      </c>
    </row>
    <row r="532" spans="15:28" x14ac:dyDescent="0.2">
      <c r="O532">
        <v>526</v>
      </c>
      <c r="P532" s="4">
        <v>-309.26625000000001</v>
      </c>
      <c r="Q532" s="4">
        <v>-346.94693000000001</v>
      </c>
      <c r="R532" s="4"/>
      <c r="S532" s="4">
        <v>-431.21553999999998</v>
      </c>
      <c r="T532" s="4">
        <v>-432.28293000000002</v>
      </c>
      <c r="AA532">
        <v>526</v>
      </c>
      <c r="AB532" s="4">
        <v>-153.67721</v>
      </c>
    </row>
    <row r="533" spans="15:28" x14ac:dyDescent="0.2">
      <c r="O533">
        <v>527</v>
      </c>
      <c r="P533" s="4">
        <v>-309.19693000000001</v>
      </c>
      <c r="Q533" s="4">
        <v>-347.00623999999999</v>
      </c>
      <c r="R533" s="4"/>
      <c r="S533" s="4">
        <v>-431.14177999999998</v>
      </c>
      <c r="T533" s="4">
        <v>-432.30353000000002</v>
      </c>
      <c r="AA533">
        <v>527</v>
      </c>
      <c r="AB533" s="4">
        <v>-153.78062</v>
      </c>
    </row>
    <row r="534" spans="15:28" x14ac:dyDescent="0.2">
      <c r="O534">
        <v>528</v>
      </c>
      <c r="P534" s="4">
        <v>-309.23016999999999</v>
      </c>
      <c r="Q534" s="4">
        <v>-347.08044999999998</v>
      </c>
      <c r="R534" s="4"/>
      <c r="S534" s="4">
        <v>-431.09678000000002</v>
      </c>
      <c r="T534" s="4">
        <v>-432.31813</v>
      </c>
      <c r="AA534">
        <v>528</v>
      </c>
      <c r="AB534" s="4">
        <v>-153.87756999999999</v>
      </c>
    </row>
    <row r="535" spans="15:28" x14ac:dyDescent="0.2">
      <c r="O535">
        <v>529</v>
      </c>
      <c r="P535" s="4">
        <v>-309.30428000000001</v>
      </c>
      <c r="Q535" s="4">
        <v>-347.16239999999999</v>
      </c>
      <c r="R535" s="4"/>
      <c r="S535" s="4">
        <v>-431.05038999999999</v>
      </c>
      <c r="T535" s="4">
        <v>-432.32148999999998</v>
      </c>
      <c r="AA535">
        <v>529</v>
      </c>
      <c r="AB535" s="4">
        <v>-153.97463999999999</v>
      </c>
    </row>
    <row r="536" spans="15:28" x14ac:dyDescent="0.2">
      <c r="O536">
        <v>530</v>
      </c>
      <c r="P536" s="4">
        <v>-309.40233000000001</v>
      </c>
      <c r="Q536" s="4">
        <v>-347.23183</v>
      </c>
      <c r="R536" s="4"/>
      <c r="S536" s="4">
        <v>-431.01267000000001</v>
      </c>
      <c r="T536" s="4">
        <v>-432.28476999999998</v>
      </c>
      <c r="AA536">
        <v>530</v>
      </c>
      <c r="AB536" s="4">
        <v>-154.07983999999999</v>
      </c>
    </row>
    <row r="537" spans="15:28" x14ac:dyDescent="0.2">
      <c r="O537">
        <v>531</v>
      </c>
      <c r="P537" s="4">
        <v>-309.57767000000001</v>
      </c>
      <c r="Q537" s="4">
        <v>-347.29102</v>
      </c>
      <c r="R537" s="4"/>
      <c r="S537" s="4">
        <v>-430.95215000000002</v>
      </c>
      <c r="T537" s="4">
        <v>-432.21929999999998</v>
      </c>
      <c r="AA537">
        <v>531</v>
      </c>
      <c r="AB537" s="4">
        <v>-154.17230000000001</v>
      </c>
    </row>
    <row r="538" spans="15:28" x14ac:dyDescent="0.2">
      <c r="O538">
        <v>532</v>
      </c>
      <c r="P538" s="4">
        <v>-309.78751</v>
      </c>
      <c r="Q538" s="4">
        <v>-347.31040999999999</v>
      </c>
      <c r="R538" s="4"/>
      <c r="S538" s="4">
        <v>-430.88511999999997</v>
      </c>
      <c r="T538" s="4">
        <v>-432.15652999999998</v>
      </c>
      <c r="AA538">
        <v>532</v>
      </c>
      <c r="AB538" s="4">
        <v>-154.25247999999999</v>
      </c>
    </row>
    <row r="539" spans="15:28" x14ac:dyDescent="0.2">
      <c r="O539">
        <v>533</v>
      </c>
      <c r="P539" s="4">
        <v>-310.03471999999999</v>
      </c>
      <c r="Q539" s="4">
        <v>-347.30405999999999</v>
      </c>
      <c r="R539" s="4"/>
      <c r="S539" s="4">
        <v>-430.75398999999999</v>
      </c>
      <c r="T539" s="4">
        <v>-432.08958999999999</v>
      </c>
      <c r="AA539">
        <v>533</v>
      </c>
      <c r="AB539" s="4">
        <v>-154.30873</v>
      </c>
    </row>
    <row r="540" spans="15:28" x14ac:dyDescent="0.2">
      <c r="O540">
        <v>534</v>
      </c>
      <c r="P540" s="4">
        <v>-310.31790999999998</v>
      </c>
      <c r="Q540" s="4">
        <v>-347.27440999999999</v>
      </c>
      <c r="R540" s="4"/>
      <c r="S540" s="4">
        <v>-430.59877999999998</v>
      </c>
      <c r="T540" s="4">
        <v>-431.99736999999999</v>
      </c>
      <c r="AA540">
        <v>534</v>
      </c>
      <c r="AB540" s="4">
        <v>-154.34021999999999</v>
      </c>
    </row>
    <row r="541" spans="15:28" x14ac:dyDescent="0.2">
      <c r="O541">
        <v>535</v>
      </c>
      <c r="P541" s="4">
        <v>-310.60676999999998</v>
      </c>
      <c r="Q541" s="4">
        <v>-347.25031000000001</v>
      </c>
      <c r="R541" s="4"/>
      <c r="S541" s="4">
        <v>-430.42849000000001</v>
      </c>
      <c r="T541" s="4">
        <v>-431.88389000000001</v>
      </c>
      <c r="AA541">
        <v>535</v>
      </c>
      <c r="AB541" s="4">
        <v>-154.35495</v>
      </c>
    </row>
    <row r="542" spans="15:28" x14ac:dyDescent="0.2">
      <c r="O542">
        <v>536</v>
      </c>
      <c r="P542" s="4">
        <v>-310.87846000000002</v>
      </c>
      <c r="Q542" s="4">
        <v>-347.17160000000001</v>
      </c>
      <c r="R542" s="4"/>
      <c r="S542" s="4">
        <v>-430.22415999999998</v>
      </c>
      <c r="T542" s="4">
        <v>-431.77044000000001</v>
      </c>
      <c r="AA542">
        <v>536</v>
      </c>
      <c r="AB542" s="4">
        <v>-154.34123</v>
      </c>
    </row>
    <row r="543" spans="15:28" x14ac:dyDescent="0.2">
      <c r="O543">
        <v>537</v>
      </c>
      <c r="P543" s="4">
        <v>-311.12925000000001</v>
      </c>
      <c r="Q543" s="4">
        <v>-347.10696999999999</v>
      </c>
      <c r="R543" s="4"/>
      <c r="S543" s="4">
        <v>-430.06351000000001</v>
      </c>
      <c r="T543" s="4">
        <v>-431.68241</v>
      </c>
      <c r="AA543">
        <v>537</v>
      </c>
      <c r="AB543" s="4">
        <v>-154.29617999999999</v>
      </c>
    </row>
    <row r="544" spans="15:28" x14ac:dyDescent="0.2">
      <c r="O544">
        <v>538</v>
      </c>
      <c r="P544" s="4">
        <v>-311.37790000000001</v>
      </c>
      <c r="Q544" s="4">
        <v>-347.04795000000001</v>
      </c>
      <c r="R544" s="4"/>
      <c r="S544" s="4">
        <v>-429.94988000000001</v>
      </c>
      <c r="T544" s="4">
        <v>-431.64098000000001</v>
      </c>
      <c r="AA544">
        <v>538</v>
      </c>
      <c r="AB544" s="4">
        <v>-154.22017</v>
      </c>
    </row>
    <row r="545" spans="15:28" x14ac:dyDescent="0.2">
      <c r="O545">
        <v>539</v>
      </c>
      <c r="P545" s="4">
        <v>-311.59438</v>
      </c>
      <c r="Q545" s="4">
        <v>-346.97100999999998</v>
      </c>
      <c r="R545" s="4"/>
      <c r="S545" s="4">
        <v>-429.90660000000003</v>
      </c>
      <c r="T545" s="4">
        <v>-431.63544999999999</v>
      </c>
      <c r="AA545">
        <v>539</v>
      </c>
      <c r="AB545" s="4">
        <v>-154.13437999999999</v>
      </c>
    </row>
    <row r="546" spans="15:28" x14ac:dyDescent="0.2">
      <c r="O546">
        <v>540</v>
      </c>
      <c r="P546" s="4">
        <v>-311.77123999999998</v>
      </c>
      <c r="Q546" s="4">
        <v>-346.90456999999998</v>
      </c>
      <c r="R546" s="4"/>
      <c r="S546" s="4">
        <v>-429.91451999999998</v>
      </c>
      <c r="T546" s="4">
        <v>-431.69439</v>
      </c>
      <c r="AA546">
        <v>540</v>
      </c>
      <c r="AB546" s="4">
        <v>-154.05165</v>
      </c>
    </row>
    <row r="547" spans="15:28" x14ac:dyDescent="0.2">
      <c r="O547">
        <v>541</v>
      </c>
      <c r="P547" s="4">
        <v>-311.90048000000002</v>
      </c>
      <c r="Q547" s="4">
        <v>-346.81328999999999</v>
      </c>
      <c r="R547" s="4"/>
      <c r="S547" s="4">
        <v>-429.94542999999999</v>
      </c>
      <c r="T547" s="4">
        <v>-431.8152</v>
      </c>
      <c r="AA547">
        <v>541</v>
      </c>
      <c r="AB547" s="4">
        <v>-153.96610999999999</v>
      </c>
    </row>
    <row r="548" spans="15:28" x14ac:dyDescent="0.2">
      <c r="O548">
        <v>542</v>
      </c>
      <c r="P548" s="4">
        <v>-312.00290999999999</v>
      </c>
      <c r="Q548" s="4">
        <v>-346.70740999999998</v>
      </c>
      <c r="R548" s="4"/>
      <c r="S548" s="4">
        <v>-429.99029000000002</v>
      </c>
      <c r="T548" s="4">
        <v>-431.98453000000001</v>
      </c>
      <c r="AA548">
        <v>542</v>
      </c>
      <c r="AB548" s="4">
        <v>-153.85399000000001</v>
      </c>
    </row>
    <row r="549" spans="15:28" x14ac:dyDescent="0.2">
      <c r="O549">
        <v>543</v>
      </c>
      <c r="P549" s="4">
        <v>-312.10376000000002</v>
      </c>
      <c r="Q549" s="4">
        <v>-346.60642999999999</v>
      </c>
      <c r="R549" s="4"/>
      <c r="S549" s="4">
        <v>-430.09188999999998</v>
      </c>
      <c r="T549" s="4">
        <v>-432.19285000000002</v>
      </c>
      <c r="AA549">
        <v>543</v>
      </c>
      <c r="AB549" s="4">
        <v>-153.72169</v>
      </c>
    </row>
    <row r="550" spans="15:28" x14ac:dyDescent="0.2">
      <c r="O550">
        <v>544</v>
      </c>
      <c r="P550" s="4">
        <v>-312.17077</v>
      </c>
      <c r="Q550" s="4">
        <v>-346.54818999999998</v>
      </c>
      <c r="R550" s="4"/>
      <c r="S550" s="4">
        <v>-430.24059</v>
      </c>
      <c r="T550" s="4">
        <v>-432.39328999999998</v>
      </c>
      <c r="AA550">
        <v>544</v>
      </c>
      <c r="AB550" s="4">
        <v>-153.59879000000001</v>
      </c>
    </row>
    <row r="551" spans="15:28" x14ac:dyDescent="0.2">
      <c r="O551">
        <v>545</v>
      </c>
      <c r="P551" s="4">
        <v>-312.21294</v>
      </c>
      <c r="Q551" s="4">
        <v>-346.50297</v>
      </c>
      <c r="R551" s="4"/>
      <c r="S551" s="4">
        <v>-430.41802999999999</v>
      </c>
      <c r="T551" s="4">
        <v>-432.60624000000001</v>
      </c>
      <c r="AA551">
        <v>545</v>
      </c>
      <c r="AB551" s="4">
        <v>-153.48929000000001</v>
      </c>
    </row>
    <row r="552" spans="15:28" x14ac:dyDescent="0.2">
      <c r="O552">
        <v>546</v>
      </c>
      <c r="P552" s="4">
        <v>-312.24502000000001</v>
      </c>
      <c r="Q552" s="4">
        <v>-346.44143000000003</v>
      </c>
      <c r="R552" s="4"/>
      <c r="S552" s="4">
        <v>-430.58945</v>
      </c>
      <c r="T552" s="4">
        <v>-432.82805999999999</v>
      </c>
      <c r="AA552">
        <v>546</v>
      </c>
      <c r="AB552" s="4">
        <v>-153.38912999999999</v>
      </c>
    </row>
    <row r="553" spans="15:28" x14ac:dyDescent="0.2">
      <c r="O553">
        <v>547</v>
      </c>
      <c r="P553" s="4">
        <v>-312.24556000000001</v>
      </c>
      <c r="Q553" s="4">
        <v>-346.41314</v>
      </c>
      <c r="R553" s="4"/>
      <c r="S553" s="4">
        <v>-430.71884999999997</v>
      </c>
      <c r="T553" s="4">
        <v>-433.05421999999999</v>
      </c>
      <c r="AA553">
        <v>547</v>
      </c>
      <c r="AB553" s="4">
        <v>-153.29571000000001</v>
      </c>
    </row>
    <row r="554" spans="15:28" x14ac:dyDescent="0.2">
      <c r="O554">
        <v>548</v>
      </c>
      <c r="P554" s="4">
        <v>-312.21965</v>
      </c>
      <c r="Q554" s="4">
        <v>-346.37567000000001</v>
      </c>
      <c r="R554" s="4"/>
      <c r="S554" s="4">
        <v>-430.85951999999997</v>
      </c>
      <c r="T554" s="4">
        <v>-433.26119</v>
      </c>
      <c r="AA554">
        <v>548</v>
      </c>
      <c r="AB554" s="4">
        <v>-153.19175999999999</v>
      </c>
    </row>
    <row r="555" spans="15:28" x14ac:dyDescent="0.2">
      <c r="O555">
        <v>549</v>
      </c>
      <c r="P555" s="4">
        <v>-312.15908999999999</v>
      </c>
      <c r="Q555" s="4">
        <v>-346.31788999999998</v>
      </c>
      <c r="R555" s="4"/>
      <c r="S555" s="4">
        <v>-431.00846999999999</v>
      </c>
      <c r="T555" s="4">
        <v>-433.45141000000001</v>
      </c>
      <c r="AA555">
        <v>549</v>
      </c>
      <c r="AB555" s="4">
        <v>-153.10969</v>
      </c>
    </row>
    <row r="556" spans="15:28" x14ac:dyDescent="0.2">
      <c r="O556">
        <v>550</v>
      </c>
      <c r="P556" s="4">
        <v>-312.06119000000001</v>
      </c>
      <c r="Q556" s="4">
        <v>-346.24623000000003</v>
      </c>
      <c r="R556" s="4"/>
      <c r="S556" s="4">
        <v>-431.10903999999999</v>
      </c>
      <c r="T556" s="4">
        <v>-433.68036999999998</v>
      </c>
      <c r="AA556">
        <v>550</v>
      </c>
      <c r="AB556" s="4">
        <v>-153.05337</v>
      </c>
    </row>
    <row r="557" spans="15:28" x14ac:dyDescent="0.2">
      <c r="O557">
        <v>551</v>
      </c>
      <c r="P557" s="4">
        <v>-311.95441</v>
      </c>
      <c r="Q557" s="4">
        <v>-346.16498999999999</v>
      </c>
      <c r="R557" s="4"/>
      <c r="S557" s="4">
        <v>-431.17245000000003</v>
      </c>
      <c r="T557" s="4">
        <v>-433.98746</v>
      </c>
      <c r="AA557">
        <v>551</v>
      </c>
      <c r="AB557" s="4">
        <v>-153.03466</v>
      </c>
    </row>
    <row r="558" spans="15:28" x14ac:dyDescent="0.2">
      <c r="O558">
        <v>552</v>
      </c>
      <c r="P558" s="4">
        <v>-311.83515</v>
      </c>
      <c r="Q558" s="4">
        <v>-346.08589999999998</v>
      </c>
      <c r="R558" s="4"/>
      <c r="S558" s="4">
        <v>-431.18200000000002</v>
      </c>
      <c r="T558" s="4">
        <v>-434.31794000000002</v>
      </c>
      <c r="AA558">
        <v>552</v>
      </c>
      <c r="AB558" s="4">
        <v>-153.05778000000001</v>
      </c>
    </row>
    <row r="559" spans="15:28" x14ac:dyDescent="0.2">
      <c r="O559">
        <v>553</v>
      </c>
      <c r="P559" s="4">
        <v>-311.70229</v>
      </c>
      <c r="Q559" s="4">
        <v>-346.01353</v>
      </c>
      <c r="R559" s="4"/>
      <c r="S559" s="4">
        <v>-431.12222000000003</v>
      </c>
      <c r="T559" s="4">
        <v>-434.66683</v>
      </c>
      <c r="AA559">
        <v>553</v>
      </c>
      <c r="AB559" s="4">
        <v>-153.11206999999999</v>
      </c>
    </row>
    <row r="560" spans="15:28" x14ac:dyDescent="0.2">
      <c r="O560">
        <v>554</v>
      </c>
      <c r="P560" s="4">
        <v>-311.55576000000002</v>
      </c>
      <c r="Q560" s="4">
        <v>-345.89222999999998</v>
      </c>
      <c r="R560" s="4"/>
      <c r="S560" s="4">
        <v>-431.02958999999998</v>
      </c>
      <c r="T560" s="4">
        <v>-434.99180999999999</v>
      </c>
      <c r="AA560">
        <v>554</v>
      </c>
      <c r="AB560" s="4">
        <v>-153.18153000000001</v>
      </c>
    </row>
    <row r="561" spans="15:28" x14ac:dyDescent="0.2">
      <c r="O561">
        <v>555</v>
      </c>
      <c r="P561" s="4">
        <v>-311.41620999999998</v>
      </c>
      <c r="Q561" s="4">
        <v>-345.76215000000002</v>
      </c>
      <c r="R561" s="4"/>
      <c r="S561" s="4">
        <v>-430.92005</v>
      </c>
      <c r="T561" s="4">
        <v>-435.29809</v>
      </c>
      <c r="AA561">
        <v>555</v>
      </c>
      <c r="AB561" s="4">
        <v>-153.24627000000001</v>
      </c>
    </row>
    <row r="562" spans="15:28" x14ac:dyDescent="0.2">
      <c r="O562">
        <v>556</v>
      </c>
      <c r="P562" s="4">
        <v>-311.24790000000002</v>
      </c>
      <c r="Q562" s="4">
        <v>-345.61511999999999</v>
      </c>
      <c r="R562" s="4"/>
      <c r="S562" s="4">
        <v>-430.75601999999998</v>
      </c>
      <c r="T562" s="4">
        <v>-435.55344000000002</v>
      </c>
      <c r="AA562">
        <v>556</v>
      </c>
      <c r="AB562" s="4">
        <v>-153.31279000000001</v>
      </c>
    </row>
    <row r="563" spans="15:28" x14ac:dyDescent="0.2">
      <c r="O563">
        <v>557</v>
      </c>
      <c r="P563" s="4">
        <v>-311.05484999999999</v>
      </c>
      <c r="Q563" s="4">
        <v>-345.47712999999999</v>
      </c>
      <c r="R563" s="4"/>
      <c r="S563" s="4">
        <v>-430.58017000000001</v>
      </c>
      <c r="T563" s="4">
        <v>-435.70593000000002</v>
      </c>
      <c r="AA563">
        <v>557</v>
      </c>
      <c r="AB563" s="4">
        <v>-153.3768</v>
      </c>
    </row>
    <row r="564" spans="15:28" x14ac:dyDescent="0.2">
      <c r="O564">
        <v>558</v>
      </c>
      <c r="P564" s="4">
        <v>-310.87078000000002</v>
      </c>
      <c r="Q564" s="4">
        <v>-345.37986000000001</v>
      </c>
      <c r="R564" s="4"/>
      <c r="S564" s="4">
        <v>-430.40472999999997</v>
      </c>
      <c r="T564" s="4">
        <v>-435.74572000000001</v>
      </c>
      <c r="AA564">
        <v>558</v>
      </c>
      <c r="AB564" s="4">
        <v>-153.41991999999999</v>
      </c>
    </row>
    <row r="565" spans="15:28" x14ac:dyDescent="0.2">
      <c r="O565">
        <v>559</v>
      </c>
      <c r="P565" s="4">
        <v>-310.70195000000001</v>
      </c>
      <c r="Q565" s="4">
        <v>-345.30407000000002</v>
      </c>
      <c r="R565" s="4"/>
      <c r="S565" s="4">
        <v>-430.21915999999999</v>
      </c>
      <c r="T565" s="4">
        <v>-435.76369999999997</v>
      </c>
      <c r="AA565">
        <v>559</v>
      </c>
      <c r="AB565" s="4">
        <v>-153.4436</v>
      </c>
    </row>
    <row r="566" spans="15:28" x14ac:dyDescent="0.2">
      <c r="O566">
        <v>560</v>
      </c>
      <c r="P566" s="4">
        <v>-310.55378999999999</v>
      </c>
      <c r="Q566" s="4">
        <v>-345.27920999999998</v>
      </c>
      <c r="R566" s="4"/>
      <c r="S566" s="4">
        <v>-430.02719999999999</v>
      </c>
      <c r="T566" s="4">
        <v>-435.61232000000001</v>
      </c>
      <c r="AA566">
        <v>560</v>
      </c>
      <c r="AB566" s="4">
        <v>-153.47834</v>
      </c>
    </row>
    <row r="567" spans="15:28" x14ac:dyDescent="0.2">
      <c r="O567">
        <v>561</v>
      </c>
      <c r="P567" s="4">
        <v>-310.4058</v>
      </c>
      <c r="Q567" s="4">
        <v>-345.30707999999998</v>
      </c>
      <c r="R567" s="4"/>
      <c r="S567" s="4">
        <v>-429.84550999999999</v>
      </c>
      <c r="T567" s="4">
        <v>-435.44916000000001</v>
      </c>
      <c r="AA567">
        <v>561</v>
      </c>
      <c r="AB567" s="4">
        <v>-153.52337</v>
      </c>
    </row>
    <row r="568" spans="15:28" x14ac:dyDescent="0.2">
      <c r="O568">
        <v>562</v>
      </c>
      <c r="P568" s="4">
        <v>-310.26688000000001</v>
      </c>
      <c r="Q568" s="4">
        <v>-345.41043000000002</v>
      </c>
      <c r="R568" s="4"/>
      <c r="S568" s="4">
        <v>-429.68335000000002</v>
      </c>
      <c r="T568" s="4">
        <v>-435.15296000000001</v>
      </c>
      <c r="AA568">
        <v>562</v>
      </c>
      <c r="AB568" s="4">
        <v>-153.54943</v>
      </c>
    </row>
    <row r="569" spans="15:28" x14ac:dyDescent="0.2">
      <c r="O569">
        <v>563</v>
      </c>
      <c r="P569" s="4">
        <v>-310.17326000000003</v>
      </c>
      <c r="Q569" s="4">
        <v>-345.57792000000001</v>
      </c>
      <c r="R569" s="4"/>
      <c r="S569" s="4">
        <v>-429.56024000000002</v>
      </c>
      <c r="T569" s="4">
        <v>-434.73253</v>
      </c>
      <c r="AA569">
        <v>563</v>
      </c>
      <c r="AB569" s="4">
        <v>-153.56494000000001</v>
      </c>
    </row>
    <row r="570" spans="15:28" x14ac:dyDescent="0.2">
      <c r="O570">
        <v>564</v>
      </c>
      <c r="P570" s="4">
        <v>-310.11613</v>
      </c>
      <c r="Q570" s="4">
        <v>-345.79106000000002</v>
      </c>
      <c r="R570" s="4"/>
      <c r="S570" s="4">
        <v>-429.44715000000002</v>
      </c>
      <c r="T570" s="4">
        <v>-434.70810999999998</v>
      </c>
      <c r="AA570">
        <v>564</v>
      </c>
      <c r="AB570" s="4">
        <v>-153.566</v>
      </c>
    </row>
    <row r="571" spans="15:28" x14ac:dyDescent="0.2">
      <c r="O571">
        <v>565</v>
      </c>
      <c r="P571" s="4">
        <v>-310.07229999999998</v>
      </c>
      <c r="Q571" s="4">
        <v>-345.98871000000003</v>
      </c>
      <c r="R571" s="4"/>
      <c r="S571" s="4">
        <v>-429.34062</v>
      </c>
      <c r="T571" s="4">
        <v>-434.34591999999998</v>
      </c>
      <c r="AA571">
        <v>565</v>
      </c>
      <c r="AB571" s="4">
        <v>-153.57468</v>
      </c>
    </row>
    <row r="572" spans="15:28" x14ac:dyDescent="0.2">
      <c r="O572">
        <v>566</v>
      </c>
      <c r="P572" s="4">
        <v>-310.02578</v>
      </c>
      <c r="Q572" s="4">
        <v>-346.17005999999998</v>
      </c>
      <c r="R572" s="4"/>
      <c r="S572" s="4">
        <v>-429.24759999999998</v>
      </c>
      <c r="T572" s="4">
        <v>-434.02951000000002</v>
      </c>
      <c r="AA572">
        <v>566</v>
      </c>
      <c r="AB572" s="4">
        <v>-153.59244000000001</v>
      </c>
    </row>
    <row r="573" spans="15:28" x14ac:dyDescent="0.2">
      <c r="O573">
        <v>567</v>
      </c>
      <c r="P573" s="4">
        <v>-310.02301</v>
      </c>
      <c r="Q573" s="4">
        <v>-346.33605999999997</v>
      </c>
      <c r="R573" s="4"/>
      <c r="S573" s="4">
        <v>-429.17227000000003</v>
      </c>
      <c r="T573" s="4">
        <v>-433.71946000000003</v>
      </c>
      <c r="AA573">
        <v>567</v>
      </c>
      <c r="AB573" s="4">
        <v>-153.61993000000001</v>
      </c>
    </row>
    <row r="574" spans="15:28" x14ac:dyDescent="0.2">
      <c r="O574">
        <v>568</v>
      </c>
      <c r="P574" s="4">
        <v>-310.04827</v>
      </c>
      <c r="Q574" s="4">
        <v>-346.43166000000002</v>
      </c>
      <c r="R574" s="4"/>
      <c r="S574" s="4">
        <v>-429.12360000000001</v>
      </c>
      <c r="T574" s="4">
        <v>-433.42437000000001</v>
      </c>
      <c r="AA574">
        <v>568</v>
      </c>
      <c r="AB574" s="4">
        <v>-153.64824999999999</v>
      </c>
    </row>
    <row r="575" spans="15:28" x14ac:dyDescent="0.2">
      <c r="O575">
        <v>569</v>
      </c>
      <c r="P575" s="4">
        <v>-310.07085999999998</v>
      </c>
      <c r="Q575" s="4">
        <v>-346.51769999999999</v>
      </c>
      <c r="R575" s="4"/>
      <c r="S575" s="4">
        <v>-429.06893000000002</v>
      </c>
      <c r="T575" s="4">
        <v>-433.15260999999998</v>
      </c>
      <c r="AA575">
        <v>569</v>
      </c>
      <c r="AB575" s="4">
        <v>-153.66575</v>
      </c>
    </row>
    <row r="576" spans="15:28" x14ac:dyDescent="0.2">
      <c r="O576">
        <v>570</v>
      </c>
      <c r="P576" s="4">
        <v>-310.09269</v>
      </c>
      <c r="Q576" s="4">
        <v>-346.57560000000001</v>
      </c>
      <c r="R576" s="4"/>
      <c r="S576" s="4">
        <v>-429.04092000000003</v>
      </c>
      <c r="T576" s="4">
        <v>-432.95719000000003</v>
      </c>
      <c r="AA576">
        <v>570</v>
      </c>
      <c r="AB576" s="4">
        <v>-153.68459999999999</v>
      </c>
    </row>
    <row r="577" spans="15:28" x14ac:dyDescent="0.2">
      <c r="O577">
        <v>571</v>
      </c>
      <c r="P577" s="4">
        <v>-310.10624000000001</v>
      </c>
      <c r="Q577" s="4">
        <v>-346.61595</v>
      </c>
      <c r="R577" s="4"/>
      <c r="S577" s="4">
        <v>-429.00894</v>
      </c>
      <c r="T577" s="4">
        <v>-432.81697000000003</v>
      </c>
      <c r="AA577">
        <v>571</v>
      </c>
      <c r="AB577" s="4">
        <v>-153.69628</v>
      </c>
    </row>
    <row r="578" spans="15:28" x14ac:dyDescent="0.2">
      <c r="O578">
        <v>572</v>
      </c>
      <c r="P578" s="4">
        <v>-310.12459000000001</v>
      </c>
      <c r="Q578" s="4">
        <v>-346.64395000000002</v>
      </c>
      <c r="R578" s="4"/>
      <c r="S578" s="4">
        <v>-428.97188999999997</v>
      </c>
      <c r="T578" s="4">
        <v>-432.71476999999999</v>
      </c>
      <c r="AA578">
        <v>572</v>
      </c>
      <c r="AB578" s="4">
        <v>-153.69265999999999</v>
      </c>
    </row>
    <row r="579" spans="15:28" x14ac:dyDescent="0.2">
      <c r="O579">
        <v>573</v>
      </c>
      <c r="P579" s="4">
        <v>-310.15582000000001</v>
      </c>
      <c r="Q579" s="4">
        <v>-346.65406999999999</v>
      </c>
      <c r="R579" s="4"/>
      <c r="S579" s="4">
        <v>-428.92381999999998</v>
      </c>
      <c r="T579" s="4">
        <v>-432.70413000000002</v>
      </c>
      <c r="AA579">
        <v>573</v>
      </c>
      <c r="AB579" s="4">
        <v>-153.67477</v>
      </c>
    </row>
    <row r="580" spans="15:28" x14ac:dyDescent="0.2">
      <c r="O580">
        <v>574</v>
      </c>
      <c r="P580" s="4">
        <v>-310.19715000000002</v>
      </c>
      <c r="Q580" s="4">
        <v>-346.67592999999999</v>
      </c>
      <c r="R580" s="4"/>
      <c r="S580" s="4">
        <v>-428.85730000000001</v>
      </c>
      <c r="T580" s="4">
        <v>-432.70060999999998</v>
      </c>
      <c r="AA580">
        <v>574</v>
      </c>
      <c r="AB580" s="4">
        <v>-153.65385000000001</v>
      </c>
    </row>
    <row r="581" spans="15:28" x14ac:dyDescent="0.2">
      <c r="O581">
        <v>575</v>
      </c>
      <c r="P581" s="4">
        <v>-310.22206999999997</v>
      </c>
      <c r="Q581" s="4">
        <v>-346.73280999999997</v>
      </c>
      <c r="R581" s="4"/>
      <c r="S581" s="4">
        <v>-428.80664000000002</v>
      </c>
      <c r="T581" s="4">
        <v>-432.77819</v>
      </c>
      <c r="AA581">
        <v>575</v>
      </c>
      <c r="AB581" s="4">
        <v>-153.63336000000001</v>
      </c>
    </row>
    <row r="582" spans="15:28" x14ac:dyDescent="0.2">
      <c r="O582">
        <v>576</v>
      </c>
      <c r="P582" s="4">
        <v>-310.26519999999999</v>
      </c>
      <c r="Q582" s="4">
        <v>-346.80160999999998</v>
      </c>
      <c r="R582" s="4"/>
      <c r="S582" s="4">
        <v>-428.78482000000002</v>
      </c>
      <c r="T582" s="4">
        <v>-432.89807999999999</v>
      </c>
      <c r="AA582">
        <v>576</v>
      </c>
      <c r="AB582" s="4">
        <v>-153.58734000000001</v>
      </c>
    </row>
    <row r="583" spans="15:28" x14ac:dyDescent="0.2">
      <c r="O583">
        <v>577</v>
      </c>
      <c r="P583" s="4">
        <v>-310.32078999999999</v>
      </c>
      <c r="Q583" s="4">
        <v>-346.86995999999999</v>
      </c>
      <c r="R583" s="4"/>
      <c r="S583" s="4">
        <v>-428.81108999999998</v>
      </c>
      <c r="T583" s="4">
        <v>-433.09607999999997</v>
      </c>
      <c r="AA583">
        <v>577</v>
      </c>
      <c r="AB583" s="4">
        <v>-153.53545</v>
      </c>
    </row>
    <row r="584" spans="15:28" x14ac:dyDescent="0.2">
      <c r="O584">
        <v>578</v>
      </c>
      <c r="P584" s="4">
        <v>-310.41151000000002</v>
      </c>
      <c r="Q584" s="4">
        <v>-346.90445999999997</v>
      </c>
      <c r="R584" s="4"/>
      <c r="S584" s="4">
        <v>-428.87254000000001</v>
      </c>
      <c r="T584" s="4">
        <v>-433.29716999999999</v>
      </c>
      <c r="AA584">
        <v>578</v>
      </c>
      <c r="AB584" s="4">
        <v>-153.48314999999999</v>
      </c>
    </row>
    <row r="585" spans="15:28" x14ac:dyDescent="0.2">
      <c r="O585">
        <v>579</v>
      </c>
      <c r="P585" s="4">
        <v>-310.48394999999999</v>
      </c>
      <c r="Q585" s="4">
        <v>-346.92928999999998</v>
      </c>
      <c r="R585" s="4"/>
      <c r="S585" s="4">
        <v>-428.92054999999999</v>
      </c>
      <c r="T585" s="4">
        <v>-433.49225999999999</v>
      </c>
      <c r="AA585">
        <v>579</v>
      </c>
      <c r="AB585" s="4">
        <v>-153.43736000000001</v>
      </c>
    </row>
    <row r="586" spans="15:28" x14ac:dyDescent="0.2">
      <c r="O586">
        <v>580</v>
      </c>
      <c r="P586" s="4">
        <v>-310.57337000000001</v>
      </c>
      <c r="Q586" s="4">
        <v>-346.92561000000001</v>
      </c>
      <c r="R586" s="4"/>
      <c r="S586" s="4">
        <v>-428.99738000000002</v>
      </c>
      <c r="T586" s="4">
        <v>-433.67615000000001</v>
      </c>
      <c r="AA586">
        <v>580</v>
      </c>
      <c r="AB586" s="4">
        <v>-153.37688</v>
      </c>
    </row>
    <row r="587" spans="15:28" x14ac:dyDescent="0.2">
      <c r="O587">
        <v>581</v>
      </c>
      <c r="P587" s="4">
        <v>-310.65293000000003</v>
      </c>
      <c r="Q587" s="4">
        <v>-346.92773</v>
      </c>
      <c r="R587" s="4"/>
      <c r="S587" s="4">
        <v>-429.08386000000002</v>
      </c>
      <c r="T587" s="4">
        <v>-433.83005000000003</v>
      </c>
      <c r="AA587">
        <v>581</v>
      </c>
      <c r="AB587" s="4">
        <v>-153.30591999999999</v>
      </c>
    </row>
    <row r="588" spans="15:28" x14ac:dyDescent="0.2">
      <c r="O588">
        <v>582</v>
      </c>
      <c r="P588" s="4">
        <v>-310.68687</v>
      </c>
      <c r="Q588" s="4">
        <v>-346.93520000000001</v>
      </c>
      <c r="R588" s="4"/>
      <c r="S588" s="4">
        <v>-429.17644000000001</v>
      </c>
      <c r="T588" s="4">
        <v>-433.94965000000002</v>
      </c>
      <c r="AA588">
        <v>582</v>
      </c>
      <c r="AB588" s="4">
        <v>-153.23885000000001</v>
      </c>
    </row>
    <row r="589" spans="15:28" x14ac:dyDescent="0.2">
      <c r="O589">
        <v>583</v>
      </c>
      <c r="P589" s="4">
        <v>-310.69567999999998</v>
      </c>
      <c r="Q589" s="4">
        <v>-346.93284999999997</v>
      </c>
      <c r="R589" s="4"/>
      <c r="S589" s="4">
        <v>-429.26481000000001</v>
      </c>
      <c r="T589" s="4">
        <v>-434.03899000000001</v>
      </c>
      <c r="AA589">
        <v>583</v>
      </c>
      <c r="AB589" s="4">
        <v>-153.18134000000001</v>
      </c>
    </row>
    <row r="590" spans="15:28" x14ac:dyDescent="0.2">
      <c r="O590">
        <v>584</v>
      </c>
      <c r="P590" s="4">
        <v>-310.70245</v>
      </c>
      <c r="Q590" s="4">
        <v>-346.92955000000001</v>
      </c>
      <c r="R590" s="4"/>
      <c r="S590" s="4">
        <v>-429.33686</v>
      </c>
      <c r="T590" s="4">
        <v>-434.08103</v>
      </c>
      <c r="AA590">
        <v>584</v>
      </c>
      <c r="AB590" s="4">
        <v>-153.11995999999999</v>
      </c>
    </row>
    <row r="591" spans="15:28" x14ac:dyDescent="0.2">
      <c r="O591">
        <v>585</v>
      </c>
      <c r="P591" s="4">
        <v>-310.73667</v>
      </c>
      <c r="Q591" s="4">
        <v>-346.92135000000002</v>
      </c>
      <c r="R591" s="4"/>
      <c r="S591" s="4">
        <v>-429.38391000000001</v>
      </c>
      <c r="T591" s="4">
        <v>-434.07195999999999</v>
      </c>
      <c r="AA591">
        <v>585</v>
      </c>
      <c r="AB591" s="4">
        <v>-153.05993000000001</v>
      </c>
    </row>
    <row r="592" spans="15:28" x14ac:dyDescent="0.2">
      <c r="O592">
        <v>586</v>
      </c>
      <c r="P592" s="4">
        <v>-310.82011</v>
      </c>
      <c r="Q592" s="4">
        <v>-346.94970000000001</v>
      </c>
      <c r="R592" s="4"/>
      <c r="S592" s="4">
        <v>-429.42068</v>
      </c>
      <c r="T592" s="4">
        <v>-434.03582</v>
      </c>
      <c r="AA592">
        <v>586</v>
      </c>
      <c r="AB592" s="4">
        <v>-153.00708</v>
      </c>
    </row>
    <row r="593" spans="15:28" x14ac:dyDescent="0.2">
      <c r="O593">
        <v>587</v>
      </c>
      <c r="P593" s="4">
        <v>-310.92759999999998</v>
      </c>
      <c r="Q593" s="4">
        <v>-346.99766</v>
      </c>
      <c r="R593" s="4"/>
      <c r="S593" s="4">
        <v>-429.45179000000002</v>
      </c>
      <c r="T593" s="4">
        <v>-433.94936999999999</v>
      </c>
      <c r="AA593">
        <v>587</v>
      </c>
      <c r="AB593" s="4">
        <v>-152.94354999999999</v>
      </c>
    </row>
    <row r="594" spans="15:28" x14ac:dyDescent="0.2">
      <c r="O594">
        <v>588</v>
      </c>
      <c r="P594" s="4">
        <v>-311.07405999999997</v>
      </c>
      <c r="Q594" s="4">
        <v>-347.05243999999999</v>
      </c>
      <c r="R594" s="4"/>
      <c r="S594" s="4">
        <v>-429.4873</v>
      </c>
      <c r="T594" s="4">
        <v>-433.83285999999998</v>
      </c>
      <c r="AA594">
        <v>588</v>
      </c>
      <c r="AB594" s="4">
        <v>-152.87683000000001</v>
      </c>
    </row>
    <row r="595" spans="15:28" x14ac:dyDescent="0.2">
      <c r="O595">
        <v>589</v>
      </c>
      <c r="P595" s="4">
        <v>-311.26666999999998</v>
      </c>
      <c r="Q595" s="4">
        <v>-347.12225000000001</v>
      </c>
      <c r="R595" s="4"/>
      <c r="S595" s="4">
        <v>-429.50083000000001</v>
      </c>
      <c r="T595" s="4">
        <v>-433.69923</v>
      </c>
      <c r="AA595">
        <v>589</v>
      </c>
      <c r="AB595" s="4">
        <v>-152.82552000000001</v>
      </c>
    </row>
    <row r="596" spans="15:28" x14ac:dyDescent="0.2">
      <c r="O596">
        <v>590</v>
      </c>
      <c r="P596" s="4">
        <v>-311.44709999999998</v>
      </c>
      <c r="Q596" s="4">
        <v>-347.21926999999999</v>
      </c>
      <c r="R596" s="4"/>
      <c r="S596" s="4">
        <v>-429.54070000000002</v>
      </c>
      <c r="T596" s="4">
        <v>-433.54876999999999</v>
      </c>
      <c r="AA596">
        <v>590</v>
      </c>
      <c r="AB596" s="4">
        <v>-152.76228</v>
      </c>
    </row>
    <row r="597" spans="15:28" x14ac:dyDescent="0.2">
      <c r="O597">
        <v>591</v>
      </c>
      <c r="P597" s="4">
        <v>-311.63866999999999</v>
      </c>
      <c r="Q597" s="4">
        <v>-347.31110999999999</v>
      </c>
      <c r="R597" s="4"/>
      <c r="S597" s="4">
        <v>-429.61360999999999</v>
      </c>
      <c r="T597" s="4">
        <v>-433.38162</v>
      </c>
      <c r="AA597">
        <v>591</v>
      </c>
      <c r="AB597" s="4">
        <v>-152.70681999999999</v>
      </c>
    </row>
    <row r="598" spans="15:28" x14ac:dyDescent="0.2">
      <c r="O598">
        <v>592</v>
      </c>
      <c r="P598" s="4">
        <v>-311.82801999999998</v>
      </c>
      <c r="Q598" s="4">
        <v>-347.40832</v>
      </c>
      <c r="R598" s="4"/>
      <c r="S598" s="4">
        <v>-429.65661</v>
      </c>
      <c r="T598" s="4">
        <v>-433.25495999999998</v>
      </c>
      <c r="AA598">
        <v>592</v>
      </c>
      <c r="AB598" s="4">
        <v>-152.69104999999999</v>
      </c>
    </row>
    <row r="599" spans="15:28" x14ac:dyDescent="0.2">
      <c r="O599">
        <v>593</v>
      </c>
      <c r="P599" s="4">
        <v>-312.03766000000002</v>
      </c>
      <c r="Q599" s="4">
        <v>-347.50560000000002</v>
      </c>
      <c r="R599" s="4"/>
      <c r="S599" s="4">
        <v>-429.68626999999998</v>
      </c>
      <c r="T599" s="4">
        <v>-433.18455999999998</v>
      </c>
      <c r="AA599">
        <v>593</v>
      </c>
      <c r="AB599" s="4">
        <v>-152.67178999999999</v>
      </c>
    </row>
    <row r="600" spans="15:28" x14ac:dyDescent="0.2">
      <c r="O600">
        <v>594</v>
      </c>
      <c r="P600" s="4">
        <v>-312.24912</v>
      </c>
      <c r="Q600" s="4">
        <v>-347.59239000000002</v>
      </c>
      <c r="R600" s="4"/>
      <c r="S600" s="4">
        <v>-429.70269999999999</v>
      </c>
      <c r="T600" s="4">
        <v>-433.15773999999999</v>
      </c>
      <c r="AA600">
        <v>594</v>
      </c>
      <c r="AB600" s="4">
        <v>-152.64877999999999</v>
      </c>
    </row>
    <row r="601" spans="15:28" x14ac:dyDescent="0.2">
      <c r="O601">
        <v>595</v>
      </c>
      <c r="P601" s="4">
        <v>-312.45530000000002</v>
      </c>
      <c r="Q601" s="4">
        <v>-347.65845999999999</v>
      </c>
      <c r="R601" s="4"/>
      <c r="S601" s="4">
        <v>-429.69319999999999</v>
      </c>
      <c r="T601" s="4">
        <v>-433.20283000000001</v>
      </c>
      <c r="AA601">
        <v>595</v>
      </c>
      <c r="AB601" s="4">
        <v>-152.62083999999999</v>
      </c>
    </row>
    <row r="602" spans="15:28" x14ac:dyDescent="0.2">
      <c r="O602">
        <v>596</v>
      </c>
      <c r="P602" s="4">
        <v>-312.64193999999998</v>
      </c>
      <c r="Q602" s="4">
        <v>-347.69114999999999</v>
      </c>
      <c r="R602" s="4"/>
      <c r="S602" s="4">
        <v>-429.7022</v>
      </c>
      <c r="T602" s="4">
        <v>-433.28465999999997</v>
      </c>
      <c r="AA602">
        <v>596</v>
      </c>
      <c r="AB602" s="4">
        <v>-152.59151</v>
      </c>
    </row>
    <row r="603" spans="15:28" x14ac:dyDescent="0.2">
      <c r="O603">
        <v>597</v>
      </c>
      <c r="P603" s="4">
        <v>-312.79906999999997</v>
      </c>
      <c r="Q603" s="4">
        <v>-347.70026000000001</v>
      </c>
      <c r="R603" s="4"/>
      <c r="S603" s="4">
        <v>-429.67845999999997</v>
      </c>
      <c r="T603" s="4">
        <v>-433.42469</v>
      </c>
      <c r="AA603">
        <v>597</v>
      </c>
      <c r="AB603" s="4">
        <v>-152.57062999999999</v>
      </c>
    </row>
    <row r="604" spans="15:28" x14ac:dyDescent="0.2">
      <c r="O604">
        <v>598</v>
      </c>
      <c r="P604" s="4">
        <v>-312.93614000000002</v>
      </c>
      <c r="Q604" s="4">
        <v>-347.68999000000002</v>
      </c>
      <c r="R604" s="4"/>
      <c r="S604" s="4">
        <v>-429.65123</v>
      </c>
      <c r="T604" s="4">
        <v>-433.58373</v>
      </c>
      <c r="AA604">
        <v>598</v>
      </c>
      <c r="AB604" s="4">
        <v>-152.55108000000001</v>
      </c>
    </row>
    <row r="605" spans="15:28" x14ac:dyDescent="0.2">
      <c r="O605">
        <v>599</v>
      </c>
      <c r="P605" s="4">
        <v>-313.05461000000003</v>
      </c>
      <c r="Q605" s="4">
        <v>-347.66329000000002</v>
      </c>
      <c r="R605" s="4"/>
      <c r="S605" s="4">
        <v>-429.62029999999999</v>
      </c>
      <c r="T605" s="4">
        <v>-433.72908000000001</v>
      </c>
      <c r="AA605">
        <v>599</v>
      </c>
      <c r="AB605" s="4">
        <v>-152.52182999999999</v>
      </c>
    </row>
    <row r="606" spans="15:28" x14ac:dyDescent="0.2">
      <c r="O606">
        <v>600</v>
      </c>
      <c r="P606" s="4">
        <v>-313.13441</v>
      </c>
      <c r="Q606" s="4">
        <v>-347.61059999999998</v>
      </c>
      <c r="R606" s="4"/>
      <c r="S606" s="4">
        <v>-429.58947000000001</v>
      </c>
      <c r="T606" s="4">
        <v>-433.85993999999999</v>
      </c>
      <c r="AA606">
        <v>600</v>
      </c>
      <c r="AB606" s="4">
        <v>-152.49010999999999</v>
      </c>
    </row>
    <row r="607" spans="15:28" x14ac:dyDescent="0.2">
      <c r="O607">
        <v>601</v>
      </c>
      <c r="P607" s="4">
        <v>-313.18556000000001</v>
      </c>
      <c r="Q607" s="4">
        <v>-347.52377000000001</v>
      </c>
      <c r="R607" s="4"/>
      <c r="S607" s="4">
        <v>-429.55246</v>
      </c>
      <c r="T607" s="4">
        <v>-433.96525000000003</v>
      </c>
      <c r="AA607">
        <v>601</v>
      </c>
      <c r="AB607" s="4">
        <v>-152.45614</v>
      </c>
    </row>
    <row r="608" spans="15:28" x14ac:dyDescent="0.2">
      <c r="O608">
        <v>602</v>
      </c>
      <c r="P608" s="4">
        <v>-313.22476999999998</v>
      </c>
      <c r="Q608" s="4">
        <v>-347.3929</v>
      </c>
      <c r="R608" s="4"/>
      <c r="S608" s="4">
        <v>-429.57109000000003</v>
      </c>
      <c r="T608" s="4">
        <v>-434.06130000000002</v>
      </c>
      <c r="AA608">
        <v>602</v>
      </c>
      <c r="AB608" s="4">
        <v>-152.42471</v>
      </c>
    </row>
    <row r="609" spans="15:28" x14ac:dyDescent="0.2">
      <c r="O609">
        <v>603</v>
      </c>
      <c r="P609" s="4">
        <v>-313.25058000000001</v>
      </c>
      <c r="Q609" s="4">
        <v>-347.27291000000002</v>
      </c>
      <c r="R609" s="4"/>
      <c r="S609" s="4">
        <v>-429.55662999999998</v>
      </c>
      <c r="T609" s="4">
        <v>-434.15800000000002</v>
      </c>
      <c r="AA609">
        <v>603</v>
      </c>
      <c r="AB609" s="4">
        <v>-152.40042</v>
      </c>
    </row>
    <row r="610" spans="15:28" x14ac:dyDescent="0.2">
      <c r="O610">
        <v>604</v>
      </c>
      <c r="P610" s="4">
        <v>-313.22604999999999</v>
      </c>
      <c r="Q610" s="4">
        <v>-347.15656000000001</v>
      </c>
      <c r="R610" s="4"/>
      <c r="S610" s="4">
        <v>-429.50655999999998</v>
      </c>
      <c r="T610" s="4">
        <v>-434.24354</v>
      </c>
      <c r="AA610">
        <v>604</v>
      </c>
      <c r="AB610" s="4">
        <v>-152.37654000000001</v>
      </c>
    </row>
    <row r="611" spans="15:28" x14ac:dyDescent="0.2">
      <c r="O611">
        <v>605</v>
      </c>
      <c r="P611" s="4">
        <v>-313.19947999999999</v>
      </c>
      <c r="Q611" s="4">
        <v>-347.05817000000002</v>
      </c>
      <c r="R611" s="4"/>
      <c r="S611" s="4">
        <v>-429.40807000000001</v>
      </c>
      <c r="T611" s="4">
        <v>-434.29367000000002</v>
      </c>
      <c r="AA611">
        <v>605</v>
      </c>
      <c r="AB611" s="4">
        <v>-152.35508999999999</v>
      </c>
    </row>
    <row r="612" spans="15:28" x14ac:dyDescent="0.2">
      <c r="O612">
        <v>606</v>
      </c>
      <c r="P612" s="4">
        <v>-313.17385000000002</v>
      </c>
      <c r="Q612" s="4">
        <v>-346.97379999999998</v>
      </c>
      <c r="R612" s="4"/>
      <c r="S612" s="4">
        <v>-429.29599999999999</v>
      </c>
      <c r="T612" s="4">
        <v>-434.35147999999998</v>
      </c>
      <c r="AA612">
        <v>606</v>
      </c>
      <c r="AB612" s="4">
        <v>-152.34200999999999</v>
      </c>
    </row>
    <row r="613" spans="15:28" x14ac:dyDescent="0.2">
      <c r="O613">
        <v>607</v>
      </c>
      <c r="P613" s="4">
        <v>-313.12518</v>
      </c>
      <c r="Q613" s="4">
        <v>-346.88416000000001</v>
      </c>
      <c r="R613" s="4"/>
      <c r="S613" s="4">
        <v>-429.1592</v>
      </c>
      <c r="T613" s="4">
        <v>-434.38652000000002</v>
      </c>
      <c r="AA613">
        <v>607</v>
      </c>
      <c r="AB613" s="4">
        <v>-152.31820999999999</v>
      </c>
    </row>
    <row r="614" spans="15:28" x14ac:dyDescent="0.2">
      <c r="O614">
        <v>608</v>
      </c>
      <c r="P614" s="4">
        <v>-313.1155</v>
      </c>
      <c r="Q614" s="4">
        <v>-346.83751999999998</v>
      </c>
      <c r="R614" s="4"/>
      <c r="S614" s="4">
        <v>-428.98056000000003</v>
      </c>
      <c r="T614" s="4">
        <v>-434.46195</v>
      </c>
      <c r="AA614">
        <v>608</v>
      </c>
      <c r="AB614" s="4">
        <v>-152.27726000000001</v>
      </c>
    </row>
    <row r="615" spans="15:28" x14ac:dyDescent="0.2">
      <c r="O615">
        <v>609</v>
      </c>
      <c r="P615" s="4">
        <v>-313.10343999999998</v>
      </c>
      <c r="Q615" s="4">
        <v>-346.78644000000003</v>
      </c>
      <c r="R615" s="4"/>
      <c r="S615" s="4">
        <v>-428.78435000000002</v>
      </c>
      <c r="T615" s="4">
        <v>-434.54818999999998</v>
      </c>
      <c r="AA615">
        <v>609</v>
      </c>
      <c r="AB615" s="4">
        <v>-152.22797</v>
      </c>
    </row>
    <row r="616" spans="15:28" x14ac:dyDescent="0.2">
      <c r="O616">
        <v>610</v>
      </c>
      <c r="P616" s="4">
        <v>-313.11455999999998</v>
      </c>
      <c r="Q616" s="4">
        <v>-346.76217000000003</v>
      </c>
      <c r="R616" s="4"/>
      <c r="S616" s="4">
        <v>-428.59386999999998</v>
      </c>
      <c r="T616" s="4">
        <v>-434.66744</v>
      </c>
      <c r="AA616">
        <v>610</v>
      </c>
      <c r="AB616" s="4">
        <v>-152.18458999999999</v>
      </c>
    </row>
    <row r="617" spans="15:28" x14ac:dyDescent="0.2">
      <c r="O617">
        <v>611</v>
      </c>
      <c r="P617" s="4">
        <v>-313.15683999999999</v>
      </c>
      <c r="Q617" s="4">
        <v>-346.78194000000002</v>
      </c>
      <c r="R617" s="4"/>
      <c r="S617" s="4">
        <v>-428.45175</v>
      </c>
      <c r="T617" s="4">
        <v>-434.79297000000003</v>
      </c>
      <c r="AA617">
        <v>611</v>
      </c>
      <c r="AB617" s="4">
        <v>-152.15467000000001</v>
      </c>
    </row>
    <row r="618" spans="15:28" x14ac:dyDescent="0.2">
      <c r="O618">
        <v>612</v>
      </c>
      <c r="P618" s="4">
        <v>-313.19260000000003</v>
      </c>
      <c r="Q618" s="4">
        <v>-346.81545999999997</v>
      </c>
      <c r="R618" s="4"/>
      <c r="S618" s="4">
        <v>-428.29309000000001</v>
      </c>
      <c r="T618" s="4">
        <v>-434.90111000000002</v>
      </c>
      <c r="AA618">
        <v>612</v>
      </c>
      <c r="AB618" s="4">
        <v>-152.08179999999999</v>
      </c>
    </row>
    <row r="619" spans="15:28" x14ac:dyDescent="0.2">
      <c r="O619">
        <v>613</v>
      </c>
      <c r="P619" s="4">
        <v>-313.21902999999998</v>
      </c>
      <c r="Q619" s="4">
        <v>-346.83796999999998</v>
      </c>
      <c r="R619" s="4"/>
      <c r="S619" s="4">
        <v>-428.12241999999998</v>
      </c>
      <c r="T619" s="4">
        <v>-435.01337999999998</v>
      </c>
      <c r="AA619">
        <v>613</v>
      </c>
      <c r="AB619" s="4">
        <v>-151.96235999999999</v>
      </c>
    </row>
    <row r="620" spans="15:28" x14ac:dyDescent="0.2">
      <c r="O620">
        <v>614</v>
      </c>
      <c r="P620" s="4">
        <v>-313.25425000000001</v>
      </c>
      <c r="Q620" s="4">
        <v>-346.86817000000002</v>
      </c>
      <c r="R620" s="4"/>
      <c r="S620" s="4">
        <v>-427.99409000000003</v>
      </c>
      <c r="T620" s="4">
        <v>-435.17099999999999</v>
      </c>
      <c r="AA620">
        <v>614</v>
      </c>
      <c r="AB620" s="4">
        <v>-151.81917999999999</v>
      </c>
    </row>
    <row r="621" spans="15:28" x14ac:dyDescent="0.2">
      <c r="O621">
        <v>615</v>
      </c>
      <c r="P621" s="4">
        <v>-313.30022000000002</v>
      </c>
      <c r="Q621" s="4">
        <v>-346.91433000000001</v>
      </c>
      <c r="R621" s="4"/>
      <c r="S621" s="4">
        <v>-427.93835000000001</v>
      </c>
      <c r="T621" s="4">
        <v>-435.29926</v>
      </c>
      <c r="AA621">
        <v>615</v>
      </c>
      <c r="AB621" s="4">
        <v>-151.66403</v>
      </c>
    </row>
    <row r="622" spans="15:28" x14ac:dyDescent="0.2">
      <c r="O622">
        <v>616</v>
      </c>
      <c r="P622" s="4">
        <v>-313.30488000000003</v>
      </c>
      <c r="Q622" s="4">
        <v>-346.94992000000002</v>
      </c>
      <c r="R622" s="4"/>
      <c r="S622" s="4">
        <v>-427.90631000000002</v>
      </c>
      <c r="T622" s="4">
        <v>-435.41937999999999</v>
      </c>
      <c r="AA622">
        <v>616</v>
      </c>
      <c r="AB622" s="4">
        <v>-151.49661</v>
      </c>
    </row>
    <row r="623" spans="15:28" x14ac:dyDescent="0.2">
      <c r="O623">
        <v>617</v>
      </c>
      <c r="P623" s="4">
        <v>-313.27030000000002</v>
      </c>
      <c r="Q623" s="4">
        <v>-346.98572999999999</v>
      </c>
      <c r="R623" s="4"/>
      <c r="S623" s="4">
        <v>-427.96933999999999</v>
      </c>
      <c r="T623" s="4">
        <v>-435.52163000000002</v>
      </c>
      <c r="AA623">
        <v>617</v>
      </c>
      <c r="AB623" s="4">
        <v>-151.32245</v>
      </c>
    </row>
    <row r="624" spans="15:28" x14ac:dyDescent="0.2">
      <c r="O624">
        <v>618</v>
      </c>
      <c r="P624" s="4">
        <v>-313.24583000000001</v>
      </c>
      <c r="Q624" s="4">
        <v>-347.02843000000001</v>
      </c>
      <c r="R624" s="4"/>
      <c r="S624" s="4">
        <v>-428.08598000000001</v>
      </c>
      <c r="T624" s="4">
        <v>-435.61531000000002</v>
      </c>
      <c r="AA624">
        <v>618</v>
      </c>
      <c r="AB624" s="4">
        <v>-151.15887000000001</v>
      </c>
    </row>
    <row r="625" spans="15:28" x14ac:dyDescent="0.2">
      <c r="O625">
        <v>619</v>
      </c>
      <c r="P625" s="4">
        <v>-313.25130000000001</v>
      </c>
      <c r="Q625" s="4">
        <v>-347.11317000000003</v>
      </c>
      <c r="R625" s="4"/>
      <c r="S625" s="4">
        <v>-428.20485000000002</v>
      </c>
      <c r="T625" s="4">
        <v>-435.67349999999999</v>
      </c>
      <c r="AA625">
        <v>619</v>
      </c>
      <c r="AB625" s="4">
        <v>-151.03982999999999</v>
      </c>
    </row>
    <row r="626" spans="15:28" x14ac:dyDescent="0.2">
      <c r="O626">
        <v>620</v>
      </c>
      <c r="P626" s="4">
        <v>-313.21199999999999</v>
      </c>
      <c r="Q626" s="4">
        <v>-347.17372999999998</v>
      </c>
      <c r="R626" s="4"/>
      <c r="S626" s="4">
        <v>-428.36014</v>
      </c>
      <c r="T626" s="4">
        <v>-435.71820000000002</v>
      </c>
      <c r="AA626">
        <v>620</v>
      </c>
      <c r="AB626" s="4">
        <v>-150.99793</v>
      </c>
    </row>
    <row r="627" spans="15:28" x14ac:dyDescent="0.2">
      <c r="O627">
        <v>621</v>
      </c>
      <c r="P627" s="4">
        <v>-313.14111000000003</v>
      </c>
      <c r="Q627" s="4">
        <v>-347.24594999999999</v>
      </c>
      <c r="R627" s="4"/>
      <c r="S627" s="4">
        <v>-428.56018</v>
      </c>
      <c r="T627" s="4">
        <v>-435.76031999999998</v>
      </c>
      <c r="AA627">
        <v>621</v>
      </c>
      <c r="AB627" s="4">
        <v>-151.00251</v>
      </c>
    </row>
    <row r="628" spans="15:28" x14ac:dyDescent="0.2">
      <c r="O628">
        <v>622</v>
      </c>
      <c r="P628" s="4">
        <v>-313.03413</v>
      </c>
      <c r="Q628" s="4">
        <v>-347.34066000000001</v>
      </c>
      <c r="R628" s="4"/>
      <c r="S628" s="4">
        <v>-428.80272000000002</v>
      </c>
      <c r="T628" s="4">
        <v>-435.77886000000001</v>
      </c>
      <c r="AA628">
        <v>622</v>
      </c>
      <c r="AB628" s="4">
        <v>-151.06450000000001</v>
      </c>
    </row>
    <row r="629" spans="15:28" x14ac:dyDescent="0.2">
      <c r="O629">
        <v>623</v>
      </c>
      <c r="P629" s="4">
        <v>-312.92437999999999</v>
      </c>
      <c r="Q629" s="4">
        <v>-347.41903000000002</v>
      </c>
      <c r="R629" s="4"/>
      <c r="S629" s="4">
        <v>-428.99745999999999</v>
      </c>
      <c r="T629" s="4">
        <v>-435.79820999999998</v>
      </c>
      <c r="AA629">
        <v>623</v>
      </c>
      <c r="AB629" s="4">
        <v>-151.16810000000001</v>
      </c>
    </row>
    <row r="630" spans="15:28" x14ac:dyDescent="0.2">
      <c r="O630">
        <v>624</v>
      </c>
      <c r="P630" s="4">
        <v>-312.84715999999997</v>
      </c>
      <c r="Q630" s="4">
        <v>-347.47832</v>
      </c>
      <c r="R630" s="4"/>
      <c r="S630" s="4">
        <v>-429.16199999999998</v>
      </c>
      <c r="T630" s="4">
        <v>-435.78838999999999</v>
      </c>
      <c r="AA630">
        <v>624</v>
      </c>
      <c r="AB630" s="4">
        <v>-151.30463</v>
      </c>
    </row>
    <row r="631" spans="15:28" x14ac:dyDescent="0.2">
      <c r="O631">
        <v>625</v>
      </c>
      <c r="P631" s="4">
        <v>-312.74018000000001</v>
      </c>
      <c r="Q631" s="4">
        <v>-347.51859000000002</v>
      </c>
      <c r="R631" s="4"/>
      <c r="S631" s="4">
        <v>-429.30766999999997</v>
      </c>
      <c r="T631" s="4">
        <v>-435.74704000000003</v>
      </c>
      <c r="AA631">
        <v>625</v>
      </c>
      <c r="AB631" s="4">
        <v>-151.47513000000001</v>
      </c>
    </row>
    <row r="632" spans="15:28" x14ac:dyDescent="0.2">
      <c r="O632">
        <v>626</v>
      </c>
      <c r="P632" s="4">
        <v>-312.59444999999999</v>
      </c>
      <c r="Q632" s="4">
        <v>-347.53179999999998</v>
      </c>
      <c r="R632" s="4"/>
      <c r="S632" s="4">
        <v>-429.40764999999999</v>
      </c>
      <c r="T632" s="4">
        <v>-435.66188</v>
      </c>
      <c r="AA632">
        <v>626</v>
      </c>
      <c r="AB632" s="4">
        <v>-151.66452000000001</v>
      </c>
    </row>
    <row r="633" spans="15:28" x14ac:dyDescent="0.2">
      <c r="O633">
        <v>627</v>
      </c>
      <c r="P633" s="4">
        <v>-312.44589000000002</v>
      </c>
      <c r="Q633" s="4">
        <v>-347.50893000000002</v>
      </c>
      <c r="R633" s="4"/>
      <c r="S633" s="4">
        <v>-429.47773000000001</v>
      </c>
      <c r="T633" s="4">
        <v>-435.53676000000002</v>
      </c>
      <c r="AA633">
        <v>627</v>
      </c>
      <c r="AB633" s="4">
        <v>-151.86515</v>
      </c>
    </row>
    <row r="634" spans="15:28" x14ac:dyDescent="0.2">
      <c r="O634">
        <v>628</v>
      </c>
      <c r="P634" s="4">
        <v>-312.30504999999999</v>
      </c>
      <c r="Q634" s="4">
        <v>-347.45933000000002</v>
      </c>
      <c r="R634" s="4"/>
      <c r="S634" s="4">
        <v>-429.51387999999997</v>
      </c>
      <c r="T634" s="4">
        <v>-435.38891000000001</v>
      </c>
      <c r="AA634">
        <v>628</v>
      </c>
      <c r="AB634" s="4">
        <v>-152.05849000000001</v>
      </c>
    </row>
    <row r="635" spans="15:28" x14ac:dyDescent="0.2">
      <c r="O635">
        <v>629</v>
      </c>
      <c r="P635" s="4">
        <v>-312.17689000000001</v>
      </c>
      <c r="Q635" s="4">
        <v>-347.37239</v>
      </c>
      <c r="R635" s="4"/>
      <c r="S635" s="4">
        <v>-429.55801000000002</v>
      </c>
      <c r="T635" s="4">
        <v>-435.18315999999999</v>
      </c>
      <c r="AA635">
        <v>629</v>
      </c>
      <c r="AB635" s="4">
        <v>-152.24938</v>
      </c>
    </row>
    <row r="636" spans="15:28" x14ac:dyDescent="0.2">
      <c r="O636">
        <v>630</v>
      </c>
      <c r="P636" s="4">
        <v>-312.07389999999998</v>
      </c>
      <c r="Q636" s="4">
        <v>-347.27814999999998</v>
      </c>
      <c r="R636" s="4"/>
      <c r="S636" s="4">
        <v>-429.55964</v>
      </c>
      <c r="T636" s="4">
        <v>-434.95263999999997</v>
      </c>
      <c r="AA636">
        <v>630</v>
      </c>
      <c r="AB636" s="4">
        <v>-152.42511999999999</v>
      </c>
    </row>
    <row r="637" spans="15:28" x14ac:dyDescent="0.2">
      <c r="O637">
        <v>631</v>
      </c>
      <c r="P637" s="4">
        <v>-312.00258000000002</v>
      </c>
      <c r="Q637" s="4">
        <v>-347.16057000000001</v>
      </c>
      <c r="R637" s="4"/>
      <c r="S637" s="4">
        <v>-429.54536999999999</v>
      </c>
      <c r="T637" s="4">
        <v>-434.75596000000002</v>
      </c>
      <c r="AA637">
        <v>631</v>
      </c>
      <c r="AB637" s="4">
        <v>-152.59291999999999</v>
      </c>
    </row>
    <row r="638" spans="15:28" x14ac:dyDescent="0.2">
      <c r="O638">
        <v>632</v>
      </c>
      <c r="P638" s="4">
        <v>-311.98680000000002</v>
      </c>
      <c r="Q638" s="4">
        <v>-347.01751999999999</v>
      </c>
      <c r="R638" s="4"/>
      <c r="S638" s="4">
        <v>-429.52253000000002</v>
      </c>
      <c r="T638" s="4">
        <v>-434.55444999999997</v>
      </c>
      <c r="AA638">
        <v>632</v>
      </c>
      <c r="AB638" s="4">
        <v>-152.74123</v>
      </c>
    </row>
    <row r="639" spans="15:28" x14ac:dyDescent="0.2">
      <c r="O639">
        <v>633</v>
      </c>
      <c r="P639" s="4">
        <v>-312.01859999999999</v>
      </c>
      <c r="Q639" s="4">
        <v>-346.88303999999999</v>
      </c>
      <c r="R639" s="4"/>
      <c r="S639" s="4">
        <v>-429.49385000000001</v>
      </c>
      <c r="T639" s="4">
        <v>-434.37950000000001</v>
      </c>
      <c r="AA639">
        <v>633</v>
      </c>
      <c r="AB639" s="4">
        <v>-152.86392000000001</v>
      </c>
    </row>
    <row r="640" spans="15:28" x14ac:dyDescent="0.2">
      <c r="O640">
        <v>634</v>
      </c>
      <c r="P640" s="4">
        <v>-312.11243999999999</v>
      </c>
      <c r="Q640" s="4">
        <v>-346.79935999999998</v>
      </c>
      <c r="R640" s="4"/>
      <c r="S640" s="4">
        <v>-429.50562000000002</v>
      </c>
      <c r="T640" s="4">
        <v>-434.23736000000002</v>
      </c>
      <c r="AA640">
        <v>634</v>
      </c>
      <c r="AB640" s="4">
        <v>-152.95473000000001</v>
      </c>
    </row>
    <row r="641" spans="15:28" x14ac:dyDescent="0.2">
      <c r="O641">
        <v>635</v>
      </c>
      <c r="P641" s="4">
        <v>-312.24727000000001</v>
      </c>
      <c r="Q641" s="4">
        <v>-346.72633000000002</v>
      </c>
      <c r="R641" s="4"/>
      <c r="S641" s="4">
        <v>-429.53174999999999</v>
      </c>
      <c r="T641" s="4">
        <v>-434.10721999999998</v>
      </c>
      <c r="AA641">
        <v>635</v>
      </c>
      <c r="AB641" s="4">
        <v>-153.02928</v>
      </c>
    </row>
    <row r="642" spans="15:28" x14ac:dyDescent="0.2">
      <c r="O642">
        <v>636</v>
      </c>
      <c r="P642" s="4">
        <v>-312.44713999999999</v>
      </c>
      <c r="Q642" s="4">
        <v>-346.67894000000001</v>
      </c>
      <c r="R642" s="4"/>
      <c r="S642" s="4">
        <v>-429.56383</v>
      </c>
      <c r="T642" s="4">
        <v>-434.04370999999998</v>
      </c>
      <c r="AA642">
        <v>636</v>
      </c>
      <c r="AB642" s="4">
        <v>-153.07113000000001</v>
      </c>
    </row>
    <row r="643" spans="15:28" x14ac:dyDescent="0.2">
      <c r="O643">
        <v>637</v>
      </c>
      <c r="P643" s="4">
        <v>-312.68324999999999</v>
      </c>
      <c r="Q643" s="4">
        <v>-346.65697999999998</v>
      </c>
      <c r="R643" s="4"/>
      <c r="S643" s="4">
        <v>-429.68419</v>
      </c>
      <c r="T643" s="4">
        <v>-434.01749000000001</v>
      </c>
      <c r="AA643">
        <v>637</v>
      </c>
      <c r="AB643" s="4">
        <v>-153.07853</v>
      </c>
    </row>
    <row r="644" spans="15:28" x14ac:dyDescent="0.2">
      <c r="O644">
        <v>638</v>
      </c>
      <c r="P644" s="4">
        <v>-312.96408000000002</v>
      </c>
      <c r="Q644" s="4">
        <v>-346.64506999999998</v>
      </c>
      <c r="R644" s="4"/>
      <c r="S644" s="4">
        <v>-429.78687000000002</v>
      </c>
      <c r="T644" s="4">
        <v>-434.02050000000003</v>
      </c>
      <c r="AA644">
        <v>638</v>
      </c>
      <c r="AB644" s="4">
        <v>-153.04947000000001</v>
      </c>
    </row>
    <row r="645" spans="15:28" x14ac:dyDescent="0.2">
      <c r="O645">
        <v>639</v>
      </c>
      <c r="P645" s="4">
        <v>-313.25245000000001</v>
      </c>
      <c r="Q645" s="4">
        <v>-346.62365</v>
      </c>
      <c r="R645" s="4"/>
      <c r="S645" s="4">
        <v>-429.95717999999999</v>
      </c>
      <c r="T645" s="4">
        <v>-434.03584999999998</v>
      </c>
      <c r="AA645">
        <v>639</v>
      </c>
      <c r="AB645" s="4">
        <v>-152.98921999999999</v>
      </c>
    </row>
    <row r="646" spans="15:28" x14ac:dyDescent="0.2">
      <c r="O646">
        <v>640</v>
      </c>
      <c r="P646" s="4">
        <v>-313.53343000000001</v>
      </c>
      <c r="Q646" s="4">
        <v>-346.63303999999999</v>
      </c>
      <c r="R646" s="4"/>
      <c r="S646" s="4">
        <v>-430.11426999999998</v>
      </c>
      <c r="T646" s="4">
        <v>-434.10372000000001</v>
      </c>
      <c r="AA646">
        <v>640</v>
      </c>
      <c r="AB646" s="4">
        <v>-152.91054</v>
      </c>
    </row>
    <row r="647" spans="15:28" x14ac:dyDescent="0.2">
      <c r="O647">
        <v>641</v>
      </c>
      <c r="P647" s="4">
        <v>-313.79057</v>
      </c>
      <c r="Q647" s="4">
        <v>-346.66383000000002</v>
      </c>
      <c r="R647" s="4"/>
      <c r="S647" s="4">
        <v>-430.27622000000002</v>
      </c>
      <c r="T647" s="4">
        <v>-434.19855000000001</v>
      </c>
      <c r="AA647">
        <v>641</v>
      </c>
      <c r="AB647" s="4">
        <v>-152.79570000000001</v>
      </c>
    </row>
    <row r="648" spans="15:28" x14ac:dyDescent="0.2">
      <c r="O648">
        <v>642</v>
      </c>
      <c r="P648" s="4">
        <v>-313.99506000000002</v>
      </c>
      <c r="Q648" s="4">
        <v>-346.73890999999998</v>
      </c>
      <c r="R648" s="4"/>
      <c r="S648" s="4">
        <v>-430.64724999999999</v>
      </c>
      <c r="T648" s="4">
        <v>-434.33253999999999</v>
      </c>
      <c r="AA648">
        <v>642</v>
      </c>
      <c r="AB648" s="4">
        <v>-152.67232000000001</v>
      </c>
    </row>
    <row r="649" spans="15:28" x14ac:dyDescent="0.2">
      <c r="O649">
        <v>643</v>
      </c>
      <c r="P649" s="4">
        <v>-314.11318999999997</v>
      </c>
      <c r="Q649" s="4">
        <v>-346.82335999999998</v>
      </c>
      <c r="R649" s="4"/>
      <c r="S649" s="4">
        <v>-430.79223000000002</v>
      </c>
      <c r="T649" s="4">
        <v>-434.49405999999999</v>
      </c>
      <c r="AA649">
        <v>643</v>
      </c>
      <c r="AB649" s="4">
        <v>-152.57078000000001</v>
      </c>
    </row>
    <row r="650" spans="15:28" x14ac:dyDescent="0.2">
      <c r="O650">
        <v>644</v>
      </c>
      <c r="P650" s="4">
        <v>-314.15645000000001</v>
      </c>
      <c r="Q650" s="4">
        <v>-346.87455</v>
      </c>
      <c r="R650" s="4"/>
      <c r="S650" s="4">
        <v>-430.87689</v>
      </c>
      <c r="T650" s="4">
        <v>-434.65170000000001</v>
      </c>
      <c r="AA650">
        <v>644</v>
      </c>
      <c r="AB650" s="4">
        <v>-152.45264</v>
      </c>
    </row>
    <row r="651" spans="15:28" x14ac:dyDescent="0.2">
      <c r="O651">
        <v>645</v>
      </c>
      <c r="P651" s="4">
        <v>-314.16413999999997</v>
      </c>
      <c r="Q651" s="4">
        <v>-346.85991999999999</v>
      </c>
      <c r="R651" s="4"/>
      <c r="S651" s="4">
        <v>-430.84588000000002</v>
      </c>
      <c r="T651" s="4">
        <v>-434.86883999999998</v>
      </c>
      <c r="AA651">
        <v>645</v>
      </c>
      <c r="AB651" s="4">
        <v>-152.33738</v>
      </c>
    </row>
    <row r="652" spans="15:28" x14ac:dyDescent="0.2">
      <c r="O652">
        <v>646</v>
      </c>
      <c r="P652" s="4">
        <v>-314.12849</v>
      </c>
      <c r="Q652" s="4">
        <v>-346.80806000000001</v>
      </c>
      <c r="R652" s="4"/>
      <c r="S652" s="4">
        <v>-430.74439000000001</v>
      </c>
      <c r="T652" s="4">
        <v>-435.10768000000002</v>
      </c>
      <c r="AA652">
        <v>646</v>
      </c>
      <c r="AB652" s="4">
        <v>-152.22242</v>
      </c>
    </row>
    <row r="653" spans="15:28" x14ac:dyDescent="0.2">
      <c r="O653">
        <v>647</v>
      </c>
      <c r="P653" s="4">
        <v>-314.05763999999999</v>
      </c>
      <c r="Q653" s="4">
        <v>-346.72505999999998</v>
      </c>
      <c r="R653" s="4"/>
      <c r="S653" s="4">
        <v>-430.59289000000001</v>
      </c>
      <c r="T653" s="4">
        <v>-435.3741</v>
      </c>
      <c r="AA653">
        <v>647</v>
      </c>
      <c r="AB653" s="4">
        <v>-152.14224999999999</v>
      </c>
    </row>
    <row r="654" spans="15:28" x14ac:dyDescent="0.2">
      <c r="O654">
        <v>648</v>
      </c>
      <c r="P654" s="4">
        <v>-313.93385000000001</v>
      </c>
      <c r="Q654" s="4">
        <v>-346.60207000000003</v>
      </c>
      <c r="R654" s="4"/>
      <c r="S654" s="4">
        <v>-430.40341000000001</v>
      </c>
      <c r="T654" s="4">
        <v>-435.59983999999997</v>
      </c>
      <c r="AA654">
        <v>648</v>
      </c>
      <c r="AB654" s="4">
        <v>-152.07089999999999</v>
      </c>
    </row>
    <row r="655" spans="15:28" x14ac:dyDescent="0.2">
      <c r="O655">
        <v>649</v>
      </c>
      <c r="P655" s="4">
        <v>-313.80135999999999</v>
      </c>
      <c r="Q655" s="4">
        <v>-346.48349000000002</v>
      </c>
      <c r="R655" s="4"/>
      <c r="S655" s="4">
        <v>-430.17594000000003</v>
      </c>
      <c r="T655" s="4">
        <v>-435.83292</v>
      </c>
      <c r="AA655">
        <v>649</v>
      </c>
      <c r="AB655" s="4">
        <v>-151.99972</v>
      </c>
    </row>
    <row r="656" spans="15:28" x14ac:dyDescent="0.2">
      <c r="O656">
        <v>650</v>
      </c>
      <c r="P656" s="4">
        <v>-313.63841000000002</v>
      </c>
      <c r="Q656" s="4">
        <v>-346.36930000000001</v>
      </c>
      <c r="R656" s="4"/>
      <c r="S656" s="4">
        <v>-429.91557999999998</v>
      </c>
      <c r="T656" s="4">
        <v>-436.06772999999998</v>
      </c>
      <c r="AA656">
        <v>650</v>
      </c>
      <c r="AB656" s="4">
        <v>-151.90700000000001</v>
      </c>
    </row>
    <row r="657" spans="15:28" x14ac:dyDescent="0.2">
      <c r="O657">
        <v>651</v>
      </c>
      <c r="P657" s="4">
        <v>-313.47318000000001</v>
      </c>
      <c r="Q657" s="4">
        <v>-346.24655999999999</v>
      </c>
      <c r="R657" s="4"/>
      <c r="S657" s="4">
        <v>-429.63767000000001</v>
      </c>
      <c r="T657" s="4">
        <v>-436.31195000000002</v>
      </c>
      <c r="AA657">
        <v>651</v>
      </c>
      <c r="AB657" s="4">
        <v>-151.8134</v>
      </c>
    </row>
    <row r="658" spans="15:28" x14ac:dyDescent="0.2">
      <c r="O658">
        <v>652</v>
      </c>
      <c r="P658" s="4">
        <v>-313.30257</v>
      </c>
      <c r="Q658" s="4">
        <v>-346.14114999999998</v>
      </c>
      <c r="R658" s="4"/>
      <c r="S658" s="4">
        <v>-429.34080999999998</v>
      </c>
      <c r="T658" s="4">
        <v>-436.52533</v>
      </c>
      <c r="AA658">
        <v>652</v>
      </c>
      <c r="AB658" s="4">
        <v>-151.70623000000001</v>
      </c>
    </row>
    <row r="659" spans="15:28" x14ac:dyDescent="0.2">
      <c r="O659">
        <v>653</v>
      </c>
      <c r="P659" s="4">
        <v>-313.15807000000001</v>
      </c>
      <c r="Q659" s="4">
        <v>-346.0188</v>
      </c>
      <c r="R659" s="4"/>
      <c r="S659" s="4">
        <v>-429.05900000000003</v>
      </c>
      <c r="T659" s="4">
        <v>-436.70481000000001</v>
      </c>
      <c r="AA659">
        <v>653</v>
      </c>
      <c r="AB659" s="4">
        <v>-151.59205</v>
      </c>
    </row>
    <row r="660" spans="15:28" x14ac:dyDescent="0.2">
      <c r="O660">
        <v>654</v>
      </c>
      <c r="P660" s="4">
        <v>-313.05484999999999</v>
      </c>
      <c r="Q660" s="4">
        <v>-345.90643999999998</v>
      </c>
      <c r="R660" s="4"/>
      <c r="S660" s="4">
        <v>-428.80725999999999</v>
      </c>
      <c r="T660" s="4">
        <v>-436.84273999999999</v>
      </c>
      <c r="AA660">
        <v>654</v>
      </c>
      <c r="AB660" s="4">
        <v>-151.46811</v>
      </c>
    </row>
    <row r="661" spans="15:28" x14ac:dyDescent="0.2">
      <c r="O661">
        <v>655</v>
      </c>
      <c r="P661" s="4">
        <v>-313.03239000000002</v>
      </c>
      <c r="Q661" s="4">
        <v>-345.80029000000002</v>
      </c>
      <c r="R661" s="4"/>
      <c r="S661" s="4">
        <v>-428.6026</v>
      </c>
      <c r="T661" s="4">
        <v>-436.94373000000002</v>
      </c>
      <c r="AA661">
        <v>655</v>
      </c>
      <c r="AB661" s="4">
        <v>-151.35172</v>
      </c>
    </row>
    <row r="662" spans="15:28" x14ac:dyDescent="0.2">
      <c r="O662">
        <v>656</v>
      </c>
      <c r="P662" s="4">
        <v>-313.03402999999997</v>
      </c>
      <c r="Q662" s="4">
        <v>-345.74779999999998</v>
      </c>
      <c r="R662" s="4"/>
      <c r="S662" s="4">
        <v>-428.44108</v>
      </c>
      <c r="T662" s="4">
        <v>-436.99734000000001</v>
      </c>
      <c r="AA662">
        <v>656</v>
      </c>
      <c r="AB662" s="4">
        <v>-151.25592</v>
      </c>
    </row>
    <row r="663" spans="15:28" x14ac:dyDescent="0.2">
      <c r="O663">
        <v>657</v>
      </c>
      <c r="P663" s="4">
        <v>-313.07778000000002</v>
      </c>
      <c r="Q663" s="4">
        <v>-345.75292999999999</v>
      </c>
      <c r="R663" s="4"/>
      <c r="S663" s="4">
        <v>-428.34107</v>
      </c>
      <c r="T663" s="4">
        <v>-437.00115</v>
      </c>
      <c r="AA663">
        <v>657</v>
      </c>
      <c r="AB663" s="4">
        <v>-151.21393</v>
      </c>
    </row>
    <row r="664" spans="15:28" x14ac:dyDescent="0.2">
      <c r="O664">
        <v>658</v>
      </c>
      <c r="P664" s="4">
        <v>-313.12902000000003</v>
      </c>
      <c r="Q664" s="4">
        <v>-345.73496</v>
      </c>
      <c r="R664" s="4"/>
      <c r="S664" s="4">
        <v>-428.32074</v>
      </c>
      <c r="T664" s="4">
        <v>-436.95344999999998</v>
      </c>
      <c r="AA664">
        <v>658</v>
      </c>
      <c r="AB664" s="4">
        <v>-151.18637000000001</v>
      </c>
    </row>
    <row r="665" spans="15:28" x14ac:dyDescent="0.2">
      <c r="O665">
        <v>659</v>
      </c>
      <c r="P665" s="4">
        <v>-313.19229000000001</v>
      </c>
      <c r="Q665" s="4">
        <v>-345.73532999999998</v>
      </c>
      <c r="R665" s="4"/>
      <c r="S665" s="4">
        <v>-428.34030000000001</v>
      </c>
      <c r="T665" s="4">
        <v>-436.86457000000001</v>
      </c>
      <c r="AA665">
        <v>659</v>
      </c>
      <c r="AB665" s="4">
        <v>-151.18805</v>
      </c>
    </row>
    <row r="666" spans="15:28" x14ac:dyDescent="0.2">
      <c r="O666">
        <v>660</v>
      </c>
      <c r="P666" s="4">
        <v>-313.25788999999997</v>
      </c>
      <c r="Q666" s="4">
        <v>-345.73419000000001</v>
      </c>
      <c r="R666" s="4"/>
      <c r="S666" s="4">
        <v>-428.35406999999998</v>
      </c>
      <c r="T666" s="4">
        <v>-436.76540999999997</v>
      </c>
      <c r="AA666">
        <v>660</v>
      </c>
      <c r="AB666" s="4">
        <v>-151.22279</v>
      </c>
    </row>
    <row r="667" spans="15:28" x14ac:dyDescent="0.2">
      <c r="O667">
        <v>661</v>
      </c>
      <c r="P667" s="4">
        <v>-313.38123999999999</v>
      </c>
      <c r="Q667" s="4">
        <v>-345.70492999999999</v>
      </c>
      <c r="R667" s="4"/>
      <c r="S667" s="4">
        <v>-428.39562000000001</v>
      </c>
      <c r="T667" s="4">
        <v>-436.65188999999998</v>
      </c>
      <c r="AA667">
        <v>661</v>
      </c>
      <c r="AB667" s="4">
        <v>-151.26358999999999</v>
      </c>
    </row>
    <row r="668" spans="15:28" x14ac:dyDescent="0.2">
      <c r="O668">
        <v>662</v>
      </c>
      <c r="P668" s="4">
        <v>-313.52789000000001</v>
      </c>
      <c r="Q668" s="4">
        <v>-345.64551</v>
      </c>
      <c r="R668" s="4"/>
      <c r="S668" s="4">
        <v>-428.47703000000001</v>
      </c>
      <c r="T668" s="4">
        <v>-436.50337000000002</v>
      </c>
      <c r="AA668">
        <v>662</v>
      </c>
      <c r="AB668" s="4">
        <v>-151.32363000000001</v>
      </c>
    </row>
    <row r="669" spans="15:28" x14ac:dyDescent="0.2">
      <c r="O669">
        <v>663</v>
      </c>
      <c r="P669" s="4">
        <v>-313.70803000000001</v>
      </c>
      <c r="Q669" s="4">
        <v>-345.55220000000003</v>
      </c>
      <c r="R669" s="4"/>
      <c r="S669" s="4">
        <v>-428.57243999999997</v>
      </c>
      <c r="T669" s="4">
        <v>-436.33132000000001</v>
      </c>
      <c r="AA669">
        <v>663</v>
      </c>
      <c r="AB669" s="4">
        <v>-151.36117999999999</v>
      </c>
    </row>
    <row r="670" spans="15:28" x14ac:dyDescent="0.2">
      <c r="O670">
        <v>664</v>
      </c>
      <c r="P670" s="4">
        <v>-313.86874</v>
      </c>
      <c r="Q670" s="4">
        <v>-345.44779</v>
      </c>
      <c r="R670" s="4"/>
      <c r="S670" s="4">
        <v>-428.70026999999999</v>
      </c>
      <c r="T670" s="4">
        <v>-436.16501</v>
      </c>
      <c r="AA670">
        <v>664</v>
      </c>
      <c r="AB670" s="4">
        <v>-151.40286</v>
      </c>
    </row>
    <row r="671" spans="15:28" x14ac:dyDescent="0.2">
      <c r="O671">
        <v>665</v>
      </c>
      <c r="P671" s="4">
        <v>-314.01391000000001</v>
      </c>
      <c r="Q671" s="4">
        <v>-345.33422000000002</v>
      </c>
      <c r="R671" s="4"/>
      <c r="S671" s="4">
        <v>-428.80538999999999</v>
      </c>
      <c r="T671" s="4">
        <v>-436.04897</v>
      </c>
      <c r="AA671">
        <v>665</v>
      </c>
      <c r="AB671" s="4">
        <v>-151.42832999999999</v>
      </c>
    </row>
    <row r="672" spans="15:28" x14ac:dyDescent="0.2">
      <c r="O672">
        <v>666</v>
      </c>
      <c r="P672" s="4">
        <v>-314.14388000000002</v>
      </c>
      <c r="Q672" s="4">
        <v>-345.22791000000001</v>
      </c>
      <c r="R672" s="4"/>
      <c r="S672" s="4">
        <v>-428.92450000000002</v>
      </c>
      <c r="T672" s="4">
        <v>-435.96906999999999</v>
      </c>
      <c r="AA672">
        <v>666</v>
      </c>
      <c r="AB672" s="4">
        <v>-151.45299</v>
      </c>
    </row>
    <row r="673" spans="15:28" x14ac:dyDescent="0.2">
      <c r="O673">
        <v>667</v>
      </c>
      <c r="P673" s="4">
        <v>-314.25151</v>
      </c>
      <c r="Q673" s="4">
        <v>-345.12436000000002</v>
      </c>
      <c r="R673" s="4"/>
      <c r="S673" s="4">
        <v>-429.03041000000002</v>
      </c>
      <c r="T673" s="4">
        <v>-435.90242000000001</v>
      </c>
      <c r="AA673">
        <v>667</v>
      </c>
      <c r="AB673" s="4">
        <v>-151.47013999999999</v>
      </c>
    </row>
    <row r="674" spans="15:28" x14ac:dyDescent="0.2">
      <c r="O674">
        <v>668</v>
      </c>
      <c r="P674" s="4">
        <v>-314.33976999999999</v>
      </c>
      <c r="Q674" s="4">
        <v>-345.01949000000002</v>
      </c>
      <c r="R674" s="4"/>
      <c r="S674" s="4">
        <v>-429.12912999999998</v>
      </c>
      <c r="T674" s="4">
        <v>-435.87853999999999</v>
      </c>
      <c r="AA674">
        <v>668</v>
      </c>
      <c r="AB674" s="4">
        <v>-151.47819999999999</v>
      </c>
    </row>
    <row r="675" spans="15:28" x14ac:dyDescent="0.2">
      <c r="O675">
        <v>669</v>
      </c>
      <c r="P675" s="4">
        <v>-314.35451</v>
      </c>
      <c r="Q675" s="4">
        <v>-344.9128</v>
      </c>
      <c r="R675" s="4"/>
      <c r="S675" s="4">
        <v>-429.24113999999997</v>
      </c>
      <c r="T675" s="4">
        <v>-435.88371999999998</v>
      </c>
      <c r="AA675">
        <v>669</v>
      </c>
      <c r="AB675" s="4">
        <v>-151.49684999999999</v>
      </c>
    </row>
    <row r="676" spans="15:28" x14ac:dyDescent="0.2">
      <c r="O676">
        <v>670</v>
      </c>
      <c r="P676" s="4">
        <v>-314.32603999999998</v>
      </c>
      <c r="Q676" s="4">
        <v>-344.81495999999999</v>
      </c>
      <c r="R676" s="4"/>
      <c r="S676" s="4">
        <v>-429.32002999999997</v>
      </c>
      <c r="T676" s="4">
        <v>-435.90366</v>
      </c>
      <c r="AA676">
        <v>670</v>
      </c>
      <c r="AB676" s="4">
        <v>-151.49239</v>
      </c>
    </row>
    <row r="677" spans="15:28" x14ac:dyDescent="0.2">
      <c r="O677">
        <v>671</v>
      </c>
      <c r="P677" s="4">
        <v>-314.27452</v>
      </c>
      <c r="Q677" s="4">
        <v>-344.75106</v>
      </c>
      <c r="R677" s="4"/>
      <c r="S677" s="4">
        <v>-429.43489</v>
      </c>
      <c r="T677" s="4">
        <v>-435.94094999999999</v>
      </c>
      <c r="AA677">
        <v>671</v>
      </c>
      <c r="AB677" s="4">
        <v>-151.46709999999999</v>
      </c>
    </row>
    <row r="678" spans="15:28" x14ac:dyDescent="0.2">
      <c r="O678">
        <v>672</v>
      </c>
      <c r="P678" s="4">
        <v>-314.18867999999998</v>
      </c>
      <c r="Q678" s="4">
        <v>-344.66627999999997</v>
      </c>
      <c r="R678" s="4"/>
      <c r="S678" s="4">
        <v>-429.53404</v>
      </c>
      <c r="T678" s="4">
        <v>-436.01594</v>
      </c>
      <c r="AA678">
        <v>672</v>
      </c>
      <c r="AB678" s="4">
        <v>-151.41531000000001</v>
      </c>
    </row>
    <row r="679" spans="15:28" x14ac:dyDescent="0.2">
      <c r="O679">
        <v>673</v>
      </c>
      <c r="P679" s="4">
        <v>-314.08274999999998</v>
      </c>
      <c r="Q679" s="4">
        <v>-344.58792999999997</v>
      </c>
      <c r="R679" s="4"/>
      <c r="S679" s="4">
        <v>-429.60660000000001</v>
      </c>
      <c r="T679" s="4">
        <v>-436.10820000000001</v>
      </c>
      <c r="AA679">
        <v>673</v>
      </c>
      <c r="AB679" s="4">
        <v>-151.34202999999999</v>
      </c>
    </row>
    <row r="680" spans="15:28" x14ac:dyDescent="0.2">
      <c r="O680">
        <v>674</v>
      </c>
      <c r="P680" s="4">
        <v>-313.95875000000001</v>
      </c>
      <c r="Q680" s="4">
        <v>-344.51616000000001</v>
      </c>
      <c r="R680" s="4"/>
      <c r="S680" s="4">
        <v>-429.68198000000001</v>
      </c>
      <c r="T680" s="4">
        <v>-436.17836999999997</v>
      </c>
      <c r="AA680">
        <v>674</v>
      </c>
      <c r="AB680" s="4">
        <v>-151.23804000000001</v>
      </c>
    </row>
    <row r="681" spans="15:28" x14ac:dyDescent="0.2">
      <c r="O681">
        <v>675</v>
      </c>
      <c r="P681" s="4">
        <v>-313.80151000000001</v>
      </c>
      <c r="Q681" s="4">
        <v>-344.48050000000001</v>
      </c>
      <c r="R681" s="4"/>
      <c r="S681" s="4">
        <v>-429.73576000000003</v>
      </c>
      <c r="T681" s="4">
        <v>-436.23595</v>
      </c>
      <c r="AA681">
        <v>675</v>
      </c>
      <c r="AB681" s="4">
        <v>-151.10685000000001</v>
      </c>
    </row>
    <row r="682" spans="15:28" x14ac:dyDescent="0.2">
      <c r="O682">
        <v>676</v>
      </c>
      <c r="P682" s="4">
        <v>-313.6173</v>
      </c>
      <c r="Q682" s="4">
        <v>-344.43155000000002</v>
      </c>
      <c r="R682" s="4"/>
      <c r="S682" s="4">
        <v>-429.77992999999998</v>
      </c>
      <c r="T682" s="4">
        <v>-436.32150000000001</v>
      </c>
      <c r="AA682">
        <v>676</v>
      </c>
      <c r="AB682" s="4">
        <v>-150.94900999999999</v>
      </c>
    </row>
    <row r="683" spans="15:28" x14ac:dyDescent="0.2">
      <c r="O683">
        <v>677</v>
      </c>
      <c r="P683" s="4">
        <v>-313.40875999999997</v>
      </c>
      <c r="Q683" s="4">
        <v>-344.40969999999999</v>
      </c>
      <c r="R683" s="4"/>
      <c r="S683" s="4">
        <v>-429.77526999999998</v>
      </c>
      <c r="T683" s="4">
        <v>-436.38317999999998</v>
      </c>
      <c r="AA683">
        <v>677</v>
      </c>
      <c r="AB683" s="4">
        <v>-150.78398000000001</v>
      </c>
    </row>
    <row r="684" spans="15:28" x14ac:dyDescent="0.2">
      <c r="O684">
        <v>678</v>
      </c>
      <c r="P684" s="4">
        <v>-313.19787000000002</v>
      </c>
      <c r="Q684" s="4">
        <v>-344.40102999999999</v>
      </c>
      <c r="R684" s="4"/>
      <c r="S684" s="4">
        <v>-429.74540999999999</v>
      </c>
      <c r="T684" s="4">
        <v>-436.67063000000002</v>
      </c>
      <c r="AA684">
        <v>678</v>
      </c>
      <c r="AB684" s="4">
        <v>-150.63965999999999</v>
      </c>
    </row>
    <row r="685" spans="15:28" x14ac:dyDescent="0.2">
      <c r="O685">
        <v>679</v>
      </c>
      <c r="P685" s="4">
        <v>-312.98935</v>
      </c>
      <c r="Q685" s="4">
        <v>-344.42259999999999</v>
      </c>
      <c r="R685" s="4"/>
      <c r="S685" s="4">
        <v>-429.70513</v>
      </c>
      <c r="T685" s="4">
        <v>-436.87610999999998</v>
      </c>
      <c r="AA685">
        <v>679</v>
      </c>
      <c r="AB685" s="4">
        <v>-150.52476999999999</v>
      </c>
    </row>
    <row r="686" spans="15:28" x14ac:dyDescent="0.2">
      <c r="O686">
        <v>680</v>
      </c>
      <c r="P686" s="4">
        <v>-312.76317</v>
      </c>
      <c r="Q686" s="4">
        <v>-344.46643999999998</v>
      </c>
      <c r="R686" s="4"/>
      <c r="S686" s="4">
        <v>-429.66556000000003</v>
      </c>
      <c r="T686" s="4">
        <v>-437.05761999999999</v>
      </c>
      <c r="AA686">
        <v>680</v>
      </c>
      <c r="AB686" s="4">
        <v>-150.41741999999999</v>
      </c>
    </row>
    <row r="687" spans="15:28" x14ac:dyDescent="0.2">
      <c r="O687">
        <v>681</v>
      </c>
      <c r="P687" s="4">
        <v>-312.55383999999998</v>
      </c>
      <c r="Q687" s="4">
        <v>-344.55090999999999</v>
      </c>
      <c r="R687" s="4"/>
      <c r="S687" s="4">
        <v>-429.58589000000001</v>
      </c>
      <c r="T687" s="4">
        <v>-437.25098000000003</v>
      </c>
      <c r="AA687">
        <v>681</v>
      </c>
      <c r="AB687" s="4">
        <v>-150.31933000000001</v>
      </c>
    </row>
    <row r="688" spans="15:28" x14ac:dyDescent="0.2">
      <c r="O688">
        <v>682</v>
      </c>
      <c r="P688" s="4">
        <v>-312.38884000000002</v>
      </c>
      <c r="Q688" s="4">
        <v>-344.69182999999998</v>
      </c>
      <c r="R688" s="4"/>
      <c r="S688" s="4">
        <v>-429.49529000000001</v>
      </c>
      <c r="T688" s="4">
        <v>-437.38747000000001</v>
      </c>
      <c r="AA688">
        <v>682</v>
      </c>
      <c r="AB688" s="4">
        <v>-150.24889999999999</v>
      </c>
    </row>
    <row r="689" spans="15:28" x14ac:dyDescent="0.2">
      <c r="O689">
        <v>683</v>
      </c>
      <c r="P689" s="4">
        <v>-312.24601000000001</v>
      </c>
      <c r="Q689" s="4">
        <v>-344.9006</v>
      </c>
      <c r="R689" s="4"/>
      <c r="S689" s="4">
        <v>-429.41726999999997</v>
      </c>
      <c r="T689" s="4">
        <v>-437.50758000000002</v>
      </c>
      <c r="AA689">
        <v>683</v>
      </c>
      <c r="AB689" s="4">
        <v>-150.22641999999999</v>
      </c>
    </row>
    <row r="690" spans="15:28" x14ac:dyDescent="0.2">
      <c r="O690">
        <v>684</v>
      </c>
      <c r="P690" s="4">
        <v>-312.11023999999998</v>
      </c>
      <c r="Q690" s="4">
        <v>-345.12200999999999</v>
      </c>
      <c r="R690" s="4"/>
      <c r="S690" s="4">
        <v>-429.36811</v>
      </c>
      <c r="T690" s="4">
        <v>-437.58810999999997</v>
      </c>
      <c r="AA690">
        <v>684</v>
      </c>
      <c r="AB690" s="4">
        <v>-150.21995000000001</v>
      </c>
    </row>
    <row r="691" spans="15:28" x14ac:dyDescent="0.2">
      <c r="O691">
        <v>685</v>
      </c>
      <c r="P691" s="4">
        <v>-311.98790000000002</v>
      </c>
      <c r="Q691" s="4">
        <v>-345.37204000000003</v>
      </c>
      <c r="R691" s="4"/>
      <c r="S691" s="4">
        <v>-429.34069</v>
      </c>
      <c r="T691" s="4">
        <v>-437.67379</v>
      </c>
      <c r="AA691">
        <v>685</v>
      </c>
      <c r="AB691" s="4">
        <v>-150.22109</v>
      </c>
    </row>
    <row r="692" spans="15:28" x14ac:dyDescent="0.2">
      <c r="O692">
        <v>686</v>
      </c>
      <c r="P692" s="4">
        <v>-311.92925000000002</v>
      </c>
      <c r="Q692" s="4">
        <v>-345.64222999999998</v>
      </c>
      <c r="R692" s="4"/>
      <c r="S692" s="4">
        <v>-429.31657999999999</v>
      </c>
      <c r="T692" s="4">
        <v>-437.74543999999997</v>
      </c>
      <c r="AA692">
        <v>686</v>
      </c>
      <c r="AB692" s="4">
        <v>-150.26585</v>
      </c>
    </row>
    <row r="693" spans="15:28" x14ac:dyDescent="0.2">
      <c r="O693">
        <v>687</v>
      </c>
      <c r="P693" s="4">
        <v>-311.88648999999998</v>
      </c>
      <c r="Q693" s="4">
        <v>-345.94947999999999</v>
      </c>
      <c r="R693" s="4"/>
      <c r="S693" s="4">
        <v>-429.30110000000002</v>
      </c>
      <c r="T693" s="4">
        <v>-437.80898000000002</v>
      </c>
      <c r="AA693">
        <v>687</v>
      </c>
      <c r="AB693" s="4">
        <v>-150.33382</v>
      </c>
    </row>
    <row r="694" spans="15:28" x14ac:dyDescent="0.2">
      <c r="O694">
        <v>688</v>
      </c>
      <c r="P694" s="4">
        <v>-311.89591000000001</v>
      </c>
      <c r="Q694" s="4">
        <v>-346.27021000000002</v>
      </c>
      <c r="R694" s="4"/>
      <c r="S694" s="4">
        <v>-429.29001</v>
      </c>
      <c r="T694" s="4">
        <v>-437.85377999999997</v>
      </c>
      <c r="AA694">
        <v>688</v>
      </c>
      <c r="AB694" s="4">
        <v>-150.39861999999999</v>
      </c>
    </row>
    <row r="695" spans="15:28" x14ac:dyDescent="0.2">
      <c r="O695">
        <v>689</v>
      </c>
      <c r="P695" s="4">
        <v>-311.94105999999999</v>
      </c>
      <c r="Q695" s="4">
        <v>-346.59499</v>
      </c>
      <c r="R695" s="4"/>
      <c r="S695" s="4">
        <v>-429.28136999999998</v>
      </c>
      <c r="T695" s="4">
        <v>-437.85838999999999</v>
      </c>
      <c r="AA695">
        <v>689</v>
      </c>
      <c r="AB695" s="4">
        <v>-150.46420000000001</v>
      </c>
    </row>
    <row r="696" spans="15:28" x14ac:dyDescent="0.2">
      <c r="O696">
        <v>690</v>
      </c>
      <c r="P696" s="4">
        <v>-312.01747999999998</v>
      </c>
      <c r="Q696" s="4">
        <v>-346.87621999999999</v>
      </c>
      <c r="R696" s="4"/>
      <c r="S696" s="4">
        <v>-429.27677</v>
      </c>
      <c r="T696" s="4">
        <v>-437.83902999999998</v>
      </c>
      <c r="AA696">
        <v>690</v>
      </c>
      <c r="AB696" s="4">
        <v>-150.52531999999999</v>
      </c>
    </row>
    <row r="697" spans="15:28" x14ac:dyDescent="0.2">
      <c r="O697">
        <v>691</v>
      </c>
      <c r="P697" s="4">
        <v>-312.10518000000002</v>
      </c>
      <c r="Q697" s="4">
        <v>-347.16046</v>
      </c>
      <c r="R697" s="4"/>
      <c r="S697" s="4">
        <v>-429.29728</v>
      </c>
      <c r="T697" s="4">
        <v>-437.80883</v>
      </c>
      <c r="AA697">
        <v>691</v>
      </c>
      <c r="AB697" s="4">
        <v>-150.62138999999999</v>
      </c>
    </row>
    <row r="698" spans="15:28" x14ac:dyDescent="0.2">
      <c r="O698">
        <v>692</v>
      </c>
      <c r="P698" s="4">
        <v>-312.18526000000003</v>
      </c>
      <c r="Q698" s="4">
        <v>-347.43585000000002</v>
      </c>
      <c r="R698" s="4"/>
      <c r="S698" s="4">
        <v>-429.31684999999999</v>
      </c>
      <c r="T698" s="4">
        <v>-437.76265000000001</v>
      </c>
      <c r="AA698">
        <v>692</v>
      </c>
      <c r="AB698" s="4">
        <v>-150.70215999999999</v>
      </c>
    </row>
    <row r="699" spans="15:28" x14ac:dyDescent="0.2">
      <c r="O699">
        <v>693</v>
      </c>
      <c r="P699" s="4">
        <v>-312.26548000000003</v>
      </c>
      <c r="Q699" s="4">
        <v>-347.69261</v>
      </c>
      <c r="R699" s="4"/>
      <c r="S699" s="4">
        <v>-429.36603000000002</v>
      </c>
      <c r="T699" s="4">
        <v>-437.69736</v>
      </c>
      <c r="AA699">
        <v>693</v>
      </c>
      <c r="AB699" s="4">
        <v>-150.803</v>
      </c>
    </row>
    <row r="700" spans="15:28" x14ac:dyDescent="0.2">
      <c r="O700">
        <v>694</v>
      </c>
      <c r="P700" s="4">
        <v>-312.32441</v>
      </c>
      <c r="Q700" s="4">
        <v>-347.89747</v>
      </c>
      <c r="R700" s="4"/>
      <c r="S700" s="4">
        <v>-429.40168999999997</v>
      </c>
      <c r="T700" s="4">
        <v>-437.63405999999998</v>
      </c>
      <c r="AA700">
        <v>694</v>
      </c>
      <c r="AB700" s="4">
        <v>-150.91856000000001</v>
      </c>
    </row>
    <row r="701" spans="15:28" x14ac:dyDescent="0.2">
      <c r="O701">
        <v>695</v>
      </c>
      <c r="P701" s="4">
        <v>-312.37621000000001</v>
      </c>
      <c r="Q701" s="4">
        <v>-348.08246000000003</v>
      </c>
      <c r="R701" s="4"/>
      <c r="S701" s="4">
        <v>-429.41046</v>
      </c>
      <c r="T701" s="4">
        <v>-437.55232999999998</v>
      </c>
      <c r="AA701">
        <v>695</v>
      </c>
      <c r="AB701" s="4">
        <v>-151.08107000000001</v>
      </c>
    </row>
    <row r="702" spans="15:28" x14ac:dyDescent="0.2">
      <c r="O702">
        <v>696</v>
      </c>
      <c r="P702" s="4">
        <v>-312.39240999999998</v>
      </c>
      <c r="Q702" s="4">
        <v>-348.24292000000003</v>
      </c>
      <c r="R702" s="4"/>
      <c r="S702" s="4">
        <v>-429.41518000000002</v>
      </c>
      <c r="T702" s="4">
        <v>-437.48905000000002</v>
      </c>
      <c r="AA702">
        <v>696</v>
      </c>
      <c r="AB702" s="4">
        <v>-151.26613</v>
      </c>
    </row>
    <row r="703" spans="15:28" x14ac:dyDescent="0.2">
      <c r="O703">
        <v>697</v>
      </c>
      <c r="P703" s="4">
        <v>-312.392</v>
      </c>
      <c r="Q703" s="4">
        <v>-348.36385000000001</v>
      </c>
      <c r="R703" s="4"/>
      <c r="S703" s="4">
        <v>-429.39792</v>
      </c>
      <c r="T703" s="4">
        <v>-437.42358999999999</v>
      </c>
      <c r="AA703">
        <v>697</v>
      </c>
      <c r="AB703" s="4">
        <v>-151.46537000000001</v>
      </c>
    </row>
    <row r="704" spans="15:28" x14ac:dyDescent="0.2">
      <c r="O704">
        <v>698</v>
      </c>
      <c r="P704" s="4">
        <v>-312.34805999999998</v>
      </c>
      <c r="Q704" s="4">
        <v>-348.42597999999998</v>
      </c>
      <c r="R704" s="4"/>
      <c r="S704" s="4">
        <v>-429.38153</v>
      </c>
      <c r="T704" s="4">
        <v>-437.37830000000002</v>
      </c>
      <c r="AA704">
        <v>698</v>
      </c>
      <c r="AB704" s="4">
        <v>-151.69297</v>
      </c>
    </row>
    <row r="705" spans="15:28" x14ac:dyDescent="0.2">
      <c r="O705">
        <v>699</v>
      </c>
      <c r="P705" s="4">
        <v>-312.21609999999998</v>
      </c>
      <c r="Q705" s="4">
        <v>-348.43606999999997</v>
      </c>
      <c r="R705" s="4"/>
      <c r="S705" s="4">
        <v>-429.33512999999999</v>
      </c>
      <c r="T705" s="4">
        <v>-437.33668</v>
      </c>
      <c r="AA705">
        <v>699</v>
      </c>
      <c r="AB705" s="4">
        <v>-151.93800999999999</v>
      </c>
    </row>
    <row r="706" spans="15:28" x14ac:dyDescent="0.2">
      <c r="O706">
        <v>700</v>
      </c>
      <c r="P706" s="4">
        <v>-312.03746999999998</v>
      </c>
      <c r="Q706" s="4">
        <v>-348.40795000000003</v>
      </c>
      <c r="R706" s="4"/>
      <c r="S706" s="4">
        <v>-429.26627999999999</v>
      </c>
      <c r="T706" s="4">
        <v>-437.35154</v>
      </c>
      <c r="AA706">
        <v>700</v>
      </c>
      <c r="AB706" s="4">
        <v>-152.21633</v>
      </c>
    </row>
    <row r="707" spans="15:28" x14ac:dyDescent="0.2">
      <c r="O707">
        <v>701</v>
      </c>
      <c r="P707" s="4">
        <v>-311.83265</v>
      </c>
      <c r="Q707" s="4">
        <v>-348.35876000000002</v>
      </c>
      <c r="R707" s="4"/>
      <c r="S707" s="4">
        <v>-429.17142000000001</v>
      </c>
      <c r="T707" s="4">
        <v>-437.38404000000003</v>
      </c>
      <c r="AA707">
        <v>701</v>
      </c>
      <c r="AB707" s="4">
        <v>-152.49364</v>
      </c>
    </row>
    <row r="708" spans="15:28" x14ac:dyDescent="0.2">
      <c r="O708">
        <v>702</v>
      </c>
      <c r="P708" s="4">
        <v>-311.58402000000001</v>
      </c>
      <c r="Q708" s="4">
        <v>-348.25616000000002</v>
      </c>
      <c r="R708" s="4"/>
      <c r="S708" s="4">
        <v>-429.07022999999998</v>
      </c>
      <c r="T708" s="4">
        <v>-437.41861999999998</v>
      </c>
      <c r="AA708">
        <v>702</v>
      </c>
      <c r="AB708" s="4">
        <v>-152.78085999999999</v>
      </c>
    </row>
    <row r="709" spans="15:28" x14ac:dyDescent="0.2">
      <c r="O709">
        <v>703</v>
      </c>
      <c r="P709" s="4">
        <v>-311.32218</v>
      </c>
      <c r="Q709" s="4">
        <v>-348.15345000000002</v>
      </c>
      <c r="R709" s="4"/>
      <c r="S709" s="4">
        <v>-428.99074999999999</v>
      </c>
      <c r="T709" s="4">
        <v>-437.45729999999998</v>
      </c>
      <c r="AA709">
        <v>703</v>
      </c>
      <c r="AB709" s="4">
        <v>-153.06308000000001</v>
      </c>
    </row>
    <row r="710" spans="15:28" x14ac:dyDescent="0.2">
      <c r="O710">
        <v>704</v>
      </c>
      <c r="P710" s="4">
        <v>-311.06626999999997</v>
      </c>
      <c r="Q710" s="4">
        <v>-348.036</v>
      </c>
      <c r="R710" s="4"/>
      <c r="S710" s="4">
        <v>-428.90494999999999</v>
      </c>
      <c r="T710" s="4">
        <v>-437.47787</v>
      </c>
      <c r="AA710">
        <v>704</v>
      </c>
      <c r="AB710" s="4">
        <v>-153.34331</v>
      </c>
    </row>
    <row r="711" spans="15:28" x14ac:dyDescent="0.2">
      <c r="O711">
        <v>705</v>
      </c>
      <c r="P711" s="4">
        <v>-310.86070999999998</v>
      </c>
      <c r="Q711" s="4">
        <v>-347.93011999999999</v>
      </c>
      <c r="R711" s="4"/>
      <c r="S711" s="4">
        <v>-428.78636999999998</v>
      </c>
      <c r="T711" s="4">
        <v>-437.49941999999999</v>
      </c>
      <c r="AA711">
        <v>705</v>
      </c>
      <c r="AB711" s="4">
        <v>-153.63505000000001</v>
      </c>
    </row>
    <row r="712" spans="15:28" x14ac:dyDescent="0.2">
      <c r="O712">
        <v>706</v>
      </c>
      <c r="P712" s="4">
        <v>-310.70794999999998</v>
      </c>
      <c r="Q712" s="4">
        <v>-347.84694999999999</v>
      </c>
      <c r="R712" s="4"/>
      <c r="S712" s="4">
        <v>-428.71312</v>
      </c>
      <c r="T712" s="4">
        <v>-437.50414000000001</v>
      </c>
      <c r="AA712">
        <v>706</v>
      </c>
      <c r="AB712" s="4">
        <v>-153.91591</v>
      </c>
    </row>
    <row r="713" spans="15:28" x14ac:dyDescent="0.2">
      <c r="O713">
        <v>707</v>
      </c>
      <c r="P713" s="4">
        <v>-310.61572999999999</v>
      </c>
      <c r="Q713" s="4">
        <v>-347.82578999999998</v>
      </c>
      <c r="R713" s="4"/>
      <c r="S713" s="4">
        <v>-428.64967000000001</v>
      </c>
      <c r="T713" s="4">
        <v>-437.48779000000002</v>
      </c>
      <c r="AA713">
        <v>707</v>
      </c>
      <c r="AB713" s="4">
        <v>-154.13371000000001</v>
      </c>
    </row>
    <row r="714" spans="15:28" x14ac:dyDescent="0.2">
      <c r="O714">
        <v>708</v>
      </c>
      <c r="P714" s="4">
        <v>-310.53366</v>
      </c>
      <c r="Q714" s="4">
        <v>-347.83845000000002</v>
      </c>
      <c r="R714" s="4"/>
      <c r="S714" s="4">
        <v>-428.62502000000001</v>
      </c>
      <c r="T714" s="4">
        <v>-437.47771</v>
      </c>
      <c r="AA714">
        <v>708</v>
      </c>
      <c r="AB714" s="4">
        <v>-154.32606999999999</v>
      </c>
    </row>
    <row r="715" spans="15:28" x14ac:dyDescent="0.2">
      <c r="O715">
        <v>709</v>
      </c>
      <c r="P715" s="4">
        <v>-310.54444000000001</v>
      </c>
      <c r="Q715" s="4">
        <v>-347.92207000000002</v>
      </c>
      <c r="R715" s="4"/>
      <c r="S715" s="4">
        <v>-428.63740000000001</v>
      </c>
      <c r="T715" s="4">
        <v>-437.45393999999999</v>
      </c>
      <c r="AA715">
        <v>709</v>
      </c>
      <c r="AB715" s="4">
        <v>-154.48397</v>
      </c>
    </row>
    <row r="716" spans="15:28" x14ac:dyDescent="0.2">
      <c r="O716">
        <v>710</v>
      </c>
      <c r="P716" s="4">
        <v>-310.62356</v>
      </c>
      <c r="Q716" s="4">
        <v>-348.05155000000002</v>
      </c>
      <c r="R716" s="4"/>
      <c r="S716" s="4">
        <v>-428.67293999999998</v>
      </c>
      <c r="T716" s="4">
        <v>-437.42914999999999</v>
      </c>
      <c r="AA716">
        <v>710</v>
      </c>
      <c r="AB716" s="4">
        <v>-154.62794</v>
      </c>
    </row>
    <row r="717" spans="15:28" x14ac:dyDescent="0.2">
      <c r="O717">
        <v>711</v>
      </c>
      <c r="P717" s="4">
        <v>-310.73541</v>
      </c>
      <c r="Q717" s="4">
        <v>-348.22282999999999</v>
      </c>
      <c r="R717" s="4"/>
      <c r="S717" s="4">
        <v>-428.72275999999999</v>
      </c>
      <c r="T717" s="4">
        <v>-437.37934000000001</v>
      </c>
      <c r="AA717">
        <v>711</v>
      </c>
      <c r="AB717" s="4">
        <v>-154.75036</v>
      </c>
    </row>
    <row r="718" spans="15:28" x14ac:dyDescent="0.2">
      <c r="O718">
        <v>712</v>
      </c>
      <c r="P718" s="4">
        <v>-310.89981</v>
      </c>
      <c r="Q718" s="4">
        <v>-348.45069000000001</v>
      </c>
      <c r="R718" s="4"/>
      <c r="S718" s="4">
        <v>-428.76607000000001</v>
      </c>
      <c r="T718" s="4">
        <v>-437.31677999999999</v>
      </c>
      <c r="AA718">
        <v>712</v>
      </c>
      <c r="AB718" s="4">
        <v>-154.84793999999999</v>
      </c>
    </row>
    <row r="719" spans="15:28" x14ac:dyDescent="0.2">
      <c r="O719">
        <v>713</v>
      </c>
      <c r="P719" s="4">
        <v>-311.05844000000002</v>
      </c>
      <c r="Q719" s="4">
        <v>-348.72822000000002</v>
      </c>
      <c r="R719" s="4"/>
      <c r="S719" s="4">
        <v>-428.81439</v>
      </c>
      <c r="T719" s="4">
        <v>-437.25080000000003</v>
      </c>
      <c r="AA719">
        <v>713</v>
      </c>
      <c r="AB719" s="4">
        <v>-154.94076999999999</v>
      </c>
    </row>
    <row r="720" spans="15:28" x14ac:dyDescent="0.2">
      <c r="O720">
        <v>714</v>
      </c>
      <c r="P720" s="4">
        <v>-311.20724000000001</v>
      </c>
      <c r="Q720" s="4">
        <v>-348.98795000000001</v>
      </c>
      <c r="R720" s="4"/>
      <c r="S720" s="4">
        <v>-428.84870000000001</v>
      </c>
      <c r="T720" s="4">
        <v>-437.20267000000001</v>
      </c>
      <c r="AA720">
        <v>714</v>
      </c>
      <c r="AB720" s="4">
        <v>-155.02342999999999</v>
      </c>
    </row>
    <row r="721" spans="15:28" x14ac:dyDescent="0.2">
      <c r="O721">
        <v>715</v>
      </c>
      <c r="P721" s="4">
        <v>-311.35861</v>
      </c>
      <c r="Q721" s="4">
        <v>-349.24648999999999</v>
      </c>
      <c r="R721" s="4"/>
      <c r="S721" s="4">
        <v>-428.90073999999998</v>
      </c>
      <c r="T721" s="4">
        <v>-437.16651000000002</v>
      </c>
      <c r="AA721">
        <v>715</v>
      </c>
      <c r="AB721" s="4">
        <v>-155.09977000000001</v>
      </c>
    </row>
    <row r="722" spans="15:28" x14ac:dyDescent="0.2">
      <c r="O722">
        <v>716</v>
      </c>
      <c r="P722" s="4">
        <v>-311.50686999999999</v>
      </c>
      <c r="Q722" s="4">
        <v>-349.49419</v>
      </c>
      <c r="R722" s="4"/>
      <c r="S722" s="4">
        <v>-428.93113</v>
      </c>
      <c r="T722" s="4">
        <v>-437.11112000000003</v>
      </c>
      <c r="AA722">
        <v>716</v>
      </c>
      <c r="AB722" s="4">
        <v>-155.16473999999999</v>
      </c>
    </row>
    <row r="723" spans="15:28" x14ac:dyDescent="0.2">
      <c r="O723">
        <v>717</v>
      </c>
      <c r="P723" s="4">
        <v>-311.67005999999998</v>
      </c>
      <c r="Q723" s="4">
        <v>-349.70107000000002</v>
      </c>
      <c r="R723" s="4"/>
      <c r="S723" s="4">
        <v>-428.93826999999999</v>
      </c>
      <c r="T723" s="4">
        <v>-437.04606999999999</v>
      </c>
      <c r="AA723">
        <v>717</v>
      </c>
      <c r="AB723" s="4">
        <v>-155.23567</v>
      </c>
    </row>
    <row r="724" spans="15:28" x14ac:dyDescent="0.2">
      <c r="O724">
        <v>718</v>
      </c>
      <c r="P724" s="4">
        <v>-311.83711</v>
      </c>
      <c r="Q724" s="4">
        <v>-349.91082999999998</v>
      </c>
      <c r="R724" s="4"/>
      <c r="S724" s="4">
        <v>-428.94925000000001</v>
      </c>
      <c r="T724" s="4">
        <v>-436.98093</v>
      </c>
      <c r="AA724">
        <v>718</v>
      </c>
      <c r="AB724" s="4">
        <v>-155.27457999999999</v>
      </c>
    </row>
    <row r="725" spans="15:28" x14ac:dyDescent="0.2">
      <c r="O725">
        <v>719</v>
      </c>
      <c r="P725" s="4">
        <v>-312.01817999999997</v>
      </c>
      <c r="Q725" s="4">
        <v>-350.06509</v>
      </c>
      <c r="R725" s="4"/>
      <c r="S725" s="4">
        <v>-428.95724999999999</v>
      </c>
      <c r="T725" s="4">
        <v>-436.94718999999998</v>
      </c>
      <c r="AA725">
        <v>719</v>
      </c>
      <c r="AB725" s="4">
        <v>-155.27412000000001</v>
      </c>
    </row>
    <row r="726" spans="15:28" x14ac:dyDescent="0.2">
      <c r="O726">
        <v>720</v>
      </c>
      <c r="P726" s="4">
        <v>-312.18497000000002</v>
      </c>
      <c r="Q726" s="4">
        <v>-350.16197</v>
      </c>
      <c r="R726" s="4"/>
      <c r="S726" s="4">
        <v>-428.96368000000001</v>
      </c>
      <c r="T726" s="4">
        <v>-436.92779999999999</v>
      </c>
      <c r="AA726">
        <v>720</v>
      </c>
      <c r="AB726" s="4">
        <v>-155.24814000000001</v>
      </c>
    </row>
    <row r="727" spans="15:28" x14ac:dyDescent="0.2">
      <c r="O727">
        <v>721</v>
      </c>
      <c r="P727" s="4">
        <v>-312.39541000000003</v>
      </c>
      <c r="Q727" s="4">
        <v>-350.23248999999998</v>
      </c>
      <c r="R727" s="4"/>
      <c r="S727" s="4">
        <v>-428.95710000000003</v>
      </c>
      <c r="T727" s="4">
        <v>-436.93626999999998</v>
      </c>
      <c r="AA727">
        <v>721</v>
      </c>
      <c r="AB727" s="4">
        <v>-155.16389000000001</v>
      </c>
    </row>
    <row r="728" spans="15:28" x14ac:dyDescent="0.2">
      <c r="O728">
        <v>722</v>
      </c>
      <c r="P728" s="4">
        <v>-312.62569000000002</v>
      </c>
      <c r="Q728" s="4">
        <v>-350.28757999999999</v>
      </c>
      <c r="R728" s="4"/>
      <c r="S728" s="4">
        <v>-428.93358000000001</v>
      </c>
      <c r="T728" s="4">
        <v>-436.96453000000002</v>
      </c>
      <c r="AA728">
        <v>722</v>
      </c>
      <c r="AB728" s="4">
        <v>-155.04226</v>
      </c>
    </row>
    <row r="729" spans="15:28" x14ac:dyDescent="0.2">
      <c r="O729">
        <v>723</v>
      </c>
      <c r="P729" s="4">
        <v>-312.84836999999999</v>
      </c>
      <c r="Q729" s="4">
        <v>-350.34584000000001</v>
      </c>
      <c r="R729" s="4"/>
      <c r="S729" s="4">
        <v>-428.86874</v>
      </c>
      <c r="T729" s="4">
        <v>-437.01925</v>
      </c>
      <c r="AA729">
        <v>723</v>
      </c>
      <c r="AB729" s="4">
        <v>-154.89064999999999</v>
      </c>
    </row>
    <row r="730" spans="15:28" x14ac:dyDescent="0.2">
      <c r="O730">
        <v>724</v>
      </c>
      <c r="P730" s="4">
        <v>-313.06020000000001</v>
      </c>
      <c r="Q730" s="4">
        <v>-350.36523999999997</v>
      </c>
      <c r="R730" s="4"/>
      <c r="S730" s="4">
        <v>-428.79045000000002</v>
      </c>
      <c r="T730" s="4">
        <v>-437.08742999999998</v>
      </c>
      <c r="AA730">
        <v>724</v>
      </c>
      <c r="AB730" s="4">
        <v>-154.66618</v>
      </c>
    </row>
    <row r="731" spans="15:28" x14ac:dyDescent="0.2">
      <c r="O731">
        <v>725</v>
      </c>
      <c r="P731" s="4">
        <v>-313.23687000000001</v>
      </c>
      <c r="Q731" s="4">
        <v>-350.37849999999997</v>
      </c>
      <c r="R731" s="4"/>
      <c r="S731" s="4">
        <v>-428.69677000000001</v>
      </c>
      <c r="T731" s="4">
        <v>-437.16377999999997</v>
      </c>
      <c r="AA731">
        <v>725</v>
      </c>
      <c r="AB731" s="4">
        <v>-154.41627</v>
      </c>
    </row>
    <row r="732" spans="15:28" x14ac:dyDescent="0.2">
      <c r="O732">
        <v>726</v>
      </c>
      <c r="P732" s="4">
        <v>-313.41440999999998</v>
      </c>
      <c r="Q732" s="4">
        <v>-350.37639999999999</v>
      </c>
      <c r="R732" s="4"/>
      <c r="S732" s="4">
        <v>-428.59262000000001</v>
      </c>
      <c r="T732" s="4">
        <v>-437.23948000000001</v>
      </c>
      <c r="AA732">
        <v>726</v>
      </c>
      <c r="AB732" s="4">
        <v>-154.16533999999999</v>
      </c>
    </row>
    <row r="733" spans="15:28" x14ac:dyDescent="0.2">
      <c r="O733">
        <v>727</v>
      </c>
      <c r="P733" s="4">
        <v>-313.59557999999998</v>
      </c>
      <c r="Q733" s="4">
        <v>-350.32166000000001</v>
      </c>
      <c r="R733" s="4"/>
      <c r="S733" s="4">
        <v>-428.48971999999998</v>
      </c>
      <c r="T733" s="4">
        <v>-437.30720000000002</v>
      </c>
      <c r="AA733">
        <v>727</v>
      </c>
      <c r="AB733" s="4">
        <v>-153.92658</v>
      </c>
    </row>
    <row r="734" spans="15:28" x14ac:dyDescent="0.2">
      <c r="O734">
        <v>728</v>
      </c>
      <c r="P734" s="4">
        <v>-313.74146000000002</v>
      </c>
      <c r="Q734" s="4">
        <v>-350.23969</v>
      </c>
      <c r="R734" s="4"/>
      <c r="S734" s="4">
        <v>-428.38353999999998</v>
      </c>
      <c r="T734" s="4">
        <v>-437.37180000000001</v>
      </c>
      <c r="AA734">
        <v>728</v>
      </c>
      <c r="AB734" s="4">
        <v>-153.73036999999999</v>
      </c>
    </row>
    <row r="735" spans="15:28" x14ac:dyDescent="0.2">
      <c r="O735">
        <v>729</v>
      </c>
      <c r="P735" s="4">
        <v>-313.92397999999997</v>
      </c>
      <c r="Q735" s="4">
        <v>-350.12558000000001</v>
      </c>
      <c r="R735" s="4"/>
      <c r="S735" s="4">
        <v>-428.31594999999999</v>
      </c>
      <c r="T735" s="4">
        <v>-437.40609000000001</v>
      </c>
      <c r="AA735">
        <v>729</v>
      </c>
      <c r="AB735" s="4">
        <v>-153.53816</v>
      </c>
    </row>
    <row r="736" spans="15:28" x14ac:dyDescent="0.2">
      <c r="O736">
        <v>730</v>
      </c>
      <c r="P736" s="4">
        <v>-314.12621999999999</v>
      </c>
      <c r="Q736" s="4">
        <v>-349.95328000000001</v>
      </c>
      <c r="R736" s="4"/>
      <c r="S736" s="4">
        <v>-428.27551</v>
      </c>
      <c r="T736" s="4">
        <v>-437.44369</v>
      </c>
      <c r="AA736">
        <v>730</v>
      </c>
      <c r="AB736" s="4">
        <v>-153.43333999999999</v>
      </c>
    </row>
    <row r="737" spans="15:28" x14ac:dyDescent="0.2">
      <c r="O737">
        <v>731</v>
      </c>
      <c r="P737" s="4">
        <v>-314.34773999999999</v>
      </c>
      <c r="Q737" s="4">
        <v>-349.74925000000002</v>
      </c>
      <c r="R737" s="4"/>
      <c r="S737" s="4">
        <v>-428.23649</v>
      </c>
      <c r="T737" s="4">
        <v>-437.46793000000002</v>
      </c>
      <c r="AA737">
        <v>731</v>
      </c>
      <c r="AB737" s="4">
        <v>-153.40582000000001</v>
      </c>
    </row>
    <row r="738" spans="15:28" x14ac:dyDescent="0.2">
      <c r="O738">
        <v>732</v>
      </c>
      <c r="P738" s="4">
        <v>-314.57682</v>
      </c>
      <c r="Q738" s="4">
        <v>-349.51231000000001</v>
      </c>
      <c r="R738" s="4"/>
      <c r="S738" s="4">
        <v>-428.25887</v>
      </c>
      <c r="T738" s="4">
        <v>-437.46807999999999</v>
      </c>
      <c r="AA738">
        <v>732</v>
      </c>
      <c r="AB738" s="4">
        <v>-153.48258999999999</v>
      </c>
    </row>
    <row r="739" spans="15:28" x14ac:dyDescent="0.2">
      <c r="O739">
        <v>733</v>
      </c>
      <c r="P739" s="4">
        <v>-314.81758000000002</v>
      </c>
      <c r="Q739" s="4">
        <v>-349.25972999999999</v>
      </c>
      <c r="R739" s="4"/>
      <c r="S739" s="4">
        <v>-428.29264999999998</v>
      </c>
      <c r="T739" s="4">
        <v>-437.44416000000001</v>
      </c>
      <c r="AA739">
        <v>733</v>
      </c>
      <c r="AB739" s="4">
        <v>-153.62151</v>
      </c>
    </row>
    <row r="740" spans="15:28" x14ac:dyDescent="0.2">
      <c r="O740">
        <v>734</v>
      </c>
      <c r="P740" s="4">
        <v>-315.09231999999997</v>
      </c>
      <c r="Q740" s="4">
        <v>-349.02024</v>
      </c>
      <c r="R740" s="4"/>
      <c r="S740" s="4">
        <v>-428.32682999999997</v>
      </c>
      <c r="T740" s="4">
        <v>-437.42926999999997</v>
      </c>
      <c r="AA740">
        <v>734</v>
      </c>
      <c r="AB740" s="4">
        <v>-153.85363000000001</v>
      </c>
    </row>
    <row r="741" spans="15:28" x14ac:dyDescent="0.2">
      <c r="O741">
        <v>735</v>
      </c>
      <c r="P741" s="4">
        <v>-315.33391999999998</v>
      </c>
      <c r="Q741" s="4">
        <v>-348.78692999999998</v>
      </c>
      <c r="R741" s="4"/>
      <c r="S741" s="4">
        <v>-428.34377999999998</v>
      </c>
      <c r="T741" s="4">
        <v>-437.34084000000001</v>
      </c>
      <c r="AA741">
        <v>735</v>
      </c>
      <c r="AB741" s="4">
        <v>-154.17010999999999</v>
      </c>
    </row>
    <row r="742" spans="15:28" x14ac:dyDescent="0.2">
      <c r="O742">
        <v>736</v>
      </c>
      <c r="P742" s="4">
        <v>-315.51758000000001</v>
      </c>
      <c r="Q742" s="4">
        <v>-348.58845000000002</v>
      </c>
      <c r="R742" s="4"/>
      <c r="S742" s="4">
        <v>-428.36619999999999</v>
      </c>
      <c r="T742" s="4">
        <v>-437.21710000000002</v>
      </c>
      <c r="AA742">
        <v>736</v>
      </c>
      <c r="AB742" s="4">
        <v>-154.50604000000001</v>
      </c>
    </row>
    <row r="743" spans="15:28" x14ac:dyDescent="0.2">
      <c r="O743">
        <v>737</v>
      </c>
      <c r="P743" s="4">
        <v>-315.62995999999998</v>
      </c>
      <c r="Q743" s="4">
        <v>-348.42565999999999</v>
      </c>
      <c r="R743" s="4"/>
      <c r="S743" s="4">
        <v>-428.38808999999998</v>
      </c>
      <c r="T743" s="4">
        <v>-437.04111</v>
      </c>
      <c r="AA743">
        <v>737</v>
      </c>
      <c r="AB743" s="4">
        <v>-154.84282999999999</v>
      </c>
    </row>
    <row r="744" spans="15:28" x14ac:dyDescent="0.2">
      <c r="O744">
        <v>738</v>
      </c>
      <c r="P744" s="4">
        <v>-315.64127000000002</v>
      </c>
      <c r="Q744" s="4">
        <v>-348.29919000000001</v>
      </c>
      <c r="R744" s="4"/>
      <c r="S744" s="4">
        <v>-428.39247999999998</v>
      </c>
      <c r="T744" s="4">
        <v>-436.75621000000001</v>
      </c>
      <c r="AA744">
        <v>738</v>
      </c>
      <c r="AB744" s="4">
        <v>-155.16869</v>
      </c>
    </row>
    <row r="745" spans="15:28" x14ac:dyDescent="0.2">
      <c r="O745">
        <v>739</v>
      </c>
      <c r="P745" s="4">
        <v>-315.56344000000001</v>
      </c>
      <c r="Q745" s="4">
        <v>-348.22660999999999</v>
      </c>
      <c r="R745" s="4"/>
      <c r="S745" s="4">
        <v>-428.41467</v>
      </c>
      <c r="T745" s="4">
        <v>-436.18860000000001</v>
      </c>
      <c r="AA745">
        <v>739</v>
      </c>
      <c r="AB745" s="4">
        <v>-155.45119</v>
      </c>
    </row>
    <row r="746" spans="15:28" x14ac:dyDescent="0.2">
      <c r="O746">
        <v>740</v>
      </c>
      <c r="P746" s="4">
        <v>-315.35284999999999</v>
      </c>
      <c r="Q746" s="4">
        <v>-348.20925</v>
      </c>
      <c r="R746" s="4"/>
      <c r="S746" s="4">
        <v>-428.39724999999999</v>
      </c>
      <c r="T746" s="4">
        <v>-436.98943000000003</v>
      </c>
      <c r="AA746">
        <v>740</v>
      </c>
      <c r="AB746" s="4">
        <v>-155.67857000000001</v>
      </c>
    </row>
    <row r="747" spans="15:28" x14ac:dyDescent="0.2">
      <c r="O747">
        <v>741</v>
      </c>
      <c r="P747" s="4">
        <v>-315.06813</v>
      </c>
      <c r="Q747" s="4">
        <v>-348.24988000000002</v>
      </c>
      <c r="R747" s="4"/>
      <c r="S747" s="4">
        <v>-428.3877</v>
      </c>
      <c r="T747" s="4">
        <v>-436.98520000000002</v>
      </c>
      <c r="AA747">
        <v>741</v>
      </c>
      <c r="AB747" s="4">
        <v>-155.83736999999999</v>
      </c>
    </row>
    <row r="748" spans="15:28" x14ac:dyDescent="0.2">
      <c r="O748">
        <v>742</v>
      </c>
      <c r="P748" s="4">
        <v>-314.68646999999999</v>
      </c>
      <c r="Q748" s="4">
        <v>-348.34514000000001</v>
      </c>
      <c r="R748" s="4"/>
      <c r="S748" s="4">
        <v>-428.39058</v>
      </c>
      <c r="T748" s="4">
        <v>-437.02440999999999</v>
      </c>
      <c r="AA748">
        <v>742</v>
      </c>
      <c r="AB748" s="4">
        <v>-155.958</v>
      </c>
    </row>
    <row r="749" spans="15:28" x14ac:dyDescent="0.2">
      <c r="O749">
        <v>743</v>
      </c>
      <c r="P749" s="4">
        <v>-314.23090999999999</v>
      </c>
      <c r="Q749" s="4">
        <v>-348.42637000000002</v>
      </c>
      <c r="R749" s="4"/>
      <c r="S749" s="4">
        <v>-428.36300999999997</v>
      </c>
      <c r="T749" s="4">
        <v>-437.07503000000003</v>
      </c>
      <c r="AA749">
        <v>743</v>
      </c>
      <c r="AB749" s="4">
        <v>-156.01752999999999</v>
      </c>
    </row>
    <row r="750" spans="15:28" x14ac:dyDescent="0.2">
      <c r="O750">
        <v>744</v>
      </c>
      <c r="P750" s="4">
        <v>-313.74579999999997</v>
      </c>
      <c r="Q750" s="4">
        <v>-348.54027000000002</v>
      </c>
      <c r="R750" s="4"/>
      <c r="S750" s="4">
        <v>-428.29599999999999</v>
      </c>
      <c r="T750" s="4">
        <v>-437.12580000000003</v>
      </c>
      <c r="AA750">
        <v>744</v>
      </c>
      <c r="AB750" s="4">
        <v>-156.03247999999999</v>
      </c>
    </row>
    <row r="751" spans="15:28" x14ac:dyDescent="0.2">
      <c r="O751">
        <v>745</v>
      </c>
      <c r="P751" s="4">
        <v>-313.23487999999998</v>
      </c>
      <c r="Q751" s="4">
        <v>-348.63103000000001</v>
      </c>
      <c r="R751" s="4"/>
      <c r="S751" s="4">
        <v>-428.23496999999998</v>
      </c>
      <c r="T751" s="4">
        <v>-437.16539</v>
      </c>
      <c r="AA751">
        <v>745</v>
      </c>
      <c r="AB751" s="4">
        <v>-156.00220999999999</v>
      </c>
    </row>
    <row r="752" spans="15:28" x14ac:dyDescent="0.2">
      <c r="O752">
        <v>746</v>
      </c>
      <c r="P752" s="4">
        <v>-312.71598999999998</v>
      </c>
      <c r="Q752" s="4">
        <v>-348.72338999999999</v>
      </c>
      <c r="R752" s="4"/>
      <c r="S752" s="4">
        <v>-428.15971999999999</v>
      </c>
      <c r="T752" s="4">
        <v>-437.21661</v>
      </c>
      <c r="AA752">
        <v>746</v>
      </c>
      <c r="AB752" s="4">
        <v>-155.93629000000001</v>
      </c>
    </row>
    <row r="753" spans="15:28" x14ac:dyDescent="0.2">
      <c r="O753">
        <v>747</v>
      </c>
      <c r="P753" s="4">
        <v>-312.21881999999999</v>
      </c>
      <c r="Q753" s="4">
        <v>-348.78428000000002</v>
      </c>
      <c r="R753" s="4"/>
      <c r="S753" s="4">
        <v>-428.09498000000002</v>
      </c>
      <c r="T753" s="4">
        <v>-437.28917999999999</v>
      </c>
      <c r="AA753">
        <v>747</v>
      </c>
      <c r="AB753" s="4">
        <v>-155.82928999999999</v>
      </c>
    </row>
    <row r="754" spans="15:28" x14ac:dyDescent="0.2">
      <c r="O754">
        <v>748</v>
      </c>
      <c r="P754" s="4">
        <v>-311.74556999999999</v>
      </c>
      <c r="Q754" s="4">
        <v>-348.81538999999998</v>
      </c>
      <c r="R754" s="4"/>
      <c r="S754" s="4">
        <v>-428.03354000000002</v>
      </c>
      <c r="T754" s="4">
        <v>-437.34663</v>
      </c>
      <c r="AA754">
        <v>748</v>
      </c>
      <c r="AB754" s="4">
        <v>-155.72493</v>
      </c>
    </row>
    <row r="755" spans="15:28" x14ac:dyDescent="0.2">
      <c r="O755">
        <v>749</v>
      </c>
      <c r="P755" s="4">
        <v>-311.28375999999997</v>
      </c>
      <c r="Q755" s="4">
        <v>-348.82177999999999</v>
      </c>
      <c r="R755" s="4"/>
      <c r="S755" s="4">
        <v>-427.95564000000002</v>
      </c>
      <c r="T755" s="4">
        <v>-437.44218999999998</v>
      </c>
      <c r="AA755">
        <v>749</v>
      </c>
      <c r="AB755" s="4">
        <v>-155.59002000000001</v>
      </c>
    </row>
    <row r="756" spans="15:28" x14ac:dyDescent="0.2">
      <c r="O756">
        <v>750</v>
      </c>
      <c r="P756" s="4">
        <v>-310.83652000000001</v>
      </c>
      <c r="Q756" s="4">
        <v>-348.83249999999998</v>
      </c>
      <c r="R756" s="4"/>
      <c r="S756" s="4">
        <v>-427.84647999999999</v>
      </c>
      <c r="T756" s="4">
        <v>-437.51303999999999</v>
      </c>
      <c r="AA756">
        <v>750</v>
      </c>
      <c r="AB756" s="4">
        <v>-155.43940000000001</v>
      </c>
    </row>
    <row r="757" spans="15:28" x14ac:dyDescent="0.2">
      <c r="O757">
        <v>751</v>
      </c>
      <c r="P757" s="4">
        <v>-310.46420999999998</v>
      </c>
      <c r="Q757" s="4">
        <v>-348.83238</v>
      </c>
      <c r="R757" s="4"/>
      <c r="S757" s="4">
        <v>-427.73016000000001</v>
      </c>
      <c r="T757" s="4">
        <v>-437.51648999999998</v>
      </c>
      <c r="AA757">
        <v>751</v>
      </c>
      <c r="AB757" s="4">
        <v>-155.28870000000001</v>
      </c>
    </row>
    <row r="758" spans="15:28" x14ac:dyDescent="0.2">
      <c r="O758">
        <v>752</v>
      </c>
      <c r="P758" s="4">
        <v>-310.13862</v>
      </c>
      <c r="Q758" s="4">
        <v>-348.82830999999999</v>
      </c>
      <c r="R758" s="4"/>
      <c r="S758" s="4">
        <v>-427.65388999999999</v>
      </c>
      <c r="T758" s="4">
        <v>-437.53107999999997</v>
      </c>
      <c r="AA758">
        <v>752</v>
      </c>
      <c r="AB758" s="4">
        <v>-155.10654</v>
      </c>
    </row>
    <row r="759" spans="15:28" x14ac:dyDescent="0.2">
      <c r="O759">
        <v>753</v>
      </c>
      <c r="P759" s="4">
        <v>-309.94515999999999</v>
      </c>
      <c r="Q759" s="4">
        <v>-348.79392999999999</v>
      </c>
      <c r="R759" s="4"/>
      <c r="S759" s="4">
        <v>-427.55288999999999</v>
      </c>
      <c r="T759" s="4">
        <v>-437.49626999999998</v>
      </c>
      <c r="AA759">
        <v>753</v>
      </c>
      <c r="AB759" s="4">
        <v>-154.93333999999999</v>
      </c>
    </row>
    <row r="760" spans="15:28" x14ac:dyDescent="0.2">
      <c r="O760">
        <v>754</v>
      </c>
      <c r="P760" s="4">
        <v>-309.80623000000003</v>
      </c>
      <c r="Q760" s="4">
        <v>-348.74227999999999</v>
      </c>
      <c r="R760" s="4"/>
      <c r="S760" s="4">
        <v>-427.47636999999997</v>
      </c>
      <c r="T760" s="4">
        <v>-437.39908000000003</v>
      </c>
      <c r="AA760">
        <v>754</v>
      </c>
      <c r="AB760" s="4">
        <v>-154.77502000000001</v>
      </c>
    </row>
    <row r="761" spans="15:28" x14ac:dyDescent="0.2">
      <c r="O761">
        <v>755</v>
      </c>
      <c r="P761" s="4">
        <v>-309.72206</v>
      </c>
      <c r="Q761" s="4">
        <v>-348.69837000000001</v>
      </c>
      <c r="R761" s="4"/>
      <c r="S761" s="4">
        <v>-427.43286999999998</v>
      </c>
      <c r="T761" s="4">
        <v>-437.28699999999998</v>
      </c>
      <c r="AA761">
        <v>755</v>
      </c>
      <c r="AB761" s="4">
        <v>-154.63730000000001</v>
      </c>
    </row>
    <row r="762" spans="15:28" x14ac:dyDescent="0.2">
      <c r="O762">
        <v>756</v>
      </c>
      <c r="P762" s="4">
        <v>-309.68387999999999</v>
      </c>
      <c r="Q762" s="4">
        <v>-348.62686000000002</v>
      </c>
      <c r="R762" s="4"/>
      <c r="S762" s="4">
        <v>-427.50781999999998</v>
      </c>
      <c r="T762" s="4">
        <v>-437.17482000000001</v>
      </c>
      <c r="AA762">
        <v>756</v>
      </c>
      <c r="AB762" s="4">
        <v>-154.50228000000001</v>
      </c>
    </row>
    <row r="763" spans="15:28" x14ac:dyDescent="0.2">
      <c r="O763">
        <v>757</v>
      </c>
      <c r="P763" s="4">
        <v>-309.71505999999999</v>
      </c>
      <c r="Q763" s="4">
        <v>-348.5489</v>
      </c>
      <c r="R763" s="4"/>
      <c r="S763" s="4">
        <v>-427.52082999999999</v>
      </c>
      <c r="T763" s="4">
        <v>-437.05169999999998</v>
      </c>
      <c r="AA763">
        <v>757</v>
      </c>
      <c r="AB763" s="4">
        <v>-154.36905999999999</v>
      </c>
    </row>
    <row r="764" spans="15:28" x14ac:dyDescent="0.2">
      <c r="O764">
        <v>758</v>
      </c>
      <c r="P764" s="4">
        <v>-309.78717999999998</v>
      </c>
      <c r="Q764" s="4">
        <v>-348.46487000000002</v>
      </c>
      <c r="R764" s="4"/>
      <c r="S764" s="4">
        <v>-427.51693999999998</v>
      </c>
      <c r="T764" s="4">
        <v>-436.91897</v>
      </c>
      <c r="AA764">
        <v>758</v>
      </c>
      <c r="AB764" s="4">
        <v>-154.26317</v>
      </c>
    </row>
    <row r="765" spans="15:28" x14ac:dyDescent="0.2">
      <c r="O765">
        <v>759</v>
      </c>
      <c r="P765" s="4">
        <v>-309.88798000000003</v>
      </c>
      <c r="Q765" s="4">
        <v>-348.39258999999998</v>
      </c>
      <c r="R765" s="4"/>
      <c r="S765" s="4">
        <v>-427.52352000000002</v>
      </c>
      <c r="T765" s="4">
        <v>-436.80086</v>
      </c>
      <c r="AA765">
        <v>759</v>
      </c>
      <c r="AB765" s="4">
        <v>-154.16917000000001</v>
      </c>
    </row>
    <row r="766" spans="15:28" x14ac:dyDescent="0.2">
      <c r="O766">
        <v>760</v>
      </c>
      <c r="P766" s="4">
        <v>-310.01990999999998</v>
      </c>
      <c r="Q766" s="4">
        <v>-348.33767</v>
      </c>
      <c r="R766" s="4"/>
      <c r="S766" s="4">
        <v>-427.83519999999999</v>
      </c>
      <c r="T766" s="4">
        <v>-436.69717000000003</v>
      </c>
      <c r="AA766">
        <v>760</v>
      </c>
      <c r="AB766" s="4">
        <v>-154.08574999999999</v>
      </c>
    </row>
    <row r="767" spans="15:28" x14ac:dyDescent="0.2">
      <c r="O767">
        <v>761</v>
      </c>
      <c r="P767" s="4">
        <v>-310.17871000000002</v>
      </c>
      <c r="Q767" s="4">
        <v>-348.27526</v>
      </c>
      <c r="R767" s="4"/>
      <c r="S767" s="4">
        <v>-427.99079999999998</v>
      </c>
      <c r="T767" s="4">
        <v>-436.59008</v>
      </c>
      <c r="AA767">
        <v>761</v>
      </c>
      <c r="AB767" s="4">
        <v>-154.01364000000001</v>
      </c>
    </row>
    <row r="768" spans="15:28" x14ac:dyDescent="0.2">
      <c r="O768">
        <v>762</v>
      </c>
      <c r="P768" s="4">
        <v>-310.34669000000002</v>
      </c>
      <c r="Q768" s="4">
        <v>-348.18689000000001</v>
      </c>
      <c r="R768" s="4"/>
      <c r="S768" s="4">
        <v>-428.12173999999999</v>
      </c>
      <c r="T768" s="4">
        <v>-436.54025000000001</v>
      </c>
      <c r="AA768">
        <v>762</v>
      </c>
      <c r="AB768" s="4">
        <v>-153.9674</v>
      </c>
    </row>
    <row r="769" spans="15:28" x14ac:dyDescent="0.2">
      <c r="O769">
        <v>763</v>
      </c>
      <c r="P769" s="4">
        <v>-310.48086000000001</v>
      </c>
      <c r="Q769" s="4">
        <v>-348.08749</v>
      </c>
      <c r="R769" s="4"/>
      <c r="S769" s="4">
        <v>-428.35660000000001</v>
      </c>
      <c r="T769" s="4">
        <v>-436.51477</v>
      </c>
      <c r="AA769">
        <v>763</v>
      </c>
      <c r="AB769" s="4">
        <v>-153.91292999999999</v>
      </c>
    </row>
    <row r="770" spans="15:28" x14ac:dyDescent="0.2">
      <c r="O770">
        <v>764</v>
      </c>
      <c r="P770" s="4">
        <v>-310.59947</v>
      </c>
      <c r="Q770" s="4">
        <v>-348.01366000000002</v>
      </c>
      <c r="R770" s="4"/>
      <c r="S770" s="4">
        <v>-428.47874999999999</v>
      </c>
      <c r="T770" s="4">
        <v>-436.54122999999998</v>
      </c>
      <c r="AA770">
        <v>764</v>
      </c>
      <c r="AB770" s="4">
        <v>-153.83163999999999</v>
      </c>
    </row>
    <row r="771" spans="15:28" x14ac:dyDescent="0.2">
      <c r="O771">
        <v>765</v>
      </c>
      <c r="P771" s="4">
        <v>-310.6986</v>
      </c>
      <c r="Q771" s="4">
        <v>-347.90839999999997</v>
      </c>
      <c r="R771" s="4"/>
      <c r="S771" s="4">
        <v>-428.60545999999999</v>
      </c>
      <c r="T771" s="4">
        <v>-436.58850999999999</v>
      </c>
      <c r="AA771">
        <v>765</v>
      </c>
      <c r="AB771" s="4">
        <v>-153.74593999999999</v>
      </c>
    </row>
    <row r="772" spans="15:28" x14ac:dyDescent="0.2">
      <c r="O772">
        <v>766</v>
      </c>
      <c r="P772" s="4">
        <v>-310.81900000000002</v>
      </c>
      <c r="Q772" s="4">
        <v>-347.82423999999997</v>
      </c>
      <c r="R772" s="4"/>
      <c r="S772" s="4">
        <v>-428.68362000000002</v>
      </c>
      <c r="T772" s="4">
        <v>-436.65595999999999</v>
      </c>
      <c r="AA772">
        <v>766</v>
      </c>
      <c r="AB772" s="4">
        <v>-153.67151999999999</v>
      </c>
    </row>
    <row r="773" spans="15:28" x14ac:dyDescent="0.2">
      <c r="O773">
        <v>767</v>
      </c>
      <c r="P773" s="4">
        <v>-310.89499999999998</v>
      </c>
      <c r="Q773" s="4">
        <v>-347.77409999999998</v>
      </c>
      <c r="R773" s="4"/>
      <c r="S773" s="4">
        <v>-428.71721000000002</v>
      </c>
      <c r="T773" s="4">
        <v>-436.73264999999998</v>
      </c>
      <c r="AA773">
        <v>767</v>
      </c>
      <c r="AB773" s="4">
        <v>-153.60745</v>
      </c>
    </row>
    <row r="774" spans="15:28" x14ac:dyDescent="0.2">
      <c r="O774">
        <v>768</v>
      </c>
      <c r="P774" s="4">
        <v>-310.92043000000001</v>
      </c>
      <c r="Q774" s="4">
        <v>-347.73737999999997</v>
      </c>
      <c r="R774" s="4"/>
      <c r="S774" s="4">
        <v>-428.71138000000002</v>
      </c>
      <c r="T774" s="4">
        <v>-436.76233000000002</v>
      </c>
      <c r="AA774">
        <v>768</v>
      </c>
      <c r="AB774" s="4">
        <v>-153.56913</v>
      </c>
    </row>
    <row r="775" spans="15:28" x14ac:dyDescent="0.2">
      <c r="O775">
        <v>769</v>
      </c>
      <c r="P775" s="4">
        <v>-310.93745000000001</v>
      </c>
      <c r="Q775" s="4">
        <v>-347.75806</v>
      </c>
      <c r="R775" s="4"/>
      <c r="S775" s="4">
        <v>-428.68833000000001</v>
      </c>
      <c r="T775" s="4">
        <v>-436.74777</v>
      </c>
      <c r="AA775">
        <v>769</v>
      </c>
      <c r="AB775" s="4">
        <v>-153.53464</v>
      </c>
    </row>
    <row r="776" spans="15:28" x14ac:dyDescent="0.2">
      <c r="O776">
        <v>770</v>
      </c>
      <c r="P776" s="4">
        <v>-310.94549999999998</v>
      </c>
      <c r="Q776" s="4">
        <v>-347.85541999999998</v>
      </c>
      <c r="R776" s="4"/>
      <c r="S776" s="4">
        <v>-428.64255000000003</v>
      </c>
      <c r="T776" s="4">
        <v>-436.72492</v>
      </c>
      <c r="AA776">
        <v>770</v>
      </c>
      <c r="AB776" s="4">
        <v>-153.54917</v>
      </c>
    </row>
    <row r="777" spans="15:28" x14ac:dyDescent="0.2">
      <c r="O777">
        <v>771</v>
      </c>
      <c r="P777" s="4">
        <v>-310.94015999999999</v>
      </c>
      <c r="Q777" s="4">
        <v>-348.01513999999997</v>
      </c>
      <c r="R777" s="4"/>
      <c r="S777" s="4">
        <v>-428.56078000000002</v>
      </c>
      <c r="T777" s="4">
        <v>-436.67466000000002</v>
      </c>
      <c r="AA777">
        <v>771</v>
      </c>
      <c r="AB777" s="4">
        <v>-153.56439</v>
      </c>
    </row>
    <row r="778" spans="15:28" x14ac:dyDescent="0.2">
      <c r="O778">
        <v>772</v>
      </c>
      <c r="P778" s="4">
        <v>-310.90696000000003</v>
      </c>
      <c r="Q778" s="4">
        <v>-348.22771</v>
      </c>
      <c r="R778" s="4"/>
      <c r="S778" s="4">
        <v>-428.46287000000001</v>
      </c>
      <c r="T778" s="4">
        <v>-436.60892000000001</v>
      </c>
      <c r="AA778">
        <v>772</v>
      </c>
      <c r="AB778" s="4">
        <v>-153.59905000000001</v>
      </c>
    </row>
    <row r="779" spans="15:28" x14ac:dyDescent="0.2">
      <c r="O779">
        <v>773</v>
      </c>
      <c r="P779" s="4">
        <v>-310.87166000000002</v>
      </c>
      <c r="Q779" s="4">
        <v>-348.49261999999999</v>
      </c>
      <c r="R779" s="4"/>
      <c r="S779" s="4">
        <v>-428.36729000000003</v>
      </c>
      <c r="T779" s="4">
        <v>-436.56008000000003</v>
      </c>
      <c r="AA779">
        <v>773</v>
      </c>
      <c r="AB779" s="4">
        <v>-153.66529</v>
      </c>
    </row>
    <row r="780" spans="15:28" x14ac:dyDescent="0.2">
      <c r="O780">
        <v>774</v>
      </c>
      <c r="P780" s="4">
        <v>-310.83031999999997</v>
      </c>
      <c r="Q780" s="4">
        <v>-348.77776</v>
      </c>
      <c r="R780" s="4"/>
      <c r="S780" s="4">
        <v>-428.29957999999999</v>
      </c>
      <c r="T780" s="4">
        <v>-436.52672000000001</v>
      </c>
      <c r="AA780">
        <v>774</v>
      </c>
      <c r="AB780" s="4">
        <v>-153.73027999999999</v>
      </c>
    </row>
    <row r="781" spans="15:28" x14ac:dyDescent="0.2">
      <c r="O781">
        <v>775</v>
      </c>
      <c r="P781" s="4">
        <v>-310.76627000000002</v>
      </c>
      <c r="Q781" s="4">
        <v>-349.07524000000001</v>
      </c>
      <c r="R781" s="4"/>
      <c r="S781" s="4">
        <v>-428.21931000000001</v>
      </c>
      <c r="T781" s="4">
        <v>-436.48027000000002</v>
      </c>
      <c r="AA781">
        <v>775</v>
      </c>
      <c r="AB781" s="4">
        <v>-153.79476</v>
      </c>
    </row>
    <row r="782" spans="15:28" x14ac:dyDescent="0.2">
      <c r="O782">
        <v>776</v>
      </c>
      <c r="P782" s="4">
        <v>-310.75617</v>
      </c>
      <c r="Q782" s="4">
        <v>-349.38673999999997</v>
      </c>
      <c r="R782" s="4"/>
      <c r="S782" s="4">
        <v>-428.16811999999999</v>
      </c>
      <c r="T782" s="4">
        <v>-436.43328000000002</v>
      </c>
      <c r="AA782">
        <v>776</v>
      </c>
      <c r="AB782" s="4">
        <v>-153.86014</v>
      </c>
    </row>
    <row r="783" spans="15:28" x14ac:dyDescent="0.2">
      <c r="O783">
        <v>777</v>
      </c>
      <c r="P783" s="4">
        <v>-310.76199000000003</v>
      </c>
      <c r="Q783" s="4">
        <v>-349.68574000000001</v>
      </c>
      <c r="R783" s="4"/>
      <c r="S783" s="4">
        <v>-428.15679999999998</v>
      </c>
      <c r="T783" s="4">
        <v>-436.38702999999998</v>
      </c>
      <c r="AA783">
        <v>777</v>
      </c>
      <c r="AB783" s="4">
        <v>-153.90871999999999</v>
      </c>
    </row>
    <row r="784" spans="15:28" x14ac:dyDescent="0.2">
      <c r="O784">
        <v>778</v>
      </c>
      <c r="P784" s="4">
        <v>-310.80164000000002</v>
      </c>
      <c r="Q784" s="4">
        <v>-349.97561000000002</v>
      </c>
      <c r="R784" s="4"/>
      <c r="S784" s="4">
        <v>-428.16561999999999</v>
      </c>
      <c r="T784" s="4">
        <v>-436.32100000000003</v>
      </c>
      <c r="AA784">
        <v>778</v>
      </c>
      <c r="AB784" s="4">
        <v>-153.93895000000001</v>
      </c>
    </row>
    <row r="785" spans="15:28" x14ac:dyDescent="0.2">
      <c r="O785">
        <v>779</v>
      </c>
      <c r="P785" s="4">
        <v>-310.90742</v>
      </c>
      <c r="Q785" s="4">
        <v>-350.23531000000003</v>
      </c>
      <c r="R785" s="4"/>
      <c r="S785" s="4">
        <v>-428.20486</v>
      </c>
      <c r="T785" s="4">
        <v>-436.23683999999997</v>
      </c>
      <c r="AA785">
        <v>779</v>
      </c>
      <c r="AB785" s="4">
        <v>-153.98566</v>
      </c>
    </row>
    <row r="786" spans="15:28" x14ac:dyDescent="0.2">
      <c r="O786">
        <v>780</v>
      </c>
      <c r="P786" s="4">
        <v>-311.04079999999999</v>
      </c>
      <c r="Q786" s="4">
        <v>-350.50292000000002</v>
      </c>
      <c r="R786" s="4"/>
      <c r="S786" s="4">
        <v>-428.28286000000003</v>
      </c>
      <c r="T786" s="4">
        <v>-436.1302</v>
      </c>
      <c r="AA786">
        <v>780</v>
      </c>
      <c r="AB786" s="4">
        <v>-154.01818</v>
      </c>
    </row>
    <row r="787" spans="15:28" x14ac:dyDescent="0.2">
      <c r="O787">
        <v>781</v>
      </c>
      <c r="P787" s="4">
        <v>-311.19475999999997</v>
      </c>
      <c r="Q787" s="4">
        <v>-350.75963000000002</v>
      </c>
      <c r="R787" s="4"/>
      <c r="S787" s="4">
        <v>-428.36955</v>
      </c>
      <c r="T787" s="4">
        <v>-435.99876</v>
      </c>
      <c r="AA787">
        <v>781</v>
      </c>
      <c r="AB787" s="4">
        <v>-154.07171</v>
      </c>
    </row>
    <row r="788" spans="15:28" x14ac:dyDescent="0.2">
      <c r="O788">
        <v>782</v>
      </c>
      <c r="P788" s="4">
        <v>-311.35948999999999</v>
      </c>
      <c r="Q788" s="4">
        <v>-350.97897999999998</v>
      </c>
      <c r="R788" s="4"/>
      <c r="S788" s="4">
        <v>-428.48714000000001</v>
      </c>
      <c r="T788" s="4">
        <v>-435.83848999999998</v>
      </c>
      <c r="AA788">
        <v>782</v>
      </c>
      <c r="AB788" s="4">
        <v>-154.15037000000001</v>
      </c>
    </row>
    <row r="789" spans="15:28" x14ac:dyDescent="0.2">
      <c r="O789">
        <v>783</v>
      </c>
      <c r="P789" s="4">
        <v>-311.50484999999998</v>
      </c>
      <c r="Q789" s="4">
        <v>-351.17126000000002</v>
      </c>
      <c r="R789" s="4"/>
      <c r="S789" s="4">
        <v>-428.66113999999999</v>
      </c>
      <c r="T789" s="4">
        <v>-435.66190999999998</v>
      </c>
      <c r="AA789">
        <v>783</v>
      </c>
      <c r="AB789" s="4">
        <v>-154.23363000000001</v>
      </c>
    </row>
    <row r="790" spans="15:28" x14ac:dyDescent="0.2">
      <c r="O790">
        <v>784</v>
      </c>
      <c r="P790" s="4">
        <v>-311.62569000000002</v>
      </c>
      <c r="Q790" s="4">
        <v>-351.35489000000001</v>
      </c>
      <c r="R790" s="4"/>
      <c r="S790" s="4">
        <v>-428.85843999999997</v>
      </c>
      <c r="T790" s="4">
        <v>-435.48450000000003</v>
      </c>
      <c r="AA790">
        <v>784</v>
      </c>
      <c r="AB790" s="4">
        <v>-154.31726</v>
      </c>
    </row>
    <row r="791" spans="15:28" x14ac:dyDescent="0.2">
      <c r="O791">
        <v>785</v>
      </c>
      <c r="P791" s="4">
        <v>-311.69859000000002</v>
      </c>
      <c r="Q791" s="4">
        <v>-351.49113999999997</v>
      </c>
      <c r="R791" s="4"/>
      <c r="S791" s="4">
        <v>-429.06848000000002</v>
      </c>
      <c r="T791" s="4">
        <v>-435.30101000000002</v>
      </c>
      <c r="AA791">
        <v>785</v>
      </c>
      <c r="AB791" s="4">
        <v>-154.38126</v>
      </c>
    </row>
    <row r="792" spans="15:28" x14ac:dyDescent="0.2">
      <c r="O792">
        <v>786</v>
      </c>
      <c r="P792" s="4">
        <v>-311.75673999999998</v>
      </c>
      <c r="Q792" s="4">
        <v>-351.58679000000001</v>
      </c>
      <c r="R792" s="4"/>
      <c r="S792" s="4">
        <v>-429.30885000000001</v>
      </c>
      <c r="T792" s="4">
        <v>-435.13405</v>
      </c>
      <c r="AA792">
        <v>786</v>
      </c>
      <c r="AB792" s="4">
        <v>-154.4332</v>
      </c>
    </row>
    <row r="793" spans="15:28" x14ac:dyDescent="0.2">
      <c r="O793">
        <v>787</v>
      </c>
      <c r="P793" s="4">
        <v>-311.79396000000003</v>
      </c>
      <c r="Q793" s="4">
        <v>-351.64886999999999</v>
      </c>
      <c r="R793" s="4"/>
      <c r="S793" s="4">
        <v>-429.57774000000001</v>
      </c>
      <c r="T793" s="4">
        <v>-434.93866000000003</v>
      </c>
      <c r="AA793">
        <v>787</v>
      </c>
      <c r="AB793" s="4">
        <v>-154.45884000000001</v>
      </c>
    </row>
    <row r="794" spans="15:28" x14ac:dyDescent="0.2">
      <c r="O794">
        <v>788</v>
      </c>
      <c r="P794" s="4">
        <v>-311.79838999999998</v>
      </c>
      <c r="Q794" s="4">
        <v>-351.65861000000001</v>
      </c>
      <c r="R794" s="4"/>
      <c r="S794" s="4">
        <v>-429.83611000000002</v>
      </c>
      <c r="T794" s="4">
        <v>-434.74293999999998</v>
      </c>
      <c r="AA794">
        <v>788</v>
      </c>
      <c r="AB794" s="4">
        <v>-154.47412</v>
      </c>
    </row>
    <row r="795" spans="15:28" x14ac:dyDescent="0.2">
      <c r="O795">
        <v>789</v>
      </c>
      <c r="P795" s="4">
        <v>-311.78395999999998</v>
      </c>
      <c r="Q795" s="4">
        <v>-351.62957</v>
      </c>
      <c r="R795" s="4"/>
      <c r="S795" s="4">
        <v>-430.04464000000002</v>
      </c>
      <c r="T795" s="4">
        <v>-434.56436000000002</v>
      </c>
      <c r="AA795">
        <v>789</v>
      </c>
      <c r="AB795" s="4">
        <v>-154.44954000000001</v>
      </c>
    </row>
    <row r="796" spans="15:28" x14ac:dyDescent="0.2">
      <c r="O796">
        <v>790</v>
      </c>
      <c r="P796" s="4">
        <v>-311.74065999999999</v>
      </c>
      <c r="Q796" s="4">
        <v>-351.55774000000002</v>
      </c>
      <c r="R796" s="4"/>
      <c r="S796" s="4">
        <v>-430.22851000000003</v>
      </c>
      <c r="T796" s="4">
        <v>-434.43567999999999</v>
      </c>
      <c r="AA796">
        <v>790</v>
      </c>
      <c r="AB796" s="4">
        <v>-154.40419</v>
      </c>
    </row>
    <row r="797" spans="15:28" x14ac:dyDescent="0.2">
      <c r="O797">
        <v>791</v>
      </c>
      <c r="P797" s="4">
        <v>-311.65969999999999</v>
      </c>
      <c r="Q797" s="4">
        <v>-351.44785999999999</v>
      </c>
      <c r="R797" s="4"/>
      <c r="S797" s="4">
        <v>-430.37533999999999</v>
      </c>
      <c r="T797" s="4">
        <v>-434.32153</v>
      </c>
      <c r="AA797">
        <v>791</v>
      </c>
      <c r="AB797" s="4">
        <v>-154.36001999999999</v>
      </c>
    </row>
    <row r="798" spans="15:28" x14ac:dyDescent="0.2">
      <c r="O798">
        <v>792</v>
      </c>
      <c r="P798" s="4">
        <v>-311.60386</v>
      </c>
      <c r="Q798" s="4">
        <v>-351.33650999999998</v>
      </c>
      <c r="R798" s="4"/>
      <c r="S798" s="4">
        <v>-430.42784999999998</v>
      </c>
      <c r="T798" s="4">
        <v>-434.23209000000003</v>
      </c>
      <c r="AA798">
        <v>792</v>
      </c>
      <c r="AB798" s="4">
        <v>-154.29930999999999</v>
      </c>
    </row>
    <row r="799" spans="15:28" x14ac:dyDescent="0.2">
      <c r="O799">
        <v>793</v>
      </c>
      <c r="P799" s="4">
        <v>-311.50031999999999</v>
      </c>
      <c r="Q799" s="4">
        <v>-351.20420999999999</v>
      </c>
      <c r="R799" s="4"/>
      <c r="S799" s="4">
        <v>-430.4796</v>
      </c>
      <c r="T799" s="4">
        <v>-434.17777000000001</v>
      </c>
      <c r="AA799">
        <v>793</v>
      </c>
      <c r="AB799" s="4">
        <v>-154.25379000000001</v>
      </c>
    </row>
    <row r="800" spans="15:28" x14ac:dyDescent="0.2">
      <c r="O800">
        <v>794</v>
      </c>
      <c r="P800" s="4">
        <v>-311.36126999999999</v>
      </c>
      <c r="Q800" s="4">
        <v>-351.07697000000002</v>
      </c>
      <c r="R800" s="4"/>
      <c r="S800" s="4">
        <v>-430.44932999999997</v>
      </c>
      <c r="T800" s="4">
        <v>-434.13495999999998</v>
      </c>
      <c r="AA800">
        <v>794</v>
      </c>
      <c r="AB800" s="4">
        <v>-154.24037999999999</v>
      </c>
    </row>
    <row r="801" spans="15:28" x14ac:dyDescent="0.2">
      <c r="O801">
        <v>795</v>
      </c>
      <c r="P801" s="4">
        <v>-311.24373000000003</v>
      </c>
      <c r="Q801" s="4">
        <v>-350.9151</v>
      </c>
      <c r="R801" s="4"/>
      <c r="S801" s="4">
        <v>-430.39006999999998</v>
      </c>
      <c r="T801" s="4">
        <v>-434.10964000000001</v>
      </c>
      <c r="AA801">
        <v>795</v>
      </c>
      <c r="AB801" s="4">
        <v>-154.24619999999999</v>
      </c>
    </row>
    <row r="802" spans="15:28" x14ac:dyDescent="0.2">
      <c r="O802">
        <v>796</v>
      </c>
      <c r="P802" s="4">
        <v>-311.11567000000002</v>
      </c>
      <c r="Q802" s="4">
        <v>-350.75139999999999</v>
      </c>
      <c r="R802" s="4"/>
      <c r="S802" s="4">
        <v>-430.33022999999997</v>
      </c>
      <c r="T802" s="4">
        <v>-434.09559000000002</v>
      </c>
      <c r="AA802">
        <v>796</v>
      </c>
      <c r="AB802" s="4">
        <v>-154.29092</v>
      </c>
    </row>
    <row r="803" spans="15:28" x14ac:dyDescent="0.2">
      <c r="O803">
        <v>797</v>
      </c>
      <c r="P803" s="4">
        <v>-311.00473</v>
      </c>
      <c r="Q803" s="4">
        <v>-350.61912000000001</v>
      </c>
      <c r="R803" s="4"/>
      <c r="S803" s="4">
        <v>-430.25015000000002</v>
      </c>
      <c r="T803" s="4">
        <v>-434.11295999999999</v>
      </c>
      <c r="AA803">
        <v>797</v>
      </c>
      <c r="AB803" s="4">
        <v>-154.35238000000001</v>
      </c>
    </row>
    <row r="804" spans="15:28" x14ac:dyDescent="0.2">
      <c r="O804">
        <v>798</v>
      </c>
      <c r="P804" s="4">
        <v>-310.90649000000002</v>
      </c>
      <c r="Q804" s="4">
        <v>-350.52152000000001</v>
      </c>
      <c r="R804" s="4"/>
      <c r="S804" s="4">
        <v>-430.16194000000002</v>
      </c>
      <c r="T804" s="4">
        <v>-434.11461000000003</v>
      </c>
      <c r="AA804">
        <v>798</v>
      </c>
      <c r="AB804" s="4">
        <v>-154.4118</v>
      </c>
    </row>
    <row r="805" spans="15:28" x14ac:dyDescent="0.2">
      <c r="O805">
        <v>799</v>
      </c>
      <c r="P805" s="4">
        <v>-310.77983999999998</v>
      </c>
      <c r="Q805" s="4">
        <v>-350.47597000000002</v>
      </c>
      <c r="R805" s="4"/>
      <c r="S805" s="4">
        <v>-430.05038000000002</v>
      </c>
      <c r="T805" s="4">
        <v>-434.13920000000002</v>
      </c>
      <c r="AA805">
        <v>799</v>
      </c>
      <c r="AB805" s="4">
        <v>-154.46469999999999</v>
      </c>
    </row>
    <row r="806" spans="15:28" x14ac:dyDescent="0.2">
      <c r="O806">
        <v>800</v>
      </c>
      <c r="P806" s="4">
        <v>-310.67002000000002</v>
      </c>
      <c r="Q806" s="4">
        <v>-350.48586999999998</v>
      </c>
      <c r="R806" s="4"/>
      <c r="S806" s="4">
        <v>-429.92827999999997</v>
      </c>
      <c r="T806" s="4">
        <v>-434.13042999999999</v>
      </c>
      <c r="AA806">
        <v>800</v>
      </c>
      <c r="AB806" s="4">
        <v>-154.51884999999999</v>
      </c>
    </row>
    <row r="807" spans="15:28" x14ac:dyDescent="0.2">
      <c r="O807">
        <v>801</v>
      </c>
      <c r="P807" s="4">
        <v>-310.57062999999999</v>
      </c>
      <c r="Q807" s="4">
        <v>-350.52650999999997</v>
      </c>
      <c r="R807" s="4"/>
      <c r="S807" s="4">
        <v>-429.81213000000002</v>
      </c>
      <c r="T807" s="4">
        <v>-434.11529000000002</v>
      </c>
      <c r="AA807">
        <v>801</v>
      </c>
      <c r="AB807" s="4">
        <v>-154.56062</v>
      </c>
    </row>
    <row r="808" spans="15:28" x14ac:dyDescent="0.2">
      <c r="O808">
        <v>802</v>
      </c>
      <c r="P808" s="4">
        <v>-310.49104</v>
      </c>
      <c r="Q808" s="4">
        <v>-350.56727999999998</v>
      </c>
      <c r="R808" s="4"/>
      <c r="S808" s="4">
        <v>-429.67606999999998</v>
      </c>
      <c r="T808" s="4">
        <v>-434.09447999999998</v>
      </c>
      <c r="AA808">
        <v>802</v>
      </c>
      <c r="AB808" s="4">
        <v>-154.55946</v>
      </c>
    </row>
    <row r="809" spans="15:28" x14ac:dyDescent="0.2">
      <c r="O809">
        <v>803</v>
      </c>
      <c r="P809" s="4">
        <v>-310.43414000000001</v>
      </c>
      <c r="Q809" s="4">
        <v>-350.62407999999999</v>
      </c>
      <c r="R809" s="4"/>
      <c r="S809" s="4">
        <v>-429.55146000000002</v>
      </c>
      <c r="T809" s="4">
        <v>-434.05882000000003</v>
      </c>
      <c r="AA809">
        <v>803</v>
      </c>
      <c r="AB809" s="4">
        <v>-154.51649</v>
      </c>
    </row>
    <row r="810" spans="15:28" x14ac:dyDescent="0.2">
      <c r="O810">
        <v>804</v>
      </c>
      <c r="P810" s="4">
        <v>-310.4282</v>
      </c>
      <c r="Q810" s="4">
        <v>-350.69661000000002</v>
      </c>
      <c r="R810" s="4"/>
      <c r="S810" s="4">
        <v>-429.41516999999999</v>
      </c>
      <c r="T810" s="4">
        <v>-433.98701999999997</v>
      </c>
      <c r="AA810">
        <v>804</v>
      </c>
      <c r="AB810" s="4">
        <v>-154.43603999999999</v>
      </c>
    </row>
    <row r="811" spans="15:28" x14ac:dyDescent="0.2">
      <c r="O811">
        <v>805</v>
      </c>
      <c r="P811" s="4">
        <v>-310.47879999999998</v>
      </c>
      <c r="Q811" s="4">
        <v>-350.79518999999999</v>
      </c>
      <c r="R811" s="4"/>
      <c r="S811" s="4">
        <v>-429.25821000000002</v>
      </c>
      <c r="T811" s="4">
        <v>-433.89767000000001</v>
      </c>
      <c r="AA811">
        <v>805</v>
      </c>
      <c r="AB811" s="4">
        <v>-154.33035000000001</v>
      </c>
    </row>
    <row r="812" spans="15:28" x14ac:dyDescent="0.2">
      <c r="O812">
        <v>806</v>
      </c>
      <c r="P812" s="4">
        <v>-310.57324</v>
      </c>
      <c r="Q812" s="4">
        <v>-350.89199000000002</v>
      </c>
      <c r="R812" s="4"/>
      <c r="S812" s="4">
        <v>-429.09462000000002</v>
      </c>
      <c r="T812" s="4">
        <v>-433.83242000000001</v>
      </c>
      <c r="AA812">
        <v>806</v>
      </c>
      <c r="AB812" s="4">
        <v>-154.20059000000001</v>
      </c>
    </row>
    <row r="813" spans="15:28" x14ac:dyDescent="0.2">
      <c r="O813">
        <v>807</v>
      </c>
      <c r="P813" s="4">
        <v>-310.68430999999998</v>
      </c>
      <c r="Q813" s="4">
        <v>-350.99524000000002</v>
      </c>
      <c r="R813" s="4"/>
      <c r="S813" s="4">
        <v>-428.9273</v>
      </c>
      <c r="T813" s="4">
        <v>-433.74072999999999</v>
      </c>
      <c r="AA813">
        <v>807</v>
      </c>
      <c r="AB813" s="4">
        <v>-154.06168</v>
      </c>
    </row>
    <row r="814" spans="15:28" x14ac:dyDescent="0.2">
      <c r="O814">
        <v>808</v>
      </c>
      <c r="P814" s="4">
        <v>-310.81779</v>
      </c>
      <c r="Q814" s="4">
        <v>-351.08193</v>
      </c>
      <c r="R814" s="4"/>
      <c r="S814" s="4">
        <v>-428.77235000000002</v>
      </c>
      <c r="T814" s="4">
        <v>-433.64683000000002</v>
      </c>
      <c r="AA814">
        <v>808</v>
      </c>
      <c r="AB814" s="4">
        <v>-153.91551000000001</v>
      </c>
    </row>
    <row r="815" spans="15:28" x14ac:dyDescent="0.2">
      <c r="O815">
        <v>809</v>
      </c>
      <c r="P815" s="4">
        <v>-310.95179000000002</v>
      </c>
      <c r="Q815" s="4">
        <v>-351.17277000000001</v>
      </c>
      <c r="R815" s="4"/>
      <c r="S815" s="4">
        <v>-428.63060000000002</v>
      </c>
      <c r="T815" s="4">
        <v>-433.52222</v>
      </c>
      <c r="AA815">
        <v>809</v>
      </c>
      <c r="AB815" s="4">
        <v>-153.78188</v>
      </c>
    </row>
    <row r="816" spans="15:28" x14ac:dyDescent="0.2">
      <c r="O816">
        <v>810</v>
      </c>
      <c r="P816" s="4">
        <v>-311.04307999999997</v>
      </c>
      <c r="Q816" s="4">
        <v>-351.26715000000002</v>
      </c>
      <c r="R816" s="4"/>
      <c r="S816" s="4">
        <v>-428.52899000000002</v>
      </c>
      <c r="T816" s="4">
        <v>-433.41278</v>
      </c>
      <c r="AA816">
        <v>810</v>
      </c>
      <c r="AB816" s="4">
        <v>-153.66245000000001</v>
      </c>
    </row>
    <row r="817" spans="15:28" x14ac:dyDescent="0.2">
      <c r="O817">
        <v>811</v>
      </c>
      <c r="P817" s="4">
        <v>-311.14744000000002</v>
      </c>
      <c r="Q817" s="4">
        <v>-351.33235999999999</v>
      </c>
      <c r="R817" s="4"/>
      <c r="S817" s="4">
        <v>-428.48376000000002</v>
      </c>
      <c r="T817" s="4">
        <v>-433.32226000000003</v>
      </c>
      <c r="AA817">
        <v>811</v>
      </c>
      <c r="AB817" s="4">
        <v>-153.55018000000001</v>
      </c>
    </row>
    <row r="818" spans="15:28" x14ac:dyDescent="0.2">
      <c r="O818">
        <v>812</v>
      </c>
      <c r="P818" s="4">
        <v>-311.19743</v>
      </c>
      <c r="Q818" s="4">
        <v>-351.38690000000003</v>
      </c>
      <c r="R818" s="4"/>
      <c r="S818" s="4">
        <v>-428.47761000000003</v>
      </c>
      <c r="T818" s="4">
        <v>-433.24342000000001</v>
      </c>
      <c r="AA818">
        <v>812</v>
      </c>
      <c r="AB818" s="4">
        <v>-153.46615</v>
      </c>
    </row>
    <row r="819" spans="15:28" x14ac:dyDescent="0.2">
      <c r="O819">
        <v>813</v>
      </c>
      <c r="P819" s="4">
        <v>-311.21800000000002</v>
      </c>
      <c r="Q819" s="4">
        <v>-351.41390999999999</v>
      </c>
      <c r="R819" s="4"/>
      <c r="S819" s="4">
        <v>-428.48901999999998</v>
      </c>
      <c r="T819" s="4">
        <v>-433.20857000000001</v>
      </c>
      <c r="AA819">
        <v>813</v>
      </c>
      <c r="AB819" s="4">
        <v>-153.39192</v>
      </c>
    </row>
    <row r="820" spans="15:28" x14ac:dyDescent="0.2">
      <c r="O820">
        <v>814</v>
      </c>
      <c r="P820" s="4">
        <v>-311.18984</v>
      </c>
      <c r="Q820" s="4">
        <v>-351.36657000000002</v>
      </c>
      <c r="R820" s="4"/>
      <c r="S820" s="4">
        <v>-428.49356</v>
      </c>
      <c r="T820" s="4">
        <v>-433.18520000000001</v>
      </c>
      <c r="AA820">
        <v>814</v>
      </c>
      <c r="AB820" s="4">
        <v>-153.35202000000001</v>
      </c>
    </row>
    <row r="821" spans="15:28" x14ac:dyDescent="0.2">
      <c r="O821">
        <v>815</v>
      </c>
      <c r="P821" s="4">
        <v>-311.15276999999998</v>
      </c>
      <c r="Q821" s="4">
        <v>-351.26443999999998</v>
      </c>
      <c r="R821" s="4"/>
      <c r="S821" s="4">
        <v>-428.50430999999998</v>
      </c>
      <c r="T821" s="4">
        <v>-433.19580999999999</v>
      </c>
      <c r="AA821">
        <v>815</v>
      </c>
      <c r="AB821" s="4">
        <v>-153.31634</v>
      </c>
    </row>
    <row r="822" spans="15:28" x14ac:dyDescent="0.2">
      <c r="O822">
        <v>816</v>
      </c>
      <c r="P822" s="4">
        <v>-311.05741999999998</v>
      </c>
      <c r="Q822" s="4">
        <v>-351.13447000000002</v>
      </c>
      <c r="R822" s="4"/>
      <c r="S822" s="4">
        <v>-428.51607000000001</v>
      </c>
      <c r="T822" s="4">
        <v>-433.26963999999998</v>
      </c>
      <c r="AA822">
        <v>816</v>
      </c>
      <c r="AB822" s="4">
        <v>-153.28671</v>
      </c>
    </row>
    <row r="823" spans="15:28" x14ac:dyDescent="0.2">
      <c r="O823">
        <v>817</v>
      </c>
      <c r="P823" s="4">
        <v>-310.90719999999999</v>
      </c>
      <c r="Q823" s="4">
        <v>-350.98540000000003</v>
      </c>
      <c r="R823" s="4"/>
      <c r="S823" s="4">
        <v>-428.49997999999999</v>
      </c>
      <c r="T823" s="4">
        <v>-433.35744999999997</v>
      </c>
      <c r="AA823">
        <v>817</v>
      </c>
      <c r="AB823" s="4">
        <v>-153.25991999999999</v>
      </c>
    </row>
    <row r="824" spans="15:28" x14ac:dyDescent="0.2">
      <c r="O824">
        <v>818</v>
      </c>
      <c r="P824" s="4">
        <v>-310.73129</v>
      </c>
      <c r="Q824" s="4">
        <v>-350.80158999999998</v>
      </c>
      <c r="R824" s="4"/>
      <c r="S824" s="4">
        <v>-428.46280999999999</v>
      </c>
      <c r="T824" s="4">
        <v>-433.41176999999999</v>
      </c>
      <c r="AA824">
        <v>818</v>
      </c>
      <c r="AB824" s="4">
        <v>-153.22731999999999</v>
      </c>
    </row>
    <row r="825" spans="15:28" x14ac:dyDescent="0.2">
      <c r="O825">
        <v>819</v>
      </c>
      <c r="P825" s="4">
        <v>-310.54908</v>
      </c>
      <c r="Q825" s="4">
        <v>-350.59537999999998</v>
      </c>
      <c r="R825" s="4"/>
      <c r="S825" s="4">
        <v>-428.39589999999998</v>
      </c>
      <c r="T825" s="4">
        <v>-433.45398</v>
      </c>
      <c r="AA825">
        <v>819</v>
      </c>
      <c r="AB825" s="4">
        <v>-153.20917</v>
      </c>
    </row>
    <row r="826" spans="15:28" x14ac:dyDescent="0.2">
      <c r="O826">
        <v>820</v>
      </c>
      <c r="P826" s="4">
        <v>-310.40118999999999</v>
      </c>
      <c r="Q826" s="4">
        <v>-350.35910000000001</v>
      </c>
      <c r="R826" s="4"/>
      <c r="S826" s="4">
        <v>-428.34269999999998</v>
      </c>
      <c r="T826" s="4">
        <v>-433.45567</v>
      </c>
      <c r="AA826">
        <v>820</v>
      </c>
      <c r="AB826" s="4">
        <v>-153.18690000000001</v>
      </c>
    </row>
    <row r="827" spans="15:28" x14ac:dyDescent="0.2">
      <c r="O827">
        <v>821</v>
      </c>
      <c r="P827" s="4">
        <v>-310.29915</v>
      </c>
      <c r="Q827" s="4">
        <v>-350.12520000000001</v>
      </c>
      <c r="R827" s="4"/>
      <c r="S827" s="4">
        <v>-428.30950000000001</v>
      </c>
      <c r="T827" s="4">
        <v>-433.43761000000001</v>
      </c>
      <c r="AA827">
        <v>821</v>
      </c>
      <c r="AB827" s="4">
        <v>-153.18075999999999</v>
      </c>
    </row>
    <row r="828" spans="15:28" x14ac:dyDescent="0.2">
      <c r="O828">
        <v>822</v>
      </c>
      <c r="P828" s="4">
        <v>-310.27372000000003</v>
      </c>
      <c r="Q828" s="4">
        <v>-349.86514</v>
      </c>
      <c r="R828" s="4"/>
      <c r="S828" s="4">
        <v>-428.27453000000003</v>
      </c>
      <c r="T828" s="4">
        <v>-433.41219999999998</v>
      </c>
      <c r="AA828">
        <v>822</v>
      </c>
      <c r="AB828" s="4">
        <v>-153.19322</v>
      </c>
    </row>
    <row r="829" spans="15:28" x14ac:dyDescent="0.2">
      <c r="O829">
        <v>823</v>
      </c>
      <c r="P829" s="4">
        <v>-310.29228000000001</v>
      </c>
      <c r="Q829" s="4">
        <v>-349.60014999999999</v>
      </c>
      <c r="R829" s="4"/>
      <c r="S829" s="4">
        <v>-428.24452000000002</v>
      </c>
      <c r="T829" s="4">
        <v>-433.41529000000003</v>
      </c>
      <c r="AA829">
        <v>823</v>
      </c>
      <c r="AB829" s="4">
        <v>-153.20525000000001</v>
      </c>
    </row>
    <row r="830" spans="15:28" x14ac:dyDescent="0.2">
      <c r="O830">
        <v>824</v>
      </c>
      <c r="P830" s="4">
        <v>-310.35244999999998</v>
      </c>
      <c r="Q830" s="4">
        <v>-349.39506999999998</v>
      </c>
      <c r="R830" s="4"/>
      <c r="S830" s="4">
        <v>-428.22796</v>
      </c>
      <c r="T830" s="4">
        <v>-433.40028000000001</v>
      </c>
      <c r="AA830">
        <v>824</v>
      </c>
      <c r="AB830" s="4">
        <v>-153.22434999999999</v>
      </c>
    </row>
    <row r="831" spans="15:28" x14ac:dyDescent="0.2">
      <c r="O831">
        <v>825</v>
      </c>
      <c r="P831" s="4">
        <v>-310.45483000000002</v>
      </c>
      <c r="Q831" s="4">
        <v>-349.22354000000001</v>
      </c>
      <c r="R831" s="4"/>
      <c r="S831" s="4">
        <v>-428.21697999999998</v>
      </c>
      <c r="T831" s="4">
        <v>-433.38882000000001</v>
      </c>
      <c r="AA831">
        <v>825</v>
      </c>
      <c r="AB831" s="4">
        <v>-153.22848999999999</v>
      </c>
    </row>
    <row r="832" spans="15:28" x14ac:dyDescent="0.2">
      <c r="O832">
        <v>826</v>
      </c>
      <c r="P832" s="4">
        <v>-310.60397</v>
      </c>
      <c r="Q832" s="4">
        <v>-349.10250000000002</v>
      </c>
      <c r="R832" s="4"/>
      <c r="S832" s="4">
        <v>-428.20884000000001</v>
      </c>
      <c r="T832" s="4">
        <v>-433.38064000000003</v>
      </c>
      <c r="AA832">
        <v>826</v>
      </c>
      <c r="AB832" s="4">
        <v>-153.23138</v>
      </c>
    </row>
    <row r="833" spans="15:28" x14ac:dyDescent="0.2">
      <c r="O833">
        <v>827</v>
      </c>
      <c r="P833" s="4">
        <v>-310.74360000000001</v>
      </c>
      <c r="Q833" s="4">
        <v>-349.00572</v>
      </c>
      <c r="R833" s="4"/>
      <c r="S833" s="4">
        <v>-428.23228999999998</v>
      </c>
      <c r="T833" s="4">
        <v>-433.37099000000001</v>
      </c>
      <c r="AA833">
        <v>827</v>
      </c>
      <c r="AB833" s="4">
        <v>-153.22245000000001</v>
      </c>
    </row>
    <row r="834" spans="15:28" x14ac:dyDescent="0.2">
      <c r="O834">
        <v>828</v>
      </c>
      <c r="P834" s="4">
        <v>-310.90539000000001</v>
      </c>
      <c r="Q834" s="4">
        <v>-348.94223</v>
      </c>
      <c r="R834" s="4"/>
      <c r="S834" s="4">
        <v>-428.25769000000003</v>
      </c>
      <c r="T834" s="4">
        <v>-433.34703999999999</v>
      </c>
      <c r="AA834">
        <v>828</v>
      </c>
      <c r="AB834" s="4">
        <v>-153.25475</v>
      </c>
    </row>
    <row r="835" spans="15:28" x14ac:dyDescent="0.2">
      <c r="O835">
        <v>829</v>
      </c>
      <c r="P835" s="4">
        <v>-311.08652000000001</v>
      </c>
      <c r="Q835" s="4">
        <v>-348.87826000000001</v>
      </c>
      <c r="R835" s="4"/>
      <c r="S835" s="4">
        <v>-428.28318000000002</v>
      </c>
      <c r="T835" s="4">
        <v>-433.32321999999999</v>
      </c>
      <c r="AA835">
        <v>829</v>
      </c>
      <c r="AB835" s="4">
        <v>-153.30794</v>
      </c>
    </row>
    <row r="836" spans="15:28" x14ac:dyDescent="0.2">
      <c r="O836">
        <v>830</v>
      </c>
      <c r="P836" s="4">
        <v>-311.27444000000003</v>
      </c>
      <c r="Q836" s="4">
        <v>-348.88466</v>
      </c>
      <c r="R836" s="4"/>
      <c r="S836" s="4">
        <v>-428.31267000000003</v>
      </c>
      <c r="T836" s="4">
        <v>-433.27159</v>
      </c>
      <c r="AA836">
        <v>830</v>
      </c>
      <c r="AB836" s="4">
        <v>-153.37271000000001</v>
      </c>
    </row>
    <row r="837" spans="15:28" x14ac:dyDescent="0.2">
      <c r="O837">
        <v>831</v>
      </c>
      <c r="P837" s="4">
        <v>-311.45200999999997</v>
      </c>
      <c r="Q837" s="4">
        <v>-348.92259999999999</v>
      </c>
      <c r="R837" s="4"/>
      <c r="S837" s="4">
        <v>-428.3408</v>
      </c>
      <c r="T837" s="4">
        <v>-433.21053999999998</v>
      </c>
      <c r="AA837">
        <v>831</v>
      </c>
      <c r="AB837" s="4">
        <v>-153.43316999999999</v>
      </c>
    </row>
    <row r="838" spans="15:28" x14ac:dyDescent="0.2">
      <c r="O838">
        <v>832</v>
      </c>
      <c r="P838" s="4">
        <v>-311.61624999999998</v>
      </c>
      <c r="Q838" s="4">
        <v>-348.96499</v>
      </c>
      <c r="R838" s="4"/>
      <c r="S838" s="4">
        <v>-428.34992999999997</v>
      </c>
      <c r="T838" s="4">
        <v>-433.12979000000001</v>
      </c>
      <c r="AA838">
        <v>832</v>
      </c>
      <c r="AB838" s="4">
        <v>-153.48240999999999</v>
      </c>
    </row>
    <row r="839" spans="15:28" x14ac:dyDescent="0.2">
      <c r="O839">
        <v>833</v>
      </c>
      <c r="P839" s="4">
        <v>-311.81625000000003</v>
      </c>
      <c r="Q839" s="4">
        <v>-349.00666999999999</v>
      </c>
      <c r="R839" s="4"/>
      <c r="S839" s="4">
        <v>-428.37430999999998</v>
      </c>
      <c r="T839" s="4">
        <v>-433.07002999999997</v>
      </c>
      <c r="AA839">
        <v>833</v>
      </c>
      <c r="AB839" s="4">
        <v>-153.51446000000001</v>
      </c>
    </row>
    <row r="840" spans="15:28" x14ac:dyDescent="0.2">
      <c r="O840">
        <v>834</v>
      </c>
      <c r="P840" s="4">
        <v>-311.97886</v>
      </c>
      <c r="Q840" s="4">
        <v>-349.05790000000002</v>
      </c>
      <c r="R840" s="4"/>
      <c r="S840" s="4">
        <v>-428.38511999999997</v>
      </c>
      <c r="T840" s="4">
        <v>-433.01612999999998</v>
      </c>
      <c r="AA840">
        <v>834</v>
      </c>
      <c r="AB840" s="4">
        <v>-153.54019</v>
      </c>
    </row>
    <row r="841" spans="15:28" x14ac:dyDescent="0.2">
      <c r="O841">
        <v>835</v>
      </c>
      <c r="P841" s="4">
        <v>-312.11694</v>
      </c>
      <c r="Q841" s="4">
        <v>-349.11912000000001</v>
      </c>
      <c r="R841" s="4"/>
      <c r="S841" s="4">
        <v>-428.39571999999998</v>
      </c>
      <c r="T841" s="4">
        <v>-432.93009999999998</v>
      </c>
      <c r="AA841">
        <v>835</v>
      </c>
      <c r="AB841" s="4">
        <v>-153.57353000000001</v>
      </c>
    </row>
    <row r="842" spans="15:28" x14ac:dyDescent="0.2">
      <c r="O842">
        <v>836</v>
      </c>
      <c r="P842" s="4">
        <v>-312.23728</v>
      </c>
      <c r="Q842" s="4">
        <v>-349.17577999999997</v>
      </c>
      <c r="R842" s="4"/>
      <c r="S842" s="4">
        <v>-428.43795999999998</v>
      </c>
      <c r="T842" s="4">
        <v>-432.84055000000001</v>
      </c>
      <c r="AA842">
        <v>836</v>
      </c>
      <c r="AB842" s="4">
        <v>-153.60136</v>
      </c>
    </row>
    <row r="843" spans="15:28" x14ac:dyDescent="0.2">
      <c r="O843">
        <v>837</v>
      </c>
      <c r="P843" s="4">
        <v>-312.31045</v>
      </c>
      <c r="Q843" s="4">
        <v>-349.26204999999999</v>
      </c>
      <c r="R843" s="4"/>
      <c r="S843" s="4">
        <v>-428.48493000000002</v>
      </c>
      <c r="T843" s="4">
        <v>-432.73914000000002</v>
      </c>
      <c r="AA843">
        <v>837</v>
      </c>
      <c r="AB843" s="4">
        <v>-153.64955</v>
      </c>
    </row>
    <row r="844" spans="15:28" x14ac:dyDescent="0.2">
      <c r="O844">
        <v>838</v>
      </c>
      <c r="P844" s="4">
        <v>-312.31256000000002</v>
      </c>
      <c r="Q844" s="4">
        <v>-349.32121000000001</v>
      </c>
      <c r="R844" s="4"/>
      <c r="S844" s="4">
        <v>-428.54284000000001</v>
      </c>
      <c r="T844" s="4">
        <v>-432.62860999999998</v>
      </c>
      <c r="AA844">
        <v>838</v>
      </c>
      <c r="AB844" s="4">
        <v>-153.68753000000001</v>
      </c>
    </row>
    <row r="845" spans="15:28" x14ac:dyDescent="0.2">
      <c r="O845">
        <v>839</v>
      </c>
      <c r="P845" s="4">
        <v>-312.22671000000003</v>
      </c>
      <c r="Q845" s="4">
        <v>-349.36899</v>
      </c>
      <c r="R845" s="4"/>
      <c r="S845" s="4">
        <v>-428.58467000000002</v>
      </c>
      <c r="T845" s="4">
        <v>-432.48910000000001</v>
      </c>
      <c r="AA845">
        <v>839</v>
      </c>
      <c r="AB845" s="4">
        <v>-153.73668000000001</v>
      </c>
    </row>
    <row r="846" spans="15:28" x14ac:dyDescent="0.2">
      <c r="O846">
        <v>840</v>
      </c>
      <c r="P846" s="4">
        <v>-312.07963999999998</v>
      </c>
      <c r="Q846" s="4">
        <v>-349.40604000000002</v>
      </c>
      <c r="R846" s="4"/>
      <c r="S846" s="4">
        <v>-428.60262999999998</v>
      </c>
      <c r="T846" s="4">
        <v>-432.38677000000001</v>
      </c>
      <c r="AA846">
        <v>840</v>
      </c>
      <c r="AB846" s="4">
        <v>-153.78269</v>
      </c>
    </row>
    <row r="847" spans="15:28" x14ac:dyDescent="0.2">
      <c r="O847">
        <v>841</v>
      </c>
      <c r="P847" s="4">
        <v>-311.87542000000002</v>
      </c>
      <c r="Q847" s="4">
        <v>-349.45064000000002</v>
      </c>
      <c r="R847" s="4"/>
      <c r="S847" s="4">
        <v>-428.58690999999999</v>
      </c>
      <c r="T847" s="4">
        <v>-432.30124999999998</v>
      </c>
      <c r="AA847">
        <v>841</v>
      </c>
      <c r="AB847" s="4">
        <v>-153.83204000000001</v>
      </c>
    </row>
    <row r="848" spans="15:28" x14ac:dyDescent="0.2">
      <c r="O848">
        <v>842</v>
      </c>
      <c r="P848" s="4">
        <v>-311.63028000000003</v>
      </c>
      <c r="Q848" s="4">
        <v>-349.46695999999997</v>
      </c>
      <c r="R848" s="4"/>
      <c r="S848" s="4">
        <v>-428.56006000000002</v>
      </c>
      <c r="T848" s="4">
        <v>-432.25731999999999</v>
      </c>
      <c r="AA848">
        <v>842</v>
      </c>
      <c r="AB848" s="4">
        <v>-153.88297</v>
      </c>
    </row>
    <row r="849" spans="15:28" x14ac:dyDescent="0.2">
      <c r="O849">
        <v>843</v>
      </c>
      <c r="P849" s="4">
        <v>-311.33443999999997</v>
      </c>
      <c r="Q849" s="4">
        <v>-349.45350000000002</v>
      </c>
      <c r="R849" s="4"/>
      <c r="S849" s="4">
        <v>-428.46429999999998</v>
      </c>
      <c r="T849" s="4">
        <v>-432.22789999999998</v>
      </c>
      <c r="AA849">
        <v>843</v>
      </c>
      <c r="AB849" s="4">
        <v>-153.95335</v>
      </c>
    </row>
    <row r="850" spans="15:28" x14ac:dyDescent="0.2">
      <c r="O850">
        <v>844</v>
      </c>
      <c r="P850" s="4">
        <v>-311.01544999999999</v>
      </c>
      <c r="Q850" s="4">
        <v>-349.42741000000001</v>
      </c>
      <c r="R850" s="4"/>
      <c r="S850" s="4">
        <v>-428.31274999999999</v>
      </c>
      <c r="T850" s="4">
        <v>-432.22870999999998</v>
      </c>
      <c r="AA850">
        <v>844</v>
      </c>
      <c r="AB850" s="4">
        <v>-154.02911</v>
      </c>
    </row>
    <row r="851" spans="15:28" x14ac:dyDescent="0.2">
      <c r="O851">
        <v>845</v>
      </c>
      <c r="P851" s="4">
        <v>-310.69932</v>
      </c>
      <c r="Q851" s="4">
        <v>-349.37785000000002</v>
      </c>
      <c r="R851" s="4"/>
      <c r="S851" s="4">
        <v>-428.10852999999997</v>
      </c>
      <c r="T851" s="4">
        <v>-432.25885</v>
      </c>
      <c r="AA851">
        <v>845</v>
      </c>
      <c r="AB851" s="4">
        <v>-154.11081999999999</v>
      </c>
    </row>
    <row r="852" spans="15:28" x14ac:dyDescent="0.2">
      <c r="O852">
        <v>846</v>
      </c>
      <c r="P852" s="4">
        <v>-310.39940000000001</v>
      </c>
      <c r="Q852" s="4">
        <v>-349.26271000000003</v>
      </c>
      <c r="R852" s="4"/>
      <c r="S852" s="4">
        <v>-427.89102000000003</v>
      </c>
      <c r="T852" s="4">
        <v>-432.31882000000002</v>
      </c>
      <c r="AA852">
        <v>846</v>
      </c>
      <c r="AB852" s="4">
        <v>-154.1764</v>
      </c>
    </row>
    <row r="853" spans="15:28" x14ac:dyDescent="0.2">
      <c r="O853">
        <v>847</v>
      </c>
      <c r="P853" s="4">
        <v>-310.12574000000001</v>
      </c>
      <c r="Q853" s="4">
        <v>-349.14586000000003</v>
      </c>
      <c r="R853" s="4"/>
      <c r="S853" s="4">
        <v>-427.66951999999998</v>
      </c>
      <c r="T853" s="4">
        <v>-432.39103</v>
      </c>
      <c r="AA853">
        <v>847</v>
      </c>
      <c r="AB853" s="4">
        <v>-154.25046</v>
      </c>
    </row>
    <row r="854" spans="15:28" x14ac:dyDescent="0.2">
      <c r="O854">
        <v>848</v>
      </c>
      <c r="P854" s="4">
        <v>-309.86038000000002</v>
      </c>
      <c r="Q854" s="4">
        <v>-349.01369999999997</v>
      </c>
      <c r="R854" s="4"/>
      <c r="S854" s="4">
        <v>-427.4502</v>
      </c>
      <c r="T854" s="4">
        <v>-432.47944000000001</v>
      </c>
      <c r="AA854">
        <v>848</v>
      </c>
      <c r="AB854" s="4">
        <v>-154.32235</v>
      </c>
    </row>
    <row r="855" spans="15:28" x14ac:dyDescent="0.2">
      <c r="O855">
        <v>849</v>
      </c>
      <c r="P855" s="4">
        <v>-309.59598999999997</v>
      </c>
      <c r="Q855" s="4">
        <v>-348.88713000000001</v>
      </c>
      <c r="R855" s="4"/>
      <c r="S855" s="4">
        <v>-427.26177999999999</v>
      </c>
      <c r="T855" s="4">
        <v>-432.59190999999998</v>
      </c>
      <c r="AA855">
        <v>849</v>
      </c>
      <c r="AB855" s="4">
        <v>-154.39403999999999</v>
      </c>
    </row>
    <row r="856" spans="15:28" x14ac:dyDescent="0.2">
      <c r="O856">
        <v>850</v>
      </c>
      <c r="P856" s="4">
        <v>-309.36176</v>
      </c>
      <c r="Q856" s="4">
        <v>-348.74054000000001</v>
      </c>
      <c r="R856" s="4"/>
      <c r="S856" s="4">
        <v>-427.11754999999999</v>
      </c>
      <c r="T856" s="4">
        <v>-432.72050999999999</v>
      </c>
      <c r="AA856">
        <v>850</v>
      </c>
      <c r="AB856" s="4">
        <v>-154.45008000000001</v>
      </c>
    </row>
    <row r="857" spans="15:28" x14ac:dyDescent="0.2">
      <c r="O857">
        <v>851</v>
      </c>
      <c r="P857" s="4">
        <v>-309.13603999999998</v>
      </c>
      <c r="Q857" s="4">
        <v>-348.60131999999999</v>
      </c>
      <c r="R857" s="4"/>
      <c r="S857" s="4">
        <v>-426.97537</v>
      </c>
      <c r="T857" s="4">
        <v>-432.88153</v>
      </c>
      <c r="AA857">
        <v>851</v>
      </c>
      <c r="AB857" s="4">
        <v>-154.50304</v>
      </c>
    </row>
    <row r="858" spans="15:28" x14ac:dyDescent="0.2">
      <c r="O858">
        <v>852</v>
      </c>
      <c r="P858" s="4">
        <v>-308.99106</v>
      </c>
      <c r="Q858" s="4">
        <v>-348.43898999999999</v>
      </c>
      <c r="R858" s="4"/>
      <c r="S858" s="4">
        <v>-426.86471</v>
      </c>
      <c r="T858" s="4">
        <v>-433.05813000000001</v>
      </c>
      <c r="AA858">
        <v>852</v>
      </c>
      <c r="AB858" s="4">
        <v>-154.55411000000001</v>
      </c>
    </row>
    <row r="859" spans="15:28" x14ac:dyDescent="0.2">
      <c r="O859">
        <v>853</v>
      </c>
      <c r="P859" s="4">
        <v>-308.95733999999999</v>
      </c>
      <c r="Q859" s="4">
        <v>-348.27994000000001</v>
      </c>
      <c r="R859" s="4"/>
      <c r="S859" s="4">
        <v>-426.78498999999999</v>
      </c>
      <c r="T859" s="4">
        <v>-433.22633999999999</v>
      </c>
      <c r="AA859">
        <v>853</v>
      </c>
      <c r="AB859" s="4">
        <v>-154.63063</v>
      </c>
    </row>
    <row r="860" spans="15:28" x14ac:dyDescent="0.2">
      <c r="O860">
        <v>854</v>
      </c>
      <c r="P860" s="4">
        <v>-309.00418000000002</v>
      </c>
      <c r="Q860" s="4">
        <v>-348.11750000000001</v>
      </c>
      <c r="R860" s="4"/>
      <c r="S860" s="4">
        <v>-426.74142000000001</v>
      </c>
      <c r="T860" s="4">
        <v>-433.36761000000001</v>
      </c>
      <c r="AA860">
        <v>854</v>
      </c>
      <c r="AB860" s="4">
        <v>-154.69776999999999</v>
      </c>
    </row>
    <row r="861" spans="15:28" x14ac:dyDescent="0.2">
      <c r="O861">
        <v>855</v>
      </c>
      <c r="P861" s="4">
        <v>-309.12628999999998</v>
      </c>
      <c r="Q861" s="4">
        <v>-347.95325000000003</v>
      </c>
      <c r="R861" s="4"/>
      <c r="S861" s="4">
        <v>-426.73842000000002</v>
      </c>
      <c r="T861" s="4">
        <v>-433.52150999999998</v>
      </c>
      <c r="AA861">
        <v>855</v>
      </c>
      <c r="AB861" s="4">
        <v>-154.76873000000001</v>
      </c>
    </row>
    <row r="862" spans="15:28" x14ac:dyDescent="0.2">
      <c r="O862">
        <v>856</v>
      </c>
      <c r="P862" s="4">
        <v>-309.30009000000001</v>
      </c>
      <c r="Q862" s="4">
        <v>-347.78926000000001</v>
      </c>
      <c r="R862" s="4"/>
      <c r="S862" s="4">
        <v>-426.74910999999997</v>
      </c>
      <c r="T862" s="4">
        <v>-433.68450000000001</v>
      </c>
      <c r="AA862">
        <v>856</v>
      </c>
      <c r="AB862" s="4">
        <v>-154.84693999999999</v>
      </c>
    </row>
    <row r="863" spans="15:28" x14ac:dyDescent="0.2">
      <c r="O863">
        <v>857</v>
      </c>
      <c r="P863" s="4">
        <v>-309.49885</v>
      </c>
      <c r="Q863" s="4">
        <v>-347.65116999999998</v>
      </c>
      <c r="R863" s="4"/>
      <c r="S863" s="4">
        <v>-426.79262999999997</v>
      </c>
      <c r="T863" s="4">
        <v>-433.84152</v>
      </c>
      <c r="AA863">
        <v>857</v>
      </c>
      <c r="AB863" s="4">
        <v>-154.92188999999999</v>
      </c>
    </row>
    <row r="864" spans="15:28" x14ac:dyDescent="0.2">
      <c r="O864">
        <v>858</v>
      </c>
      <c r="P864" s="4">
        <v>-309.70396</v>
      </c>
      <c r="Q864" s="4">
        <v>-347.56934999999999</v>
      </c>
      <c r="R864" s="4"/>
      <c r="S864" s="4">
        <v>-426.84908000000001</v>
      </c>
      <c r="T864" s="4">
        <v>-433.98230999999998</v>
      </c>
      <c r="AA864">
        <v>858</v>
      </c>
      <c r="AB864" s="4">
        <v>-155.0222</v>
      </c>
    </row>
    <row r="865" spans="15:28" x14ac:dyDescent="0.2">
      <c r="O865">
        <v>859</v>
      </c>
      <c r="P865" s="4">
        <v>-309.92358000000002</v>
      </c>
      <c r="Q865" s="4">
        <v>-347.48385999999999</v>
      </c>
      <c r="R865" s="4"/>
      <c r="S865" s="4">
        <v>-426.91180000000003</v>
      </c>
      <c r="T865" s="4">
        <v>-434.08787999999998</v>
      </c>
      <c r="AA865">
        <v>859</v>
      </c>
      <c r="AB865" s="4">
        <v>-155.11571000000001</v>
      </c>
    </row>
    <row r="866" spans="15:28" x14ac:dyDescent="0.2">
      <c r="O866">
        <v>860</v>
      </c>
      <c r="P866" s="4">
        <v>-310.17430999999999</v>
      </c>
      <c r="Q866" s="4">
        <v>-347.43070999999998</v>
      </c>
      <c r="R866" s="4"/>
      <c r="S866" s="4">
        <v>-426.98764</v>
      </c>
      <c r="T866" s="4">
        <v>-434.19641999999999</v>
      </c>
      <c r="AA866">
        <v>860</v>
      </c>
      <c r="AB866" s="4">
        <v>-155.20425</v>
      </c>
    </row>
    <row r="867" spans="15:28" x14ac:dyDescent="0.2">
      <c r="O867">
        <v>861</v>
      </c>
      <c r="P867" s="4">
        <v>-310.44285000000002</v>
      </c>
      <c r="Q867" s="4">
        <v>-347.42799000000002</v>
      </c>
      <c r="R867" s="4"/>
      <c r="S867" s="4">
        <v>-427.04046</v>
      </c>
      <c r="T867" s="4">
        <v>-434.27969999999999</v>
      </c>
      <c r="AA867">
        <v>861</v>
      </c>
      <c r="AB867" s="4">
        <v>-155.27699000000001</v>
      </c>
    </row>
    <row r="868" spans="15:28" x14ac:dyDescent="0.2">
      <c r="O868">
        <v>862</v>
      </c>
      <c r="P868" s="4">
        <v>-310.71042</v>
      </c>
      <c r="Q868" s="4">
        <v>-347.45101</v>
      </c>
      <c r="R868" s="4"/>
      <c r="S868" s="4">
        <v>-427.08037000000002</v>
      </c>
      <c r="T868" s="4">
        <v>-434.34417000000002</v>
      </c>
      <c r="AA868">
        <v>862</v>
      </c>
      <c r="AB868" s="4">
        <v>-155.33690000000001</v>
      </c>
    </row>
    <row r="869" spans="15:28" x14ac:dyDescent="0.2">
      <c r="O869">
        <v>863</v>
      </c>
      <c r="P869" s="4">
        <v>-310.99169000000001</v>
      </c>
      <c r="Q869" s="4">
        <v>-347.48343999999997</v>
      </c>
      <c r="R869" s="4"/>
      <c r="S869" s="4">
        <v>-427.12387000000001</v>
      </c>
      <c r="T869" s="4">
        <v>-434.36842000000001</v>
      </c>
      <c r="AA869">
        <v>863</v>
      </c>
      <c r="AB869" s="4">
        <v>-155.39977999999999</v>
      </c>
    </row>
    <row r="870" spans="15:28" x14ac:dyDescent="0.2">
      <c r="O870">
        <v>864</v>
      </c>
      <c r="P870" s="4">
        <v>-311.2276</v>
      </c>
      <c r="Q870" s="4">
        <v>-347.51898</v>
      </c>
      <c r="R870" s="4"/>
      <c r="S870" s="4">
        <v>-427.17014999999998</v>
      </c>
      <c r="T870" s="4">
        <v>-434.36687999999998</v>
      </c>
      <c r="AA870">
        <v>864</v>
      </c>
      <c r="AB870" s="4">
        <v>-155.45139</v>
      </c>
    </row>
    <row r="871" spans="15:28" x14ac:dyDescent="0.2">
      <c r="O871">
        <v>865</v>
      </c>
      <c r="P871" s="4">
        <v>-311.44481000000002</v>
      </c>
      <c r="Q871" s="4">
        <v>-347.53786000000002</v>
      </c>
      <c r="R871" s="4"/>
      <c r="S871" s="4">
        <v>-427.20632999999998</v>
      </c>
      <c r="T871" s="4">
        <v>-434.32128</v>
      </c>
      <c r="AA871">
        <v>865</v>
      </c>
      <c r="AB871" s="4">
        <v>-155.51362</v>
      </c>
    </row>
    <row r="872" spans="15:28" x14ac:dyDescent="0.2">
      <c r="O872">
        <v>866</v>
      </c>
      <c r="P872" s="4">
        <v>-311.63324999999998</v>
      </c>
      <c r="Q872" s="4">
        <v>-347.58033999999998</v>
      </c>
      <c r="R872" s="4"/>
      <c r="S872" s="4">
        <v>-427.25995999999998</v>
      </c>
      <c r="T872" s="4">
        <v>-434.27152000000001</v>
      </c>
      <c r="AA872">
        <v>866</v>
      </c>
      <c r="AB872" s="4">
        <v>-155.56778</v>
      </c>
    </row>
    <row r="873" spans="15:28" x14ac:dyDescent="0.2">
      <c r="O873">
        <v>867</v>
      </c>
      <c r="P873" s="4">
        <v>-311.77490999999998</v>
      </c>
      <c r="Q873" s="4">
        <v>-347.63216999999997</v>
      </c>
      <c r="R873" s="4"/>
      <c r="S873" s="4">
        <v>-427.30961000000002</v>
      </c>
      <c r="T873" s="4">
        <v>-434.29818999999998</v>
      </c>
      <c r="AA873">
        <v>867</v>
      </c>
      <c r="AB873" s="4">
        <v>-155.64223000000001</v>
      </c>
    </row>
    <row r="874" spans="15:28" x14ac:dyDescent="0.2">
      <c r="O874">
        <v>868</v>
      </c>
      <c r="P874" s="4">
        <v>-311.90541000000002</v>
      </c>
      <c r="Q874" s="4">
        <v>-347.68808000000001</v>
      </c>
      <c r="R874" s="4"/>
      <c r="S874" s="4">
        <v>-427.37374999999997</v>
      </c>
      <c r="T874" s="4">
        <v>-434.27749</v>
      </c>
      <c r="AA874">
        <v>868</v>
      </c>
      <c r="AB874" s="4">
        <v>-155.71540999999999</v>
      </c>
    </row>
    <row r="875" spans="15:28" x14ac:dyDescent="0.2">
      <c r="O875">
        <v>869</v>
      </c>
      <c r="P875" s="4">
        <v>-311.95801</v>
      </c>
      <c r="Q875" s="4">
        <v>-347.75743</v>
      </c>
      <c r="R875" s="4"/>
      <c r="S875" s="4">
        <v>-427.46125000000001</v>
      </c>
      <c r="T875" s="4">
        <v>-434.22985</v>
      </c>
      <c r="AA875">
        <v>869</v>
      </c>
      <c r="AB875" s="4">
        <v>-155.77816000000001</v>
      </c>
    </row>
    <row r="876" spans="15:28" x14ac:dyDescent="0.2">
      <c r="O876">
        <v>870</v>
      </c>
      <c r="P876" s="4">
        <v>-311.97318999999999</v>
      </c>
      <c r="Q876" s="4">
        <v>-347.84710000000001</v>
      </c>
      <c r="R876" s="4"/>
      <c r="S876" s="4">
        <v>-427.53868</v>
      </c>
      <c r="T876" s="4">
        <v>-434.18871000000001</v>
      </c>
      <c r="AA876">
        <v>870</v>
      </c>
      <c r="AB876" s="4">
        <v>-155.83020999999999</v>
      </c>
    </row>
    <row r="877" spans="15:28" x14ac:dyDescent="0.2">
      <c r="O877">
        <v>871</v>
      </c>
      <c r="P877" s="4">
        <v>-311.95118000000002</v>
      </c>
      <c r="Q877" s="4">
        <v>-347.92633999999998</v>
      </c>
      <c r="R877" s="4"/>
      <c r="S877" s="4">
        <v>-427.62207999999998</v>
      </c>
      <c r="T877" s="4">
        <v>-434.12894999999997</v>
      </c>
      <c r="AA877">
        <v>871</v>
      </c>
      <c r="AB877" s="4">
        <v>-155.86752999999999</v>
      </c>
    </row>
    <row r="878" spans="15:28" x14ac:dyDescent="0.2">
      <c r="O878">
        <v>872</v>
      </c>
      <c r="P878" s="4">
        <v>-311.91289</v>
      </c>
      <c r="Q878" s="4">
        <v>-347.99200999999999</v>
      </c>
      <c r="R878" s="4"/>
      <c r="S878" s="4">
        <v>-427.71136000000001</v>
      </c>
      <c r="T878" s="4">
        <v>-434.13727</v>
      </c>
      <c r="AA878">
        <v>872</v>
      </c>
      <c r="AB878" s="4">
        <v>-155.91414</v>
      </c>
    </row>
    <row r="879" spans="15:28" x14ac:dyDescent="0.2">
      <c r="O879">
        <v>873</v>
      </c>
      <c r="P879" s="4">
        <v>-311.82477999999998</v>
      </c>
      <c r="Q879" s="4">
        <v>-348.09248000000002</v>
      </c>
      <c r="R879" s="4"/>
      <c r="S879" s="4">
        <v>-427.82184999999998</v>
      </c>
      <c r="T879" s="4">
        <v>-434.07679999999999</v>
      </c>
      <c r="AA879">
        <v>873</v>
      </c>
      <c r="AB879" s="4">
        <v>-155.94793000000001</v>
      </c>
    </row>
    <row r="880" spans="15:28" x14ac:dyDescent="0.2">
      <c r="O880">
        <v>874</v>
      </c>
      <c r="P880" s="4">
        <v>-311.73599000000002</v>
      </c>
      <c r="Q880" s="4">
        <v>-348.16725000000002</v>
      </c>
      <c r="R880" s="4"/>
      <c r="S880" s="4">
        <v>-427.93394000000001</v>
      </c>
      <c r="T880" s="4">
        <v>-433.97433000000001</v>
      </c>
      <c r="AA880">
        <v>874</v>
      </c>
      <c r="AB880" s="4">
        <v>-155.97649999999999</v>
      </c>
    </row>
    <row r="881" spans="15:28" x14ac:dyDescent="0.2">
      <c r="O881">
        <v>875</v>
      </c>
      <c r="P881" s="4">
        <v>-311.63218999999998</v>
      </c>
      <c r="Q881" s="4">
        <v>-348.22644000000003</v>
      </c>
      <c r="R881" s="4"/>
      <c r="S881" s="4">
        <v>-428.06135</v>
      </c>
      <c r="T881" s="4">
        <v>-433.66737000000001</v>
      </c>
      <c r="AA881">
        <v>875</v>
      </c>
      <c r="AB881" s="4">
        <v>-156.00252</v>
      </c>
    </row>
    <row r="882" spans="15:28" x14ac:dyDescent="0.2">
      <c r="O882">
        <v>876</v>
      </c>
      <c r="P882" s="4">
        <v>-311.53750000000002</v>
      </c>
      <c r="Q882" s="4">
        <v>-348.29199999999997</v>
      </c>
      <c r="R882" s="4"/>
      <c r="S882" s="4">
        <v>-428.16388999999998</v>
      </c>
      <c r="T882" s="4">
        <v>-434.30714999999998</v>
      </c>
      <c r="AA882">
        <v>876</v>
      </c>
      <c r="AB882" s="4">
        <v>-156.02573000000001</v>
      </c>
    </row>
    <row r="883" spans="15:28" x14ac:dyDescent="0.2">
      <c r="O883">
        <v>877</v>
      </c>
      <c r="P883" s="4">
        <v>-311.44907999999998</v>
      </c>
      <c r="Q883" s="4">
        <v>-348.33431000000002</v>
      </c>
      <c r="R883" s="4"/>
      <c r="S883" s="4">
        <v>-428.24624</v>
      </c>
      <c r="T883" s="4">
        <v>-434.56455999999997</v>
      </c>
      <c r="AA883">
        <v>877</v>
      </c>
      <c r="AB883" s="4">
        <v>-156.04208</v>
      </c>
    </row>
    <row r="884" spans="15:28" x14ac:dyDescent="0.2">
      <c r="O884">
        <v>878</v>
      </c>
      <c r="P884" s="4">
        <v>-311.39483999999999</v>
      </c>
      <c r="Q884" s="4">
        <v>-348.37853000000001</v>
      </c>
      <c r="R884" s="4"/>
      <c r="S884" s="4">
        <v>-428.27523000000002</v>
      </c>
      <c r="T884" s="4">
        <v>-434.7568</v>
      </c>
      <c r="AA884">
        <v>878</v>
      </c>
      <c r="AB884" s="4">
        <v>-156.04998000000001</v>
      </c>
    </row>
    <row r="885" spans="15:28" x14ac:dyDescent="0.2">
      <c r="O885">
        <v>879</v>
      </c>
      <c r="P885" s="4">
        <v>-311.38150999999999</v>
      </c>
      <c r="Q885" s="4">
        <v>-348.46674000000002</v>
      </c>
      <c r="R885" s="4"/>
      <c r="S885" s="4">
        <v>-428.29421000000002</v>
      </c>
      <c r="T885" s="4">
        <v>-434.94707</v>
      </c>
      <c r="AA885">
        <v>879</v>
      </c>
      <c r="AB885" s="4">
        <v>-156.05869999999999</v>
      </c>
    </row>
    <row r="886" spans="15:28" x14ac:dyDescent="0.2">
      <c r="O886">
        <v>880</v>
      </c>
      <c r="P886" s="4">
        <v>-311.37659000000002</v>
      </c>
      <c r="Q886" s="4">
        <v>-348.53478000000001</v>
      </c>
      <c r="R886" s="4"/>
      <c r="S886" s="4">
        <v>-428.29066</v>
      </c>
      <c r="T886" s="4">
        <v>-435.00047999999998</v>
      </c>
      <c r="AA886">
        <v>880</v>
      </c>
      <c r="AB886" s="4">
        <v>-156.07669000000001</v>
      </c>
    </row>
    <row r="887" spans="15:28" x14ac:dyDescent="0.2">
      <c r="O887">
        <v>881</v>
      </c>
      <c r="P887" s="4">
        <v>-311.39728000000002</v>
      </c>
      <c r="Q887" s="4">
        <v>-348.57925</v>
      </c>
      <c r="R887" s="4"/>
      <c r="S887" s="4">
        <v>-428.27256999999997</v>
      </c>
      <c r="T887" s="4">
        <v>-434.98532</v>
      </c>
      <c r="AA887">
        <v>881</v>
      </c>
      <c r="AB887" s="4">
        <v>-156.08685</v>
      </c>
    </row>
    <row r="888" spans="15:28" x14ac:dyDescent="0.2">
      <c r="O888">
        <v>882</v>
      </c>
      <c r="P888" s="4">
        <v>-311.41519</v>
      </c>
      <c r="Q888" s="4">
        <v>-348.63414999999998</v>
      </c>
      <c r="R888" s="4"/>
      <c r="S888" s="4">
        <v>-428.21134999999998</v>
      </c>
      <c r="T888" s="4">
        <v>-434.92876999999999</v>
      </c>
      <c r="AA888">
        <v>882</v>
      </c>
      <c r="AB888" s="4">
        <v>-156.08148</v>
      </c>
    </row>
    <row r="889" spans="15:28" x14ac:dyDescent="0.2">
      <c r="O889">
        <v>883</v>
      </c>
      <c r="P889" s="4">
        <v>-311.45047</v>
      </c>
      <c r="Q889" s="4">
        <v>-348.65706</v>
      </c>
      <c r="R889" s="4"/>
      <c r="S889" s="4">
        <v>-428.13207</v>
      </c>
      <c r="T889" s="4">
        <v>-434.81488999999999</v>
      </c>
      <c r="AA889">
        <v>883</v>
      </c>
      <c r="AB889" s="4">
        <v>-156.07785000000001</v>
      </c>
    </row>
    <row r="890" spans="15:28" x14ac:dyDescent="0.2">
      <c r="O890">
        <v>884</v>
      </c>
      <c r="P890" s="4">
        <v>-311.47883999999999</v>
      </c>
      <c r="Q890" s="4">
        <v>-348.6703</v>
      </c>
      <c r="R890" s="4"/>
      <c r="S890" s="4">
        <v>-428.04759999999999</v>
      </c>
      <c r="T890" s="4">
        <v>-434.68277</v>
      </c>
      <c r="AA890">
        <v>884</v>
      </c>
      <c r="AB890" s="4">
        <v>-156.06817000000001</v>
      </c>
    </row>
    <row r="891" spans="15:28" x14ac:dyDescent="0.2">
      <c r="O891">
        <v>885</v>
      </c>
      <c r="P891" s="4">
        <v>-311.52242000000001</v>
      </c>
      <c r="Q891" s="4">
        <v>-348.70344999999998</v>
      </c>
      <c r="R891" s="4"/>
      <c r="S891" s="4">
        <v>-427.99459999999999</v>
      </c>
      <c r="T891" s="4">
        <v>-434.57720999999998</v>
      </c>
      <c r="AA891">
        <v>885</v>
      </c>
      <c r="AB891" s="4">
        <v>-156.04978</v>
      </c>
    </row>
    <row r="892" spans="15:28" x14ac:dyDescent="0.2">
      <c r="O892">
        <v>886</v>
      </c>
      <c r="P892" s="4">
        <v>-311.57317</v>
      </c>
      <c r="Q892" s="4">
        <v>-348.73129999999998</v>
      </c>
      <c r="R892" s="4"/>
      <c r="S892" s="4">
        <v>-427.95222000000001</v>
      </c>
      <c r="T892" s="4">
        <v>-434.5326</v>
      </c>
      <c r="AA892">
        <v>886</v>
      </c>
      <c r="AB892" s="4">
        <v>-156.03721999999999</v>
      </c>
    </row>
    <row r="893" spans="15:28" x14ac:dyDescent="0.2">
      <c r="O893">
        <v>887</v>
      </c>
      <c r="P893" s="4">
        <v>-311.63110999999998</v>
      </c>
      <c r="Q893" s="4">
        <v>-348.77456000000001</v>
      </c>
      <c r="R893" s="4"/>
      <c r="S893" s="4">
        <v>-427.97699</v>
      </c>
      <c r="T893" s="4">
        <v>-434.38305000000003</v>
      </c>
      <c r="AA893">
        <v>887</v>
      </c>
      <c r="AB893" s="4">
        <v>-156.02403000000001</v>
      </c>
    </row>
    <row r="894" spans="15:28" x14ac:dyDescent="0.2">
      <c r="O894">
        <v>888</v>
      </c>
      <c r="P894" s="4">
        <v>-311.64134999999999</v>
      </c>
      <c r="Q894" s="4">
        <v>-348.82458000000003</v>
      </c>
      <c r="R894" s="4"/>
      <c r="S894" s="4">
        <v>-428.00015000000002</v>
      </c>
      <c r="T894" s="4">
        <v>-434.28653000000003</v>
      </c>
      <c r="AA894">
        <v>888</v>
      </c>
      <c r="AB894" s="4">
        <v>-156.00979000000001</v>
      </c>
    </row>
    <row r="895" spans="15:28" x14ac:dyDescent="0.2">
      <c r="O895">
        <v>889</v>
      </c>
      <c r="P895" s="4">
        <v>-311.66484000000003</v>
      </c>
      <c r="Q895" s="4">
        <v>-348.90863999999999</v>
      </c>
      <c r="R895" s="4"/>
      <c r="S895" s="4">
        <v>-428.03255999999999</v>
      </c>
      <c r="T895" s="4">
        <v>-434.19752</v>
      </c>
      <c r="AA895">
        <v>889</v>
      </c>
      <c r="AB895" s="4">
        <v>-155.99601999999999</v>
      </c>
    </row>
    <row r="896" spans="15:28" x14ac:dyDescent="0.2">
      <c r="O896">
        <v>890</v>
      </c>
      <c r="P896" s="4">
        <v>-311.70035999999999</v>
      </c>
      <c r="Q896" s="4">
        <v>-348.97903000000002</v>
      </c>
      <c r="R896" s="4"/>
      <c r="S896" s="4">
        <v>-428.05085000000003</v>
      </c>
      <c r="T896" s="4">
        <v>-434.01533999999998</v>
      </c>
      <c r="AA896">
        <v>890</v>
      </c>
      <c r="AB896" s="4">
        <v>-155.98733999999999</v>
      </c>
    </row>
    <row r="897" spans="15:28" x14ac:dyDescent="0.2">
      <c r="O897">
        <v>891</v>
      </c>
      <c r="P897" s="4">
        <v>-311.71053000000001</v>
      </c>
      <c r="Q897" s="4">
        <v>-349.06081999999998</v>
      </c>
      <c r="R897" s="4"/>
      <c r="S897" s="4">
        <v>-428.09208000000001</v>
      </c>
      <c r="T897" s="4">
        <v>-433.82603999999998</v>
      </c>
      <c r="AA897">
        <v>891</v>
      </c>
      <c r="AB897" s="4">
        <v>-155.96836999999999</v>
      </c>
    </row>
    <row r="898" spans="15:28" x14ac:dyDescent="0.2">
      <c r="O898">
        <v>892</v>
      </c>
      <c r="P898" s="4">
        <v>-311.72629000000001</v>
      </c>
      <c r="Q898" s="4">
        <v>-349.14067999999997</v>
      </c>
      <c r="R898" s="4"/>
      <c r="S898" s="4">
        <v>-428.15382</v>
      </c>
      <c r="T898" s="4">
        <v>-433.62678</v>
      </c>
      <c r="AA898">
        <v>892</v>
      </c>
      <c r="AB898" s="4">
        <v>-155.92867000000001</v>
      </c>
    </row>
    <row r="899" spans="15:28" x14ac:dyDescent="0.2">
      <c r="O899">
        <v>893</v>
      </c>
      <c r="P899" s="4">
        <v>-311.73110000000003</v>
      </c>
      <c r="Q899" s="4">
        <v>-349.17063999999999</v>
      </c>
      <c r="R899" s="4"/>
      <c r="S899" s="4">
        <v>-428.16622999999998</v>
      </c>
      <c r="T899" s="4">
        <v>-433.44045</v>
      </c>
      <c r="AA899">
        <v>893</v>
      </c>
      <c r="AB899" s="4">
        <v>-155.89616000000001</v>
      </c>
    </row>
    <row r="900" spans="15:28" x14ac:dyDescent="0.2">
      <c r="O900">
        <v>894</v>
      </c>
      <c r="P900" s="4">
        <v>-311.69929000000002</v>
      </c>
      <c r="Q900" s="4">
        <v>-349.20294999999999</v>
      </c>
      <c r="R900" s="4"/>
      <c r="S900" s="4">
        <v>-428.15965</v>
      </c>
      <c r="T900" s="4">
        <v>-433.26443999999998</v>
      </c>
      <c r="AA900">
        <v>894</v>
      </c>
      <c r="AB900" s="4">
        <v>-155.84368000000001</v>
      </c>
    </row>
    <row r="901" spans="15:28" x14ac:dyDescent="0.2">
      <c r="O901">
        <v>895</v>
      </c>
      <c r="P901" s="4">
        <v>-311.67849999999999</v>
      </c>
      <c r="Q901" s="4">
        <v>-349.18245000000002</v>
      </c>
      <c r="R901" s="4"/>
      <c r="S901" s="4">
        <v>-428.37495999999999</v>
      </c>
      <c r="T901" s="4">
        <v>-433.08911999999998</v>
      </c>
      <c r="AA901">
        <v>895</v>
      </c>
      <c r="AB901" s="4">
        <v>-155.80052000000001</v>
      </c>
    </row>
    <row r="902" spans="15:28" x14ac:dyDescent="0.2">
      <c r="O902">
        <v>896</v>
      </c>
      <c r="P902" s="4">
        <v>-311.66179</v>
      </c>
      <c r="Q902" s="4">
        <v>-349.12522000000001</v>
      </c>
      <c r="R902" s="4"/>
      <c r="S902" s="4">
        <v>-428.48453000000001</v>
      </c>
      <c r="T902" s="4">
        <v>-432.96658000000002</v>
      </c>
      <c r="AA902">
        <v>896</v>
      </c>
      <c r="AB902" s="4">
        <v>-155.74767</v>
      </c>
    </row>
    <row r="903" spans="15:28" x14ac:dyDescent="0.2">
      <c r="O903">
        <v>897</v>
      </c>
      <c r="P903" s="4">
        <v>-311.64357000000001</v>
      </c>
      <c r="Q903" s="4">
        <v>-349.04208</v>
      </c>
      <c r="R903" s="4"/>
      <c r="S903" s="4">
        <v>-428.60628000000003</v>
      </c>
      <c r="T903" s="4">
        <v>-432.827</v>
      </c>
      <c r="AA903">
        <v>897</v>
      </c>
      <c r="AB903" s="4">
        <v>-155.67438000000001</v>
      </c>
    </row>
    <row r="904" spans="15:28" x14ac:dyDescent="0.2">
      <c r="O904">
        <v>898</v>
      </c>
      <c r="P904" s="4">
        <v>-311.64224999999999</v>
      </c>
      <c r="Q904" s="4">
        <v>-348.95386999999999</v>
      </c>
      <c r="R904" s="4"/>
      <c r="S904" s="4">
        <v>-428.72654</v>
      </c>
      <c r="T904" s="4">
        <v>-432.77739000000003</v>
      </c>
      <c r="AA904">
        <v>898</v>
      </c>
      <c r="AB904" s="4">
        <v>-155.58976999999999</v>
      </c>
    </row>
    <row r="905" spans="15:28" x14ac:dyDescent="0.2">
      <c r="O905">
        <v>899</v>
      </c>
      <c r="P905" s="4">
        <v>-311.66626000000002</v>
      </c>
      <c r="Q905" s="4">
        <v>-348.85401000000002</v>
      </c>
      <c r="R905" s="4"/>
      <c r="S905" s="4">
        <v>-428.87524999999999</v>
      </c>
      <c r="T905" s="4">
        <v>-432.75373000000002</v>
      </c>
      <c r="AA905">
        <v>899</v>
      </c>
      <c r="AB905" s="4">
        <v>-155.50591</v>
      </c>
    </row>
    <row r="906" spans="15:28" x14ac:dyDescent="0.2">
      <c r="O906">
        <v>900</v>
      </c>
      <c r="P906" s="4">
        <v>-311.70265000000001</v>
      </c>
      <c r="Q906" s="4">
        <v>-348.78325000000001</v>
      </c>
      <c r="R906" s="4"/>
      <c r="S906" s="4">
        <v>-429.02571999999998</v>
      </c>
      <c r="T906" s="4">
        <v>-432.76785999999998</v>
      </c>
      <c r="AA906">
        <v>900</v>
      </c>
      <c r="AB906" s="4">
        <v>-155.42418000000001</v>
      </c>
    </row>
    <row r="907" spans="15:28" x14ac:dyDescent="0.2">
      <c r="O907">
        <v>901</v>
      </c>
      <c r="P907" s="4">
        <v>-311.75555000000003</v>
      </c>
      <c r="Q907" s="4">
        <v>-348.73680999999999</v>
      </c>
      <c r="R907" s="4"/>
      <c r="S907" s="4">
        <v>-429.19792999999999</v>
      </c>
      <c r="T907" s="4">
        <v>-432.79122999999998</v>
      </c>
      <c r="AA907">
        <v>901</v>
      </c>
      <c r="AB907" s="4">
        <v>-155.36525</v>
      </c>
    </row>
    <row r="908" spans="15:28" x14ac:dyDescent="0.2">
      <c r="O908">
        <v>902</v>
      </c>
      <c r="P908" s="4">
        <v>-311.85777999999999</v>
      </c>
      <c r="Q908" s="4">
        <v>-348.70634999999999</v>
      </c>
      <c r="R908" s="4"/>
      <c r="S908" s="4">
        <v>-429.36111</v>
      </c>
      <c r="T908" s="4">
        <v>-432.82485000000003</v>
      </c>
      <c r="AA908">
        <v>902</v>
      </c>
      <c r="AB908" s="4">
        <v>-155.31365</v>
      </c>
    </row>
    <row r="909" spans="15:28" x14ac:dyDescent="0.2">
      <c r="O909">
        <v>903</v>
      </c>
      <c r="P909" s="4">
        <v>-312.00641000000002</v>
      </c>
      <c r="Q909" s="4">
        <v>-348.69143000000003</v>
      </c>
      <c r="R909" s="4"/>
      <c r="S909" s="4">
        <v>-429.51233999999999</v>
      </c>
      <c r="T909" s="4">
        <v>-432.88569000000001</v>
      </c>
      <c r="AA909">
        <v>903</v>
      </c>
      <c r="AB909" s="4">
        <v>-155.26298</v>
      </c>
    </row>
    <row r="910" spans="15:28" x14ac:dyDescent="0.2">
      <c r="O910">
        <v>904</v>
      </c>
      <c r="P910" s="4">
        <v>-312.18051000000003</v>
      </c>
      <c r="Q910" s="4">
        <v>-348.66944000000001</v>
      </c>
      <c r="R910" s="4"/>
      <c r="S910" s="4">
        <v>-429.63711000000001</v>
      </c>
      <c r="T910" s="4">
        <v>-432.96336000000002</v>
      </c>
      <c r="AA910">
        <v>904</v>
      </c>
      <c r="AB910" s="4">
        <v>-155.22716</v>
      </c>
    </row>
    <row r="911" spans="15:28" x14ac:dyDescent="0.2">
      <c r="O911">
        <v>905</v>
      </c>
      <c r="P911" s="4">
        <v>-312.39609000000002</v>
      </c>
      <c r="Q911" s="4">
        <v>-348.61007999999998</v>
      </c>
      <c r="R911" s="4"/>
      <c r="S911" s="4">
        <v>-429.70893000000001</v>
      </c>
      <c r="T911" s="4">
        <v>-433.01733000000002</v>
      </c>
      <c r="AA911">
        <v>905</v>
      </c>
      <c r="AB911" s="4">
        <v>-155.18939</v>
      </c>
    </row>
    <row r="912" spans="15:28" x14ac:dyDescent="0.2">
      <c r="O912">
        <v>906</v>
      </c>
      <c r="P912" s="4">
        <v>-312.64846999999997</v>
      </c>
      <c r="Q912" s="4">
        <v>-348.57373000000001</v>
      </c>
      <c r="R912" s="4"/>
      <c r="S912" s="4">
        <v>-429.70231999999999</v>
      </c>
      <c r="T912" s="4">
        <v>-433.04084999999998</v>
      </c>
      <c r="AA912">
        <v>906</v>
      </c>
      <c r="AB912" s="4">
        <v>-155.16611</v>
      </c>
    </row>
    <row r="913" spans="15:28" x14ac:dyDescent="0.2">
      <c r="O913">
        <v>907</v>
      </c>
      <c r="P913" s="4">
        <v>-312.90710000000001</v>
      </c>
      <c r="Q913" s="4">
        <v>-348.54809999999998</v>
      </c>
      <c r="R913" s="4"/>
      <c r="S913" s="4">
        <v>-429.65195</v>
      </c>
      <c r="T913" s="4">
        <v>-433.06538</v>
      </c>
      <c r="AA913">
        <v>907</v>
      </c>
      <c r="AB913" s="4">
        <v>-155.14824999999999</v>
      </c>
    </row>
    <row r="914" spans="15:28" x14ac:dyDescent="0.2">
      <c r="O914">
        <v>908</v>
      </c>
      <c r="P914" s="4">
        <v>-313.17106000000001</v>
      </c>
      <c r="Q914" s="4">
        <v>-348.50646</v>
      </c>
      <c r="R914" s="4"/>
      <c r="S914" s="4">
        <v>-429.51837999999998</v>
      </c>
      <c r="T914" s="4">
        <v>-433.02647999999999</v>
      </c>
      <c r="AA914">
        <v>908</v>
      </c>
      <c r="AB914" s="4">
        <v>-155.12876</v>
      </c>
    </row>
    <row r="915" spans="15:28" x14ac:dyDescent="0.2">
      <c r="O915">
        <v>909</v>
      </c>
      <c r="P915" s="4">
        <v>-313.40868999999998</v>
      </c>
      <c r="Q915" s="4">
        <v>-348.51429999999999</v>
      </c>
      <c r="R915" s="4"/>
      <c r="S915" s="4">
        <v>-429.32709999999997</v>
      </c>
      <c r="T915" s="4">
        <v>-432.96602999999999</v>
      </c>
      <c r="AA915">
        <v>909</v>
      </c>
      <c r="AB915" s="4">
        <v>-155.13854000000001</v>
      </c>
    </row>
    <row r="916" spans="15:28" x14ac:dyDescent="0.2">
      <c r="O916">
        <v>910</v>
      </c>
      <c r="P916" s="4">
        <v>-313.65206999999998</v>
      </c>
      <c r="Q916" s="4">
        <v>-348.53964999999999</v>
      </c>
      <c r="R916" s="4"/>
      <c r="S916" s="4">
        <v>-429.09422999999998</v>
      </c>
      <c r="T916" s="4">
        <v>-432.93095</v>
      </c>
      <c r="AA916">
        <v>910</v>
      </c>
      <c r="AB916" s="4">
        <v>-155.17488</v>
      </c>
    </row>
    <row r="917" spans="15:28" x14ac:dyDescent="0.2">
      <c r="O917">
        <v>911</v>
      </c>
      <c r="P917" s="4">
        <v>-313.89166</v>
      </c>
      <c r="Q917" s="4">
        <v>-348.57573000000002</v>
      </c>
      <c r="R917" s="4"/>
      <c r="S917" s="4">
        <v>-428.83004</v>
      </c>
      <c r="T917" s="4">
        <v>-432.88810000000001</v>
      </c>
      <c r="AA917">
        <v>911</v>
      </c>
      <c r="AB917" s="4">
        <v>-155.20337000000001</v>
      </c>
    </row>
    <row r="918" spans="15:28" x14ac:dyDescent="0.2">
      <c r="O918">
        <v>912</v>
      </c>
      <c r="P918" s="4">
        <v>-314.08564000000001</v>
      </c>
      <c r="Q918" s="4">
        <v>-348.62232999999998</v>
      </c>
      <c r="R918" s="4"/>
      <c r="S918" s="4">
        <v>-428.53978000000001</v>
      </c>
      <c r="T918" s="4">
        <v>-432.76891999999998</v>
      </c>
      <c r="AA918">
        <v>912</v>
      </c>
      <c r="AB918" s="4">
        <v>-155.22407999999999</v>
      </c>
    </row>
    <row r="919" spans="15:28" x14ac:dyDescent="0.2">
      <c r="O919">
        <v>913</v>
      </c>
      <c r="P919" s="4">
        <v>-314.26736</v>
      </c>
      <c r="Q919" s="4">
        <v>-348.65852000000001</v>
      </c>
      <c r="R919" s="4"/>
      <c r="S919" s="4">
        <v>-428.26533000000001</v>
      </c>
      <c r="T919" s="4">
        <v>-432.60978999999998</v>
      </c>
      <c r="AA919">
        <v>913</v>
      </c>
      <c r="AB919" s="4">
        <v>-155.25935999999999</v>
      </c>
    </row>
    <row r="920" spans="15:28" x14ac:dyDescent="0.2">
      <c r="O920">
        <v>914</v>
      </c>
      <c r="P920" s="4">
        <v>-314.41739000000001</v>
      </c>
      <c r="Q920" s="4">
        <v>-348.72892999999999</v>
      </c>
      <c r="R920" s="4"/>
      <c r="S920" s="4">
        <v>-427.98489000000001</v>
      </c>
      <c r="T920" s="4">
        <v>-432.43398000000002</v>
      </c>
      <c r="AA920">
        <v>914</v>
      </c>
      <c r="AB920" s="4">
        <v>-155.28873999999999</v>
      </c>
    </row>
    <row r="921" spans="15:28" x14ac:dyDescent="0.2">
      <c r="O921">
        <v>915</v>
      </c>
      <c r="P921" s="4">
        <v>-314.54503</v>
      </c>
      <c r="Q921" s="4">
        <v>-348.79696000000001</v>
      </c>
      <c r="R921" s="4"/>
      <c r="S921" s="4">
        <v>-427.67110000000002</v>
      </c>
      <c r="T921" s="4">
        <v>-432.24194999999997</v>
      </c>
      <c r="AA921">
        <v>915</v>
      </c>
      <c r="AB921" s="4">
        <v>-155.30374</v>
      </c>
    </row>
    <row r="922" spans="15:28" x14ac:dyDescent="0.2">
      <c r="O922">
        <v>916</v>
      </c>
      <c r="P922" s="4">
        <v>-314.65145000000001</v>
      </c>
      <c r="Q922" s="4">
        <v>-348.89184999999998</v>
      </c>
      <c r="R922" s="4"/>
      <c r="S922" s="4">
        <v>-427.36899</v>
      </c>
      <c r="T922" s="4">
        <v>-432.01569000000001</v>
      </c>
      <c r="AA922">
        <v>916</v>
      </c>
      <c r="AB922" s="4">
        <v>-155.31782999999999</v>
      </c>
    </row>
    <row r="923" spans="15:28" x14ac:dyDescent="0.2">
      <c r="O923">
        <v>917</v>
      </c>
      <c r="P923" s="4">
        <v>-314.73217</v>
      </c>
      <c r="Q923" s="4">
        <v>-349.00139000000001</v>
      </c>
      <c r="R923" s="4"/>
      <c r="S923" s="4">
        <v>-427.13637</v>
      </c>
      <c r="T923" s="4">
        <v>-432.15561000000002</v>
      </c>
      <c r="AA923">
        <v>917</v>
      </c>
      <c r="AB923" s="4">
        <v>-155.32208</v>
      </c>
    </row>
    <row r="924" spans="15:28" x14ac:dyDescent="0.2">
      <c r="O924">
        <v>918</v>
      </c>
      <c r="P924" s="4">
        <v>-314.80815999999999</v>
      </c>
      <c r="Q924" s="4">
        <v>-349.11036999999999</v>
      </c>
      <c r="R924" s="4"/>
      <c r="S924" s="4">
        <v>-426.90564000000001</v>
      </c>
      <c r="T924" s="4">
        <v>-432.05331000000001</v>
      </c>
      <c r="AA924">
        <v>918</v>
      </c>
      <c r="AB924" s="4">
        <v>-155.29988</v>
      </c>
    </row>
    <row r="925" spans="15:28" x14ac:dyDescent="0.2">
      <c r="O925">
        <v>919</v>
      </c>
      <c r="P925" s="4">
        <v>-314.85692</v>
      </c>
      <c r="Q925" s="4">
        <v>-349.2099</v>
      </c>
      <c r="R925" s="4"/>
      <c r="S925" s="4">
        <v>-426.71442999999999</v>
      </c>
      <c r="T925" s="4">
        <v>-431.95317</v>
      </c>
      <c r="AA925">
        <v>919</v>
      </c>
      <c r="AB925" s="4">
        <v>-155.26152999999999</v>
      </c>
    </row>
    <row r="926" spans="15:28" x14ac:dyDescent="0.2">
      <c r="O926">
        <v>920</v>
      </c>
      <c r="P926" s="4">
        <v>-314.84179</v>
      </c>
      <c r="Q926" s="4">
        <v>-349.28924999999998</v>
      </c>
      <c r="R926" s="4"/>
      <c r="S926" s="4">
        <v>-426.5951</v>
      </c>
      <c r="T926" s="4">
        <v>-431.87076000000002</v>
      </c>
      <c r="AA926">
        <v>920</v>
      </c>
      <c r="AB926" s="4">
        <v>-155.20645999999999</v>
      </c>
    </row>
    <row r="927" spans="15:28" x14ac:dyDescent="0.2">
      <c r="O927">
        <v>921</v>
      </c>
      <c r="P927" s="4">
        <v>-314.78187000000003</v>
      </c>
      <c r="Q927" s="4">
        <v>-349.32776000000001</v>
      </c>
      <c r="R927" s="4"/>
      <c r="S927" s="4">
        <v>-426.51558999999997</v>
      </c>
      <c r="T927" s="4">
        <v>-431.85025000000002</v>
      </c>
      <c r="AA927">
        <v>921</v>
      </c>
      <c r="AB927" s="4">
        <v>-155.15871999999999</v>
      </c>
    </row>
    <row r="928" spans="15:28" x14ac:dyDescent="0.2">
      <c r="O928">
        <v>922</v>
      </c>
      <c r="P928" s="4">
        <v>-314.69648999999998</v>
      </c>
      <c r="Q928" s="4">
        <v>-349.31741</v>
      </c>
      <c r="R928" s="4"/>
      <c r="S928" s="4">
        <v>-426.44729999999998</v>
      </c>
      <c r="T928" s="4">
        <v>-431.79906999999997</v>
      </c>
      <c r="AA928">
        <v>922</v>
      </c>
      <c r="AB928" s="4">
        <v>-155.12322</v>
      </c>
    </row>
    <row r="929" spans="15:28" x14ac:dyDescent="0.2">
      <c r="O929">
        <v>923</v>
      </c>
      <c r="P929" s="4">
        <v>-314.60444000000001</v>
      </c>
      <c r="Q929" s="4">
        <v>-349.26866999999999</v>
      </c>
      <c r="R929" s="4"/>
      <c r="S929" s="4">
        <v>-426.42532</v>
      </c>
      <c r="T929" s="4">
        <v>-431.72906999999998</v>
      </c>
      <c r="AA929">
        <v>923</v>
      </c>
      <c r="AB929" s="4">
        <v>-155.12817000000001</v>
      </c>
    </row>
    <row r="930" spans="15:28" x14ac:dyDescent="0.2">
      <c r="O930">
        <v>924</v>
      </c>
      <c r="P930" s="4">
        <v>-314.50706000000002</v>
      </c>
      <c r="Q930" s="4">
        <v>-349.19009999999997</v>
      </c>
      <c r="R930" s="4"/>
      <c r="S930" s="4">
        <v>-426.45870000000002</v>
      </c>
      <c r="T930" s="4">
        <v>-431.67498999999998</v>
      </c>
      <c r="AA930">
        <v>924</v>
      </c>
      <c r="AB930" s="4">
        <v>-155.16804999999999</v>
      </c>
    </row>
    <row r="931" spans="15:28" x14ac:dyDescent="0.2">
      <c r="O931">
        <v>925</v>
      </c>
      <c r="P931" s="4">
        <v>-314.37930999999998</v>
      </c>
      <c r="Q931" s="4">
        <v>-349.09289000000001</v>
      </c>
      <c r="R931" s="4"/>
      <c r="S931" s="4">
        <v>-426.53073000000001</v>
      </c>
      <c r="T931" s="4">
        <v>-431.64465999999999</v>
      </c>
      <c r="AA931">
        <v>925</v>
      </c>
      <c r="AB931" s="4">
        <v>-155.21478999999999</v>
      </c>
    </row>
    <row r="932" spans="15:28" x14ac:dyDescent="0.2">
      <c r="O932">
        <v>926</v>
      </c>
      <c r="P932" s="4">
        <v>-314.22786000000002</v>
      </c>
      <c r="Q932" s="4">
        <v>-348.96963</v>
      </c>
      <c r="R932" s="4"/>
      <c r="S932" s="4">
        <v>-426.64496000000003</v>
      </c>
      <c r="T932" s="4">
        <v>-431.61497000000003</v>
      </c>
      <c r="AA932">
        <v>926</v>
      </c>
      <c r="AB932" s="4">
        <v>-155.26969</v>
      </c>
    </row>
    <row r="933" spans="15:28" x14ac:dyDescent="0.2">
      <c r="O933">
        <v>927</v>
      </c>
      <c r="P933" s="4">
        <v>-314.05536000000001</v>
      </c>
      <c r="Q933" s="4">
        <v>-348.88056</v>
      </c>
      <c r="R933" s="4"/>
      <c r="S933" s="4">
        <v>-426.75857000000002</v>
      </c>
      <c r="T933" s="4">
        <v>-431.59296000000001</v>
      </c>
      <c r="AA933">
        <v>927</v>
      </c>
      <c r="AB933" s="4">
        <v>-155.32989000000001</v>
      </c>
    </row>
    <row r="934" spans="15:28" x14ac:dyDescent="0.2">
      <c r="O934">
        <v>928</v>
      </c>
      <c r="P934" s="4">
        <v>-313.8682</v>
      </c>
      <c r="Q934" s="4">
        <v>-348.83762000000002</v>
      </c>
      <c r="R934" s="4"/>
      <c r="S934" s="4">
        <v>-426.89422999999999</v>
      </c>
      <c r="T934" s="4">
        <v>-431.59451999999999</v>
      </c>
      <c r="AA934">
        <v>928</v>
      </c>
      <c r="AB934" s="4">
        <v>-155.35825</v>
      </c>
    </row>
    <row r="935" spans="15:28" x14ac:dyDescent="0.2">
      <c r="O935">
        <v>929</v>
      </c>
      <c r="P935" s="4">
        <v>-313.67543000000001</v>
      </c>
      <c r="Q935" s="4">
        <v>-348.79586</v>
      </c>
      <c r="R935" s="4"/>
      <c r="S935" s="4">
        <v>-427.01409000000001</v>
      </c>
      <c r="T935" s="4">
        <v>-431.61124000000001</v>
      </c>
      <c r="AA935">
        <v>929</v>
      </c>
      <c r="AB935" s="4">
        <v>-155.36868000000001</v>
      </c>
    </row>
    <row r="936" spans="15:28" x14ac:dyDescent="0.2">
      <c r="O936">
        <v>930</v>
      </c>
      <c r="P936" s="4">
        <v>-313.50250999999997</v>
      </c>
      <c r="Q936" s="4">
        <v>-348.81760000000003</v>
      </c>
      <c r="R936" s="4"/>
      <c r="S936" s="4">
        <v>-427.12639000000001</v>
      </c>
      <c r="T936" s="4">
        <v>-431.64967000000001</v>
      </c>
      <c r="AA936">
        <v>930</v>
      </c>
      <c r="AB936" s="4">
        <v>-155.37455</v>
      </c>
    </row>
    <row r="937" spans="15:28" x14ac:dyDescent="0.2">
      <c r="O937">
        <v>931</v>
      </c>
      <c r="P937" s="4">
        <v>-313.35138999999998</v>
      </c>
      <c r="Q937" s="4">
        <v>-348.84226000000001</v>
      </c>
      <c r="R937" s="4"/>
      <c r="S937" s="4">
        <v>-427.20715999999999</v>
      </c>
      <c r="T937" s="4">
        <v>-431.70710000000003</v>
      </c>
      <c r="AA937">
        <v>931</v>
      </c>
      <c r="AB937" s="4">
        <v>-155.35487000000001</v>
      </c>
    </row>
    <row r="938" spans="15:28" x14ac:dyDescent="0.2">
      <c r="O938">
        <v>932</v>
      </c>
      <c r="P938" s="4">
        <v>-313.21235999999999</v>
      </c>
      <c r="Q938" s="4">
        <v>-348.87342000000001</v>
      </c>
      <c r="R938" s="4"/>
      <c r="S938" s="4">
        <v>-427.24387000000002</v>
      </c>
      <c r="T938" s="4">
        <v>-431.80745000000002</v>
      </c>
      <c r="AA938">
        <v>932</v>
      </c>
      <c r="AB938" s="4">
        <v>-155.31601000000001</v>
      </c>
    </row>
    <row r="939" spans="15:28" x14ac:dyDescent="0.2">
      <c r="O939">
        <v>933</v>
      </c>
      <c r="P939" s="4">
        <v>-313.10723000000002</v>
      </c>
      <c r="Q939" s="4">
        <v>-348.88434000000001</v>
      </c>
      <c r="R939" s="4"/>
      <c r="S939" s="4">
        <v>-427.31815</v>
      </c>
      <c r="T939" s="4">
        <v>-431.91016999999999</v>
      </c>
      <c r="AA939">
        <v>933</v>
      </c>
      <c r="AB939" s="4">
        <v>-155.25834</v>
      </c>
    </row>
    <row r="940" spans="15:28" x14ac:dyDescent="0.2">
      <c r="O940">
        <v>934</v>
      </c>
      <c r="P940" s="4">
        <v>-313.00824</v>
      </c>
      <c r="Q940" s="4">
        <v>-348.87887999999998</v>
      </c>
      <c r="R940" s="4"/>
      <c r="S940" s="4">
        <v>-427.41413</v>
      </c>
      <c r="T940" s="4">
        <v>-431.98791</v>
      </c>
      <c r="AA940">
        <v>934</v>
      </c>
      <c r="AB940" s="4">
        <v>-155.19623999999999</v>
      </c>
    </row>
    <row r="941" spans="15:28" x14ac:dyDescent="0.2">
      <c r="O941">
        <v>935</v>
      </c>
      <c r="P941" s="4">
        <v>-312.92653000000001</v>
      </c>
      <c r="Q941" s="4">
        <v>-348.85610000000003</v>
      </c>
      <c r="R941" s="4"/>
      <c r="S941" s="4">
        <v>-427.50903</v>
      </c>
      <c r="T941" s="4">
        <v>-432.05694</v>
      </c>
      <c r="AA941">
        <v>935</v>
      </c>
      <c r="AB941" s="4">
        <v>-155.13542000000001</v>
      </c>
    </row>
    <row r="942" spans="15:28" x14ac:dyDescent="0.2">
      <c r="O942">
        <v>936</v>
      </c>
      <c r="P942" s="4">
        <v>-312.85325</v>
      </c>
      <c r="Q942" s="4">
        <v>-348.84564</v>
      </c>
      <c r="R942" s="4"/>
      <c r="S942" s="4">
        <v>-427.60349000000002</v>
      </c>
      <c r="T942" s="4">
        <v>-432.11122</v>
      </c>
      <c r="AA942">
        <v>936</v>
      </c>
      <c r="AB942" s="4">
        <v>-155.05125000000001</v>
      </c>
    </row>
    <row r="943" spans="15:28" x14ac:dyDescent="0.2">
      <c r="O943">
        <v>937</v>
      </c>
      <c r="P943" s="4">
        <v>-312.78944000000001</v>
      </c>
      <c r="Q943" s="4">
        <v>-348.82040000000001</v>
      </c>
      <c r="R943" s="4"/>
      <c r="S943" s="4">
        <v>-427.69161000000003</v>
      </c>
      <c r="T943" s="4">
        <v>-432.13234999999997</v>
      </c>
      <c r="AA943">
        <v>937</v>
      </c>
      <c r="AB943" s="4">
        <v>-154.98285999999999</v>
      </c>
    </row>
    <row r="944" spans="15:28" x14ac:dyDescent="0.2">
      <c r="O944">
        <v>938</v>
      </c>
      <c r="P944" s="4">
        <v>-312.71478000000002</v>
      </c>
      <c r="Q944" s="4">
        <v>-348.79991000000001</v>
      </c>
      <c r="R944" s="4"/>
      <c r="S944" s="4">
        <v>-427.78764999999999</v>
      </c>
      <c r="T944" s="4">
        <v>-432.15782999999999</v>
      </c>
      <c r="AA944">
        <v>938</v>
      </c>
      <c r="AB944" s="4">
        <v>-154.92429000000001</v>
      </c>
    </row>
    <row r="945" spans="15:28" x14ac:dyDescent="0.2">
      <c r="O945">
        <v>939</v>
      </c>
      <c r="P945" s="4">
        <v>-312.66305</v>
      </c>
      <c r="Q945" s="4">
        <v>-348.79061000000002</v>
      </c>
      <c r="R945" s="4"/>
      <c r="S945" s="4">
        <v>-427.88296000000003</v>
      </c>
      <c r="T945" s="4">
        <v>-432.14193</v>
      </c>
      <c r="AA945">
        <v>939</v>
      </c>
      <c r="AB945" s="4">
        <v>-154.87377000000001</v>
      </c>
    </row>
    <row r="946" spans="15:28" x14ac:dyDescent="0.2">
      <c r="O946">
        <v>940</v>
      </c>
      <c r="P946" s="4">
        <v>-312.57598000000002</v>
      </c>
      <c r="Q946" s="4">
        <v>-348.78627999999998</v>
      </c>
      <c r="R946" s="4"/>
      <c r="S946" s="4">
        <v>-427.99006000000003</v>
      </c>
      <c r="T946" s="4">
        <v>-432.12284</v>
      </c>
      <c r="AA946">
        <v>940</v>
      </c>
      <c r="AB946" s="4">
        <v>-154.81697</v>
      </c>
    </row>
    <row r="947" spans="15:28" x14ac:dyDescent="0.2">
      <c r="O947">
        <v>941</v>
      </c>
      <c r="P947" s="4">
        <v>-312.48399000000001</v>
      </c>
      <c r="Q947" s="4">
        <v>-348.81403999999998</v>
      </c>
      <c r="R947" s="4"/>
      <c r="S947" s="4">
        <v>-428.08276000000001</v>
      </c>
      <c r="T947" s="4">
        <v>-432.11939999999998</v>
      </c>
      <c r="AA947">
        <v>941</v>
      </c>
      <c r="AB947" s="4">
        <v>-154.74852999999999</v>
      </c>
    </row>
    <row r="948" spans="15:28" x14ac:dyDescent="0.2">
      <c r="O948">
        <v>942</v>
      </c>
      <c r="P948" s="4">
        <v>-312.36365999999998</v>
      </c>
      <c r="Q948" s="4">
        <v>-348.78919999999999</v>
      </c>
      <c r="R948" s="4"/>
      <c r="S948" s="4">
        <v>-428.20132999999998</v>
      </c>
      <c r="T948" s="4">
        <v>-432.10187000000002</v>
      </c>
      <c r="AA948">
        <v>942</v>
      </c>
      <c r="AB948" s="4">
        <v>-154.66013000000001</v>
      </c>
    </row>
    <row r="949" spans="15:28" x14ac:dyDescent="0.2">
      <c r="O949">
        <v>943</v>
      </c>
      <c r="P949" s="4">
        <v>-312.21323000000001</v>
      </c>
      <c r="Q949" s="4">
        <v>-348.74383999999998</v>
      </c>
      <c r="R949" s="4"/>
      <c r="S949" s="4">
        <v>-428.33024999999998</v>
      </c>
      <c r="T949" s="4">
        <v>-432.09480000000002</v>
      </c>
      <c r="AA949">
        <v>943</v>
      </c>
      <c r="AB949" s="4">
        <v>-154.55358000000001</v>
      </c>
    </row>
    <row r="950" spans="15:28" x14ac:dyDescent="0.2">
      <c r="O950">
        <v>944</v>
      </c>
      <c r="P950" s="4">
        <v>-312.04815000000002</v>
      </c>
      <c r="Q950" s="4">
        <v>-348.68943999999999</v>
      </c>
      <c r="R950" s="4"/>
      <c r="S950" s="4">
        <v>-428.44765000000001</v>
      </c>
      <c r="T950" s="4">
        <v>-432.06697000000003</v>
      </c>
      <c r="AA950">
        <v>944</v>
      </c>
      <c r="AB950" s="4">
        <v>-154.45346000000001</v>
      </c>
    </row>
    <row r="951" spans="15:28" x14ac:dyDescent="0.2">
      <c r="O951">
        <v>945</v>
      </c>
      <c r="P951" s="4">
        <v>-311.88484</v>
      </c>
      <c r="Q951" s="4">
        <v>-348.62340999999998</v>
      </c>
      <c r="R951" s="4"/>
      <c r="S951" s="4">
        <v>-428.52050000000003</v>
      </c>
      <c r="T951" s="4">
        <v>-432.03717999999998</v>
      </c>
      <c r="AA951">
        <v>945</v>
      </c>
      <c r="AB951" s="4">
        <v>-154.34214</v>
      </c>
    </row>
    <row r="952" spans="15:28" x14ac:dyDescent="0.2">
      <c r="O952">
        <v>946</v>
      </c>
      <c r="P952" s="4">
        <v>-311.73806999999999</v>
      </c>
      <c r="Q952" s="4">
        <v>-348.54029000000003</v>
      </c>
      <c r="R952" s="4"/>
      <c r="S952" s="4">
        <v>-428.57972000000001</v>
      </c>
      <c r="T952" s="4">
        <v>-431.96722</v>
      </c>
      <c r="AA952">
        <v>946</v>
      </c>
      <c r="AB952" s="4">
        <v>-154.20724999999999</v>
      </c>
    </row>
    <row r="953" spans="15:28" x14ac:dyDescent="0.2">
      <c r="O953">
        <v>947</v>
      </c>
      <c r="P953" s="4">
        <v>-311.54115999999999</v>
      </c>
      <c r="Q953" s="4">
        <v>-348.44785999999999</v>
      </c>
      <c r="R953" s="4"/>
      <c r="S953" s="4">
        <v>-428.57808</v>
      </c>
      <c r="T953" s="4">
        <v>-431.86063999999999</v>
      </c>
      <c r="AA953">
        <v>947</v>
      </c>
      <c r="AB953" s="4">
        <v>-154.07202000000001</v>
      </c>
    </row>
    <row r="954" spans="15:28" x14ac:dyDescent="0.2">
      <c r="O954">
        <v>948</v>
      </c>
      <c r="P954" s="4">
        <v>-311.32231999999999</v>
      </c>
      <c r="Q954" s="4">
        <v>-348.36926</v>
      </c>
      <c r="R954" s="4"/>
      <c r="S954" s="4">
        <v>-428.54001</v>
      </c>
      <c r="T954" s="4">
        <v>-431.73961000000003</v>
      </c>
      <c r="AA954">
        <v>948</v>
      </c>
      <c r="AB954" s="4">
        <v>-153.92168000000001</v>
      </c>
    </row>
    <row r="955" spans="15:28" x14ac:dyDescent="0.2">
      <c r="O955">
        <v>949</v>
      </c>
      <c r="P955" s="4">
        <v>-311.07781</v>
      </c>
      <c r="Q955" s="4">
        <v>-348.27996000000002</v>
      </c>
      <c r="R955" s="4"/>
      <c r="S955" s="4">
        <v>-428.45985000000002</v>
      </c>
      <c r="T955" s="4">
        <v>-431.62061999999997</v>
      </c>
      <c r="AA955">
        <v>949</v>
      </c>
      <c r="AB955" s="4">
        <v>-153.77762000000001</v>
      </c>
    </row>
    <row r="956" spans="15:28" x14ac:dyDescent="0.2">
      <c r="O956">
        <v>950</v>
      </c>
      <c r="P956" s="4">
        <v>-310.86905000000002</v>
      </c>
      <c r="Q956" s="4">
        <v>-348.20587999999998</v>
      </c>
      <c r="R956" s="4"/>
      <c r="S956" s="4">
        <v>-428.38215000000002</v>
      </c>
      <c r="T956" s="4">
        <v>-431.51112999999998</v>
      </c>
      <c r="AA956">
        <v>950</v>
      </c>
      <c r="AB956" s="4">
        <v>-153.66173000000001</v>
      </c>
    </row>
    <row r="957" spans="15:28" x14ac:dyDescent="0.2">
      <c r="O957">
        <v>951</v>
      </c>
      <c r="P957" s="4">
        <v>-310.69833</v>
      </c>
      <c r="Q957" s="4">
        <v>-348.16028999999997</v>
      </c>
      <c r="R957" s="4"/>
      <c r="S957" s="4">
        <v>-428.30518000000001</v>
      </c>
      <c r="T957" s="4">
        <v>-431.41458999999998</v>
      </c>
      <c r="AA957">
        <v>951</v>
      </c>
      <c r="AB957" s="4">
        <v>-153.57015000000001</v>
      </c>
    </row>
    <row r="958" spans="15:28" x14ac:dyDescent="0.2">
      <c r="O958">
        <v>952</v>
      </c>
      <c r="P958" s="4">
        <v>-310.57623000000001</v>
      </c>
      <c r="Q958" s="4">
        <v>-348.11568</v>
      </c>
      <c r="R958" s="4"/>
      <c r="S958" s="4">
        <v>-428.24342999999999</v>
      </c>
      <c r="T958" s="4">
        <v>-431.31774000000001</v>
      </c>
      <c r="AA958">
        <v>952</v>
      </c>
      <c r="AB958" s="4">
        <v>-153.48832999999999</v>
      </c>
    </row>
    <row r="959" spans="15:28" x14ac:dyDescent="0.2">
      <c r="O959">
        <v>953</v>
      </c>
      <c r="P959" s="4">
        <v>-310.45209999999997</v>
      </c>
      <c r="Q959" s="4">
        <v>-348.12277999999998</v>
      </c>
      <c r="R959" s="4"/>
      <c r="S959" s="4">
        <v>-428.17815000000002</v>
      </c>
      <c r="T959" s="4">
        <v>-431.20217000000002</v>
      </c>
      <c r="AA959">
        <v>953</v>
      </c>
      <c r="AB959" s="4">
        <v>-153.43204</v>
      </c>
    </row>
    <row r="960" spans="15:28" x14ac:dyDescent="0.2">
      <c r="O960">
        <v>954</v>
      </c>
      <c r="P960" s="4">
        <v>-310.37678</v>
      </c>
      <c r="Q960" s="4">
        <v>-348.15651000000003</v>
      </c>
      <c r="R960" s="4"/>
      <c r="S960" s="4">
        <v>-428.12132000000003</v>
      </c>
      <c r="T960" s="4">
        <v>-431.08643999999998</v>
      </c>
      <c r="AA960">
        <v>954</v>
      </c>
      <c r="AB960" s="4">
        <v>-153.39695</v>
      </c>
    </row>
    <row r="961" spans="15:28" x14ac:dyDescent="0.2">
      <c r="O961">
        <v>955</v>
      </c>
      <c r="P961" s="4">
        <v>-310.34417999999999</v>
      </c>
      <c r="Q961" s="4">
        <v>-348.20049</v>
      </c>
      <c r="R961" s="4"/>
      <c r="S961" s="4">
        <v>-428.08974000000001</v>
      </c>
      <c r="T961" s="4">
        <v>-430.99389000000002</v>
      </c>
      <c r="AA961">
        <v>955</v>
      </c>
      <c r="AB961" s="4">
        <v>-153.37602999999999</v>
      </c>
    </row>
    <row r="962" spans="15:28" x14ac:dyDescent="0.2">
      <c r="O962">
        <v>956</v>
      </c>
      <c r="P962" s="4">
        <v>-310.34658999999999</v>
      </c>
      <c r="Q962" s="4">
        <v>-348.26515000000001</v>
      </c>
      <c r="R962" s="4"/>
      <c r="S962" s="4">
        <v>-428.11676999999997</v>
      </c>
      <c r="T962" s="4">
        <v>-430.91921000000002</v>
      </c>
      <c r="AA962">
        <v>956</v>
      </c>
      <c r="AB962" s="4">
        <v>-153.3588</v>
      </c>
    </row>
    <row r="963" spans="15:28" x14ac:dyDescent="0.2">
      <c r="O963">
        <v>957</v>
      </c>
      <c r="P963" s="4">
        <v>-310.34717999999998</v>
      </c>
      <c r="Q963" s="4">
        <v>-348.33625999999998</v>
      </c>
      <c r="R963" s="4"/>
      <c r="S963" s="4">
        <v>-428.18655999999999</v>
      </c>
      <c r="T963" s="4">
        <v>-430.89656000000002</v>
      </c>
      <c r="AA963">
        <v>957</v>
      </c>
      <c r="AB963" s="4">
        <v>-153.34997999999999</v>
      </c>
    </row>
    <row r="964" spans="15:28" x14ac:dyDescent="0.2">
      <c r="O964">
        <v>958</v>
      </c>
      <c r="P964" s="4">
        <v>-310.37130999999999</v>
      </c>
      <c r="Q964" s="4">
        <v>-348.40411999999998</v>
      </c>
      <c r="R964" s="4"/>
      <c r="S964" s="4">
        <v>-428.30844000000002</v>
      </c>
      <c r="T964" s="4">
        <v>-430.89460000000003</v>
      </c>
      <c r="AA964">
        <v>958</v>
      </c>
      <c r="AB964" s="4">
        <v>-153.34956</v>
      </c>
    </row>
    <row r="965" spans="15:28" x14ac:dyDescent="0.2">
      <c r="O965">
        <v>959</v>
      </c>
      <c r="P965" s="4">
        <v>-310.39132000000001</v>
      </c>
      <c r="Q965" s="4">
        <v>-348.48764</v>
      </c>
      <c r="R965" s="4"/>
      <c r="S965" s="4">
        <v>-428.45600999999999</v>
      </c>
      <c r="T965" s="4">
        <v>-430.96107000000001</v>
      </c>
      <c r="AA965">
        <v>959</v>
      </c>
      <c r="AB965" s="4">
        <v>-153.35562999999999</v>
      </c>
    </row>
    <row r="966" spans="15:28" x14ac:dyDescent="0.2">
      <c r="O966">
        <v>960</v>
      </c>
      <c r="P966" s="4">
        <v>-310.39494999999999</v>
      </c>
      <c r="Q966" s="4">
        <v>-348.59451999999999</v>
      </c>
      <c r="R966" s="4"/>
      <c r="S966" s="4">
        <v>-428.62306000000001</v>
      </c>
      <c r="T966" s="4">
        <v>-431.07549</v>
      </c>
      <c r="AA966">
        <v>960</v>
      </c>
      <c r="AB966" s="4">
        <v>-153.36836</v>
      </c>
    </row>
    <row r="967" spans="15:28" x14ac:dyDescent="0.2">
      <c r="O967">
        <v>961</v>
      </c>
      <c r="P967" s="4">
        <v>-310.38227999999998</v>
      </c>
      <c r="Q967" s="4">
        <v>-348.68531999999999</v>
      </c>
      <c r="R967" s="4"/>
      <c r="S967" s="4">
        <v>-428.78946999999999</v>
      </c>
      <c r="T967" s="4">
        <v>-431.19857000000002</v>
      </c>
      <c r="AA967">
        <v>961</v>
      </c>
      <c r="AB967" s="4">
        <v>-153.35182</v>
      </c>
    </row>
    <row r="968" spans="15:28" x14ac:dyDescent="0.2">
      <c r="O968">
        <v>962</v>
      </c>
      <c r="P968" s="4">
        <v>-310.37144999999998</v>
      </c>
      <c r="Q968" s="4">
        <v>-348.77033</v>
      </c>
      <c r="R968" s="4"/>
      <c r="S968" s="4">
        <v>-428.90444000000002</v>
      </c>
      <c r="T968" s="4">
        <v>-431.32979999999998</v>
      </c>
      <c r="AA968">
        <v>962</v>
      </c>
      <c r="AB968" s="4">
        <v>-153.31757999999999</v>
      </c>
    </row>
    <row r="969" spans="15:28" x14ac:dyDescent="0.2">
      <c r="O969">
        <v>963</v>
      </c>
      <c r="P969" s="4">
        <v>-310.33100999999999</v>
      </c>
      <c r="Q969" s="4">
        <v>-348.83584000000002</v>
      </c>
      <c r="R969" s="4"/>
      <c r="S969" s="4">
        <v>-429.02868999999998</v>
      </c>
      <c r="T969" s="4">
        <v>-431.47770000000003</v>
      </c>
      <c r="AA969">
        <v>963</v>
      </c>
      <c r="AB969" s="4">
        <v>-153.28146000000001</v>
      </c>
    </row>
    <row r="970" spans="15:28" x14ac:dyDescent="0.2">
      <c r="O970">
        <v>964</v>
      </c>
      <c r="P970" s="4">
        <v>-310.27514000000002</v>
      </c>
      <c r="Q970" s="4">
        <v>-348.86014</v>
      </c>
      <c r="R970" s="4"/>
      <c r="S970" s="4">
        <v>-429.14859999999999</v>
      </c>
      <c r="T970" s="4">
        <v>-431.63902999999999</v>
      </c>
      <c r="AA970">
        <v>964</v>
      </c>
      <c r="AB970" s="4">
        <v>-153.2174</v>
      </c>
    </row>
    <row r="971" spans="15:28" x14ac:dyDescent="0.2">
      <c r="O971">
        <v>965</v>
      </c>
      <c r="P971" s="4">
        <v>-310.23905999999999</v>
      </c>
      <c r="Q971" s="4">
        <v>-348.84893</v>
      </c>
      <c r="R971" s="4"/>
      <c r="S971" s="4">
        <v>-429.24882000000002</v>
      </c>
      <c r="T971" s="4">
        <v>-431.83100999999999</v>
      </c>
      <c r="AA971">
        <v>965</v>
      </c>
      <c r="AB971" s="4">
        <v>-153.13200000000001</v>
      </c>
    </row>
    <row r="972" spans="15:28" x14ac:dyDescent="0.2">
      <c r="O972">
        <v>966</v>
      </c>
      <c r="P972" s="4">
        <v>-310.18826999999999</v>
      </c>
      <c r="Q972" s="4">
        <v>-348.79205000000002</v>
      </c>
      <c r="R972" s="4"/>
      <c r="S972" s="4">
        <v>-429.37761999999998</v>
      </c>
      <c r="T972" s="4">
        <v>-432.02051999999998</v>
      </c>
      <c r="AA972">
        <v>966</v>
      </c>
      <c r="AB972" s="4">
        <v>-153.02303000000001</v>
      </c>
    </row>
    <row r="973" spans="15:28" x14ac:dyDescent="0.2">
      <c r="O973">
        <v>967</v>
      </c>
      <c r="P973" s="4">
        <v>-310.14069000000001</v>
      </c>
      <c r="Q973" s="4">
        <v>-348.72820000000002</v>
      </c>
      <c r="R973" s="4"/>
      <c r="S973" s="4">
        <v>-429.52276999999998</v>
      </c>
      <c r="T973" s="4">
        <v>-432.22777000000002</v>
      </c>
      <c r="AA973">
        <v>967</v>
      </c>
      <c r="AB973" s="4">
        <v>-152.92690999999999</v>
      </c>
    </row>
    <row r="974" spans="15:28" x14ac:dyDescent="0.2">
      <c r="O974">
        <v>968</v>
      </c>
      <c r="P974" s="4">
        <v>-310.10798</v>
      </c>
      <c r="Q974" s="4">
        <v>-348.62407999999999</v>
      </c>
      <c r="R974" s="4"/>
      <c r="S974" s="4">
        <v>-429.66676000000001</v>
      </c>
      <c r="T974" s="4">
        <v>-432.41737000000001</v>
      </c>
      <c r="AA974">
        <v>968</v>
      </c>
      <c r="AB974" s="4">
        <v>-152.83152999999999</v>
      </c>
    </row>
    <row r="975" spans="15:28" x14ac:dyDescent="0.2">
      <c r="O975">
        <v>969</v>
      </c>
      <c r="P975" s="4">
        <v>-310.10246000000001</v>
      </c>
      <c r="Q975" s="4">
        <v>-348.49695000000003</v>
      </c>
      <c r="R975" s="4"/>
      <c r="S975" s="4">
        <v>-429.80110000000002</v>
      </c>
      <c r="T975" s="4">
        <v>-432.62205999999998</v>
      </c>
      <c r="AA975">
        <v>969</v>
      </c>
      <c r="AB975" s="4">
        <v>-152.74495999999999</v>
      </c>
    </row>
    <row r="976" spans="15:28" x14ac:dyDescent="0.2">
      <c r="O976">
        <v>970</v>
      </c>
      <c r="P976" s="4">
        <v>-310.14665000000002</v>
      </c>
      <c r="Q976" s="4">
        <v>-348.38940000000002</v>
      </c>
      <c r="R976" s="4"/>
      <c r="S976" s="4">
        <v>-429.93223</v>
      </c>
      <c r="T976" s="4">
        <v>-432.77564000000001</v>
      </c>
      <c r="AA976">
        <v>970</v>
      </c>
      <c r="AB976" s="4">
        <v>-152.66467</v>
      </c>
    </row>
    <row r="977" spans="15:28" x14ac:dyDescent="0.2">
      <c r="O977">
        <v>971</v>
      </c>
      <c r="P977" s="4">
        <v>-310.23169000000001</v>
      </c>
      <c r="Q977" s="4">
        <v>-348.25256000000002</v>
      </c>
      <c r="R977" s="4"/>
      <c r="S977" s="4">
        <v>-430.00864000000001</v>
      </c>
      <c r="T977" s="4">
        <v>-432.88848999999999</v>
      </c>
      <c r="AA977">
        <v>971</v>
      </c>
      <c r="AB977" s="4">
        <v>-152.60017999999999</v>
      </c>
    </row>
    <row r="978" spans="15:28" x14ac:dyDescent="0.2">
      <c r="O978">
        <v>972</v>
      </c>
      <c r="P978" s="4">
        <v>-310.28363999999999</v>
      </c>
      <c r="Q978" s="4">
        <v>-348.12407999999999</v>
      </c>
      <c r="R978" s="4"/>
      <c r="S978" s="4">
        <v>-430.14917000000003</v>
      </c>
      <c r="T978" s="4">
        <v>-432.99284</v>
      </c>
      <c r="AA978">
        <v>972</v>
      </c>
      <c r="AB978" s="4">
        <v>-152.56858</v>
      </c>
    </row>
    <row r="979" spans="15:28" x14ac:dyDescent="0.2">
      <c r="O979">
        <v>973</v>
      </c>
      <c r="P979" s="4">
        <v>-310.32560000000001</v>
      </c>
      <c r="Q979" s="4">
        <v>-347.99088999999998</v>
      </c>
      <c r="R979" s="4"/>
      <c r="S979" s="4">
        <v>-430.19643000000002</v>
      </c>
      <c r="T979" s="4">
        <v>-433.06455999999997</v>
      </c>
      <c r="AA979">
        <v>973</v>
      </c>
      <c r="AB979" s="4">
        <v>-152.57384999999999</v>
      </c>
    </row>
    <row r="980" spans="15:28" x14ac:dyDescent="0.2">
      <c r="O980">
        <v>974</v>
      </c>
      <c r="P980" s="4">
        <v>-310.35079999999999</v>
      </c>
      <c r="Q980" s="4">
        <v>-347.83246000000003</v>
      </c>
      <c r="R980" s="4"/>
      <c r="S980" s="4">
        <v>-430.16516999999999</v>
      </c>
      <c r="T980" s="4">
        <v>-433.17523999999997</v>
      </c>
      <c r="AA980">
        <v>974</v>
      </c>
      <c r="AB980" s="4">
        <v>-152.62522999999999</v>
      </c>
    </row>
    <row r="981" spans="15:28" x14ac:dyDescent="0.2">
      <c r="O981">
        <v>975</v>
      </c>
      <c r="P981" s="4">
        <v>-310.36541999999997</v>
      </c>
      <c r="Q981" s="4">
        <v>-347.65888000000001</v>
      </c>
      <c r="R981" s="4"/>
      <c r="S981" s="4">
        <v>-430.09805</v>
      </c>
      <c r="T981" s="4">
        <v>-433.24061999999998</v>
      </c>
      <c r="AA981">
        <v>975</v>
      </c>
      <c r="AB981" s="4">
        <v>-152.72887</v>
      </c>
    </row>
    <row r="982" spans="15:28" x14ac:dyDescent="0.2">
      <c r="O982">
        <v>976</v>
      </c>
      <c r="P982" s="4">
        <v>-310.37490000000003</v>
      </c>
      <c r="Q982" s="4">
        <v>-347.51562999999999</v>
      </c>
      <c r="R982" s="4"/>
      <c r="S982" s="4">
        <v>-430.02409</v>
      </c>
      <c r="T982" s="4">
        <v>-433.27055000000001</v>
      </c>
      <c r="AA982">
        <v>976</v>
      </c>
      <c r="AB982" s="4">
        <v>-152.86688000000001</v>
      </c>
    </row>
    <row r="983" spans="15:28" x14ac:dyDescent="0.2">
      <c r="O983">
        <v>977</v>
      </c>
      <c r="P983" s="4">
        <v>-310.33204000000001</v>
      </c>
      <c r="Q983" s="4">
        <v>-347.40123</v>
      </c>
      <c r="R983" s="4"/>
      <c r="S983" s="4">
        <v>-429.92151999999999</v>
      </c>
      <c r="T983" s="4">
        <v>-433.24975999999998</v>
      </c>
      <c r="AA983">
        <v>977</v>
      </c>
      <c r="AB983" s="4">
        <v>-153.04751999999999</v>
      </c>
    </row>
    <row r="984" spans="15:28" x14ac:dyDescent="0.2">
      <c r="O984">
        <v>978</v>
      </c>
      <c r="P984" s="4">
        <v>-310.26909999999998</v>
      </c>
      <c r="Q984" s="4">
        <v>-347.29388999999998</v>
      </c>
      <c r="R984" s="4"/>
      <c r="S984" s="4">
        <v>-429.81761</v>
      </c>
      <c r="T984" s="4">
        <v>-433.18389999999999</v>
      </c>
      <c r="AA984">
        <v>978</v>
      </c>
      <c r="AB984" s="4">
        <v>-153.26843</v>
      </c>
    </row>
    <row r="985" spans="15:28" x14ac:dyDescent="0.2">
      <c r="O985">
        <v>979</v>
      </c>
      <c r="P985" s="4">
        <v>-310.18738999999999</v>
      </c>
      <c r="Q985" s="4">
        <v>-347.24729000000002</v>
      </c>
      <c r="R985" s="4"/>
      <c r="S985" s="4">
        <v>-429.68997999999999</v>
      </c>
      <c r="T985" s="4">
        <v>-433.08553000000001</v>
      </c>
      <c r="AA985">
        <v>979</v>
      </c>
      <c r="AB985" s="4">
        <v>-153.48301000000001</v>
      </c>
    </row>
    <row r="986" spans="15:28" x14ac:dyDescent="0.2">
      <c r="O986">
        <v>980</v>
      </c>
      <c r="P986" s="4">
        <v>-310.07576999999998</v>
      </c>
      <c r="Q986" s="4">
        <v>-347.22627</v>
      </c>
      <c r="R986" s="4"/>
      <c r="S986" s="4">
        <v>-429.58262000000002</v>
      </c>
      <c r="T986" s="4">
        <v>-432.99283000000003</v>
      </c>
      <c r="AA986">
        <v>980</v>
      </c>
      <c r="AB986" s="4">
        <v>-153.68341000000001</v>
      </c>
    </row>
    <row r="987" spans="15:28" x14ac:dyDescent="0.2">
      <c r="O987">
        <v>981</v>
      </c>
      <c r="P987" s="4">
        <v>-309.95549999999997</v>
      </c>
      <c r="Q987" s="4">
        <v>-347.24196999999998</v>
      </c>
      <c r="R987" s="4"/>
      <c r="S987" s="4">
        <v>-429.46095000000003</v>
      </c>
      <c r="T987" s="4">
        <v>-432.89071999999999</v>
      </c>
      <c r="AA987">
        <v>981</v>
      </c>
      <c r="AB987" s="4">
        <v>-153.85534000000001</v>
      </c>
    </row>
    <row r="988" spans="15:28" x14ac:dyDescent="0.2">
      <c r="O988">
        <v>982</v>
      </c>
      <c r="P988" s="4">
        <v>-309.82404000000002</v>
      </c>
      <c r="Q988" s="4">
        <v>-347.25272999999999</v>
      </c>
      <c r="R988" s="4"/>
      <c r="S988" s="4">
        <v>-429.35861</v>
      </c>
      <c r="T988" s="4">
        <v>-432.78717999999998</v>
      </c>
      <c r="AA988">
        <v>982</v>
      </c>
      <c r="AB988" s="4">
        <v>-153.98881</v>
      </c>
    </row>
    <row r="989" spans="15:28" x14ac:dyDescent="0.2">
      <c r="O989">
        <v>983</v>
      </c>
      <c r="P989" s="4">
        <v>-309.68659000000002</v>
      </c>
      <c r="Q989" s="4">
        <v>-347.24581999999998</v>
      </c>
      <c r="R989" s="4"/>
      <c r="S989" s="4">
        <v>-429.26898</v>
      </c>
      <c r="T989" s="4">
        <v>-432.69213000000002</v>
      </c>
      <c r="AA989">
        <v>983</v>
      </c>
      <c r="AB989" s="4">
        <v>-154.08207999999999</v>
      </c>
    </row>
    <row r="990" spans="15:28" x14ac:dyDescent="0.2">
      <c r="O990">
        <v>984</v>
      </c>
      <c r="P990" s="4">
        <v>-309.57019000000003</v>
      </c>
      <c r="Q990" s="4">
        <v>-347.27444000000003</v>
      </c>
      <c r="R990" s="4"/>
      <c r="S990" s="4">
        <v>-429.17975999999999</v>
      </c>
      <c r="T990" s="4">
        <v>-432.61711000000003</v>
      </c>
      <c r="AA990">
        <v>984</v>
      </c>
      <c r="AB990" s="4">
        <v>-154.12994</v>
      </c>
    </row>
    <row r="991" spans="15:28" x14ac:dyDescent="0.2">
      <c r="O991">
        <v>985</v>
      </c>
      <c r="P991" s="4">
        <v>-309.48154</v>
      </c>
      <c r="Q991" s="4">
        <v>-347.32868999999999</v>
      </c>
      <c r="R991" s="4"/>
      <c r="S991" s="4">
        <v>-429.06356</v>
      </c>
      <c r="T991" s="4">
        <v>-432.53030999999999</v>
      </c>
      <c r="AA991">
        <v>985</v>
      </c>
      <c r="AB991" s="4">
        <v>-154.12486999999999</v>
      </c>
    </row>
    <row r="992" spans="15:28" x14ac:dyDescent="0.2">
      <c r="O992">
        <v>986</v>
      </c>
      <c r="P992" s="4">
        <v>-309.40107999999998</v>
      </c>
      <c r="Q992" s="4">
        <v>-347.40953000000002</v>
      </c>
      <c r="R992" s="4"/>
      <c r="S992" s="4">
        <v>-428.93662999999998</v>
      </c>
      <c r="T992" s="4">
        <v>-432.46580999999998</v>
      </c>
      <c r="AA992">
        <v>986</v>
      </c>
      <c r="AB992" s="4">
        <v>-154.11374000000001</v>
      </c>
    </row>
    <row r="993" spans="15:28" x14ac:dyDescent="0.2">
      <c r="O993">
        <v>987</v>
      </c>
      <c r="P993" s="4">
        <v>-309.32684</v>
      </c>
      <c r="Q993" s="4">
        <v>-347.52560999999997</v>
      </c>
      <c r="R993" s="4"/>
      <c r="S993" s="4">
        <v>-428.75707</v>
      </c>
      <c r="T993" s="4">
        <v>-432.43146000000002</v>
      </c>
      <c r="AA993">
        <v>987</v>
      </c>
      <c r="AB993" s="4">
        <v>-154.1</v>
      </c>
    </row>
    <row r="994" spans="15:28" x14ac:dyDescent="0.2">
      <c r="O994">
        <v>988</v>
      </c>
      <c r="P994" s="4">
        <v>-309.28507000000002</v>
      </c>
      <c r="Q994" s="4">
        <v>-347.69765000000001</v>
      </c>
      <c r="R994" s="4"/>
      <c r="S994" s="4">
        <v>-428.57461999999998</v>
      </c>
      <c r="T994" s="4">
        <v>-432.42788999999999</v>
      </c>
      <c r="AA994">
        <v>988</v>
      </c>
      <c r="AB994" s="4">
        <v>-154.09564</v>
      </c>
    </row>
    <row r="995" spans="15:28" x14ac:dyDescent="0.2">
      <c r="O995">
        <v>989</v>
      </c>
      <c r="P995" s="4">
        <v>-309.24515000000002</v>
      </c>
      <c r="Q995" s="4">
        <v>-347.89600999999999</v>
      </c>
      <c r="R995" s="4"/>
      <c r="S995" s="4">
        <v>-428.40415999999999</v>
      </c>
      <c r="T995" s="4">
        <v>-432.44436000000002</v>
      </c>
      <c r="AA995">
        <v>989</v>
      </c>
      <c r="AB995" s="4">
        <v>-154.10314</v>
      </c>
    </row>
    <row r="996" spans="15:28" x14ac:dyDescent="0.2">
      <c r="O996">
        <v>990</v>
      </c>
      <c r="P996" s="4">
        <v>-309.23241999999999</v>
      </c>
      <c r="Q996" s="4">
        <v>-348.09730999999999</v>
      </c>
      <c r="R996" s="4"/>
      <c r="S996" s="4">
        <v>-428.21391999999997</v>
      </c>
      <c r="T996" s="4">
        <v>-432.49311</v>
      </c>
      <c r="AA996">
        <v>990</v>
      </c>
      <c r="AB996" s="4">
        <v>-154.13057000000001</v>
      </c>
    </row>
    <row r="997" spans="15:28" x14ac:dyDescent="0.2">
      <c r="O997">
        <v>991</v>
      </c>
      <c r="P997" s="4">
        <v>-309.23408000000001</v>
      </c>
      <c r="Q997" s="4">
        <v>-348.30972000000003</v>
      </c>
      <c r="R997" s="4"/>
      <c r="S997" s="4">
        <v>-428.01672000000002</v>
      </c>
      <c r="T997" s="4">
        <v>-432.56925000000001</v>
      </c>
      <c r="AA997">
        <v>991</v>
      </c>
      <c r="AB997" s="4">
        <v>-154.15402</v>
      </c>
    </row>
    <row r="998" spans="15:28" x14ac:dyDescent="0.2">
      <c r="O998">
        <v>992</v>
      </c>
      <c r="P998" s="4">
        <v>-309.27951000000002</v>
      </c>
      <c r="Q998" s="4">
        <v>-348.50391000000002</v>
      </c>
      <c r="R998" s="4"/>
      <c r="S998" s="4">
        <v>-427.84100000000001</v>
      </c>
      <c r="T998" s="4">
        <v>-432.68628999999999</v>
      </c>
      <c r="AA998">
        <v>992</v>
      </c>
      <c r="AB998" s="4">
        <v>-154.18474000000001</v>
      </c>
    </row>
    <row r="999" spans="15:28" x14ac:dyDescent="0.2">
      <c r="O999">
        <v>993</v>
      </c>
      <c r="P999" s="4">
        <v>-309.38542000000001</v>
      </c>
      <c r="Q999" s="4">
        <v>-348.69810000000001</v>
      </c>
      <c r="R999" s="4"/>
      <c r="S999" s="4">
        <v>-427.70708999999999</v>
      </c>
      <c r="T999" s="4">
        <v>-432.82929000000001</v>
      </c>
      <c r="AA999">
        <v>993</v>
      </c>
      <c r="AB999" s="4">
        <v>-154.21453</v>
      </c>
    </row>
    <row r="1000" spans="15:28" x14ac:dyDescent="0.2">
      <c r="O1000">
        <v>994</v>
      </c>
      <c r="P1000" s="4">
        <v>-309.53172999999998</v>
      </c>
      <c r="Q1000" s="4">
        <v>-348.89159999999998</v>
      </c>
      <c r="R1000" s="4"/>
      <c r="S1000" s="4">
        <v>-427.59598999999997</v>
      </c>
      <c r="T1000" s="4">
        <v>-432.96715</v>
      </c>
      <c r="AA1000">
        <v>994</v>
      </c>
      <c r="AB1000" s="4">
        <v>-154.23496</v>
      </c>
    </row>
    <row r="1001" spans="15:28" x14ac:dyDescent="0.2">
      <c r="O1001">
        <v>995</v>
      </c>
      <c r="P1001" s="4">
        <v>-309.75511</v>
      </c>
      <c r="Q1001" s="4">
        <v>-349.05696999999998</v>
      </c>
      <c r="R1001" s="4"/>
      <c r="S1001" s="4">
        <v>-427.50905999999998</v>
      </c>
      <c r="T1001" s="4">
        <v>-433.08398999999997</v>
      </c>
      <c r="AA1001">
        <v>995</v>
      </c>
      <c r="AB1001" s="4">
        <v>-154.23913999999999</v>
      </c>
    </row>
    <row r="1002" spans="15:28" x14ac:dyDescent="0.2">
      <c r="O1002">
        <v>996</v>
      </c>
      <c r="P1002" s="4">
        <v>-309.96737000000002</v>
      </c>
      <c r="Q1002" s="4">
        <v>-349.17014999999998</v>
      </c>
      <c r="R1002" s="4"/>
      <c r="S1002" s="4">
        <v>-427.45490000000001</v>
      </c>
      <c r="T1002" s="4">
        <v>-433.19605000000001</v>
      </c>
      <c r="AA1002">
        <v>996</v>
      </c>
      <c r="AB1002" s="4">
        <v>-154.22326000000001</v>
      </c>
    </row>
    <row r="1003" spans="15:28" x14ac:dyDescent="0.2">
      <c r="O1003">
        <v>997</v>
      </c>
      <c r="P1003" s="4">
        <v>-310.19619999999998</v>
      </c>
      <c r="Q1003" s="4">
        <v>-349.22158000000002</v>
      </c>
      <c r="R1003" s="4"/>
      <c r="S1003" s="4">
        <v>-427.39001000000002</v>
      </c>
      <c r="T1003" s="4">
        <v>-433.32335</v>
      </c>
      <c r="AA1003">
        <v>997</v>
      </c>
      <c r="AB1003" s="4">
        <v>-154.19443000000001</v>
      </c>
    </row>
    <row r="1004" spans="15:28" x14ac:dyDescent="0.2">
      <c r="O1004">
        <v>998</v>
      </c>
      <c r="P1004" s="4">
        <v>-310.41070000000002</v>
      </c>
      <c r="Q1004" s="4">
        <v>-349.20916999999997</v>
      </c>
      <c r="R1004" s="4"/>
      <c r="S1004" s="4">
        <v>-427.37258000000003</v>
      </c>
      <c r="T1004" s="4">
        <v>-433.43982</v>
      </c>
      <c r="AA1004">
        <v>998</v>
      </c>
      <c r="AB1004" s="4">
        <v>-154.16725</v>
      </c>
    </row>
    <row r="1005" spans="15:28" x14ac:dyDescent="0.2">
      <c r="O1005">
        <v>999</v>
      </c>
      <c r="P1005" s="4">
        <v>-310.63985000000002</v>
      </c>
      <c r="Q1005" s="4">
        <v>-349.15116</v>
      </c>
      <c r="R1005" s="4"/>
      <c r="S1005" s="4">
        <v>-427.36007000000001</v>
      </c>
      <c r="T1005" s="4">
        <v>-433.57587000000001</v>
      </c>
      <c r="AA1005">
        <v>999</v>
      </c>
      <c r="AB1005" s="4">
        <v>-154.11610999999999</v>
      </c>
    </row>
    <row r="1006" spans="15:28" x14ac:dyDescent="0.2">
      <c r="O1006">
        <v>1000</v>
      </c>
      <c r="P1006" s="4">
        <v>-310.85714999999999</v>
      </c>
      <c r="Q1006" s="4">
        <v>-349.09356000000002</v>
      </c>
      <c r="R1006" s="4"/>
      <c r="S1006" s="4">
        <v>-427.38330000000002</v>
      </c>
      <c r="T1006" s="4">
        <v>-433.66296999999997</v>
      </c>
      <c r="AA1006">
        <v>1000</v>
      </c>
      <c r="AB1006" s="4">
        <v>-154.05108999999999</v>
      </c>
    </row>
    <row r="1007" spans="15:28" x14ac:dyDescent="0.2">
      <c r="O1007">
        <v>1001</v>
      </c>
      <c r="P1007" s="4">
        <v>-311.05351000000002</v>
      </c>
      <c r="Q1007" s="4">
        <v>-349.04396000000003</v>
      </c>
      <c r="R1007" s="4"/>
      <c r="S1007" s="4">
        <v>-427.42066</v>
      </c>
      <c r="T1007" s="4">
        <v>-433.73435999999998</v>
      </c>
      <c r="AA1007">
        <v>1001</v>
      </c>
      <c r="AB1007" s="4">
        <v>-153.96644000000001</v>
      </c>
    </row>
    <row r="1008" spans="15:28" x14ac:dyDescent="0.2">
      <c r="O1008">
        <v>1002</v>
      </c>
      <c r="P1008" s="4">
        <v>-311.24680999999998</v>
      </c>
      <c r="Q1008" s="4">
        <v>-348.98991999999998</v>
      </c>
      <c r="R1008" s="4"/>
      <c r="S1008" s="4">
        <v>-427.47188999999997</v>
      </c>
      <c r="T1008" s="4">
        <v>-433.80689000000001</v>
      </c>
      <c r="AA1008">
        <v>1002</v>
      </c>
      <c r="AB1008" s="4">
        <v>-153.89850000000001</v>
      </c>
    </row>
    <row r="1009" spans="15:28" x14ac:dyDescent="0.2">
      <c r="O1009">
        <v>1003</v>
      </c>
      <c r="P1009" s="4">
        <v>-311.44412999999997</v>
      </c>
      <c r="Q1009" s="4">
        <v>-348.93547000000001</v>
      </c>
      <c r="R1009" s="4"/>
      <c r="S1009" s="4">
        <v>-427.51738</v>
      </c>
      <c r="T1009" s="4">
        <v>-433.89569</v>
      </c>
      <c r="AA1009">
        <v>1003</v>
      </c>
      <c r="AB1009" s="4">
        <v>-153.84672</v>
      </c>
    </row>
    <row r="1010" spans="15:28" x14ac:dyDescent="0.2">
      <c r="O1010">
        <v>1004</v>
      </c>
      <c r="P1010" s="4">
        <v>-311.60439000000002</v>
      </c>
      <c r="Q1010" s="4">
        <v>-348.89190000000002</v>
      </c>
      <c r="R1010" s="4"/>
      <c r="S1010" s="4">
        <v>-427.59809999999999</v>
      </c>
      <c r="T1010" s="4">
        <v>-433.99977999999999</v>
      </c>
      <c r="AA1010">
        <v>1004</v>
      </c>
      <c r="AB1010" s="4">
        <v>-153.82818</v>
      </c>
    </row>
    <row r="1011" spans="15:28" x14ac:dyDescent="0.2">
      <c r="O1011">
        <v>1005</v>
      </c>
      <c r="P1011" s="4">
        <v>-311.74149</v>
      </c>
      <c r="Q1011" s="4">
        <v>-348.82952</v>
      </c>
      <c r="R1011" s="4"/>
      <c r="S1011" s="4">
        <v>-427.67068999999998</v>
      </c>
      <c r="T1011" s="4">
        <v>-434.13443999999998</v>
      </c>
      <c r="AA1011">
        <v>1005</v>
      </c>
      <c r="AB1011" s="4">
        <v>-153.82599999999999</v>
      </c>
    </row>
    <row r="1012" spans="15:28" x14ac:dyDescent="0.2">
      <c r="O1012">
        <v>1006</v>
      </c>
      <c r="P1012" s="4">
        <v>-311.83693</v>
      </c>
      <c r="Q1012" s="4">
        <v>-348.74838999999997</v>
      </c>
      <c r="R1012" s="4"/>
      <c r="S1012" s="4">
        <v>-427.75833</v>
      </c>
      <c r="T1012" s="4">
        <v>-434.25848000000002</v>
      </c>
      <c r="AA1012">
        <v>1006</v>
      </c>
      <c r="AB1012" s="4">
        <v>-153.82212999999999</v>
      </c>
    </row>
    <row r="1013" spans="15:28" x14ac:dyDescent="0.2">
      <c r="O1013">
        <v>1007</v>
      </c>
      <c r="P1013" s="4">
        <v>-311.87993999999998</v>
      </c>
      <c r="Q1013" s="4">
        <v>-348.62905999999998</v>
      </c>
      <c r="R1013" s="4"/>
      <c r="S1013" s="4">
        <v>-427.85005999999998</v>
      </c>
      <c r="T1013" s="4">
        <v>-434.38301000000001</v>
      </c>
      <c r="AA1013">
        <v>1007</v>
      </c>
      <c r="AB1013" s="4">
        <v>-153.83770999999999</v>
      </c>
    </row>
    <row r="1014" spans="15:28" x14ac:dyDescent="0.2">
      <c r="O1014">
        <v>1008</v>
      </c>
      <c r="P1014" s="4">
        <v>-311.89762999999999</v>
      </c>
      <c r="Q1014" s="4">
        <v>-348.47824000000003</v>
      </c>
      <c r="R1014" s="4"/>
      <c r="S1014" s="4">
        <v>-427.92495000000002</v>
      </c>
      <c r="T1014" s="4">
        <v>-434.51022999999998</v>
      </c>
      <c r="AA1014">
        <v>1008</v>
      </c>
      <c r="AB1014" s="4">
        <v>-153.82767999999999</v>
      </c>
    </row>
    <row r="1015" spans="15:28" x14ac:dyDescent="0.2">
      <c r="O1015">
        <v>1009</v>
      </c>
      <c r="P1015" s="4">
        <v>-311.90258</v>
      </c>
      <c r="Q1015" s="4">
        <v>-348.31990999999999</v>
      </c>
      <c r="R1015" s="4"/>
      <c r="S1015" s="4">
        <v>-427.98180000000002</v>
      </c>
      <c r="T1015" s="4">
        <v>-434.63463999999999</v>
      </c>
      <c r="AA1015">
        <v>1009</v>
      </c>
      <c r="AB1015" s="4">
        <v>-153.81610000000001</v>
      </c>
    </row>
    <row r="1016" spans="15:28" x14ac:dyDescent="0.2">
      <c r="O1016">
        <v>1010</v>
      </c>
      <c r="P1016" s="4">
        <v>-311.88069999999999</v>
      </c>
      <c r="Q1016" s="4">
        <v>-348.14004</v>
      </c>
      <c r="R1016" s="4"/>
      <c r="S1016" s="4">
        <v>-427.97836000000001</v>
      </c>
      <c r="T1016" s="4">
        <v>-434.71044000000001</v>
      </c>
      <c r="AA1016">
        <v>1010</v>
      </c>
      <c r="AB1016" s="4">
        <v>-153.79324</v>
      </c>
    </row>
    <row r="1017" spans="15:28" x14ac:dyDescent="0.2">
      <c r="O1017">
        <v>1011</v>
      </c>
      <c r="P1017" s="4">
        <v>-311.83278000000001</v>
      </c>
      <c r="Q1017" s="4">
        <v>-347.96530000000001</v>
      </c>
      <c r="R1017" s="4"/>
      <c r="S1017" s="4">
        <v>-427.93167</v>
      </c>
      <c r="T1017" s="4">
        <v>-434.79604999999998</v>
      </c>
      <c r="AA1017">
        <v>1011</v>
      </c>
      <c r="AB1017" s="4">
        <v>-153.78933000000001</v>
      </c>
    </row>
    <row r="1018" spans="15:28" x14ac:dyDescent="0.2">
      <c r="O1018">
        <v>1012</v>
      </c>
      <c r="P1018" s="4">
        <v>-311.73903999999999</v>
      </c>
      <c r="Q1018" s="4">
        <v>-347.75785000000002</v>
      </c>
      <c r="R1018" s="4"/>
      <c r="S1018" s="4">
        <v>-427.83684</v>
      </c>
      <c r="T1018" s="4">
        <v>-434.84172000000001</v>
      </c>
      <c r="AA1018">
        <v>1012</v>
      </c>
      <c r="AB1018" s="4">
        <v>-153.80914999999999</v>
      </c>
    </row>
    <row r="1019" spans="15:28" x14ac:dyDescent="0.2">
      <c r="O1019">
        <v>1013</v>
      </c>
      <c r="P1019" s="4">
        <v>-311.64170999999999</v>
      </c>
      <c r="Q1019" s="4">
        <v>-347.52055999999999</v>
      </c>
      <c r="R1019" s="4"/>
      <c r="S1019" s="4">
        <v>-427.77294000000001</v>
      </c>
      <c r="T1019" s="4">
        <v>-434.84962000000002</v>
      </c>
      <c r="AA1019">
        <v>1013</v>
      </c>
      <c r="AB1019" s="4">
        <v>-153.85543999999999</v>
      </c>
    </row>
    <row r="1020" spans="15:28" x14ac:dyDescent="0.2">
      <c r="O1020">
        <v>1014</v>
      </c>
      <c r="P1020" s="4">
        <v>-311.53982000000002</v>
      </c>
      <c r="Q1020" s="4">
        <v>-347.27001000000001</v>
      </c>
      <c r="R1020" s="4"/>
      <c r="S1020" s="4">
        <v>-427.67610999999999</v>
      </c>
      <c r="T1020" s="4">
        <v>-434.83406000000002</v>
      </c>
      <c r="AA1020">
        <v>1014</v>
      </c>
      <c r="AB1020" s="4">
        <v>-153.92501999999999</v>
      </c>
    </row>
    <row r="1021" spans="15:28" x14ac:dyDescent="0.2">
      <c r="O1021">
        <v>1015</v>
      </c>
      <c r="P1021" s="4">
        <v>-311.42953</v>
      </c>
      <c r="Q1021" s="4">
        <v>-347.00313</v>
      </c>
      <c r="R1021" s="4"/>
      <c r="S1021" s="4">
        <v>-427.57283000000001</v>
      </c>
      <c r="T1021" s="4">
        <v>-434.81411000000003</v>
      </c>
      <c r="AA1021">
        <v>1015</v>
      </c>
      <c r="AB1021" s="4">
        <v>-154.02440999999999</v>
      </c>
    </row>
    <row r="1022" spans="15:28" x14ac:dyDescent="0.2">
      <c r="O1022">
        <v>1016</v>
      </c>
      <c r="P1022" s="4">
        <v>-311.28755999999998</v>
      </c>
      <c r="Q1022" s="4">
        <v>-346.72991999999999</v>
      </c>
      <c r="R1022" s="4"/>
      <c r="S1022" s="4">
        <v>-427.46337</v>
      </c>
      <c r="T1022" s="4">
        <v>-434.79712999999998</v>
      </c>
      <c r="AA1022">
        <v>1016</v>
      </c>
      <c r="AB1022" s="4">
        <v>-154.1618</v>
      </c>
    </row>
    <row r="1023" spans="15:28" x14ac:dyDescent="0.2">
      <c r="O1023">
        <v>1017</v>
      </c>
      <c r="P1023" s="4">
        <v>-311.14157999999998</v>
      </c>
      <c r="Q1023" s="4">
        <v>-346.48638</v>
      </c>
      <c r="R1023" s="4"/>
      <c r="S1023" s="4">
        <v>-427.35253999999998</v>
      </c>
      <c r="T1023" s="4">
        <v>-434.74252999999999</v>
      </c>
      <c r="AA1023">
        <v>1017</v>
      </c>
      <c r="AB1023" s="4">
        <v>-154.31056000000001</v>
      </c>
    </row>
    <row r="1024" spans="15:28" x14ac:dyDescent="0.2">
      <c r="O1024">
        <v>1018</v>
      </c>
      <c r="P1024" s="4">
        <v>-310.96447000000001</v>
      </c>
      <c r="Q1024" s="4">
        <v>-346.29917</v>
      </c>
      <c r="R1024" s="4"/>
      <c r="S1024" s="4">
        <v>-427.21904000000001</v>
      </c>
      <c r="T1024" s="4">
        <v>-434.65649000000002</v>
      </c>
      <c r="AA1024">
        <v>1018</v>
      </c>
      <c r="AB1024" s="4">
        <v>-154.47806</v>
      </c>
    </row>
    <row r="1025" spans="15:28" x14ac:dyDescent="0.2">
      <c r="O1025">
        <v>1019</v>
      </c>
      <c r="P1025" s="4">
        <v>-310.77397999999999</v>
      </c>
      <c r="Q1025" s="4">
        <v>-346.13538999999997</v>
      </c>
      <c r="R1025" s="4"/>
      <c r="S1025" s="4">
        <v>-427.13056</v>
      </c>
      <c r="T1025" s="4">
        <v>-434.57046000000003</v>
      </c>
      <c r="AA1025">
        <v>1019</v>
      </c>
      <c r="AB1025" s="4">
        <v>-154.62022999999999</v>
      </c>
    </row>
    <row r="1026" spans="15:28" x14ac:dyDescent="0.2">
      <c r="O1026">
        <v>1020</v>
      </c>
      <c r="P1026" s="4">
        <v>-310.58702</v>
      </c>
      <c r="Q1026" s="4">
        <v>-346.04018000000002</v>
      </c>
      <c r="R1026" s="4"/>
      <c r="S1026" s="4">
        <v>-427.05815000000001</v>
      </c>
      <c r="T1026" s="4">
        <v>-434.46280000000002</v>
      </c>
      <c r="AA1026">
        <v>1020</v>
      </c>
      <c r="AB1026" s="4">
        <v>-154.74657999999999</v>
      </c>
    </row>
    <row r="1027" spans="15:28" x14ac:dyDescent="0.2">
      <c r="O1027">
        <v>1021</v>
      </c>
      <c r="P1027" s="4">
        <v>-310.38067999999998</v>
      </c>
      <c r="Q1027" s="4">
        <v>-345.98014000000001</v>
      </c>
      <c r="R1027" s="4"/>
      <c r="S1027" s="4">
        <v>-427.01306</v>
      </c>
      <c r="T1027" s="4">
        <v>-434.33936999999997</v>
      </c>
      <c r="AA1027">
        <v>1021</v>
      </c>
      <c r="AB1027" s="4">
        <v>-154.86080000000001</v>
      </c>
    </row>
    <row r="1028" spans="15:28" x14ac:dyDescent="0.2">
      <c r="O1028">
        <v>1022</v>
      </c>
      <c r="P1028" s="4">
        <v>-310.16942</v>
      </c>
      <c r="Q1028" s="4">
        <v>-345.97728999999998</v>
      </c>
      <c r="R1028" s="4"/>
      <c r="S1028" s="4">
        <v>-426.98361</v>
      </c>
      <c r="T1028" s="4">
        <v>-434.23084999999998</v>
      </c>
      <c r="AA1028">
        <v>1022</v>
      </c>
      <c r="AB1028" s="4">
        <v>-154.95788999999999</v>
      </c>
    </row>
    <row r="1029" spans="15:28" x14ac:dyDescent="0.2">
      <c r="O1029">
        <v>1023</v>
      </c>
      <c r="P1029" s="4">
        <v>-309.99175000000002</v>
      </c>
      <c r="Q1029" s="4">
        <v>-346.02051999999998</v>
      </c>
      <c r="R1029" s="4"/>
      <c r="S1029" s="4">
        <v>-426.98714999999999</v>
      </c>
      <c r="T1029" s="4">
        <v>-434.12788</v>
      </c>
      <c r="AA1029">
        <v>1023</v>
      </c>
      <c r="AB1029" s="4">
        <v>-155.01727</v>
      </c>
    </row>
    <row r="1030" spans="15:28" x14ac:dyDescent="0.2">
      <c r="O1030">
        <v>1024</v>
      </c>
      <c r="P1030" s="4">
        <v>-309.85548999999997</v>
      </c>
      <c r="Q1030" s="4">
        <v>-346.13459999999998</v>
      </c>
      <c r="R1030" s="4"/>
      <c r="S1030" s="4">
        <v>-426.95686999999998</v>
      </c>
      <c r="T1030" s="4">
        <v>-434.02435000000003</v>
      </c>
      <c r="AA1030">
        <v>1024</v>
      </c>
      <c r="AB1030" s="4">
        <v>-155.05673999999999</v>
      </c>
    </row>
    <row r="1031" spans="15:28" x14ac:dyDescent="0.2">
      <c r="O1031">
        <v>1025</v>
      </c>
      <c r="P1031" s="4">
        <v>-309.72471999999999</v>
      </c>
      <c r="Q1031" s="4">
        <v>-346.27685000000002</v>
      </c>
      <c r="R1031" s="4"/>
      <c r="S1031" s="4">
        <v>-426.94285000000002</v>
      </c>
      <c r="T1031" s="4">
        <v>-433.93331000000001</v>
      </c>
      <c r="AA1031">
        <v>1025</v>
      </c>
      <c r="AB1031" s="4">
        <v>-155.08529999999999</v>
      </c>
    </row>
    <row r="1032" spans="15:28" x14ac:dyDescent="0.2">
      <c r="O1032">
        <v>1026</v>
      </c>
      <c r="P1032" s="4">
        <v>-309.66054000000003</v>
      </c>
      <c r="Q1032" s="4">
        <v>-346.46521000000001</v>
      </c>
      <c r="R1032" s="4"/>
      <c r="S1032" s="4">
        <v>-426.92574000000002</v>
      </c>
      <c r="T1032" s="4">
        <v>-433.85937999999999</v>
      </c>
      <c r="AA1032">
        <v>1026</v>
      </c>
      <c r="AB1032" s="4">
        <v>-155.10835</v>
      </c>
    </row>
    <row r="1033" spans="15:28" x14ac:dyDescent="0.2">
      <c r="O1033">
        <v>1027</v>
      </c>
      <c r="P1033" s="4">
        <v>-309.65552000000002</v>
      </c>
      <c r="Q1033" s="4">
        <v>-346.64429999999999</v>
      </c>
      <c r="R1033" s="4"/>
      <c r="S1033" s="4">
        <v>-426.90732000000003</v>
      </c>
      <c r="T1033" s="4">
        <v>-433.81884000000002</v>
      </c>
      <c r="AA1033">
        <v>1027</v>
      </c>
      <c r="AB1033" s="4">
        <v>-155.12264999999999</v>
      </c>
    </row>
    <row r="1034" spans="15:28" x14ac:dyDescent="0.2">
      <c r="O1034">
        <v>1028</v>
      </c>
      <c r="P1034" s="4">
        <v>-309.69884999999999</v>
      </c>
      <c r="Q1034" s="4">
        <v>-346.81250999999997</v>
      </c>
      <c r="R1034" s="4"/>
      <c r="S1034" s="4">
        <v>-426.88517999999999</v>
      </c>
      <c r="T1034" s="4">
        <v>-433.80788000000001</v>
      </c>
      <c r="AA1034">
        <v>1028</v>
      </c>
      <c r="AB1034" s="4">
        <v>-155.14589000000001</v>
      </c>
    </row>
    <row r="1035" spans="15:28" x14ac:dyDescent="0.2">
      <c r="O1035">
        <v>1029</v>
      </c>
      <c r="P1035" s="4">
        <v>-309.75342999999998</v>
      </c>
      <c r="Q1035" s="4">
        <v>-346.96400999999997</v>
      </c>
      <c r="R1035" s="4"/>
      <c r="S1035" s="4">
        <v>-426.85525999999999</v>
      </c>
      <c r="T1035" s="4">
        <v>-433.84620999999999</v>
      </c>
      <c r="AA1035">
        <v>1029</v>
      </c>
      <c r="AB1035" s="4">
        <v>-155.17099999999999</v>
      </c>
    </row>
    <row r="1036" spans="15:28" x14ac:dyDescent="0.2">
      <c r="O1036">
        <v>1030</v>
      </c>
      <c r="P1036" s="4">
        <v>-309.82600000000002</v>
      </c>
      <c r="Q1036" s="4">
        <v>-347.08249000000001</v>
      </c>
      <c r="R1036" s="4"/>
      <c r="S1036" s="4">
        <v>-426.84282000000002</v>
      </c>
      <c r="T1036" s="4">
        <v>-433.91759000000002</v>
      </c>
      <c r="AA1036">
        <v>1030</v>
      </c>
      <c r="AB1036" s="4">
        <v>-155.21274</v>
      </c>
    </row>
    <row r="1037" spans="15:28" x14ac:dyDescent="0.2">
      <c r="O1037">
        <v>1031</v>
      </c>
      <c r="P1037" s="4">
        <v>-309.90069</v>
      </c>
      <c r="Q1037" s="4">
        <v>-347.12974000000003</v>
      </c>
      <c r="R1037" s="4"/>
      <c r="S1037" s="4">
        <v>-426.81468999999998</v>
      </c>
      <c r="T1037" s="4">
        <v>-434.02510999999998</v>
      </c>
      <c r="AA1037">
        <v>1031</v>
      </c>
      <c r="AB1037" s="4">
        <v>-155.25389999999999</v>
      </c>
    </row>
    <row r="1038" spans="15:28" x14ac:dyDescent="0.2">
      <c r="O1038">
        <v>1032</v>
      </c>
      <c r="P1038" s="4">
        <v>-310.00130000000001</v>
      </c>
      <c r="Q1038" s="4">
        <v>-347.12329</v>
      </c>
      <c r="R1038" s="4"/>
      <c r="S1038" s="4">
        <v>-426.77361999999999</v>
      </c>
      <c r="T1038" s="4">
        <v>-434.15395999999998</v>
      </c>
      <c r="AA1038">
        <v>1032</v>
      </c>
      <c r="AB1038" s="4">
        <v>-155.27905999999999</v>
      </c>
    </row>
    <row r="1039" spans="15:28" x14ac:dyDescent="0.2">
      <c r="O1039">
        <v>1033</v>
      </c>
      <c r="P1039" s="4">
        <v>-310.15839999999997</v>
      </c>
      <c r="Q1039" s="4">
        <v>-347.07323000000002</v>
      </c>
      <c r="R1039" s="4"/>
      <c r="S1039" s="4">
        <v>-426.73424</v>
      </c>
      <c r="T1039" s="4">
        <v>-434.32310999999999</v>
      </c>
      <c r="AA1039">
        <v>1033</v>
      </c>
      <c r="AB1039" s="4">
        <v>-155.27225999999999</v>
      </c>
    </row>
    <row r="1040" spans="15:28" x14ac:dyDescent="0.2">
      <c r="O1040">
        <v>1034</v>
      </c>
      <c r="P1040" s="4">
        <v>-310.33170999999999</v>
      </c>
      <c r="Q1040" s="4">
        <v>-346.98905000000002</v>
      </c>
      <c r="R1040" s="4"/>
      <c r="S1040" s="4">
        <v>-426.66838000000001</v>
      </c>
      <c r="T1040" s="4">
        <v>-434.50785999999999</v>
      </c>
      <c r="AA1040">
        <v>1034</v>
      </c>
      <c r="AB1040" s="4">
        <v>-155.24746999999999</v>
      </c>
    </row>
    <row r="1041" spans="15:28" x14ac:dyDescent="0.2">
      <c r="O1041">
        <v>1035</v>
      </c>
      <c r="P1041" s="4">
        <v>-310.47237000000001</v>
      </c>
      <c r="Q1041" s="4">
        <v>-346.87981000000002</v>
      </c>
      <c r="R1041" s="4"/>
      <c r="S1041" s="4">
        <v>-426.61612000000002</v>
      </c>
      <c r="T1041" s="4">
        <v>-434.67264999999998</v>
      </c>
      <c r="AA1041">
        <v>1035</v>
      </c>
      <c r="AB1041" s="4">
        <v>-155.21348</v>
      </c>
    </row>
    <row r="1042" spans="15:28" x14ac:dyDescent="0.2">
      <c r="O1042">
        <v>1036</v>
      </c>
      <c r="P1042" s="4">
        <v>-310.62360000000001</v>
      </c>
      <c r="Q1042" s="4">
        <v>-346.75655</v>
      </c>
      <c r="R1042" s="4"/>
      <c r="S1042" s="4">
        <v>-426.57186999999999</v>
      </c>
      <c r="T1042" s="4">
        <v>-434.84787</v>
      </c>
      <c r="AA1042">
        <v>1036</v>
      </c>
      <c r="AB1042" s="4">
        <v>-155.16963999999999</v>
      </c>
    </row>
    <row r="1043" spans="15:28" x14ac:dyDescent="0.2">
      <c r="O1043">
        <v>1037</v>
      </c>
      <c r="P1043" s="4">
        <v>-310.76298000000003</v>
      </c>
      <c r="Q1043" s="4">
        <v>-346.63089000000002</v>
      </c>
      <c r="R1043" s="4"/>
      <c r="S1043" s="4">
        <v>-426.51747</v>
      </c>
      <c r="T1043" s="4">
        <v>-434.98415999999997</v>
      </c>
      <c r="AA1043">
        <v>1037</v>
      </c>
      <c r="AB1043" s="4">
        <v>-155.12809999999999</v>
      </c>
    </row>
    <row r="1044" spans="15:28" x14ac:dyDescent="0.2">
      <c r="O1044">
        <v>1038</v>
      </c>
      <c r="P1044" s="4">
        <v>-310.88348000000002</v>
      </c>
      <c r="Q1044" s="4">
        <v>-346.51693</v>
      </c>
      <c r="R1044" s="4"/>
      <c r="S1044" s="4">
        <v>-426.44709999999998</v>
      </c>
      <c r="T1044" s="4">
        <v>-435.07267000000002</v>
      </c>
      <c r="AA1044">
        <v>1038</v>
      </c>
      <c r="AB1044" s="4">
        <v>-155.07830999999999</v>
      </c>
    </row>
    <row r="1045" spans="15:28" x14ac:dyDescent="0.2">
      <c r="O1045">
        <v>1039</v>
      </c>
      <c r="P1045" s="4">
        <v>-310.97001</v>
      </c>
      <c r="Q1045" s="4">
        <v>-346.39177000000001</v>
      </c>
      <c r="R1045" s="4"/>
      <c r="S1045" s="4">
        <v>-426.34541000000002</v>
      </c>
      <c r="T1045" s="4">
        <v>-435.10723999999999</v>
      </c>
      <c r="AA1045">
        <v>1039</v>
      </c>
      <c r="AB1045" s="4">
        <v>-155.02950000000001</v>
      </c>
    </row>
    <row r="1046" spans="15:28" x14ac:dyDescent="0.2">
      <c r="O1046">
        <v>1040</v>
      </c>
      <c r="P1046" s="4">
        <v>-311.05155999999999</v>
      </c>
      <c r="Q1046" s="4">
        <v>-346.33965999999998</v>
      </c>
      <c r="R1046" s="4"/>
      <c r="S1046" s="4">
        <v>-426.22109</v>
      </c>
      <c r="T1046" s="4">
        <v>-435.10372999999998</v>
      </c>
      <c r="AA1046">
        <v>1040</v>
      </c>
      <c r="AB1046" s="4">
        <v>-154.98907</v>
      </c>
    </row>
    <row r="1047" spans="15:28" x14ac:dyDescent="0.2">
      <c r="O1047">
        <v>1041</v>
      </c>
      <c r="P1047" s="4">
        <v>-311.11067000000003</v>
      </c>
      <c r="Q1047" s="4">
        <v>-346.34660000000002</v>
      </c>
      <c r="R1047" s="4"/>
      <c r="S1047" s="4">
        <v>-426.09798000000001</v>
      </c>
      <c r="T1047" s="4">
        <v>-435.04449</v>
      </c>
      <c r="AA1047">
        <v>1041</v>
      </c>
      <c r="AB1047" s="4">
        <v>-154.95026999999999</v>
      </c>
    </row>
    <row r="1048" spans="15:28" x14ac:dyDescent="0.2">
      <c r="O1048">
        <v>1042</v>
      </c>
      <c r="P1048" s="4">
        <v>-311.13398000000001</v>
      </c>
      <c r="Q1048" s="4">
        <v>-346.39731999999998</v>
      </c>
      <c r="R1048" s="4"/>
      <c r="S1048" s="4">
        <v>-425.96735000000001</v>
      </c>
      <c r="T1048" s="4">
        <v>-434.97372999999999</v>
      </c>
      <c r="AA1048">
        <v>1042</v>
      </c>
      <c r="AB1048" s="4">
        <v>-154.91005999999999</v>
      </c>
    </row>
    <row r="1049" spans="15:28" x14ac:dyDescent="0.2">
      <c r="O1049">
        <v>1043</v>
      </c>
      <c r="P1049" s="4">
        <v>-311.14533</v>
      </c>
      <c r="Q1049" s="4">
        <v>-346.51573000000002</v>
      </c>
      <c r="R1049" s="4"/>
      <c r="S1049" s="4">
        <v>-425.84919000000002</v>
      </c>
      <c r="T1049" s="4">
        <v>-434.89969000000002</v>
      </c>
      <c r="AA1049">
        <v>1043</v>
      </c>
      <c r="AB1049" s="4">
        <v>-154.89051000000001</v>
      </c>
    </row>
    <row r="1050" spans="15:28" x14ac:dyDescent="0.2">
      <c r="O1050">
        <v>1044</v>
      </c>
      <c r="P1050" s="4">
        <v>-311.13684999999998</v>
      </c>
      <c r="Q1050" s="4">
        <v>-346.67475000000002</v>
      </c>
      <c r="R1050" s="4"/>
      <c r="S1050" s="4">
        <v>-425.72487000000001</v>
      </c>
      <c r="T1050" s="4">
        <v>-434.83215000000001</v>
      </c>
      <c r="AA1050">
        <v>1044</v>
      </c>
      <c r="AB1050" s="4">
        <v>-154.90177</v>
      </c>
    </row>
    <row r="1051" spans="15:28" x14ac:dyDescent="0.2">
      <c r="O1051">
        <v>1045</v>
      </c>
      <c r="P1051" s="4">
        <v>-311.09764000000001</v>
      </c>
      <c r="Q1051" s="4">
        <v>-346.88191</v>
      </c>
      <c r="R1051" s="4"/>
      <c r="S1051" s="4">
        <v>-425.6087</v>
      </c>
      <c r="T1051" s="4">
        <v>-434.73826000000003</v>
      </c>
      <c r="AA1051">
        <v>1045</v>
      </c>
      <c r="AB1051" s="4">
        <v>-154.93634</v>
      </c>
    </row>
    <row r="1052" spans="15:28" x14ac:dyDescent="0.2">
      <c r="O1052">
        <v>1046</v>
      </c>
      <c r="P1052" s="4">
        <v>-311.01776000000001</v>
      </c>
      <c r="Q1052" s="4">
        <v>-347.09708999999998</v>
      </c>
      <c r="R1052" s="4"/>
      <c r="S1052" s="4">
        <v>-425.47487999999998</v>
      </c>
      <c r="T1052" s="4">
        <v>-434.63645000000002</v>
      </c>
      <c r="AA1052">
        <v>1046</v>
      </c>
      <c r="AB1052" s="4">
        <v>-154.99447000000001</v>
      </c>
    </row>
    <row r="1053" spans="15:28" x14ac:dyDescent="0.2">
      <c r="O1053">
        <v>1047</v>
      </c>
      <c r="P1053" s="4">
        <v>-310.90917000000002</v>
      </c>
      <c r="Q1053" s="4">
        <v>-347.29996</v>
      </c>
      <c r="R1053" s="4"/>
      <c r="S1053" s="4">
        <v>-425.36907000000002</v>
      </c>
      <c r="T1053" s="4">
        <v>-434.52269000000001</v>
      </c>
      <c r="AA1053">
        <v>1047</v>
      </c>
      <c r="AB1053" s="4">
        <v>-155.05833000000001</v>
      </c>
    </row>
    <row r="1054" spans="15:28" x14ac:dyDescent="0.2">
      <c r="O1054">
        <v>1048</v>
      </c>
      <c r="P1054" s="4">
        <v>-310.78447</v>
      </c>
      <c r="Q1054" s="4">
        <v>-347.50657000000001</v>
      </c>
      <c r="R1054" s="4"/>
      <c r="S1054" s="4">
        <v>-425.26947999999999</v>
      </c>
      <c r="T1054" s="4">
        <v>-434.40929</v>
      </c>
      <c r="AA1054">
        <v>1048</v>
      </c>
      <c r="AB1054" s="4">
        <v>-155.14830000000001</v>
      </c>
    </row>
    <row r="1055" spans="15:28" x14ac:dyDescent="0.2">
      <c r="O1055">
        <v>1049</v>
      </c>
      <c r="P1055" s="4">
        <v>-310.65661</v>
      </c>
      <c r="Q1055" s="4">
        <v>-347.69382999999999</v>
      </c>
      <c r="R1055" s="4"/>
      <c r="S1055" s="4">
        <v>-425.23162000000002</v>
      </c>
      <c r="T1055" s="4">
        <v>-434.32963999999998</v>
      </c>
      <c r="AA1055">
        <v>1049</v>
      </c>
      <c r="AB1055" s="4">
        <v>-155.27216000000001</v>
      </c>
    </row>
    <row r="1056" spans="15:28" x14ac:dyDescent="0.2">
      <c r="O1056">
        <v>1050</v>
      </c>
      <c r="P1056" s="4">
        <v>-310.55502999999999</v>
      </c>
      <c r="Q1056" s="4">
        <v>-347.86270000000002</v>
      </c>
      <c r="R1056" s="4"/>
      <c r="S1056" s="4">
        <v>-425.2697</v>
      </c>
      <c r="T1056" s="4">
        <v>-434.26745</v>
      </c>
      <c r="AA1056">
        <v>1050</v>
      </c>
      <c r="AB1056" s="4">
        <v>-155.40443999999999</v>
      </c>
    </row>
    <row r="1057" spans="15:28" x14ac:dyDescent="0.2">
      <c r="O1057">
        <v>1051</v>
      </c>
      <c r="P1057" s="4">
        <v>-310.42093</v>
      </c>
      <c r="Q1057" s="4">
        <v>-348.01898</v>
      </c>
      <c r="R1057" s="4"/>
      <c r="S1057" s="4">
        <v>-425.35626999999999</v>
      </c>
      <c r="T1057" s="4">
        <v>-434.21343999999999</v>
      </c>
      <c r="AA1057">
        <v>1051</v>
      </c>
      <c r="AB1057" s="4">
        <v>-155.52252999999999</v>
      </c>
    </row>
    <row r="1058" spans="15:28" x14ac:dyDescent="0.2">
      <c r="O1058">
        <v>1052</v>
      </c>
      <c r="P1058" s="4">
        <v>-310.29282999999998</v>
      </c>
      <c r="Q1058" s="4">
        <v>-348.17340999999999</v>
      </c>
      <c r="R1058" s="4"/>
      <c r="S1058" s="4">
        <v>-425.47048999999998</v>
      </c>
      <c r="T1058" s="4">
        <v>-434.13146</v>
      </c>
      <c r="AA1058">
        <v>1052</v>
      </c>
      <c r="AB1058" s="4">
        <v>-155.63804999999999</v>
      </c>
    </row>
    <row r="1059" spans="15:28" x14ac:dyDescent="0.2">
      <c r="O1059">
        <v>1053</v>
      </c>
      <c r="P1059" s="4">
        <v>-310.17667</v>
      </c>
      <c r="Q1059" s="4">
        <v>-348.31968999999998</v>
      </c>
      <c r="R1059" s="4"/>
      <c r="S1059" s="4">
        <v>-425.60055999999997</v>
      </c>
      <c r="T1059" s="4">
        <v>-434.06855999999999</v>
      </c>
      <c r="AA1059">
        <v>1053</v>
      </c>
      <c r="AB1059" s="4">
        <v>-155.74623</v>
      </c>
    </row>
    <row r="1060" spans="15:28" x14ac:dyDescent="0.2">
      <c r="O1060">
        <v>1054</v>
      </c>
      <c r="P1060" s="4">
        <v>-310.07366000000002</v>
      </c>
      <c r="Q1060" s="4">
        <v>-348.4744</v>
      </c>
      <c r="R1060" s="4"/>
      <c r="S1060" s="4">
        <v>-425.72827000000001</v>
      </c>
      <c r="T1060" s="4">
        <v>-433.99068999999997</v>
      </c>
      <c r="AA1060">
        <v>1054</v>
      </c>
      <c r="AB1060" s="4">
        <v>-155.85359</v>
      </c>
    </row>
    <row r="1061" spans="15:28" x14ac:dyDescent="0.2">
      <c r="O1061">
        <v>1055</v>
      </c>
      <c r="P1061" s="4">
        <v>-310.00556999999998</v>
      </c>
      <c r="Q1061" s="4">
        <v>-348.62916999999999</v>
      </c>
      <c r="R1061" s="4"/>
      <c r="S1061" s="4">
        <v>-425.91780999999997</v>
      </c>
      <c r="T1061" s="4">
        <v>-433.92406</v>
      </c>
      <c r="AA1061">
        <v>1055</v>
      </c>
      <c r="AB1061" s="4">
        <v>-155.93847</v>
      </c>
    </row>
    <row r="1062" spans="15:28" x14ac:dyDescent="0.2">
      <c r="O1062">
        <v>1056</v>
      </c>
      <c r="P1062" s="4">
        <v>-309.96141999999998</v>
      </c>
      <c r="Q1062" s="4">
        <v>-348.78437000000002</v>
      </c>
      <c r="R1062" s="4"/>
      <c r="S1062" s="4">
        <v>-426.12984999999998</v>
      </c>
      <c r="T1062" s="4">
        <v>-433.89402000000001</v>
      </c>
      <c r="AA1062">
        <v>1056</v>
      </c>
      <c r="AB1062" s="4">
        <v>-155.99421000000001</v>
      </c>
    </row>
    <row r="1063" spans="15:28" x14ac:dyDescent="0.2">
      <c r="O1063">
        <v>1057</v>
      </c>
      <c r="P1063" s="4">
        <v>-309.93955</v>
      </c>
      <c r="Q1063" s="4">
        <v>-348.94466999999997</v>
      </c>
      <c r="R1063" s="4"/>
      <c r="S1063" s="4">
        <v>-426.35214999999999</v>
      </c>
      <c r="T1063" s="4">
        <v>-433.89075000000003</v>
      </c>
      <c r="AA1063">
        <v>1057</v>
      </c>
      <c r="AB1063" s="4">
        <v>-156.01758000000001</v>
      </c>
    </row>
    <row r="1064" spans="15:28" x14ac:dyDescent="0.2">
      <c r="O1064">
        <v>1058</v>
      </c>
      <c r="P1064" s="4">
        <v>-309.93675999999999</v>
      </c>
      <c r="Q1064" s="4">
        <v>-349.08600000000001</v>
      </c>
      <c r="R1064" s="4"/>
      <c r="S1064" s="4">
        <v>-426.58604000000003</v>
      </c>
      <c r="T1064" s="4">
        <v>-433.90600999999998</v>
      </c>
      <c r="AA1064">
        <v>1058</v>
      </c>
      <c r="AB1064" s="4">
        <v>-156.02182999999999</v>
      </c>
    </row>
    <row r="1065" spans="15:28" x14ac:dyDescent="0.2">
      <c r="O1065">
        <v>1059</v>
      </c>
      <c r="P1065" s="4">
        <v>-309.93768999999998</v>
      </c>
      <c r="Q1065" s="4">
        <v>-349.22919999999999</v>
      </c>
      <c r="R1065" s="4"/>
      <c r="S1065" s="4">
        <v>-426.80241999999998</v>
      </c>
      <c r="T1065" s="4">
        <v>-433.90215999999998</v>
      </c>
      <c r="AA1065">
        <v>1059</v>
      </c>
      <c r="AB1065" s="4">
        <v>-155.99355</v>
      </c>
    </row>
    <row r="1066" spans="15:28" x14ac:dyDescent="0.2">
      <c r="O1066">
        <v>1060</v>
      </c>
      <c r="P1066" s="4">
        <v>-309.95263999999997</v>
      </c>
      <c r="Q1066" s="4">
        <v>-349.38828999999998</v>
      </c>
      <c r="R1066" s="4"/>
      <c r="S1066" s="4">
        <v>-427.00425000000001</v>
      </c>
      <c r="T1066" s="4">
        <v>-433.91924</v>
      </c>
      <c r="AA1066">
        <v>1060</v>
      </c>
      <c r="AB1066" s="4">
        <v>-155.94316000000001</v>
      </c>
    </row>
    <row r="1067" spans="15:28" x14ac:dyDescent="0.2">
      <c r="O1067">
        <v>1061</v>
      </c>
      <c r="P1067" s="4">
        <v>-309.98561000000001</v>
      </c>
      <c r="Q1067" s="4">
        <v>-349.52895999999998</v>
      </c>
      <c r="R1067" s="4"/>
      <c r="S1067" s="4">
        <v>-427.17858000000001</v>
      </c>
      <c r="T1067" s="4">
        <v>-433.92716999999999</v>
      </c>
      <c r="AA1067">
        <v>1061</v>
      </c>
      <c r="AB1067" s="4">
        <v>-155.87895</v>
      </c>
    </row>
    <row r="1068" spans="15:28" x14ac:dyDescent="0.2">
      <c r="O1068">
        <v>1062</v>
      </c>
      <c r="P1068" s="4">
        <v>-310.02154000000002</v>
      </c>
      <c r="Q1068" s="4">
        <v>-349.64501999999999</v>
      </c>
      <c r="R1068" s="4"/>
      <c r="S1068" s="4">
        <v>-427.33796999999998</v>
      </c>
      <c r="T1068" s="4">
        <v>-433.93054999999998</v>
      </c>
      <c r="AA1068">
        <v>1062</v>
      </c>
      <c r="AB1068" s="4">
        <v>-155.80489</v>
      </c>
    </row>
    <row r="1069" spans="15:28" x14ac:dyDescent="0.2">
      <c r="O1069">
        <v>1063</v>
      </c>
      <c r="P1069" s="4">
        <v>-310.05860999999999</v>
      </c>
      <c r="Q1069" s="4">
        <v>-349.72629000000001</v>
      </c>
      <c r="R1069" s="4"/>
      <c r="S1069" s="4">
        <v>-427.47465</v>
      </c>
      <c r="T1069" s="4">
        <v>-433.91118</v>
      </c>
      <c r="AA1069">
        <v>1063</v>
      </c>
      <c r="AB1069" s="4">
        <v>-155.72989000000001</v>
      </c>
    </row>
    <row r="1070" spans="15:28" x14ac:dyDescent="0.2">
      <c r="O1070">
        <v>1064</v>
      </c>
      <c r="P1070" s="4">
        <v>-310.09940999999998</v>
      </c>
      <c r="Q1070" s="4">
        <v>-349.78125</v>
      </c>
      <c r="R1070" s="4"/>
      <c r="S1070" s="4">
        <v>-427.59339</v>
      </c>
      <c r="T1070" s="4">
        <v>-433.89391999999998</v>
      </c>
      <c r="AA1070">
        <v>1064</v>
      </c>
      <c r="AB1070" s="4">
        <v>-155.62703999999999</v>
      </c>
    </row>
    <row r="1071" spans="15:28" x14ac:dyDescent="0.2">
      <c r="O1071">
        <v>1065</v>
      </c>
      <c r="P1071" s="4">
        <v>-310.11475999999999</v>
      </c>
      <c r="Q1071" s="4">
        <v>-349.79989</v>
      </c>
      <c r="R1071" s="4"/>
      <c r="S1071" s="4">
        <v>-427.65375999999998</v>
      </c>
      <c r="T1071" s="4">
        <v>-433.88979999999998</v>
      </c>
      <c r="AA1071">
        <v>1065</v>
      </c>
      <c r="AB1071" s="4">
        <v>-155.52461</v>
      </c>
    </row>
    <row r="1072" spans="15:28" x14ac:dyDescent="0.2">
      <c r="O1072">
        <v>1066</v>
      </c>
      <c r="P1072" s="4">
        <v>-310.15445999999997</v>
      </c>
      <c r="Q1072" s="4">
        <v>-349.79669000000001</v>
      </c>
      <c r="R1072" s="4"/>
      <c r="S1072" s="4">
        <v>-427.70269999999999</v>
      </c>
      <c r="T1072" s="4">
        <v>-433.89564000000001</v>
      </c>
      <c r="AA1072">
        <v>1066</v>
      </c>
      <c r="AB1072" s="4">
        <v>-155.43161000000001</v>
      </c>
    </row>
    <row r="1073" spans="15:28" x14ac:dyDescent="0.2">
      <c r="O1073">
        <v>1067</v>
      </c>
      <c r="P1073" s="4">
        <v>-310.19173000000001</v>
      </c>
      <c r="Q1073" s="4">
        <v>-349.75743999999997</v>
      </c>
      <c r="R1073" s="4"/>
      <c r="S1073" s="4">
        <v>-427.74777999999998</v>
      </c>
      <c r="T1073" s="4">
        <v>-433.88623000000001</v>
      </c>
      <c r="AA1073">
        <v>1067</v>
      </c>
      <c r="AB1073" s="4">
        <v>-155.34063</v>
      </c>
    </row>
    <row r="1074" spans="15:28" x14ac:dyDescent="0.2">
      <c r="O1074">
        <v>1068</v>
      </c>
      <c r="P1074" s="4">
        <v>-310.23813999999999</v>
      </c>
      <c r="Q1074" s="4">
        <v>-349.72622000000001</v>
      </c>
      <c r="R1074" s="4"/>
      <c r="S1074" s="4">
        <v>-427.72012000000001</v>
      </c>
      <c r="T1074" s="4">
        <v>-433.86612000000002</v>
      </c>
      <c r="AA1074">
        <v>1068</v>
      </c>
      <c r="AB1074" s="4">
        <v>-155.24943999999999</v>
      </c>
    </row>
    <row r="1075" spans="15:28" x14ac:dyDescent="0.2">
      <c r="O1075">
        <v>1069</v>
      </c>
      <c r="P1075" s="4">
        <v>-310.30031000000002</v>
      </c>
      <c r="Q1075" s="4">
        <v>-349.68637999999999</v>
      </c>
      <c r="R1075" s="4"/>
      <c r="S1075" s="4">
        <v>-427.66809000000001</v>
      </c>
      <c r="T1075" s="4">
        <v>-433.80061999999998</v>
      </c>
      <c r="AA1075">
        <v>1069</v>
      </c>
      <c r="AB1075" s="4">
        <v>-155.13247000000001</v>
      </c>
    </row>
    <row r="1076" spans="15:28" x14ac:dyDescent="0.2">
      <c r="O1076">
        <v>1070</v>
      </c>
      <c r="P1076" s="4">
        <v>-310.34213</v>
      </c>
      <c r="Q1076" s="4">
        <v>-349.60239999999999</v>
      </c>
      <c r="R1076" s="4"/>
      <c r="S1076" s="4">
        <v>-427.57798000000003</v>
      </c>
      <c r="T1076" s="4">
        <v>-433.72044</v>
      </c>
      <c r="AA1076">
        <v>1070</v>
      </c>
      <c r="AB1076" s="4">
        <v>-155.00238999999999</v>
      </c>
    </row>
    <row r="1077" spans="15:28" x14ac:dyDescent="0.2">
      <c r="O1077">
        <v>1071</v>
      </c>
      <c r="P1077" s="4">
        <v>-310.36610999999999</v>
      </c>
      <c r="Q1077" s="4">
        <v>-349.50114000000002</v>
      </c>
      <c r="R1077" s="4"/>
      <c r="S1077" s="4">
        <v>-427.46028000000001</v>
      </c>
      <c r="T1077" s="4">
        <v>-433.60181999999998</v>
      </c>
      <c r="AA1077">
        <v>1071</v>
      </c>
      <c r="AB1077" s="4">
        <v>-154.88130000000001</v>
      </c>
    </row>
    <row r="1078" spans="15:28" x14ac:dyDescent="0.2">
      <c r="O1078">
        <v>1072</v>
      </c>
      <c r="P1078" s="4">
        <v>-310.40643999999998</v>
      </c>
      <c r="Q1078" s="4">
        <v>-349.38209999999998</v>
      </c>
      <c r="R1078" s="4"/>
      <c r="S1078" s="4">
        <v>-427.30988000000002</v>
      </c>
      <c r="T1078" s="4">
        <v>-433.4753</v>
      </c>
      <c r="AA1078">
        <v>1072</v>
      </c>
      <c r="AB1078" s="4">
        <v>-154.75925000000001</v>
      </c>
    </row>
    <row r="1079" spans="15:28" x14ac:dyDescent="0.2">
      <c r="O1079">
        <v>1073</v>
      </c>
      <c r="P1079" s="4">
        <v>-310.44752</v>
      </c>
      <c r="Q1079" s="4">
        <v>-349.23876000000001</v>
      </c>
      <c r="R1079" s="4"/>
      <c r="S1079" s="4">
        <v>-427.14638000000002</v>
      </c>
      <c r="T1079" s="4">
        <v>-433.35046</v>
      </c>
      <c r="AA1079">
        <v>1073</v>
      </c>
      <c r="AB1079" s="4">
        <v>-154.65350000000001</v>
      </c>
    </row>
    <row r="1080" spans="15:28" x14ac:dyDescent="0.2">
      <c r="O1080">
        <v>1074</v>
      </c>
      <c r="P1080" s="4">
        <v>-310.52393000000001</v>
      </c>
      <c r="Q1080" s="4">
        <v>-349.08733000000001</v>
      </c>
      <c r="R1080" s="4"/>
      <c r="S1080" s="4">
        <v>-427.02154999999999</v>
      </c>
      <c r="T1080" s="4">
        <v>-433.21987999999999</v>
      </c>
      <c r="AA1080">
        <v>1074</v>
      </c>
      <c r="AB1080" s="4">
        <v>-154.56523000000001</v>
      </c>
    </row>
    <row r="1081" spans="15:28" x14ac:dyDescent="0.2">
      <c r="O1081">
        <v>1075</v>
      </c>
      <c r="P1081" s="4">
        <v>-310.60410999999999</v>
      </c>
      <c r="Q1081" s="4">
        <v>-348.89652000000001</v>
      </c>
      <c r="R1081" s="4"/>
      <c r="S1081" s="4">
        <v>-426.92685999999998</v>
      </c>
      <c r="T1081" s="4">
        <v>-433.09791999999999</v>
      </c>
      <c r="AA1081">
        <v>1075</v>
      </c>
      <c r="AB1081" s="4">
        <v>-154.49646999999999</v>
      </c>
    </row>
    <row r="1082" spans="15:28" x14ac:dyDescent="0.2">
      <c r="O1082">
        <v>1076</v>
      </c>
      <c r="P1082" s="4">
        <v>-310.67477000000002</v>
      </c>
      <c r="Q1082" s="4">
        <v>-348.69551999999999</v>
      </c>
      <c r="R1082" s="4"/>
      <c r="S1082" s="4">
        <v>-426.87813</v>
      </c>
      <c r="T1082" s="4">
        <v>-433.00653</v>
      </c>
      <c r="AA1082">
        <v>1076</v>
      </c>
      <c r="AB1082" s="4">
        <v>-154.45966999999999</v>
      </c>
    </row>
    <row r="1083" spans="15:28" x14ac:dyDescent="0.2">
      <c r="O1083">
        <v>1077</v>
      </c>
      <c r="P1083" s="4">
        <v>-310.74567999999999</v>
      </c>
      <c r="Q1083" s="4">
        <v>-348.49842999999998</v>
      </c>
      <c r="R1083" s="4"/>
      <c r="S1083" s="4">
        <v>-426.90965</v>
      </c>
      <c r="T1083" s="4">
        <v>-433.00036999999998</v>
      </c>
      <c r="AA1083">
        <v>1077</v>
      </c>
      <c r="AB1083" s="4">
        <v>-154.43356</v>
      </c>
    </row>
    <row r="1084" spans="15:28" x14ac:dyDescent="0.2">
      <c r="O1084">
        <v>1078</v>
      </c>
      <c r="P1084" s="4">
        <v>-310.83258999999998</v>
      </c>
      <c r="Q1084" s="4">
        <v>-348.29829000000001</v>
      </c>
      <c r="R1084" s="4"/>
      <c r="S1084" s="4">
        <v>-427.00229000000002</v>
      </c>
      <c r="T1084" s="4">
        <v>-432.94123000000002</v>
      </c>
      <c r="AA1084">
        <v>1078</v>
      </c>
      <c r="AB1084" s="4">
        <v>-154.44989000000001</v>
      </c>
    </row>
    <row r="1085" spans="15:28" x14ac:dyDescent="0.2">
      <c r="O1085">
        <v>1079</v>
      </c>
      <c r="P1085" s="4">
        <v>-310.93500999999998</v>
      </c>
      <c r="Q1085" s="4">
        <v>-348.13483000000002</v>
      </c>
      <c r="R1085" s="4"/>
      <c r="S1085" s="4">
        <v>-427.17496</v>
      </c>
      <c r="T1085" s="4">
        <v>-432.94141999999999</v>
      </c>
      <c r="AA1085">
        <v>1079</v>
      </c>
      <c r="AB1085" s="4">
        <v>-154.46530999999999</v>
      </c>
    </row>
    <row r="1086" spans="15:28" x14ac:dyDescent="0.2">
      <c r="O1086">
        <v>1080</v>
      </c>
      <c r="P1086" s="4">
        <v>-311.05554999999998</v>
      </c>
      <c r="Q1086" s="4">
        <v>-347.98196000000002</v>
      </c>
      <c r="R1086" s="4"/>
      <c r="S1086" s="4">
        <v>-427.36428999999998</v>
      </c>
      <c r="T1086" s="4">
        <v>-432.93051000000003</v>
      </c>
      <c r="AA1086">
        <v>1080</v>
      </c>
      <c r="AB1086" s="4">
        <v>-154.52054999999999</v>
      </c>
    </row>
    <row r="1087" spans="15:28" x14ac:dyDescent="0.2">
      <c r="O1087">
        <v>1081</v>
      </c>
      <c r="P1087" s="4">
        <v>-311.14636000000002</v>
      </c>
      <c r="Q1087" s="4">
        <v>-347.84365000000003</v>
      </c>
      <c r="R1087" s="4"/>
      <c r="S1087" s="4">
        <v>-427.57396</v>
      </c>
      <c r="T1087" s="4">
        <v>-432.94592999999998</v>
      </c>
      <c r="AA1087">
        <v>1081</v>
      </c>
      <c r="AB1087" s="4">
        <v>-154.57768999999999</v>
      </c>
    </row>
    <row r="1088" spans="15:28" x14ac:dyDescent="0.2">
      <c r="O1088">
        <v>1082</v>
      </c>
      <c r="P1088" s="4">
        <v>-311.20872000000003</v>
      </c>
      <c r="Q1088" s="4">
        <v>-347.71722999999997</v>
      </c>
      <c r="R1088" s="4"/>
      <c r="S1088" s="4">
        <v>-427.80723</v>
      </c>
      <c r="T1088" s="4">
        <v>-432.97919999999999</v>
      </c>
      <c r="AA1088">
        <v>1082</v>
      </c>
      <c r="AB1088" s="4">
        <v>-154.63359</v>
      </c>
    </row>
    <row r="1089" spans="15:28" x14ac:dyDescent="0.2">
      <c r="O1089">
        <v>1083</v>
      </c>
      <c r="P1089" s="4">
        <v>-311.30662000000001</v>
      </c>
      <c r="Q1089" s="4">
        <v>-347.64521999999999</v>
      </c>
      <c r="R1089" s="4"/>
      <c r="S1089" s="4">
        <v>-428.03640999999999</v>
      </c>
      <c r="T1089" s="4">
        <v>-433.02233000000001</v>
      </c>
      <c r="AA1089">
        <v>1083</v>
      </c>
      <c r="AB1089" s="4">
        <v>-154.69873000000001</v>
      </c>
    </row>
    <row r="1090" spans="15:28" x14ac:dyDescent="0.2">
      <c r="O1090">
        <v>1084</v>
      </c>
      <c r="P1090" s="4">
        <v>-311.43979999999999</v>
      </c>
      <c r="Q1090" s="4">
        <v>-347.60435000000001</v>
      </c>
      <c r="R1090" s="4"/>
      <c r="S1090" s="4">
        <v>-428.26380999999998</v>
      </c>
      <c r="T1090" s="4">
        <v>-433.09219000000002</v>
      </c>
      <c r="AA1090">
        <v>1084</v>
      </c>
      <c r="AB1090" s="4">
        <v>-154.75528</v>
      </c>
    </row>
    <row r="1091" spans="15:28" x14ac:dyDescent="0.2">
      <c r="O1091">
        <v>1085</v>
      </c>
      <c r="P1091" s="4">
        <v>-311.58323999999999</v>
      </c>
      <c r="Q1091" s="4">
        <v>-347.60385000000002</v>
      </c>
      <c r="R1091" s="4"/>
      <c r="S1091" s="4">
        <v>-428.44403</v>
      </c>
      <c r="T1091" s="4">
        <v>-433.16908000000001</v>
      </c>
      <c r="AA1091">
        <v>1085</v>
      </c>
      <c r="AB1091" s="4">
        <v>-154.79661999999999</v>
      </c>
    </row>
    <row r="1092" spans="15:28" x14ac:dyDescent="0.2">
      <c r="O1092">
        <v>1086</v>
      </c>
      <c r="P1092" s="4">
        <v>-311.70316000000003</v>
      </c>
      <c r="Q1092" s="4">
        <v>-347.67122999999998</v>
      </c>
      <c r="R1092" s="4"/>
      <c r="S1092" s="4">
        <v>-428.59062</v>
      </c>
      <c r="T1092" s="4">
        <v>-433.25045999999998</v>
      </c>
      <c r="AA1092">
        <v>1086</v>
      </c>
      <c r="AB1092" s="4">
        <v>-154.84124</v>
      </c>
    </row>
    <row r="1093" spans="15:28" x14ac:dyDescent="0.2">
      <c r="O1093">
        <v>1087</v>
      </c>
      <c r="P1093" s="4">
        <v>-311.81715000000003</v>
      </c>
      <c r="Q1093" s="4">
        <v>-347.74964</v>
      </c>
      <c r="R1093" s="4"/>
      <c r="S1093" s="4">
        <v>-428.72408000000001</v>
      </c>
      <c r="T1093" s="4">
        <v>-433.34174999999999</v>
      </c>
      <c r="AA1093">
        <v>1087</v>
      </c>
      <c r="AB1093" s="4">
        <v>-154.86071000000001</v>
      </c>
    </row>
    <row r="1094" spans="15:28" x14ac:dyDescent="0.2">
      <c r="O1094">
        <v>1088</v>
      </c>
      <c r="P1094" s="4">
        <v>-311.92865</v>
      </c>
      <c r="Q1094" s="4">
        <v>-347.86085000000003</v>
      </c>
      <c r="R1094" s="4"/>
      <c r="S1094" s="4">
        <v>-428.81923</v>
      </c>
      <c r="T1094" s="4">
        <v>-433.47496999999998</v>
      </c>
      <c r="AA1094">
        <v>1088</v>
      </c>
      <c r="AB1094" s="4">
        <v>-154.87126000000001</v>
      </c>
    </row>
    <row r="1095" spans="15:28" x14ac:dyDescent="0.2">
      <c r="O1095">
        <v>1089</v>
      </c>
      <c r="P1095" s="4">
        <v>-312.01236999999998</v>
      </c>
      <c r="Q1095" s="4">
        <v>-347.97730000000001</v>
      </c>
      <c r="R1095" s="4"/>
      <c r="S1095" s="4">
        <v>-428.88968999999997</v>
      </c>
      <c r="T1095" s="4">
        <v>-433.61550999999997</v>
      </c>
      <c r="AA1095">
        <v>1089</v>
      </c>
      <c r="AB1095" s="4">
        <v>-154.87781000000001</v>
      </c>
    </row>
    <row r="1096" spans="15:28" x14ac:dyDescent="0.2">
      <c r="O1096">
        <v>1090</v>
      </c>
      <c r="P1096" s="4">
        <v>-312.07369999999997</v>
      </c>
      <c r="Q1096" s="4">
        <v>-348.09089</v>
      </c>
      <c r="R1096" s="4"/>
      <c r="S1096" s="4">
        <v>-428.92277999999999</v>
      </c>
      <c r="T1096" s="4">
        <v>-433.77990999999997</v>
      </c>
      <c r="AA1096">
        <v>1090</v>
      </c>
      <c r="AB1096" s="4">
        <v>-154.88300000000001</v>
      </c>
    </row>
    <row r="1097" spans="15:28" x14ac:dyDescent="0.2">
      <c r="O1097">
        <v>1091</v>
      </c>
      <c r="P1097" s="4">
        <v>-312.12493000000001</v>
      </c>
      <c r="Q1097" s="4">
        <v>-348.18774000000002</v>
      </c>
      <c r="R1097" s="4"/>
      <c r="S1097" s="4">
        <v>-428.94117999999997</v>
      </c>
      <c r="T1097" s="4">
        <v>-433.92822000000001</v>
      </c>
      <c r="AA1097">
        <v>1091</v>
      </c>
      <c r="AB1097" s="4">
        <v>-154.8708</v>
      </c>
    </row>
    <row r="1098" spans="15:28" x14ac:dyDescent="0.2">
      <c r="O1098">
        <v>1092</v>
      </c>
      <c r="P1098" s="4">
        <v>-312.17248000000001</v>
      </c>
      <c r="Q1098" s="4">
        <v>-348.26767000000001</v>
      </c>
      <c r="R1098" s="4"/>
      <c r="S1098" s="4">
        <v>-428.95258000000001</v>
      </c>
      <c r="T1098" s="4">
        <v>-434.03534000000002</v>
      </c>
      <c r="AA1098">
        <v>1092</v>
      </c>
      <c r="AB1098" s="4">
        <v>-154.85431</v>
      </c>
    </row>
    <row r="1099" spans="15:28" x14ac:dyDescent="0.2">
      <c r="O1099">
        <v>1093</v>
      </c>
      <c r="P1099" s="4">
        <v>-312.22041999999999</v>
      </c>
      <c r="Q1099" s="4">
        <v>-348.32177999999999</v>
      </c>
      <c r="R1099" s="4"/>
      <c r="S1099" s="4">
        <v>-428.95594999999997</v>
      </c>
      <c r="T1099" s="4">
        <v>-434.11588999999998</v>
      </c>
      <c r="AA1099">
        <v>1093</v>
      </c>
      <c r="AB1099" s="4">
        <v>-154.85244</v>
      </c>
    </row>
    <row r="1100" spans="15:28" x14ac:dyDescent="0.2">
      <c r="O1100">
        <v>1094</v>
      </c>
      <c r="P1100" s="4">
        <v>-312.26011999999997</v>
      </c>
      <c r="Q1100" s="4">
        <v>-348.40141999999997</v>
      </c>
      <c r="R1100" s="4"/>
      <c r="S1100" s="4">
        <v>-428.93297000000001</v>
      </c>
      <c r="T1100" s="4">
        <v>-434.17279000000002</v>
      </c>
      <c r="AA1100">
        <v>1094</v>
      </c>
      <c r="AB1100" s="4">
        <v>-154.8723</v>
      </c>
    </row>
    <row r="1101" spans="15:28" x14ac:dyDescent="0.2">
      <c r="O1101">
        <v>1095</v>
      </c>
      <c r="P1101" s="4">
        <v>-312.30822999999998</v>
      </c>
      <c r="Q1101" s="4">
        <v>-348.50101000000001</v>
      </c>
      <c r="R1101" s="4"/>
      <c r="S1101" s="4">
        <v>-428.90694000000002</v>
      </c>
      <c r="T1101" s="4">
        <v>-434.19261</v>
      </c>
      <c r="AA1101">
        <v>1095</v>
      </c>
      <c r="AB1101" s="4">
        <v>-154.90218999999999</v>
      </c>
    </row>
    <row r="1102" spans="15:28" x14ac:dyDescent="0.2">
      <c r="O1102">
        <v>1096</v>
      </c>
      <c r="P1102" s="4">
        <v>-312.30470000000003</v>
      </c>
      <c r="Q1102" s="4">
        <v>-348.59300000000002</v>
      </c>
      <c r="R1102" s="4"/>
      <c r="S1102" s="4">
        <v>-428.87752</v>
      </c>
      <c r="T1102" s="4">
        <v>-434.19866000000002</v>
      </c>
      <c r="AA1102">
        <v>1096</v>
      </c>
      <c r="AB1102" s="4">
        <v>-154.97237999999999</v>
      </c>
    </row>
    <row r="1103" spans="15:28" x14ac:dyDescent="0.2">
      <c r="O1103">
        <v>1097</v>
      </c>
      <c r="P1103" s="4">
        <v>-312.27969000000002</v>
      </c>
      <c r="Q1103" s="4">
        <v>-348.64954999999998</v>
      </c>
      <c r="R1103" s="4"/>
      <c r="S1103" s="4">
        <v>-428.84597000000002</v>
      </c>
      <c r="T1103" s="4">
        <v>-434.16645</v>
      </c>
      <c r="AA1103">
        <v>1097</v>
      </c>
      <c r="AB1103" s="4">
        <v>-155.08421999999999</v>
      </c>
    </row>
    <row r="1104" spans="15:28" x14ac:dyDescent="0.2">
      <c r="O1104">
        <v>1098</v>
      </c>
      <c r="P1104" s="4">
        <v>-312.23759000000001</v>
      </c>
      <c r="Q1104" s="4">
        <v>-348.73777000000001</v>
      </c>
      <c r="R1104" s="4"/>
      <c r="S1104" s="4">
        <v>-428.79642999999999</v>
      </c>
      <c r="T1104" s="4">
        <v>-434.11914999999999</v>
      </c>
      <c r="AA1104">
        <v>1098</v>
      </c>
      <c r="AB1104" s="4">
        <v>-155.17555999999999</v>
      </c>
    </row>
    <row r="1105" spans="15:28" x14ac:dyDescent="0.2">
      <c r="O1105">
        <v>1099</v>
      </c>
      <c r="P1105" s="4">
        <v>-312.15971000000002</v>
      </c>
      <c r="Q1105" s="4">
        <v>-348.83285000000001</v>
      </c>
      <c r="R1105" s="4"/>
      <c r="S1105" s="4">
        <v>-428.75054999999998</v>
      </c>
      <c r="T1105" s="4">
        <v>-433.99484000000001</v>
      </c>
      <c r="AA1105">
        <v>1099</v>
      </c>
      <c r="AB1105" s="4">
        <v>-155.27406999999999</v>
      </c>
    </row>
    <row r="1106" spans="15:28" x14ac:dyDescent="0.2">
      <c r="O1106">
        <v>1100</v>
      </c>
      <c r="P1106" s="4">
        <v>-312.04109999999997</v>
      </c>
      <c r="Q1106" s="4">
        <v>-348.90875999999997</v>
      </c>
      <c r="R1106" s="4"/>
      <c r="S1106" s="4">
        <v>-428.69299000000001</v>
      </c>
      <c r="T1106" s="4">
        <v>-433.83058999999997</v>
      </c>
      <c r="AA1106">
        <v>1100</v>
      </c>
      <c r="AB1106" s="4">
        <v>-155.37631999999999</v>
      </c>
    </row>
    <row r="1107" spans="15:28" x14ac:dyDescent="0.2">
      <c r="O1107">
        <v>1101</v>
      </c>
      <c r="P1107" s="4">
        <v>-311.84564999999998</v>
      </c>
      <c r="Q1107" s="4">
        <v>-348.98495000000003</v>
      </c>
      <c r="R1107" s="4"/>
      <c r="S1107" s="4">
        <v>-428.60192000000001</v>
      </c>
      <c r="T1107" s="4">
        <v>-433.78512000000001</v>
      </c>
      <c r="AA1107">
        <v>1101</v>
      </c>
      <c r="AB1107" s="4">
        <v>-155.45071999999999</v>
      </c>
    </row>
    <row r="1108" spans="15:28" x14ac:dyDescent="0.2">
      <c r="O1108">
        <v>1102</v>
      </c>
      <c r="P1108" s="4">
        <v>-311.62290999999999</v>
      </c>
      <c r="Q1108" s="4">
        <v>-349.01803999999998</v>
      </c>
      <c r="R1108" s="4"/>
      <c r="S1108" s="4">
        <v>-428.53724999999997</v>
      </c>
      <c r="T1108" s="4">
        <v>-433.66534999999999</v>
      </c>
      <c r="AA1108">
        <v>1102</v>
      </c>
      <c r="AB1108" s="4">
        <v>-155.51468</v>
      </c>
    </row>
    <row r="1109" spans="15:28" x14ac:dyDescent="0.2">
      <c r="O1109">
        <v>1103</v>
      </c>
      <c r="P1109" s="4">
        <v>-311.37581</v>
      </c>
      <c r="Q1109" s="4">
        <v>-349.02003999999999</v>
      </c>
      <c r="R1109" s="4"/>
      <c r="S1109" s="4">
        <v>-428.47071</v>
      </c>
      <c r="T1109" s="4">
        <v>-433.58114</v>
      </c>
      <c r="AA1109">
        <v>1103</v>
      </c>
      <c r="AB1109" s="4">
        <v>-155.53912</v>
      </c>
    </row>
    <row r="1110" spans="15:28" x14ac:dyDescent="0.2">
      <c r="O1110">
        <v>1104</v>
      </c>
      <c r="P1110" s="4">
        <v>-311.15510999999998</v>
      </c>
      <c r="Q1110" s="4">
        <v>-349.03188</v>
      </c>
      <c r="R1110" s="4"/>
      <c r="S1110" s="4">
        <v>-428.41417000000001</v>
      </c>
      <c r="T1110" s="4">
        <v>-433.50355000000002</v>
      </c>
      <c r="AA1110">
        <v>1104</v>
      </c>
      <c r="AB1110" s="4">
        <v>-155.54427000000001</v>
      </c>
    </row>
    <row r="1111" spans="15:28" x14ac:dyDescent="0.2">
      <c r="O1111">
        <v>1105</v>
      </c>
      <c r="P1111" s="4">
        <v>-310.97179999999997</v>
      </c>
      <c r="Q1111" s="4">
        <v>-349.02184999999997</v>
      </c>
      <c r="R1111" s="4"/>
      <c r="S1111" s="4">
        <v>-428.36385999999999</v>
      </c>
      <c r="T1111" s="4">
        <v>-433.48158000000001</v>
      </c>
      <c r="AA1111">
        <v>1105</v>
      </c>
      <c r="AB1111" s="4">
        <v>-155.51777999999999</v>
      </c>
    </row>
    <row r="1112" spans="15:28" x14ac:dyDescent="0.2">
      <c r="O1112">
        <v>1106</v>
      </c>
      <c r="P1112" s="4">
        <v>-310.84897000000001</v>
      </c>
      <c r="Q1112" s="4">
        <v>-348.95281999999997</v>
      </c>
      <c r="R1112" s="4"/>
      <c r="S1112" s="4">
        <v>-428.35314</v>
      </c>
      <c r="T1112" s="4">
        <v>-433.50130999999999</v>
      </c>
      <c r="AA1112">
        <v>1106</v>
      </c>
      <c r="AB1112" s="4">
        <v>-155.49162999999999</v>
      </c>
    </row>
    <row r="1113" spans="15:28" x14ac:dyDescent="0.2">
      <c r="O1113">
        <v>1107</v>
      </c>
      <c r="P1113" s="4">
        <v>-310.80554000000001</v>
      </c>
      <c r="Q1113" s="4">
        <v>-348.84244999999999</v>
      </c>
      <c r="R1113" s="4"/>
      <c r="S1113" s="4">
        <v>-428.36586</v>
      </c>
      <c r="T1113" s="4">
        <v>-433.55637999999999</v>
      </c>
      <c r="AA1113">
        <v>1107</v>
      </c>
      <c r="AB1113" s="4">
        <v>-155.44605999999999</v>
      </c>
    </row>
    <row r="1114" spans="15:28" x14ac:dyDescent="0.2">
      <c r="O1114">
        <v>1108</v>
      </c>
      <c r="P1114" s="4">
        <v>-310.85415999999998</v>
      </c>
      <c r="Q1114" s="4">
        <v>-348.67815000000002</v>
      </c>
      <c r="R1114" s="4"/>
      <c r="S1114" s="4">
        <v>-428.42565999999999</v>
      </c>
      <c r="T1114" s="4">
        <v>-433.63306</v>
      </c>
      <c r="AA1114">
        <v>1108</v>
      </c>
      <c r="AB1114" s="4">
        <v>-155.36284000000001</v>
      </c>
    </row>
    <row r="1115" spans="15:28" x14ac:dyDescent="0.2">
      <c r="O1115">
        <v>1109</v>
      </c>
      <c r="P1115" s="4">
        <v>-310.97379000000001</v>
      </c>
      <c r="Q1115" s="4">
        <v>-348.51987000000003</v>
      </c>
      <c r="R1115" s="4"/>
      <c r="S1115" s="4">
        <v>-428.49268000000001</v>
      </c>
      <c r="T1115" s="4">
        <v>-433.76193999999998</v>
      </c>
      <c r="AA1115">
        <v>1109</v>
      </c>
      <c r="AB1115" s="4">
        <v>-155.27515</v>
      </c>
    </row>
    <row r="1116" spans="15:28" x14ac:dyDescent="0.2">
      <c r="O1116">
        <v>1110</v>
      </c>
      <c r="P1116" s="4">
        <v>-311.14911000000001</v>
      </c>
      <c r="Q1116" s="4">
        <v>-348.34384999999997</v>
      </c>
      <c r="R1116" s="4"/>
      <c r="S1116" s="4">
        <v>-428.59258</v>
      </c>
      <c r="T1116" s="4">
        <v>-433.93171999999998</v>
      </c>
      <c r="AA1116">
        <v>1110</v>
      </c>
      <c r="AB1116" s="4">
        <v>-155.16722999999999</v>
      </c>
    </row>
    <row r="1117" spans="15:28" x14ac:dyDescent="0.2">
      <c r="O1117">
        <v>1111</v>
      </c>
      <c r="P1117" s="4">
        <v>-311.36977000000002</v>
      </c>
      <c r="Q1117" s="4">
        <v>-348.12326999999999</v>
      </c>
      <c r="R1117" s="4"/>
      <c r="S1117" s="4">
        <v>-428.68725999999998</v>
      </c>
      <c r="T1117" s="4">
        <v>-434.15021000000002</v>
      </c>
      <c r="AA1117">
        <v>1111</v>
      </c>
      <c r="AB1117" s="4">
        <v>-155.02869999999999</v>
      </c>
    </row>
    <row r="1118" spans="15:28" x14ac:dyDescent="0.2">
      <c r="O1118">
        <v>1112</v>
      </c>
      <c r="P1118" s="4">
        <v>-311.58807000000002</v>
      </c>
      <c r="Q1118" s="4">
        <v>-347.89487000000003</v>
      </c>
      <c r="R1118" s="4"/>
      <c r="S1118" s="4">
        <v>-428.77722</v>
      </c>
      <c r="T1118" s="4">
        <v>-434.33733999999998</v>
      </c>
      <c r="AA1118">
        <v>1112</v>
      </c>
      <c r="AB1118" s="4">
        <v>-154.88072</v>
      </c>
    </row>
    <row r="1119" spans="15:28" x14ac:dyDescent="0.2">
      <c r="O1119">
        <v>1113</v>
      </c>
      <c r="P1119" s="4">
        <v>-311.80135000000001</v>
      </c>
      <c r="Q1119" s="4">
        <v>-347.64227</v>
      </c>
      <c r="R1119" s="4"/>
      <c r="S1119" s="4">
        <v>-428.87610000000001</v>
      </c>
      <c r="T1119" s="4">
        <v>-434.53057000000001</v>
      </c>
      <c r="AA1119">
        <v>1113</v>
      </c>
      <c r="AB1119" s="4">
        <v>-154.71046000000001</v>
      </c>
    </row>
    <row r="1120" spans="15:28" x14ac:dyDescent="0.2">
      <c r="O1120">
        <v>1114</v>
      </c>
      <c r="P1120" s="4">
        <v>-311.99302</v>
      </c>
      <c r="Q1120" s="4">
        <v>-347.39987000000002</v>
      </c>
      <c r="R1120" s="4"/>
      <c r="S1120" s="4">
        <v>-428.99198000000001</v>
      </c>
      <c r="T1120" s="4">
        <v>-434.69765999999998</v>
      </c>
      <c r="AA1120">
        <v>1114</v>
      </c>
      <c r="AB1120" s="4">
        <v>-154.55035000000001</v>
      </c>
    </row>
    <row r="1121" spans="15:28" x14ac:dyDescent="0.2">
      <c r="O1121">
        <v>1115</v>
      </c>
      <c r="P1121" s="4">
        <v>-312.15568000000002</v>
      </c>
      <c r="Q1121" s="4">
        <v>-347.13700999999998</v>
      </c>
      <c r="R1121" s="4"/>
      <c r="S1121" s="4">
        <v>-429.15267999999998</v>
      </c>
      <c r="T1121" s="4">
        <v>-434.83524999999997</v>
      </c>
      <c r="AA1121">
        <v>1115</v>
      </c>
      <c r="AB1121" s="4">
        <v>-154.40827999999999</v>
      </c>
    </row>
    <row r="1122" spans="15:28" x14ac:dyDescent="0.2">
      <c r="O1122">
        <v>1116</v>
      </c>
      <c r="P1122" s="4">
        <v>-312.27910000000003</v>
      </c>
      <c r="Q1122" s="4">
        <v>-346.83353</v>
      </c>
      <c r="R1122" s="4"/>
      <c r="S1122" s="4">
        <v>-429.34012999999999</v>
      </c>
      <c r="T1122" s="4">
        <v>-434.92995999999999</v>
      </c>
      <c r="AA1122">
        <v>1116</v>
      </c>
      <c r="AB1122" s="4">
        <v>-154.28258</v>
      </c>
    </row>
    <row r="1123" spans="15:28" x14ac:dyDescent="0.2">
      <c r="O1123">
        <v>1117</v>
      </c>
      <c r="P1123" s="4">
        <v>-312.34849000000003</v>
      </c>
      <c r="Q1123" s="4">
        <v>-346.53404999999998</v>
      </c>
      <c r="R1123" s="4"/>
      <c r="S1123" s="4">
        <v>-429.54099000000002</v>
      </c>
      <c r="T1123" s="4">
        <v>-434.99437999999998</v>
      </c>
      <c r="AA1123">
        <v>1117</v>
      </c>
      <c r="AB1123" s="4">
        <v>-154.17726999999999</v>
      </c>
    </row>
    <row r="1124" spans="15:28" x14ac:dyDescent="0.2">
      <c r="O1124">
        <v>1118</v>
      </c>
      <c r="P1124" s="4">
        <v>-312.39697999999999</v>
      </c>
      <c r="Q1124" s="4">
        <v>-346.23117000000002</v>
      </c>
      <c r="R1124" s="4"/>
      <c r="S1124" s="4">
        <v>-429.65985999999998</v>
      </c>
      <c r="T1124" s="4">
        <v>-435.01112999999998</v>
      </c>
      <c r="AA1124">
        <v>1118</v>
      </c>
      <c r="AB1124" s="4">
        <v>-154.08013</v>
      </c>
    </row>
    <row r="1125" spans="15:28" x14ac:dyDescent="0.2">
      <c r="O1125">
        <v>1119</v>
      </c>
      <c r="P1125" s="4">
        <v>-312.43137000000002</v>
      </c>
      <c r="Q1125" s="4">
        <v>-345.96629000000001</v>
      </c>
      <c r="R1125" s="4"/>
      <c r="S1125" s="4">
        <v>-429.74709000000001</v>
      </c>
      <c r="T1125" s="4">
        <v>-435.00144999999998</v>
      </c>
      <c r="AA1125">
        <v>1119</v>
      </c>
      <c r="AB1125" s="4">
        <v>-154.02807000000001</v>
      </c>
    </row>
    <row r="1126" spans="15:28" x14ac:dyDescent="0.2">
      <c r="O1126">
        <v>1120</v>
      </c>
      <c r="P1126" s="4">
        <v>-312.45031999999998</v>
      </c>
      <c r="Q1126" s="4">
        <v>-345.74450999999999</v>
      </c>
      <c r="R1126" s="4"/>
      <c r="S1126" s="4">
        <v>-429.77276000000001</v>
      </c>
      <c r="T1126" s="4">
        <v>-434.91694000000001</v>
      </c>
      <c r="AA1126">
        <v>1120</v>
      </c>
      <c r="AB1126" s="4">
        <v>-153.99270999999999</v>
      </c>
    </row>
    <row r="1127" spans="15:28" x14ac:dyDescent="0.2">
      <c r="O1127">
        <v>1121</v>
      </c>
      <c r="P1127" s="4">
        <v>-312.49561</v>
      </c>
      <c r="Q1127" s="4">
        <v>-345.58341000000001</v>
      </c>
      <c r="R1127" s="4"/>
      <c r="S1127" s="4">
        <v>-429.76647000000003</v>
      </c>
      <c r="T1127" s="4">
        <v>-434.76704000000001</v>
      </c>
      <c r="AA1127">
        <v>1121</v>
      </c>
      <c r="AB1127" s="4">
        <v>-153.95121</v>
      </c>
    </row>
    <row r="1128" spans="15:28" x14ac:dyDescent="0.2">
      <c r="O1128">
        <v>1122</v>
      </c>
      <c r="P1128" s="4">
        <v>-312.5222</v>
      </c>
      <c r="Q1128" s="4">
        <v>-345.43319000000002</v>
      </c>
      <c r="R1128" s="4"/>
      <c r="S1128" s="4">
        <v>-429.76808999999997</v>
      </c>
      <c r="T1128" s="4">
        <v>-434.56357000000003</v>
      </c>
      <c r="AA1128">
        <v>1122</v>
      </c>
      <c r="AB1128" s="4">
        <v>-153.93047999999999</v>
      </c>
    </row>
    <row r="1129" spans="15:28" x14ac:dyDescent="0.2">
      <c r="O1129">
        <v>1123</v>
      </c>
      <c r="P1129" s="4">
        <v>-312.56823000000003</v>
      </c>
      <c r="Q1129" s="4">
        <v>-345.33390000000003</v>
      </c>
      <c r="R1129" s="4"/>
      <c r="S1129" s="4">
        <v>-429.75643000000002</v>
      </c>
      <c r="T1129" s="4">
        <v>-434.32175999999998</v>
      </c>
      <c r="AA1129">
        <v>1123</v>
      </c>
      <c r="AB1129" s="4">
        <v>-153.93776</v>
      </c>
    </row>
    <row r="1130" spans="15:28" x14ac:dyDescent="0.2">
      <c r="O1130">
        <v>1124</v>
      </c>
      <c r="P1130" s="4">
        <v>-312.61685</v>
      </c>
      <c r="Q1130" s="4">
        <v>-345.25623999999999</v>
      </c>
      <c r="R1130" s="4"/>
      <c r="S1130" s="4">
        <v>-429.71552000000003</v>
      </c>
      <c r="T1130" s="4">
        <v>-434.05534999999998</v>
      </c>
      <c r="AA1130">
        <v>1124</v>
      </c>
      <c r="AB1130" s="4">
        <v>-153.93726000000001</v>
      </c>
    </row>
    <row r="1131" spans="15:28" x14ac:dyDescent="0.2">
      <c r="O1131">
        <v>1125</v>
      </c>
      <c r="P1131" s="4">
        <v>-312.71654000000001</v>
      </c>
      <c r="Q1131" s="4">
        <v>-345.24103000000002</v>
      </c>
      <c r="R1131" s="4"/>
      <c r="S1131" s="4">
        <v>-429.71003000000002</v>
      </c>
      <c r="T1131" s="4">
        <v>-433.74209999999999</v>
      </c>
      <c r="AA1131">
        <v>1125</v>
      </c>
      <c r="AB1131" s="4">
        <v>-153.96953999999999</v>
      </c>
    </row>
    <row r="1132" spans="15:28" x14ac:dyDescent="0.2">
      <c r="O1132">
        <v>1126</v>
      </c>
      <c r="P1132" s="4">
        <v>-312.83593999999999</v>
      </c>
      <c r="Q1132" s="4">
        <v>-345.25689999999997</v>
      </c>
      <c r="R1132" s="4"/>
      <c r="S1132" s="4">
        <v>-429.66662000000002</v>
      </c>
      <c r="T1132" s="4">
        <v>-433.42059</v>
      </c>
      <c r="AA1132">
        <v>1126</v>
      </c>
      <c r="AB1132" s="4">
        <v>-154.00879</v>
      </c>
    </row>
    <row r="1133" spans="15:28" x14ac:dyDescent="0.2">
      <c r="O1133">
        <v>1127</v>
      </c>
      <c r="P1133" s="4">
        <v>-312.97066999999998</v>
      </c>
      <c r="Q1133" s="4">
        <v>-345.32738999999998</v>
      </c>
      <c r="R1133" s="4"/>
      <c r="S1133" s="4">
        <v>-429.66640999999998</v>
      </c>
      <c r="T1133" s="4">
        <v>-433.11944</v>
      </c>
      <c r="AA1133">
        <v>1127</v>
      </c>
      <c r="AB1133" s="4">
        <v>-154.04025999999999</v>
      </c>
    </row>
    <row r="1134" spans="15:28" x14ac:dyDescent="0.2">
      <c r="O1134">
        <v>1128</v>
      </c>
      <c r="P1134" s="4">
        <v>-313.10829000000001</v>
      </c>
      <c r="Q1134" s="4">
        <v>-345.43076000000002</v>
      </c>
      <c r="R1134" s="4"/>
      <c r="S1134" s="4">
        <v>-429.67757</v>
      </c>
      <c r="T1134" s="4">
        <v>-432.86515000000003</v>
      </c>
      <c r="AA1134">
        <v>1128</v>
      </c>
      <c r="AB1134" s="4">
        <v>-154.06347</v>
      </c>
    </row>
    <row r="1135" spans="15:28" x14ac:dyDescent="0.2">
      <c r="O1135">
        <v>1129</v>
      </c>
      <c r="P1135" s="4">
        <v>-313.19344000000001</v>
      </c>
      <c r="Q1135" s="4">
        <v>-345.53366</v>
      </c>
      <c r="R1135" s="4"/>
      <c r="S1135" s="4">
        <v>-429.71222</v>
      </c>
      <c r="T1135" s="4">
        <v>-432.64481000000001</v>
      </c>
      <c r="AA1135">
        <v>1129</v>
      </c>
      <c r="AB1135" s="4">
        <v>-154.05889999999999</v>
      </c>
    </row>
    <row r="1136" spans="15:28" x14ac:dyDescent="0.2">
      <c r="O1136">
        <v>1130</v>
      </c>
      <c r="P1136" s="4">
        <v>-313.25727999999998</v>
      </c>
      <c r="Q1136" s="4">
        <v>-345.66072000000003</v>
      </c>
      <c r="R1136" s="4"/>
      <c r="S1136" s="4">
        <v>-429.73000999999999</v>
      </c>
      <c r="T1136" s="4">
        <v>-432.46237000000002</v>
      </c>
      <c r="AA1136">
        <v>1130</v>
      </c>
      <c r="AB1136" s="4">
        <v>-154.03363999999999</v>
      </c>
    </row>
    <row r="1137" spans="15:28" x14ac:dyDescent="0.2">
      <c r="O1137">
        <v>1131</v>
      </c>
      <c r="P1137" s="4">
        <v>-313.29268000000002</v>
      </c>
      <c r="Q1137" s="4">
        <v>-345.79318000000001</v>
      </c>
      <c r="R1137" s="4"/>
      <c r="S1137" s="4">
        <v>-429.68941999999998</v>
      </c>
      <c r="T1137" s="4">
        <v>-432.28102000000001</v>
      </c>
      <c r="AA1137">
        <v>1131</v>
      </c>
      <c r="AB1137" s="4">
        <v>-153.99477999999999</v>
      </c>
    </row>
    <row r="1138" spans="15:28" x14ac:dyDescent="0.2">
      <c r="O1138">
        <v>1132</v>
      </c>
      <c r="P1138" s="4">
        <v>-313.30293999999998</v>
      </c>
      <c r="Q1138" s="4">
        <v>-345.93153999999998</v>
      </c>
      <c r="R1138" s="4"/>
      <c r="S1138" s="4">
        <v>-429.61351999999999</v>
      </c>
      <c r="T1138" s="4">
        <v>-432.12351000000001</v>
      </c>
      <c r="AA1138">
        <v>1132</v>
      </c>
      <c r="AB1138" s="4">
        <v>-153.96144000000001</v>
      </c>
    </row>
    <row r="1139" spans="15:28" x14ac:dyDescent="0.2">
      <c r="O1139">
        <v>1133</v>
      </c>
      <c r="P1139" s="4">
        <v>-313.25567000000001</v>
      </c>
      <c r="Q1139" s="4">
        <v>-346.05946</v>
      </c>
      <c r="R1139" s="4"/>
      <c r="S1139" s="4">
        <v>-429.55918000000003</v>
      </c>
      <c r="T1139" s="4">
        <v>-432.00806999999998</v>
      </c>
      <c r="AA1139">
        <v>1133</v>
      </c>
      <c r="AB1139" s="4">
        <v>-153.93376000000001</v>
      </c>
    </row>
    <row r="1140" spans="15:28" x14ac:dyDescent="0.2">
      <c r="O1140">
        <v>1134</v>
      </c>
      <c r="P1140" s="4">
        <v>-313.17966999999999</v>
      </c>
      <c r="Q1140" s="4">
        <v>-346.16622000000001</v>
      </c>
      <c r="R1140" s="4"/>
      <c r="S1140" s="4">
        <v>-429.53386</v>
      </c>
      <c r="T1140" s="4">
        <v>-431.90291000000002</v>
      </c>
      <c r="AA1140">
        <v>1134</v>
      </c>
      <c r="AB1140" s="4">
        <v>-153.90282999999999</v>
      </c>
    </row>
    <row r="1141" spans="15:28" x14ac:dyDescent="0.2">
      <c r="O1141">
        <v>1135</v>
      </c>
      <c r="P1141" s="4">
        <v>-313.05662000000001</v>
      </c>
      <c r="Q1141" s="4">
        <v>-346.24901999999997</v>
      </c>
      <c r="R1141" s="4"/>
      <c r="S1141" s="4">
        <v>-429.54743000000002</v>
      </c>
      <c r="T1141" s="4">
        <v>-431.83559000000002</v>
      </c>
      <c r="AA1141">
        <v>1135</v>
      </c>
      <c r="AB1141" s="4">
        <v>-153.85399000000001</v>
      </c>
    </row>
    <row r="1142" spans="15:28" x14ac:dyDescent="0.2">
      <c r="O1142">
        <v>1136</v>
      </c>
      <c r="P1142" s="4">
        <v>-312.90897999999999</v>
      </c>
      <c r="Q1142" s="4">
        <v>-346.30099999999999</v>
      </c>
      <c r="R1142" s="4"/>
      <c r="S1142" s="4">
        <v>-429.55849999999998</v>
      </c>
      <c r="T1142" s="4">
        <v>-431.8152</v>
      </c>
      <c r="AA1142">
        <v>1136</v>
      </c>
      <c r="AB1142" s="4">
        <v>-153.82248999999999</v>
      </c>
    </row>
    <row r="1143" spans="15:28" x14ac:dyDescent="0.2">
      <c r="O1143">
        <v>1137</v>
      </c>
      <c r="P1143" s="4">
        <v>-312.73665999999997</v>
      </c>
      <c r="Q1143" s="4">
        <v>-346.31353999999999</v>
      </c>
      <c r="R1143" s="4"/>
      <c r="S1143" s="4">
        <v>-429.59212000000002</v>
      </c>
      <c r="T1143" s="4">
        <v>-431.82062999999999</v>
      </c>
      <c r="AA1143">
        <v>1137</v>
      </c>
      <c r="AB1143" s="4">
        <v>-153.77173999999999</v>
      </c>
    </row>
    <row r="1144" spans="15:28" x14ac:dyDescent="0.2">
      <c r="O1144">
        <v>1138</v>
      </c>
      <c r="P1144" s="4">
        <v>-312.51692000000003</v>
      </c>
      <c r="Q1144" s="4">
        <v>-346.34460999999999</v>
      </c>
      <c r="R1144" s="4"/>
      <c r="S1144" s="4">
        <v>-429.63164999999998</v>
      </c>
      <c r="T1144" s="4">
        <v>-431.85662000000002</v>
      </c>
      <c r="AA1144">
        <v>1138</v>
      </c>
      <c r="AB1144" s="4">
        <v>-153.74399</v>
      </c>
    </row>
    <row r="1145" spans="15:28" x14ac:dyDescent="0.2">
      <c r="O1145">
        <v>1139</v>
      </c>
      <c r="P1145" s="4">
        <v>-312.28631999999999</v>
      </c>
      <c r="Q1145" s="4">
        <v>-346.35890000000001</v>
      </c>
      <c r="R1145" s="4"/>
      <c r="S1145" s="4">
        <v>-429.67912000000001</v>
      </c>
      <c r="T1145" s="4">
        <v>-431.90210000000002</v>
      </c>
      <c r="AA1145">
        <v>1139</v>
      </c>
      <c r="AB1145" s="4">
        <v>-153.74431999999999</v>
      </c>
    </row>
    <row r="1146" spans="15:28" x14ac:dyDescent="0.2">
      <c r="O1146">
        <v>1140</v>
      </c>
      <c r="P1146" s="4">
        <v>-312.03660000000002</v>
      </c>
      <c r="Q1146" s="4">
        <v>-346.35744999999997</v>
      </c>
      <c r="R1146" s="4"/>
      <c r="S1146" s="4">
        <v>-429.72402</v>
      </c>
      <c r="T1146" s="4">
        <v>-431.92380000000003</v>
      </c>
      <c r="AA1146">
        <v>1140</v>
      </c>
      <c r="AB1146" s="4">
        <v>-153.75116</v>
      </c>
    </row>
    <row r="1147" spans="15:28" x14ac:dyDescent="0.2">
      <c r="O1147">
        <v>1141</v>
      </c>
      <c r="P1147" s="4">
        <v>-311.79894000000002</v>
      </c>
      <c r="Q1147" s="4">
        <v>-346.35766000000001</v>
      </c>
      <c r="R1147" s="4"/>
      <c r="S1147" s="4">
        <v>-429.75511999999998</v>
      </c>
      <c r="T1147" s="4">
        <v>-431.96143000000001</v>
      </c>
      <c r="AA1147">
        <v>1141</v>
      </c>
      <c r="AB1147" s="4">
        <v>-153.76558</v>
      </c>
    </row>
    <row r="1148" spans="15:28" x14ac:dyDescent="0.2">
      <c r="O1148">
        <v>1142</v>
      </c>
      <c r="P1148" s="4">
        <v>-311.59201000000002</v>
      </c>
      <c r="Q1148" s="4">
        <v>-346.37635</v>
      </c>
      <c r="R1148" s="4"/>
      <c r="S1148" s="4">
        <v>-429.77278000000001</v>
      </c>
      <c r="T1148" s="4">
        <v>-432.02661000000001</v>
      </c>
      <c r="AA1148">
        <v>1142</v>
      </c>
      <c r="AB1148" s="4">
        <v>-153.7851</v>
      </c>
    </row>
    <row r="1149" spans="15:28" x14ac:dyDescent="0.2">
      <c r="O1149">
        <v>1143</v>
      </c>
      <c r="P1149" s="4">
        <v>-311.40226000000001</v>
      </c>
      <c r="Q1149" s="4">
        <v>-346.43185</v>
      </c>
      <c r="R1149" s="4"/>
      <c r="S1149" s="4">
        <v>-429.78111000000001</v>
      </c>
      <c r="T1149" s="4">
        <v>-432.13661999999999</v>
      </c>
      <c r="AA1149">
        <v>1143</v>
      </c>
      <c r="AB1149" s="4">
        <v>-153.81300999999999</v>
      </c>
    </row>
    <row r="1150" spans="15:28" x14ac:dyDescent="0.2">
      <c r="O1150">
        <v>1144</v>
      </c>
      <c r="P1150" s="4">
        <v>-311.23360000000002</v>
      </c>
      <c r="Q1150" s="4">
        <v>-346.54439000000002</v>
      </c>
      <c r="R1150" s="4"/>
      <c r="S1150" s="4">
        <v>-429.78759000000002</v>
      </c>
      <c r="T1150" s="4">
        <v>-432.22615000000002</v>
      </c>
      <c r="AA1150">
        <v>1144</v>
      </c>
      <c r="AB1150" s="4">
        <v>-153.83117999999999</v>
      </c>
    </row>
    <row r="1151" spans="15:28" x14ac:dyDescent="0.2">
      <c r="O1151">
        <v>1145</v>
      </c>
      <c r="P1151" s="4">
        <v>-311.11135000000002</v>
      </c>
      <c r="Q1151" s="4">
        <v>-346.70111000000003</v>
      </c>
      <c r="R1151" s="4"/>
      <c r="S1151" s="4">
        <v>-429.79622999999998</v>
      </c>
      <c r="T1151" s="4">
        <v>-432.28420999999997</v>
      </c>
      <c r="AA1151">
        <v>1145</v>
      </c>
      <c r="AB1151" s="4">
        <v>-153.85602</v>
      </c>
    </row>
    <row r="1152" spans="15:28" x14ac:dyDescent="0.2">
      <c r="O1152">
        <v>1146</v>
      </c>
      <c r="P1152" s="4">
        <v>-311.02244999999999</v>
      </c>
      <c r="Q1152" s="4">
        <v>-346.86176</v>
      </c>
      <c r="R1152" s="4"/>
      <c r="S1152" s="4">
        <v>-429.76441</v>
      </c>
      <c r="T1152" s="4">
        <v>-432.31619999999998</v>
      </c>
      <c r="AA1152">
        <v>1146</v>
      </c>
      <c r="AB1152" s="4">
        <v>-153.87074000000001</v>
      </c>
    </row>
    <row r="1153" spans="15:28" x14ac:dyDescent="0.2">
      <c r="O1153">
        <v>1147</v>
      </c>
      <c r="P1153" s="4">
        <v>-310.97048999999998</v>
      </c>
      <c r="Q1153" s="4">
        <v>-347.02859999999998</v>
      </c>
      <c r="R1153" s="4"/>
      <c r="S1153" s="4">
        <v>-429.72895</v>
      </c>
      <c r="T1153" s="4">
        <v>-432.33436</v>
      </c>
      <c r="AA1153">
        <v>1147</v>
      </c>
      <c r="AB1153" s="4">
        <v>-153.86917</v>
      </c>
    </row>
    <row r="1154" spans="15:28" x14ac:dyDescent="0.2">
      <c r="O1154">
        <v>1148</v>
      </c>
      <c r="P1154" s="4">
        <v>-310.94036999999997</v>
      </c>
      <c r="Q1154" s="4">
        <v>-347.17036999999999</v>
      </c>
      <c r="R1154" s="4"/>
      <c r="S1154" s="4">
        <v>-429.69650999999999</v>
      </c>
      <c r="T1154" s="4">
        <v>-432.36016999999998</v>
      </c>
      <c r="AA1154">
        <v>1148</v>
      </c>
      <c r="AB1154" s="4">
        <v>-153.83959999999999</v>
      </c>
    </row>
    <row r="1155" spans="15:28" x14ac:dyDescent="0.2">
      <c r="O1155">
        <v>1149</v>
      </c>
      <c r="P1155" s="4">
        <v>-310.92117000000002</v>
      </c>
      <c r="Q1155" s="4">
        <v>-347.33931999999999</v>
      </c>
      <c r="R1155" s="4"/>
      <c r="S1155" s="4">
        <v>-429.65338000000003</v>
      </c>
      <c r="T1155" s="4">
        <v>-432.36212999999998</v>
      </c>
      <c r="AA1155">
        <v>1149</v>
      </c>
      <c r="AB1155" s="4">
        <v>-153.77437</v>
      </c>
    </row>
    <row r="1156" spans="15:28" x14ac:dyDescent="0.2">
      <c r="O1156">
        <v>1150</v>
      </c>
      <c r="P1156" s="4">
        <v>-310.93011999999999</v>
      </c>
      <c r="Q1156" s="4">
        <v>-347.50081</v>
      </c>
      <c r="R1156" s="4"/>
      <c r="S1156" s="4">
        <v>-429.62441000000001</v>
      </c>
      <c r="T1156" s="4">
        <v>-432.39866000000001</v>
      </c>
      <c r="AA1156">
        <v>1150</v>
      </c>
      <c r="AB1156" s="4">
        <v>-153.714</v>
      </c>
    </row>
    <row r="1157" spans="15:28" x14ac:dyDescent="0.2">
      <c r="O1157">
        <v>1151</v>
      </c>
      <c r="P1157" s="4">
        <v>-310.93203999999997</v>
      </c>
      <c r="Q1157" s="4">
        <v>-347.65985999999998</v>
      </c>
      <c r="R1157" s="4"/>
      <c r="S1157" s="4">
        <v>-429.67545000000001</v>
      </c>
      <c r="T1157" s="4">
        <v>-432.46451999999999</v>
      </c>
      <c r="AA1157">
        <v>1151</v>
      </c>
      <c r="AB1157" s="4">
        <v>-153.64113</v>
      </c>
    </row>
    <row r="1158" spans="15:28" x14ac:dyDescent="0.2">
      <c r="O1158">
        <v>1152</v>
      </c>
      <c r="P1158" s="4">
        <v>-310.97275000000002</v>
      </c>
      <c r="Q1158" s="4">
        <v>-347.75544000000002</v>
      </c>
      <c r="R1158" s="4"/>
      <c r="S1158" s="4">
        <v>-429.78618999999998</v>
      </c>
      <c r="T1158" s="4">
        <v>-432.54966999999999</v>
      </c>
      <c r="AA1158">
        <v>1152</v>
      </c>
      <c r="AB1158" s="4">
        <v>-153.57052999999999</v>
      </c>
    </row>
    <row r="1159" spans="15:28" x14ac:dyDescent="0.2">
      <c r="O1159">
        <v>1153</v>
      </c>
      <c r="P1159" s="4">
        <v>-311.02035000000001</v>
      </c>
      <c r="Q1159" s="4">
        <v>-347.84357</v>
      </c>
      <c r="R1159" s="4"/>
      <c r="S1159" s="4">
        <v>-429.91457000000003</v>
      </c>
      <c r="T1159" s="4">
        <v>-432.66739999999999</v>
      </c>
      <c r="AA1159">
        <v>1153</v>
      </c>
      <c r="AB1159" s="4">
        <v>-153.49867</v>
      </c>
    </row>
    <row r="1160" spans="15:28" x14ac:dyDescent="0.2">
      <c r="O1160">
        <v>1154</v>
      </c>
      <c r="P1160" s="4">
        <v>-311.06813</v>
      </c>
      <c r="Q1160" s="4">
        <v>-347.90471000000002</v>
      </c>
      <c r="R1160" s="4"/>
      <c r="S1160" s="4">
        <v>-430.04955999999999</v>
      </c>
      <c r="T1160" s="4">
        <v>-432.78681</v>
      </c>
      <c r="AA1160">
        <v>1154</v>
      </c>
      <c r="AB1160" s="4">
        <v>-153.44676000000001</v>
      </c>
    </row>
    <row r="1161" spans="15:28" x14ac:dyDescent="0.2">
      <c r="O1161">
        <v>1155</v>
      </c>
      <c r="P1161" s="4">
        <v>-311.13963000000001</v>
      </c>
      <c r="Q1161" s="4">
        <v>-347.91426999999999</v>
      </c>
      <c r="R1161" s="4"/>
      <c r="S1161" s="4">
        <v>-430.20325000000003</v>
      </c>
      <c r="T1161" s="4">
        <v>-432.92532999999997</v>
      </c>
      <c r="AA1161">
        <v>1155</v>
      </c>
      <c r="AB1161" s="4">
        <v>-153.40324000000001</v>
      </c>
    </row>
    <row r="1162" spans="15:28" x14ac:dyDescent="0.2">
      <c r="O1162">
        <v>1156</v>
      </c>
      <c r="P1162" s="4">
        <v>-311.21114999999998</v>
      </c>
      <c r="Q1162" s="4">
        <v>-347.87673000000001</v>
      </c>
      <c r="R1162" s="4"/>
      <c r="S1162" s="4">
        <v>-430.38965000000002</v>
      </c>
      <c r="T1162" s="4">
        <v>-433.04559999999998</v>
      </c>
      <c r="AA1162">
        <v>1156</v>
      </c>
      <c r="AB1162" s="4">
        <v>-153.36259999999999</v>
      </c>
    </row>
    <row r="1163" spans="15:28" x14ac:dyDescent="0.2">
      <c r="O1163">
        <v>1157</v>
      </c>
      <c r="P1163" s="4">
        <v>-311.29088999999999</v>
      </c>
      <c r="Q1163" s="4">
        <v>-347.80455000000001</v>
      </c>
      <c r="R1163" s="4"/>
      <c r="S1163" s="4">
        <v>-430.59742999999997</v>
      </c>
      <c r="T1163" s="4">
        <v>-433.16136</v>
      </c>
      <c r="AA1163">
        <v>1157</v>
      </c>
      <c r="AB1163" s="4">
        <v>-153.31496000000001</v>
      </c>
    </row>
    <row r="1164" spans="15:28" x14ac:dyDescent="0.2">
      <c r="O1164">
        <v>1158</v>
      </c>
      <c r="P1164" s="4">
        <v>-311.35820000000001</v>
      </c>
      <c r="Q1164" s="4">
        <v>-347.71807999999999</v>
      </c>
      <c r="R1164" s="4"/>
      <c r="S1164" s="4">
        <v>-430.76337000000001</v>
      </c>
      <c r="T1164" s="4">
        <v>-433.28633000000002</v>
      </c>
      <c r="AA1164">
        <v>1158</v>
      </c>
      <c r="AB1164" s="4">
        <v>-153.30001999999999</v>
      </c>
    </row>
    <row r="1165" spans="15:28" x14ac:dyDescent="0.2">
      <c r="O1165">
        <v>1159</v>
      </c>
      <c r="P1165" s="4">
        <v>-311.40508</v>
      </c>
      <c r="Q1165" s="4">
        <v>-347.60385000000002</v>
      </c>
      <c r="R1165" s="4"/>
      <c r="S1165" s="4">
        <v>-430.90116</v>
      </c>
      <c r="T1165" s="4">
        <v>-433.40401000000003</v>
      </c>
      <c r="AA1165">
        <v>1159</v>
      </c>
      <c r="AB1165" s="4">
        <v>-153.26850999999999</v>
      </c>
    </row>
    <row r="1166" spans="15:28" x14ac:dyDescent="0.2">
      <c r="O1166">
        <v>1160</v>
      </c>
      <c r="P1166" s="4">
        <v>-311.46537999999998</v>
      </c>
      <c r="Q1166" s="4">
        <v>-347.47017</v>
      </c>
      <c r="R1166" s="4"/>
      <c r="S1166" s="4">
        <v>-431.02100999999999</v>
      </c>
      <c r="T1166" s="4">
        <v>-433.51337999999998</v>
      </c>
      <c r="AA1166">
        <v>1160</v>
      </c>
      <c r="AB1166" s="4">
        <v>-153.25111000000001</v>
      </c>
    </row>
    <row r="1167" spans="15:28" x14ac:dyDescent="0.2">
      <c r="O1167">
        <v>1161</v>
      </c>
      <c r="P1167" s="4">
        <v>-311.51380999999998</v>
      </c>
      <c r="Q1167" s="4">
        <v>-347.33708000000001</v>
      </c>
      <c r="R1167" s="4"/>
      <c r="S1167" s="4">
        <v>-431.09219000000002</v>
      </c>
      <c r="T1167" s="4">
        <v>-433.63522</v>
      </c>
      <c r="AA1167">
        <v>1161</v>
      </c>
      <c r="AB1167" s="4">
        <v>-153.23499000000001</v>
      </c>
    </row>
    <row r="1168" spans="15:28" x14ac:dyDescent="0.2">
      <c r="O1168">
        <v>1162</v>
      </c>
      <c r="P1168" s="4">
        <v>-311.51990000000001</v>
      </c>
      <c r="Q1168" s="4">
        <v>-347.16104000000001</v>
      </c>
      <c r="R1168" s="4"/>
      <c r="S1168" s="4">
        <v>-431.14274999999998</v>
      </c>
      <c r="T1168" s="4">
        <v>-433.76548000000003</v>
      </c>
      <c r="AA1168">
        <v>1162</v>
      </c>
      <c r="AB1168" s="4">
        <v>-153.23372000000001</v>
      </c>
    </row>
    <row r="1169" spans="15:28" x14ac:dyDescent="0.2">
      <c r="O1169">
        <v>1163</v>
      </c>
      <c r="P1169" s="4">
        <v>-311.52001999999999</v>
      </c>
      <c r="Q1169" s="4">
        <v>-346.97188</v>
      </c>
      <c r="R1169" s="4"/>
      <c r="S1169" s="4">
        <v>-431.15219999999999</v>
      </c>
      <c r="T1169" s="4">
        <v>-433.88290000000001</v>
      </c>
      <c r="AA1169">
        <v>1163</v>
      </c>
      <c r="AB1169" s="4">
        <v>-153.24895000000001</v>
      </c>
    </row>
    <row r="1170" spans="15:28" x14ac:dyDescent="0.2">
      <c r="O1170">
        <v>1164</v>
      </c>
      <c r="P1170" s="4">
        <v>-311.52224000000001</v>
      </c>
      <c r="Q1170" s="4">
        <v>-346.79829000000001</v>
      </c>
      <c r="R1170" s="4"/>
      <c r="S1170" s="4">
        <v>-431.14580000000001</v>
      </c>
      <c r="T1170" s="4">
        <v>-433.97946999999999</v>
      </c>
      <c r="AA1170">
        <v>1164</v>
      </c>
      <c r="AB1170" s="4">
        <v>-153.25041999999999</v>
      </c>
    </row>
    <row r="1171" spans="15:28" x14ac:dyDescent="0.2">
      <c r="O1171">
        <v>1165</v>
      </c>
      <c r="P1171" s="4">
        <v>-311.5086</v>
      </c>
      <c r="Q1171" s="4">
        <v>-346.62700999999998</v>
      </c>
      <c r="R1171" s="4"/>
      <c r="S1171" s="4">
        <v>-431.14765</v>
      </c>
      <c r="T1171" s="4">
        <v>-434.05160999999998</v>
      </c>
      <c r="AA1171">
        <v>1165</v>
      </c>
      <c r="AB1171" s="4">
        <v>-153.27565999999999</v>
      </c>
    </row>
    <row r="1172" spans="15:28" x14ac:dyDescent="0.2">
      <c r="O1172">
        <v>1166</v>
      </c>
      <c r="P1172" s="4">
        <v>-311.47836999999998</v>
      </c>
      <c r="Q1172" s="4">
        <v>-346.43457000000001</v>
      </c>
      <c r="R1172" s="4"/>
      <c r="S1172" s="4">
        <v>-431.14328999999998</v>
      </c>
      <c r="T1172" s="4">
        <v>-434.09397000000001</v>
      </c>
      <c r="AA1172">
        <v>1166</v>
      </c>
      <c r="AB1172" s="4">
        <v>-153.31095999999999</v>
      </c>
    </row>
    <row r="1173" spans="15:28" x14ac:dyDescent="0.2">
      <c r="O1173">
        <v>1167</v>
      </c>
      <c r="P1173" s="4">
        <v>-311.44769000000002</v>
      </c>
      <c r="Q1173" s="4">
        <v>-346.24612000000002</v>
      </c>
      <c r="R1173" s="4"/>
      <c r="S1173" s="4">
        <v>-431.16379000000001</v>
      </c>
      <c r="T1173" s="4">
        <v>-434.11302000000001</v>
      </c>
      <c r="AA1173">
        <v>1167</v>
      </c>
      <c r="AB1173" s="4">
        <v>-153.35095999999999</v>
      </c>
    </row>
    <row r="1174" spans="15:28" x14ac:dyDescent="0.2">
      <c r="O1174">
        <v>1168</v>
      </c>
      <c r="P1174" s="4">
        <v>-311.40330999999998</v>
      </c>
      <c r="Q1174" s="4">
        <v>-346.0421</v>
      </c>
      <c r="R1174" s="4"/>
      <c r="S1174" s="4">
        <v>-431.18072000000001</v>
      </c>
      <c r="T1174" s="4">
        <v>-434.08463999999998</v>
      </c>
      <c r="AA1174">
        <v>1168</v>
      </c>
      <c r="AB1174" s="4">
        <v>-153.40519</v>
      </c>
    </row>
    <row r="1175" spans="15:28" x14ac:dyDescent="0.2">
      <c r="O1175">
        <v>1169</v>
      </c>
      <c r="P1175" s="4">
        <v>-311.33879000000002</v>
      </c>
      <c r="Q1175" s="4">
        <v>-345.84275000000002</v>
      </c>
      <c r="R1175" s="4"/>
      <c r="S1175" s="4">
        <v>-431.19889000000001</v>
      </c>
      <c r="T1175" s="4">
        <v>-434.02940000000001</v>
      </c>
      <c r="AA1175">
        <v>1169</v>
      </c>
      <c r="AB1175" s="4">
        <v>-153.47256999999999</v>
      </c>
    </row>
    <row r="1176" spans="15:28" x14ac:dyDescent="0.2">
      <c r="O1176">
        <v>1170</v>
      </c>
      <c r="P1176" s="4">
        <v>-311.26022</v>
      </c>
      <c r="Q1176" s="4">
        <v>-345.66280999999998</v>
      </c>
      <c r="R1176" s="4"/>
      <c r="S1176" s="4">
        <v>-431.22922</v>
      </c>
      <c r="T1176" s="4">
        <v>-433.93259</v>
      </c>
      <c r="AA1176">
        <v>1170</v>
      </c>
      <c r="AB1176" s="4">
        <v>-153.54732999999999</v>
      </c>
    </row>
    <row r="1177" spans="15:28" x14ac:dyDescent="0.2">
      <c r="O1177">
        <v>1171</v>
      </c>
      <c r="P1177" s="4">
        <v>-311.18883</v>
      </c>
      <c r="Q1177" s="4">
        <v>-345.48340999999999</v>
      </c>
      <c r="R1177" s="4"/>
      <c r="S1177" s="4">
        <v>-431.27341000000001</v>
      </c>
      <c r="T1177" s="4">
        <v>-433.81491</v>
      </c>
      <c r="AA1177">
        <v>1171</v>
      </c>
      <c r="AB1177" s="4">
        <v>-153.62458000000001</v>
      </c>
    </row>
    <row r="1178" spans="15:28" x14ac:dyDescent="0.2">
      <c r="O1178">
        <v>1172</v>
      </c>
      <c r="P1178" s="4">
        <v>-311.14213000000001</v>
      </c>
      <c r="Q1178" s="4">
        <v>-345.30545000000001</v>
      </c>
      <c r="R1178" s="4"/>
      <c r="S1178" s="4">
        <v>-431.33927</v>
      </c>
      <c r="T1178" s="4">
        <v>-433.65750000000003</v>
      </c>
      <c r="AA1178">
        <v>1172</v>
      </c>
      <c r="AB1178" s="4">
        <v>-153.66262</v>
      </c>
    </row>
    <row r="1179" spans="15:28" x14ac:dyDescent="0.2">
      <c r="O1179">
        <v>1173</v>
      </c>
      <c r="P1179" s="4">
        <v>-311.11820999999998</v>
      </c>
      <c r="Q1179" s="4">
        <v>-345.14801999999997</v>
      </c>
      <c r="R1179" s="4"/>
      <c r="S1179" s="4">
        <v>-431.39837999999997</v>
      </c>
      <c r="T1179" s="4">
        <v>-433.46537000000001</v>
      </c>
      <c r="AA1179">
        <v>1173</v>
      </c>
      <c r="AB1179" s="4">
        <v>-153.66373999999999</v>
      </c>
    </row>
    <row r="1180" spans="15:28" x14ac:dyDescent="0.2">
      <c r="O1180">
        <v>1174</v>
      </c>
      <c r="P1180" s="4">
        <v>-311.06704999999999</v>
      </c>
      <c r="Q1180" s="4">
        <v>-344.97978999999998</v>
      </c>
      <c r="R1180" s="4"/>
      <c r="S1180" s="4">
        <v>-431.45348999999999</v>
      </c>
      <c r="T1180" s="4">
        <v>-433.25567999999998</v>
      </c>
      <c r="AA1180">
        <v>1174</v>
      </c>
      <c r="AB1180" s="4">
        <v>-153.64203000000001</v>
      </c>
    </row>
    <row r="1181" spans="15:28" x14ac:dyDescent="0.2">
      <c r="O1181">
        <v>1175</v>
      </c>
      <c r="P1181" s="4">
        <v>-311.01391999999998</v>
      </c>
      <c r="Q1181" s="4">
        <v>-344.85563999999999</v>
      </c>
      <c r="R1181" s="4"/>
      <c r="S1181" s="4">
        <v>-431.51369</v>
      </c>
      <c r="T1181" s="4">
        <v>-433.05962</v>
      </c>
      <c r="AA1181">
        <v>1175</v>
      </c>
      <c r="AB1181" s="4">
        <v>-153.58108999999999</v>
      </c>
    </row>
    <row r="1182" spans="15:28" x14ac:dyDescent="0.2">
      <c r="O1182">
        <v>1176</v>
      </c>
      <c r="P1182" s="4">
        <v>-310.95249999999999</v>
      </c>
      <c r="Q1182" s="4">
        <v>-344.77643</v>
      </c>
      <c r="R1182" s="4"/>
      <c r="S1182" s="4">
        <v>-431.57713000000001</v>
      </c>
      <c r="T1182" s="4">
        <v>-432.85086999999999</v>
      </c>
      <c r="AA1182">
        <v>1176</v>
      </c>
      <c r="AB1182" s="4">
        <v>-153.51517000000001</v>
      </c>
    </row>
    <row r="1183" spans="15:28" x14ac:dyDescent="0.2">
      <c r="O1183">
        <v>1177</v>
      </c>
      <c r="P1183" s="4">
        <v>-310.83598000000001</v>
      </c>
      <c r="Q1183" s="4">
        <v>-344.69074000000001</v>
      </c>
      <c r="R1183" s="4"/>
      <c r="S1183" s="4">
        <v>-431.66151000000002</v>
      </c>
      <c r="T1183" s="4">
        <v>-432.65953000000002</v>
      </c>
      <c r="AA1183">
        <v>1177</v>
      </c>
      <c r="AB1183" s="4">
        <v>-153.43546000000001</v>
      </c>
    </row>
    <row r="1184" spans="15:28" x14ac:dyDescent="0.2">
      <c r="O1184">
        <v>1178</v>
      </c>
      <c r="P1184" s="4">
        <v>-310.70154000000002</v>
      </c>
      <c r="Q1184" s="4">
        <v>-344.64451000000003</v>
      </c>
      <c r="R1184" s="4"/>
      <c r="S1184" s="4">
        <v>-431.7405</v>
      </c>
      <c r="T1184" s="4">
        <v>-432.49164999999999</v>
      </c>
      <c r="AA1184">
        <v>1178</v>
      </c>
      <c r="AB1184" s="4">
        <v>-153.34110999999999</v>
      </c>
    </row>
    <row r="1185" spans="15:28" x14ac:dyDescent="0.2">
      <c r="O1185">
        <v>1179</v>
      </c>
      <c r="P1185" s="4">
        <v>-310.56527</v>
      </c>
      <c r="Q1185" s="4">
        <v>-344.6053</v>
      </c>
      <c r="R1185" s="4"/>
      <c r="S1185" s="4">
        <v>-431.83087</v>
      </c>
      <c r="T1185" s="4">
        <v>-432.32722000000001</v>
      </c>
      <c r="AA1185">
        <v>1179</v>
      </c>
      <c r="AB1185" s="4">
        <v>-153.25442000000001</v>
      </c>
    </row>
    <row r="1186" spans="15:28" x14ac:dyDescent="0.2">
      <c r="O1186">
        <v>1180</v>
      </c>
      <c r="P1186" s="4">
        <v>-310.41377999999997</v>
      </c>
      <c r="Q1186" s="4">
        <v>-344.56169999999997</v>
      </c>
      <c r="R1186" s="4"/>
      <c r="S1186" s="4">
        <v>-431.93479000000002</v>
      </c>
      <c r="T1186" s="4">
        <v>-432.13718999999998</v>
      </c>
      <c r="AA1186">
        <v>1180</v>
      </c>
      <c r="AB1186" s="4">
        <v>-153.15996999999999</v>
      </c>
    </row>
    <row r="1187" spans="15:28" x14ac:dyDescent="0.2">
      <c r="O1187">
        <v>1181</v>
      </c>
      <c r="P1187" s="4">
        <v>-310.27850999999998</v>
      </c>
      <c r="Q1187" s="4">
        <v>-344.51279</v>
      </c>
      <c r="R1187" s="4"/>
      <c r="S1187" s="4">
        <v>-432.03208999999998</v>
      </c>
      <c r="T1187" s="4">
        <v>-432.00146999999998</v>
      </c>
      <c r="AA1187">
        <v>1181</v>
      </c>
      <c r="AB1187" s="4">
        <v>-153.08170999999999</v>
      </c>
    </row>
    <row r="1188" spans="15:28" x14ac:dyDescent="0.2">
      <c r="O1188">
        <v>1182</v>
      </c>
      <c r="P1188" s="4">
        <v>-310.16455000000002</v>
      </c>
      <c r="Q1188" s="4">
        <v>-344.47181999999998</v>
      </c>
      <c r="R1188" s="4"/>
      <c r="S1188" s="4">
        <v>-432.12812000000002</v>
      </c>
      <c r="T1188" s="4">
        <v>-431.89607999999998</v>
      </c>
      <c r="AA1188">
        <v>1182</v>
      </c>
      <c r="AB1188" s="4">
        <v>-153.00756000000001</v>
      </c>
    </row>
    <row r="1189" spans="15:28" x14ac:dyDescent="0.2">
      <c r="O1189">
        <v>1183</v>
      </c>
      <c r="P1189" s="4">
        <v>-310.03895999999997</v>
      </c>
      <c r="Q1189" s="4">
        <v>-344.44619</v>
      </c>
      <c r="R1189" s="4"/>
      <c r="S1189" s="4">
        <v>-432.23547000000002</v>
      </c>
      <c r="T1189" s="4">
        <v>-431.81702999999999</v>
      </c>
      <c r="AA1189">
        <v>1183</v>
      </c>
      <c r="AB1189" s="4">
        <v>-152.94155000000001</v>
      </c>
    </row>
    <row r="1190" spans="15:28" x14ac:dyDescent="0.2">
      <c r="O1190">
        <v>1184</v>
      </c>
      <c r="P1190" s="4">
        <v>-309.93882000000002</v>
      </c>
      <c r="Q1190" s="4">
        <v>-344.43880000000001</v>
      </c>
      <c r="R1190" s="4"/>
      <c r="S1190" s="4">
        <v>-432.37966</v>
      </c>
      <c r="T1190" s="4">
        <v>-431.74885999999998</v>
      </c>
      <c r="AA1190">
        <v>1184</v>
      </c>
      <c r="AB1190" s="4">
        <v>-152.88409999999999</v>
      </c>
    </row>
    <row r="1191" spans="15:28" x14ac:dyDescent="0.2">
      <c r="O1191">
        <v>1185</v>
      </c>
      <c r="P1191" s="4">
        <v>-309.93655999999999</v>
      </c>
      <c r="Q1191" s="4">
        <v>-344.45587</v>
      </c>
      <c r="R1191" s="4"/>
      <c r="S1191" s="4">
        <v>-432.52140000000003</v>
      </c>
      <c r="T1191" s="4">
        <v>-431.71257000000003</v>
      </c>
      <c r="AA1191">
        <v>1185</v>
      </c>
      <c r="AB1191" s="4">
        <v>-152.86049</v>
      </c>
    </row>
    <row r="1192" spans="15:28" x14ac:dyDescent="0.2">
      <c r="O1192">
        <v>1186</v>
      </c>
      <c r="P1192" s="4">
        <v>-309.96181000000001</v>
      </c>
      <c r="Q1192" s="4">
        <v>-344.49961999999999</v>
      </c>
      <c r="R1192" s="4"/>
      <c r="S1192" s="4">
        <v>-432.66431999999998</v>
      </c>
      <c r="T1192" s="4">
        <v>-431.71127999999999</v>
      </c>
      <c r="AA1192">
        <v>1186</v>
      </c>
      <c r="AB1192" s="4">
        <v>-152.81873999999999</v>
      </c>
    </row>
    <row r="1193" spans="15:28" x14ac:dyDescent="0.2">
      <c r="O1193">
        <v>1187</v>
      </c>
      <c r="P1193" s="4">
        <v>-310.02656999999999</v>
      </c>
      <c r="Q1193" s="4">
        <v>-344.58668999999998</v>
      </c>
      <c r="R1193" s="4"/>
      <c r="S1193" s="4">
        <v>-432.76985000000002</v>
      </c>
      <c r="T1193" s="4">
        <v>-431.79063000000002</v>
      </c>
      <c r="AA1193">
        <v>1187</v>
      </c>
      <c r="AB1193" s="4">
        <v>-152.78122999999999</v>
      </c>
    </row>
    <row r="1194" spans="15:28" x14ac:dyDescent="0.2">
      <c r="O1194">
        <v>1188</v>
      </c>
      <c r="P1194" s="4">
        <v>-310.14636999999999</v>
      </c>
      <c r="Q1194" s="4">
        <v>-344.73759000000001</v>
      </c>
      <c r="R1194" s="4"/>
      <c r="S1194" s="4">
        <v>-432.86559999999997</v>
      </c>
      <c r="T1194" s="4">
        <v>-431.89424000000002</v>
      </c>
      <c r="AA1194">
        <v>1188</v>
      </c>
      <c r="AB1194" s="4">
        <v>-152.74540999999999</v>
      </c>
    </row>
    <row r="1195" spans="15:28" x14ac:dyDescent="0.2">
      <c r="O1195">
        <v>1189</v>
      </c>
      <c r="P1195" s="4">
        <v>-310.29248999999999</v>
      </c>
      <c r="Q1195" s="4">
        <v>-344.93608999999998</v>
      </c>
      <c r="R1195" s="4"/>
      <c r="S1195" s="4">
        <v>-432.92849999999999</v>
      </c>
      <c r="T1195" s="4">
        <v>-432.01605999999998</v>
      </c>
      <c r="AA1195">
        <v>1189</v>
      </c>
      <c r="AB1195" s="4">
        <v>-152.71512999999999</v>
      </c>
    </row>
    <row r="1196" spans="15:28" x14ac:dyDescent="0.2">
      <c r="O1196">
        <v>1190</v>
      </c>
      <c r="P1196" s="4">
        <v>-310.45947999999999</v>
      </c>
      <c r="Q1196" s="4">
        <v>-345.19799999999998</v>
      </c>
      <c r="R1196" s="4"/>
      <c r="S1196" s="4">
        <v>-432.96956</v>
      </c>
      <c r="T1196" s="4">
        <v>-432.16714999999999</v>
      </c>
      <c r="AA1196">
        <v>1190</v>
      </c>
      <c r="AB1196" s="4">
        <v>-152.69945999999999</v>
      </c>
    </row>
    <row r="1197" spans="15:28" x14ac:dyDescent="0.2">
      <c r="O1197">
        <v>1191</v>
      </c>
      <c r="P1197" s="4">
        <v>-310.66593</v>
      </c>
      <c r="Q1197" s="4">
        <v>-345.48354</v>
      </c>
      <c r="R1197" s="4"/>
      <c r="S1197" s="4">
        <v>-433.00216</v>
      </c>
      <c r="T1197" s="4">
        <v>-432.34282999999999</v>
      </c>
      <c r="AA1197">
        <v>1191</v>
      </c>
      <c r="AB1197" s="4">
        <v>-152.68110999999999</v>
      </c>
    </row>
    <row r="1198" spans="15:28" x14ac:dyDescent="0.2">
      <c r="O1198">
        <v>1192</v>
      </c>
      <c r="P1198" s="4">
        <v>-310.87349999999998</v>
      </c>
      <c r="Q1198" s="4">
        <v>-345.77699000000001</v>
      </c>
      <c r="R1198" s="4"/>
      <c r="S1198" s="4">
        <v>-433.01263999999998</v>
      </c>
      <c r="T1198" s="4">
        <v>-432.53039000000001</v>
      </c>
      <c r="AA1198">
        <v>1192</v>
      </c>
      <c r="AB1198" s="4">
        <v>-152.65727000000001</v>
      </c>
    </row>
    <row r="1199" spans="15:28" x14ac:dyDescent="0.2">
      <c r="O1199">
        <v>1193</v>
      </c>
      <c r="P1199" s="4">
        <v>-311.101</v>
      </c>
      <c r="Q1199" s="4">
        <v>-346.06770999999998</v>
      </c>
      <c r="R1199" s="4"/>
      <c r="S1199" s="4">
        <v>-432.99400000000003</v>
      </c>
      <c r="T1199" s="4">
        <v>-432.76812000000001</v>
      </c>
      <c r="AA1199">
        <v>1193</v>
      </c>
      <c r="AB1199" s="4">
        <v>-152.66551999999999</v>
      </c>
    </row>
    <row r="1200" spans="15:28" x14ac:dyDescent="0.2">
      <c r="O1200">
        <v>1194</v>
      </c>
      <c r="P1200" s="4">
        <v>-311.30497000000003</v>
      </c>
      <c r="Q1200" s="4">
        <v>-346.34007000000003</v>
      </c>
      <c r="R1200" s="4"/>
      <c r="S1200" s="4">
        <v>-432.9529</v>
      </c>
      <c r="T1200" s="4">
        <v>-433.02008999999998</v>
      </c>
      <c r="AA1200">
        <v>1194</v>
      </c>
      <c r="AB1200" s="4">
        <v>-152.67264</v>
      </c>
    </row>
    <row r="1201" spans="15:28" x14ac:dyDescent="0.2">
      <c r="O1201">
        <v>1195</v>
      </c>
      <c r="P1201" s="4">
        <v>-311.50540000000001</v>
      </c>
      <c r="Q1201" s="4">
        <v>-346.58904999999999</v>
      </c>
      <c r="R1201" s="4"/>
      <c r="S1201" s="4">
        <v>-432.89150000000001</v>
      </c>
      <c r="T1201" s="4">
        <v>-433.2826</v>
      </c>
      <c r="AA1201">
        <v>1195</v>
      </c>
      <c r="AB1201" s="4">
        <v>-152.69788</v>
      </c>
    </row>
    <row r="1202" spans="15:28" x14ac:dyDescent="0.2">
      <c r="O1202">
        <v>1196</v>
      </c>
      <c r="P1202" s="4">
        <v>-311.64593000000002</v>
      </c>
      <c r="Q1202" s="4">
        <v>-346.82136000000003</v>
      </c>
      <c r="R1202" s="4"/>
      <c r="S1202" s="4">
        <v>-432.82060999999999</v>
      </c>
      <c r="T1202" s="4">
        <v>-433.55146999999999</v>
      </c>
      <c r="AA1202">
        <v>1196</v>
      </c>
      <c r="AB1202" s="4">
        <v>-152.72071</v>
      </c>
    </row>
    <row r="1203" spans="15:28" x14ac:dyDescent="0.2">
      <c r="O1203">
        <v>1197</v>
      </c>
      <c r="P1203" s="4">
        <v>-311.73401000000001</v>
      </c>
      <c r="Q1203" s="4">
        <v>-347.00819000000001</v>
      </c>
      <c r="R1203" s="4"/>
      <c r="S1203" s="4">
        <v>-432.72093999999998</v>
      </c>
      <c r="T1203" s="4">
        <v>-433.78366</v>
      </c>
      <c r="AA1203">
        <v>1197</v>
      </c>
      <c r="AB1203" s="4">
        <v>-152.76151999999999</v>
      </c>
    </row>
    <row r="1204" spans="15:28" x14ac:dyDescent="0.2">
      <c r="O1204">
        <v>1198</v>
      </c>
      <c r="P1204" s="4">
        <v>-311.79755999999998</v>
      </c>
      <c r="Q1204" s="4">
        <v>-347.14654000000002</v>
      </c>
      <c r="R1204" s="4"/>
      <c r="S1204" s="4">
        <v>-432.59516000000002</v>
      </c>
      <c r="T1204" s="4">
        <v>-433.99651999999998</v>
      </c>
      <c r="AA1204">
        <v>1198</v>
      </c>
      <c r="AB1204" s="4">
        <v>-152.81594999999999</v>
      </c>
    </row>
    <row r="1205" spans="15:28" x14ac:dyDescent="0.2">
      <c r="O1205">
        <v>1199</v>
      </c>
      <c r="P1205" s="4">
        <v>-311.83069999999998</v>
      </c>
      <c r="Q1205" s="4">
        <v>-347.26794999999998</v>
      </c>
      <c r="R1205" s="4"/>
      <c r="S1205" s="4">
        <v>-432.46413999999999</v>
      </c>
      <c r="T1205" s="4">
        <v>-434.20148999999998</v>
      </c>
      <c r="AA1205">
        <v>1199</v>
      </c>
      <c r="AB1205" s="4">
        <v>-152.88639000000001</v>
      </c>
    </row>
    <row r="1206" spans="15:28" x14ac:dyDescent="0.2">
      <c r="O1206">
        <v>1200</v>
      </c>
      <c r="P1206" s="4">
        <v>-311.82988999999998</v>
      </c>
      <c r="Q1206" s="4">
        <v>-347.34755000000001</v>
      </c>
      <c r="R1206" s="4"/>
      <c r="S1206" s="4">
        <v>-432.33713999999998</v>
      </c>
      <c r="T1206" s="4">
        <v>-434.39206999999999</v>
      </c>
      <c r="AA1206">
        <v>1200</v>
      </c>
      <c r="AB1206" s="4">
        <v>-152.95330000000001</v>
      </c>
    </row>
    <row r="1207" spans="15:28" x14ac:dyDescent="0.2">
      <c r="O1207">
        <v>1201</v>
      </c>
      <c r="P1207" s="4">
        <v>-311.80275</v>
      </c>
      <c r="Q1207" s="4">
        <v>-347.42777000000001</v>
      </c>
      <c r="R1207" s="4"/>
      <c r="S1207" s="4">
        <v>-432.31455</v>
      </c>
      <c r="T1207" s="4">
        <v>-434.55990000000003</v>
      </c>
      <c r="AA1207">
        <v>1201</v>
      </c>
      <c r="AB1207" s="4">
        <v>-153.01111</v>
      </c>
    </row>
    <row r="1208" spans="15:28" x14ac:dyDescent="0.2">
      <c r="O1208">
        <v>1202</v>
      </c>
      <c r="P1208" s="4">
        <v>-311.74205999999998</v>
      </c>
      <c r="Q1208" s="4">
        <v>-347.47462999999999</v>
      </c>
      <c r="R1208" s="4"/>
      <c r="S1208" s="4">
        <v>-432.23361999999997</v>
      </c>
      <c r="T1208" s="4">
        <v>-434.69263000000001</v>
      </c>
      <c r="AA1208">
        <v>1202</v>
      </c>
      <c r="AB1208" s="4">
        <v>-153.08136999999999</v>
      </c>
    </row>
    <row r="1209" spans="15:28" x14ac:dyDescent="0.2">
      <c r="O1209">
        <v>1203</v>
      </c>
      <c r="P1209" s="4">
        <v>-311.67271</v>
      </c>
      <c r="Q1209" s="4">
        <v>-347.52154999999999</v>
      </c>
      <c r="R1209" s="4"/>
      <c r="S1209" s="4">
        <v>-432.17826000000002</v>
      </c>
      <c r="T1209" s="4">
        <v>-434.80121000000003</v>
      </c>
      <c r="AA1209">
        <v>1203</v>
      </c>
      <c r="AB1209" s="4">
        <v>-153.14123000000001</v>
      </c>
    </row>
    <row r="1210" spans="15:28" x14ac:dyDescent="0.2">
      <c r="O1210">
        <v>1204</v>
      </c>
      <c r="P1210" s="4">
        <v>-311.54543999999999</v>
      </c>
      <c r="Q1210" s="4">
        <v>-347.56031000000002</v>
      </c>
      <c r="R1210" s="4"/>
      <c r="S1210" s="4">
        <v>-432.1345</v>
      </c>
      <c r="T1210" s="4">
        <v>-434.92354999999998</v>
      </c>
      <c r="AA1210">
        <v>1204</v>
      </c>
      <c r="AB1210" s="4">
        <v>-153.18619000000001</v>
      </c>
    </row>
    <row r="1211" spans="15:28" x14ac:dyDescent="0.2">
      <c r="O1211">
        <v>1205</v>
      </c>
      <c r="P1211" s="4">
        <v>-311.38179000000002</v>
      </c>
      <c r="Q1211" s="4">
        <v>-347.59237999999999</v>
      </c>
      <c r="R1211" s="4"/>
      <c r="S1211" s="4">
        <v>-432.11412999999999</v>
      </c>
      <c r="T1211" s="4">
        <v>-435.05110000000002</v>
      </c>
      <c r="AA1211">
        <v>1205</v>
      </c>
      <c r="AB1211" s="4">
        <v>-153.23285000000001</v>
      </c>
    </row>
    <row r="1212" spans="15:28" x14ac:dyDescent="0.2">
      <c r="O1212">
        <v>1206</v>
      </c>
      <c r="P1212" s="4">
        <v>-311.21400999999997</v>
      </c>
      <c r="Q1212" s="4">
        <v>-347.59960999999998</v>
      </c>
      <c r="R1212" s="4"/>
      <c r="S1212" s="4">
        <v>-432.11513000000002</v>
      </c>
      <c r="T1212" s="4">
        <v>-435.15996999999999</v>
      </c>
      <c r="AA1212">
        <v>1206</v>
      </c>
      <c r="AB1212" s="4">
        <v>-153.26909000000001</v>
      </c>
    </row>
    <row r="1213" spans="15:28" x14ac:dyDescent="0.2">
      <c r="O1213">
        <v>1207</v>
      </c>
      <c r="P1213" s="4">
        <v>-311.04518000000002</v>
      </c>
      <c r="Q1213" s="4">
        <v>-347.60390000000001</v>
      </c>
      <c r="R1213" s="4"/>
      <c r="S1213" s="4">
        <v>-432.10894000000002</v>
      </c>
      <c r="T1213" s="4">
        <v>-435.27161000000001</v>
      </c>
      <c r="AA1213">
        <v>1207</v>
      </c>
      <c r="AB1213" s="4">
        <v>-153.29725999999999</v>
      </c>
    </row>
    <row r="1214" spans="15:28" x14ac:dyDescent="0.2">
      <c r="O1214">
        <v>1208</v>
      </c>
      <c r="P1214" s="4">
        <v>-310.86855000000003</v>
      </c>
      <c r="Q1214" s="4">
        <v>-347.58868999999999</v>
      </c>
      <c r="R1214" s="4"/>
      <c r="S1214" s="4">
        <v>-432.09888000000001</v>
      </c>
      <c r="T1214" s="4">
        <v>-435.36183</v>
      </c>
      <c r="AA1214">
        <v>1208</v>
      </c>
      <c r="AB1214" s="4">
        <v>-153.30368999999999</v>
      </c>
    </row>
    <row r="1215" spans="15:28" x14ac:dyDescent="0.2">
      <c r="O1215">
        <v>1209</v>
      </c>
      <c r="P1215" s="4">
        <v>-310.69997999999998</v>
      </c>
      <c r="Q1215" s="4">
        <v>-347.59197</v>
      </c>
      <c r="R1215" s="4"/>
      <c r="S1215" s="4">
        <v>-432.07130999999998</v>
      </c>
      <c r="T1215" s="4">
        <v>-435.46929</v>
      </c>
      <c r="AA1215">
        <v>1209</v>
      </c>
      <c r="AB1215" s="4">
        <v>-153.29792</v>
      </c>
    </row>
    <row r="1216" spans="15:28" x14ac:dyDescent="0.2">
      <c r="O1216">
        <v>1210</v>
      </c>
      <c r="P1216" s="4">
        <v>-310.52073000000001</v>
      </c>
      <c r="Q1216" s="4">
        <v>-347.60451999999998</v>
      </c>
      <c r="R1216" s="4"/>
      <c r="S1216" s="4">
        <v>-432.03581000000003</v>
      </c>
      <c r="T1216" s="4">
        <v>-435.56578999999999</v>
      </c>
      <c r="AA1216">
        <v>1210</v>
      </c>
      <c r="AB1216" s="4">
        <v>-153.28143</v>
      </c>
    </row>
    <row r="1217" spans="15:28" x14ac:dyDescent="0.2">
      <c r="O1217">
        <v>1211</v>
      </c>
      <c r="P1217" s="4">
        <v>-310.33890000000002</v>
      </c>
      <c r="Q1217" s="4">
        <v>-347.62362999999999</v>
      </c>
      <c r="R1217" s="4"/>
      <c r="S1217" s="4">
        <v>-432.01220000000001</v>
      </c>
      <c r="T1217" s="4">
        <v>-435.62655999999998</v>
      </c>
      <c r="AA1217">
        <v>1211</v>
      </c>
      <c r="AB1217" s="4">
        <v>-153.255</v>
      </c>
    </row>
    <row r="1218" spans="15:28" x14ac:dyDescent="0.2">
      <c r="O1218">
        <v>1212</v>
      </c>
      <c r="P1218" s="4">
        <v>-310.14577000000003</v>
      </c>
      <c r="Q1218" s="4">
        <v>-347.63056999999998</v>
      </c>
      <c r="R1218" s="4"/>
      <c r="S1218" s="4">
        <v>-431.99045000000001</v>
      </c>
      <c r="T1218" s="4">
        <v>-435.65953999999999</v>
      </c>
      <c r="AA1218">
        <v>1212</v>
      </c>
      <c r="AB1218" s="4">
        <v>-153.21095</v>
      </c>
    </row>
    <row r="1219" spans="15:28" x14ac:dyDescent="0.2">
      <c r="O1219">
        <v>1213</v>
      </c>
      <c r="P1219" s="4">
        <v>-309.94578000000001</v>
      </c>
      <c r="Q1219" s="4">
        <v>-347.60797000000002</v>
      </c>
      <c r="R1219" s="4"/>
      <c r="S1219" s="4">
        <v>-431.92782999999997</v>
      </c>
      <c r="T1219" s="4">
        <v>-435.64413000000002</v>
      </c>
      <c r="AA1219">
        <v>1213</v>
      </c>
      <c r="AB1219" s="4">
        <v>-153.16883999999999</v>
      </c>
    </row>
    <row r="1220" spans="15:28" x14ac:dyDescent="0.2">
      <c r="O1220">
        <v>1214</v>
      </c>
      <c r="P1220" s="4">
        <v>-309.75547</v>
      </c>
      <c r="Q1220" s="4">
        <v>-347.58042999999998</v>
      </c>
      <c r="R1220" s="4"/>
      <c r="S1220" s="4">
        <v>-431.85705000000002</v>
      </c>
      <c r="T1220" s="4">
        <v>-435.55725999999999</v>
      </c>
      <c r="AA1220">
        <v>1214</v>
      </c>
      <c r="AB1220" s="4">
        <v>-153.14078000000001</v>
      </c>
    </row>
    <row r="1221" spans="15:28" x14ac:dyDescent="0.2">
      <c r="O1221">
        <v>1215</v>
      </c>
      <c r="P1221" s="4">
        <v>-309.60136</v>
      </c>
      <c r="Q1221" s="4">
        <v>-347.51947000000001</v>
      </c>
      <c r="R1221" s="4"/>
      <c r="S1221" s="4">
        <v>-431.78465</v>
      </c>
      <c r="T1221" s="4">
        <v>-435.40942999999999</v>
      </c>
      <c r="AA1221">
        <v>1215</v>
      </c>
      <c r="AB1221" s="4">
        <v>-153.08882</v>
      </c>
    </row>
    <row r="1222" spans="15:28" x14ac:dyDescent="0.2">
      <c r="O1222">
        <v>1216</v>
      </c>
      <c r="P1222" s="4">
        <v>-309.46658000000002</v>
      </c>
      <c r="Q1222" s="4">
        <v>-347.45487000000003</v>
      </c>
      <c r="R1222" s="4"/>
      <c r="S1222" s="4">
        <v>-431.71379999999999</v>
      </c>
      <c r="T1222" s="4">
        <v>-435.19907000000001</v>
      </c>
      <c r="AA1222">
        <v>1216</v>
      </c>
      <c r="AB1222" s="4">
        <v>-153.04819000000001</v>
      </c>
    </row>
    <row r="1223" spans="15:28" x14ac:dyDescent="0.2">
      <c r="O1223">
        <v>1217</v>
      </c>
      <c r="P1223" s="4">
        <v>-309.37718999999998</v>
      </c>
      <c r="Q1223" s="4">
        <v>-347.38089000000002</v>
      </c>
      <c r="R1223" s="4"/>
      <c r="S1223" s="4">
        <v>-431.65931999999998</v>
      </c>
      <c r="T1223" s="4">
        <v>-434.96706999999998</v>
      </c>
      <c r="AA1223">
        <v>1217</v>
      </c>
      <c r="AB1223" s="4">
        <v>-153.01064</v>
      </c>
    </row>
    <row r="1224" spans="15:28" x14ac:dyDescent="0.2">
      <c r="O1224">
        <v>1218</v>
      </c>
      <c r="P1224" s="4">
        <v>-309.34726999999998</v>
      </c>
      <c r="Q1224" s="4">
        <v>-347.26945999999998</v>
      </c>
      <c r="R1224" s="4"/>
      <c r="S1224" s="4">
        <v>-431.63281000000001</v>
      </c>
      <c r="T1224" s="4">
        <v>-434.72082</v>
      </c>
      <c r="AA1224">
        <v>1218</v>
      </c>
      <c r="AB1224" s="4">
        <v>-152.96384</v>
      </c>
    </row>
    <row r="1225" spans="15:28" x14ac:dyDescent="0.2">
      <c r="O1225">
        <v>1219</v>
      </c>
      <c r="P1225" s="4">
        <v>-309.37243000000001</v>
      </c>
      <c r="Q1225" s="4">
        <v>-347.15568999999999</v>
      </c>
      <c r="R1225" s="4"/>
      <c r="S1225" s="4">
        <v>-431.64359000000002</v>
      </c>
      <c r="T1225" s="4">
        <v>-434.48217</v>
      </c>
      <c r="AA1225">
        <v>1219</v>
      </c>
      <c r="AB1225" s="4">
        <v>-152.90458000000001</v>
      </c>
    </row>
    <row r="1226" spans="15:28" x14ac:dyDescent="0.2">
      <c r="O1226">
        <v>1220</v>
      </c>
      <c r="P1226" s="4">
        <v>-309.45677000000001</v>
      </c>
      <c r="Q1226" s="4">
        <v>-347.02361000000002</v>
      </c>
      <c r="R1226" s="4"/>
      <c r="S1226" s="4">
        <v>-431.65679</v>
      </c>
      <c r="T1226" s="4">
        <v>-434.26058</v>
      </c>
      <c r="AA1226">
        <v>1220</v>
      </c>
      <c r="AB1226" s="4">
        <v>-152.85799</v>
      </c>
    </row>
    <row r="1227" spans="15:28" x14ac:dyDescent="0.2">
      <c r="O1227">
        <v>1221</v>
      </c>
      <c r="P1227" s="4">
        <v>-309.56842</v>
      </c>
      <c r="Q1227" s="4">
        <v>-346.83030000000002</v>
      </c>
      <c r="R1227" s="4"/>
      <c r="S1227" s="4">
        <v>-431.69387</v>
      </c>
      <c r="T1227" s="4">
        <v>-434.01632999999998</v>
      </c>
      <c r="AA1227">
        <v>1221</v>
      </c>
      <c r="AB1227" s="4">
        <v>-152.83378999999999</v>
      </c>
    </row>
    <row r="1228" spans="15:28" x14ac:dyDescent="0.2">
      <c r="O1228">
        <v>1222</v>
      </c>
      <c r="P1228" s="4">
        <v>-309.73815000000002</v>
      </c>
      <c r="Q1228" s="4">
        <v>-346.63324</v>
      </c>
      <c r="R1228" s="4"/>
      <c r="S1228" s="4">
        <v>-431.74284</v>
      </c>
      <c r="T1228" s="4">
        <v>-433.80680999999998</v>
      </c>
      <c r="AA1228">
        <v>1222</v>
      </c>
      <c r="AB1228" s="4">
        <v>-152.84271000000001</v>
      </c>
    </row>
    <row r="1229" spans="15:28" x14ac:dyDescent="0.2">
      <c r="O1229">
        <v>1223</v>
      </c>
      <c r="P1229" s="4">
        <v>-309.88889</v>
      </c>
      <c r="Q1229" s="4">
        <v>-346.46427999999997</v>
      </c>
      <c r="R1229" s="4"/>
      <c r="S1229" s="4">
        <v>-431.80671000000001</v>
      </c>
      <c r="T1229" s="4">
        <v>-433.57486</v>
      </c>
      <c r="AA1229">
        <v>1223</v>
      </c>
      <c r="AB1229" s="4">
        <v>-152.88562999999999</v>
      </c>
    </row>
    <row r="1230" spans="15:28" x14ac:dyDescent="0.2">
      <c r="O1230">
        <v>1224</v>
      </c>
      <c r="P1230" s="4">
        <v>-310.03775999999999</v>
      </c>
      <c r="Q1230" s="4">
        <v>-346.28188999999998</v>
      </c>
      <c r="R1230" s="4"/>
      <c r="S1230" s="4">
        <v>-431.87148999999999</v>
      </c>
      <c r="T1230" s="4">
        <v>-433.36934000000002</v>
      </c>
      <c r="AA1230">
        <v>1224</v>
      </c>
      <c r="AB1230" s="4">
        <v>-152.91399000000001</v>
      </c>
    </row>
    <row r="1231" spans="15:28" x14ac:dyDescent="0.2">
      <c r="O1231">
        <v>1225</v>
      </c>
      <c r="P1231" s="4">
        <v>-310.15733999999998</v>
      </c>
      <c r="Q1231" s="4">
        <v>-346.16379999999998</v>
      </c>
      <c r="R1231" s="4"/>
      <c r="S1231" s="4">
        <v>-431.92066</v>
      </c>
      <c r="T1231" s="4">
        <v>-433.32085000000001</v>
      </c>
      <c r="AA1231">
        <v>1225</v>
      </c>
      <c r="AB1231" s="4">
        <v>-152.97264000000001</v>
      </c>
    </row>
    <row r="1232" spans="15:28" x14ac:dyDescent="0.2">
      <c r="O1232">
        <v>1226</v>
      </c>
      <c r="P1232" s="4">
        <v>-310.25195000000002</v>
      </c>
      <c r="Q1232" s="4">
        <v>-346.06450999999998</v>
      </c>
      <c r="R1232" s="4"/>
      <c r="S1232" s="4">
        <v>-431.98412000000002</v>
      </c>
      <c r="T1232" s="4">
        <v>-433.34989000000002</v>
      </c>
      <c r="AA1232">
        <v>1226</v>
      </c>
      <c r="AB1232" s="4">
        <v>-153.02128999999999</v>
      </c>
    </row>
    <row r="1233" spans="15:28" x14ac:dyDescent="0.2">
      <c r="O1233">
        <v>1227</v>
      </c>
      <c r="P1233" s="4">
        <v>-310.33175999999997</v>
      </c>
      <c r="Q1233" s="4">
        <v>-345.98361999999997</v>
      </c>
      <c r="R1233" s="4"/>
      <c r="S1233" s="4">
        <v>-432.03528999999997</v>
      </c>
      <c r="T1233" s="4">
        <v>-433.41437999999999</v>
      </c>
      <c r="AA1233">
        <v>1227</v>
      </c>
      <c r="AB1233" s="4">
        <v>-153.05786000000001</v>
      </c>
    </row>
    <row r="1234" spans="15:28" x14ac:dyDescent="0.2">
      <c r="O1234">
        <v>1228</v>
      </c>
      <c r="P1234" s="4">
        <v>-310.40197999999998</v>
      </c>
      <c r="Q1234" s="4">
        <v>-345.9033</v>
      </c>
      <c r="R1234" s="4"/>
      <c r="S1234" s="4">
        <v>-432.09339999999997</v>
      </c>
      <c r="T1234" s="4">
        <v>-433.46699999999998</v>
      </c>
      <c r="AA1234">
        <v>1228</v>
      </c>
      <c r="AB1234" s="4">
        <v>-153.09088</v>
      </c>
    </row>
    <row r="1235" spans="15:28" x14ac:dyDescent="0.2">
      <c r="O1235">
        <v>1229</v>
      </c>
      <c r="P1235" s="4">
        <v>-310.42696999999998</v>
      </c>
      <c r="Q1235" s="4">
        <v>-345.86021</v>
      </c>
      <c r="R1235" s="4"/>
      <c r="S1235" s="4">
        <v>-432.13085000000001</v>
      </c>
      <c r="T1235" s="4">
        <v>-433.55286999999998</v>
      </c>
      <c r="AA1235">
        <v>1229</v>
      </c>
      <c r="AB1235" s="4">
        <v>-153.11788000000001</v>
      </c>
    </row>
    <row r="1236" spans="15:28" x14ac:dyDescent="0.2">
      <c r="O1236">
        <v>1230</v>
      </c>
      <c r="P1236" s="4">
        <v>-310.40557000000001</v>
      </c>
      <c r="Q1236" s="4">
        <v>-345.85678000000001</v>
      </c>
      <c r="R1236" s="4"/>
      <c r="S1236" s="4">
        <v>-432.17286000000001</v>
      </c>
      <c r="T1236" s="4">
        <v>-433.64618000000002</v>
      </c>
      <c r="AA1236">
        <v>1230</v>
      </c>
      <c r="AB1236" s="4">
        <v>-153.13248999999999</v>
      </c>
    </row>
    <row r="1237" spans="15:28" x14ac:dyDescent="0.2">
      <c r="O1237">
        <v>1231</v>
      </c>
      <c r="P1237" s="4">
        <v>-310.30831000000001</v>
      </c>
      <c r="Q1237" s="4">
        <v>-345.86455999999998</v>
      </c>
      <c r="R1237" s="4"/>
      <c r="S1237" s="4">
        <v>-432.14479</v>
      </c>
      <c r="T1237" s="4">
        <v>-433.71861999999999</v>
      </c>
      <c r="AA1237">
        <v>1231</v>
      </c>
      <c r="AB1237" s="4">
        <v>-153.14095</v>
      </c>
    </row>
    <row r="1238" spans="15:28" x14ac:dyDescent="0.2">
      <c r="O1238">
        <v>1232</v>
      </c>
      <c r="P1238" s="4">
        <v>-310.19412</v>
      </c>
      <c r="Q1238" s="4">
        <v>-345.90053999999998</v>
      </c>
      <c r="R1238" s="4"/>
      <c r="S1238" s="4">
        <v>-432.11039</v>
      </c>
      <c r="T1238" s="4">
        <v>-433.79295000000002</v>
      </c>
      <c r="AA1238">
        <v>1232</v>
      </c>
      <c r="AB1238" s="4">
        <v>-153.17184</v>
      </c>
    </row>
    <row r="1239" spans="15:28" x14ac:dyDescent="0.2">
      <c r="O1239">
        <v>1233</v>
      </c>
      <c r="P1239" s="4">
        <v>-310.08870999999999</v>
      </c>
      <c r="Q1239" s="4">
        <v>-345.93844999999999</v>
      </c>
      <c r="R1239" s="4"/>
      <c r="S1239" s="4">
        <v>-432.02821</v>
      </c>
      <c r="T1239" s="4">
        <v>-433.84327000000002</v>
      </c>
      <c r="AA1239">
        <v>1233</v>
      </c>
      <c r="AB1239" s="4">
        <v>-153.19814</v>
      </c>
    </row>
    <row r="1240" spans="15:28" x14ac:dyDescent="0.2">
      <c r="O1240">
        <v>1234</v>
      </c>
      <c r="P1240" s="4">
        <v>-309.98766000000001</v>
      </c>
      <c r="Q1240" s="4">
        <v>-345.95537999999999</v>
      </c>
      <c r="R1240" s="4"/>
      <c r="S1240" s="4">
        <v>-431.89657</v>
      </c>
      <c r="T1240" s="4">
        <v>-433.87383999999997</v>
      </c>
      <c r="AA1240">
        <v>1234</v>
      </c>
      <c r="AB1240" s="4">
        <v>-153.22283999999999</v>
      </c>
    </row>
    <row r="1241" spans="15:28" x14ac:dyDescent="0.2">
      <c r="O1241">
        <v>1235</v>
      </c>
      <c r="P1241" s="4">
        <v>-309.88103000000001</v>
      </c>
      <c r="Q1241" s="4">
        <v>-345.98325</v>
      </c>
      <c r="R1241" s="4"/>
      <c r="S1241" s="4">
        <v>-431.74596000000003</v>
      </c>
      <c r="T1241" s="4">
        <v>-433.89834000000002</v>
      </c>
      <c r="AA1241">
        <v>1235</v>
      </c>
      <c r="AB1241" s="4">
        <v>-153.23534000000001</v>
      </c>
    </row>
    <row r="1242" spans="15:28" x14ac:dyDescent="0.2">
      <c r="O1242">
        <v>1236</v>
      </c>
      <c r="P1242" s="4">
        <v>-309.75006000000002</v>
      </c>
      <c r="Q1242" s="4">
        <v>-346.02589999999998</v>
      </c>
      <c r="R1242" s="4"/>
      <c r="S1242" s="4">
        <v>-431.57456999999999</v>
      </c>
      <c r="T1242" s="4">
        <v>-433.89389999999997</v>
      </c>
      <c r="AA1242">
        <v>1236</v>
      </c>
      <c r="AB1242" s="4">
        <v>-153.24744000000001</v>
      </c>
    </row>
    <row r="1243" spans="15:28" x14ac:dyDescent="0.2">
      <c r="O1243">
        <v>1237</v>
      </c>
      <c r="P1243" s="4">
        <v>-309.59874000000002</v>
      </c>
      <c r="Q1243" s="4">
        <v>-346.11426</v>
      </c>
      <c r="R1243" s="4"/>
      <c r="S1243" s="4">
        <v>-431.36214000000001</v>
      </c>
      <c r="T1243" s="4">
        <v>-433.86813000000001</v>
      </c>
      <c r="AA1243">
        <v>1237</v>
      </c>
      <c r="AB1243" s="4">
        <v>-153.23822000000001</v>
      </c>
    </row>
    <row r="1244" spans="15:28" x14ac:dyDescent="0.2">
      <c r="O1244">
        <v>1238</v>
      </c>
      <c r="P1244" s="4">
        <v>-309.49795</v>
      </c>
      <c r="Q1244" s="4">
        <v>-346.22221000000002</v>
      </c>
      <c r="R1244" s="4"/>
      <c r="S1244" s="4">
        <v>-431.07843000000003</v>
      </c>
      <c r="T1244" s="4">
        <v>-433.82909999999998</v>
      </c>
      <c r="AA1244">
        <v>1238</v>
      </c>
      <c r="AB1244" s="4">
        <v>-153.23616000000001</v>
      </c>
    </row>
    <row r="1245" spans="15:28" x14ac:dyDescent="0.2">
      <c r="O1245">
        <v>1239</v>
      </c>
      <c r="P1245" s="4">
        <v>-309.39848999999998</v>
      </c>
      <c r="Q1245" s="4">
        <v>-346.36595</v>
      </c>
      <c r="R1245" s="4"/>
      <c r="S1245" s="4">
        <v>-430.76341000000002</v>
      </c>
      <c r="T1245" s="4">
        <v>-433.74419</v>
      </c>
      <c r="AA1245">
        <v>1239</v>
      </c>
      <c r="AB1245" s="4">
        <v>-153.22863000000001</v>
      </c>
    </row>
    <row r="1246" spans="15:28" x14ac:dyDescent="0.2">
      <c r="O1246">
        <v>1240</v>
      </c>
      <c r="P1246" s="4">
        <v>-309.31374</v>
      </c>
      <c r="Q1246" s="4">
        <v>-346.53303</v>
      </c>
      <c r="R1246" s="4"/>
      <c r="S1246" s="4">
        <v>-430.40832</v>
      </c>
      <c r="T1246" s="4">
        <v>-433.60041000000001</v>
      </c>
      <c r="AA1246">
        <v>1240</v>
      </c>
      <c r="AB1246" s="4">
        <v>-153.20509999999999</v>
      </c>
    </row>
    <row r="1247" spans="15:28" x14ac:dyDescent="0.2">
      <c r="O1247">
        <v>1241</v>
      </c>
      <c r="P1247" s="4">
        <v>-309.24185</v>
      </c>
      <c r="Q1247" s="4">
        <v>-346.71185000000003</v>
      </c>
      <c r="R1247" s="4"/>
      <c r="S1247" s="4">
        <v>-430.08382999999998</v>
      </c>
      <c r="T1247" s="4">
        <v>-433.43455999999998</v>
      </c>
      <c r="AA1247">
        <v>1241</v>
      </c>
      <c r="AB1247" s="4">
        <v>-153.15653</v>
      </c>
    </row>
    <row r="1248" spans="15:28" x14ac:dyDescent="0.2">
      <c r="O1248">
        <v>1242</v>
      </c>
      <c r="P1248" s="4">
        <v>-309.18132000000003</v>
      </c>
      <c r="Q1248" s="4">
        <v>-346.91341</v>
      </c>
      <c r="R1248" s="4"/>
      <c r="S1248" s="4">
        <v>-429.76078999999999</v>
      </c>
      <c r="T1248" s="4">
        <v>-433.27830999999998</v>
      </c>
      <c r="AA1248">
        <v>1242</v>
      </c>
      <c r="AB1248" s="4">
        <v>-153.09594000000001</v>
      </c>
    </row>
    <row r="1249" spans="15:28" x14ac:dyDescent="0.2">
      <c r="O1249">
        <v>1243</v>
      </c>
      <c r="P1249" s="4">
        <v>-309.13197000000002</v>
      </c>
      <c r="Q1249" s="4">
        <v>-347.13673</v>
      </c>
      <c r="R1249" s="4"/>
      <c r="S1249" s="4">
        <v>-429.43274000000002</v>
      </c>
      <c r="T1249" s="4">
        <v>-433.11304000000001</v>
      </c>
      <c r="AA1249">
        <v>1243</v>
      </c>
      <c r="AB1249" s="4">
        <v>-153.04571000000001</v>
      </c>
    </row>
    <row r="1250" spans="15:28" x14ac:dyDescent="0.2">
      <c r="O1250">
        <v>1244</v>
      </c>
      <c r="P1250" s="4">
        <v>-309.12245999999999</v>
      </c>
      <c r="Q1250" s="4">
        <v>-347.33334000000002</v>
      </c>
      <c r="R1250" s="4"/>
      <c r="S1250" s="4">
        <v>-429.13006000000001</v>
      </c>
      <c r="T1250" s="4">
        <v>-432.95013</v>
      </c>
      <c r="AA1250">
        <v>1244</v>
      </c>
      <c r="AB1250" s="4">
        <v>-152.98343</v>
      </c>
    </row>
    <row r="1251" spans="15:28" x14ac:dyDescent="0.2">
      <c r="O1251">
        <v>1245</v>
      </c>
      <c r="P1251" s="4">
        <v>-309.13796000000002</v>
      </c>
      <c r="Q1251" s="4">
        <v>-347.54307</v>
      </c>
      <c r="R1251" s="4"/>
      <c r="S1251" s="4">
        <v>-428.84728000000001</v>
      </c>
      <c r="T1251" s="4">
        <v>-432.76697999999999</v>
      </c>
      <c r="AA1251">
        <v>1245</v>
      </c>
      <c r="AB1251" s="4">
        <v>-152.89322999999999</v>
      </c>
    </row>
    <row r="1252" spans="15:28" x14ac:dyDescent="0.2">
      <c r="O1252">
        <v>1246</v>
      </c>
      <c r="P1252" s="4">
        <v>-309.14711</v>
      </c>
      <c r="Q1252" s="4">
        <v>-347.76499000000001</v>
      </c>
      <c r="R1252" s="4"/>
      <c r="S1252" s="4">
        <v>-428.63146999999998</v>
      </c>
      <c r="T1252" s="4">
        <v>-432.59804000000003</v>
      </c>
      <c r="AA1252">
        <v>1246</v>
      </c>
      <c r="AB1252" s="4">
        <v>-152.80413999999999</v>
      </c>
    </row>
    <row r="1253" spans="15:28" x14ac:dyDescent="0.2">
      <c r="O1253">
        <v>1247</v>
      </c>
      <c r="P1253" s="4">
        <v>-309.14299999999997</v>
      </c>
      <c r="Q1253" s="4">
        <v>-348.00517000000002</v>
      </c>
      <c r="R1253" s="4"/>
      <c r="S1253" s="4">
        <v>-428.44918999999999</v>
      </c>
      <c r="T1253" s="4">
        <v>-432.46409</v>
      </c>
      <c r="AA1253">
        <v>1247</v>
      </c>
      <c r="AB1253" s="4">
        <v>-152.75468000000001</v>
      </c>
    </row>
    <row r="1254" spans="15:28" x14ac:dyDescent="0.2">
      <c r="O1254">
        <v>1248</v>
      </c>
      <c r="P1254" s="4">
        <v>-309.10315000000003</v>
      </c>
      <c r="Q1254" s="4">
        <v>-348.23917999999998</v>
      </c>
      <c r="R1254" s="4"/>
      <c r="S1254" s="4">
        <v>-428.27586000000002</v>
      </c>
      <c r="T1254" s="4">
        <v>-432.39929999999998</v>
      </c>
      <c r="AA1254">
        <v>1248</v>
      </c>
      <c r="AB1254" s="4">
        <v>-152.72295</v>
      </c>
    </row>
    <row r="1255" spans="15:28" x14ac:dyDescent="0.2">
      <c r="O1255">
        <v>1249</v>
      </c>
      <c r="P1255" s="4">
        <v>-309.02927</v>
      </c>
      <c r="Q1255" s="4">
        <v>-348.45656000000002</v>
      </c>
      <c r="R1255" s="4"/>
      <c r="S1255" s="4">
        <v>-428.12982</v>
      </c>
      <c r="T1255" s="4">
        <v>-432.41825</v>
      </c>
      <c r="AA1255">
        <v>1249</v>
      </c>
      <c r="AB1255" s="4">
        <v>-152.74236999999999</v>
      </c>
    </row>
    <row r="1256" spans="15:28" x14ac:dyDescent="0.2">
      <c r="O1256">
        <v>1250</v>
      </c>
      <c r="P1256" s="4">
        <v>-308.90834000000001</v>
      </c>
      <c r="Q1256" s="4">
        <v>-348.62637000000001</v>
      </c>
      <c r="R1256" s="4"/>
      <c r="S1256" s="4">
        <v>-428.02424999999999</v>
      </c>
      <c r="T1256" s="4">
        <v>-432.4418</v>
      </c>
      <c r="AA1256">
        <v>1250</v>
      </c>
      <c r="AB1256" s="4">
        <v>-152.80913000000001</v>
      </c>
    </row>
    <row r="1257" spans="15:28" x14ac:dyDescent="0.2">
      <c r="O1257">
        <v>1251</v>
      </c>
      <c r="P1257" s="4">
        <v>-308.74554999999998</v>
      </c>
      <c r="Q1257" s="4">
        <v>-348.75227999999998</v>
      </c>
      <c r="R1257" s="4"/>
      <c r="S1257" s="4">
        <v>-427.91809000000001</v>
      </c>
      <c r="T1257" s="4">
        <v>-432.51182</v>
      </c>
      <c r="AA1257">
        <v>1251</v>
      </c>
      <c r="AB1257" s="4">
        <v>-152.90029999999999</v>
      </c>
    </row>
    <row r="1258" spans="15:28" x14ac:dyDescent="0.2">
      <c r="O1258">
        <v>1252</v>
      </c>
      <c r="P1258" s="4">
        <v>-308.53813000000002</v>
      </c>
      <c r="Q1258" s="4">
        <v>-348.86284000000001</v>
      </c>
      <c r="R1258" s="4"/>
      <c r="S1258" s="4">
        <v>-427.82805000000002</v>
      </c>
      <c r="T1258" s="4">
        <v>-432.61066</v>
      </c>
      <c r="AA1258">
        <v>1252</v>
      </c>
      <c r="AB1258" s="4">
        <v>-153.02372</v>
      </c>
    </row>
    <row r="1259" spans="15:28" x14ac:dyDescent="0.2">
      <c r="O1259">
        <v>1253</v>
      </c>
      <c r="P1259" s="4">
        <v>-308.32668000000001</v>
      </c>
      <c r="Q1259" s="4">
        <v>-348.94441</v>
      </c>
      <c r="R1259" s="4"/>
      <c r="S1259" s="4">
        <v>-427.74804999999998</v>
      </c>
      <c r="T1259" s="4">
        <v>-432.79633999999999</v>
      </c>
      <c r="AA1259">
        <v>1253</v>
      </c>
      <c r="AB1259" s="4">
        <v>-153.20021</v>
      </c>
    </row>
    <row r="1260" spans="15:28" x14ac:dyDescent="0.2">
      <c r="O1260">
        <v>1254</v>
      </c>
      <c r="P1260" s="4">
        <v>-308.14929000000001</v>
      </c>
      <c r="Q1260" s="4">
        <v>-349.00098000000003</v>
      </c>
      <c r="R1260" s="4"/>
      <c r="S1260" s="4">
        <v>-427.69427000000002</v>
      </c>
      <c r="T1260" s="4">
        <v>-433.04561000000001</v>
      </c>
      <c r="AA1260">
        <v>1254</v>
      </c>
      <c r="AB1260" s="4">
        <v>-153.40724</v>
      </c>
    </row>
    <row r="1261" spans="15:28" x14ac:dyDescent="0.2">
      <c r="O1261">
        <v>1255</v>
      </c>
      <c r="P1261" s="4">
        <v>-308.00182999999998</v>
      </c>
      <c r="Q1261" s="4">
        <v>-349.01936000000001</v>
      </c>
      <c r="R1261" s="4"/>
      <c r="S1261" s="4">
        <v>-427.66618999999997</v>
      </c>
      <c r="T1261" s="4">
        <v>-433.32787999999999</v>
      </c>
      <c r="AA1261">
        <v>1255</v>
      </c>
      <c r="AB1261" s="4">
        <v>-153.62288000000001</v>
      </c>
    </row>
    <row r="1262" spans="15:28" x14ac:dyDescent="0.2">
      <c r="O1262">
        <v>1256</v>
      </c>
      <c r="P1262" s="4">
        <v>-307.8854</v>
      </c>
      <c r="Q1262" s="4">
        <v>-349.00819999999999</v>
      </c>
      <c r="R1262" s="4"/>
      <c r="S1262" s="4">
        <v>-427.64451000000003</v>
      </c>
      <c r="T1262" s="4">
        <v>-433.66117000000003</v>
      </c>
      <c r="AA1262">
        <v>1256</v>
      </c>
      <c r="AB1262" s="4">
        <v>-153.82472000000001</v>
      </c>
    </row>
    <row r="1263" spans="15:28" x14ac:dyDescent="0.2">
      <c r="O1263">
        <v>1257</v>
      </c>
      <c r="P1263" s="4">
        <v>-307.78077000000002</v>
      </c>
      <c r="Q1263" s="4">
        <v>-348.99794000000003</v>
      </c>
      <c r="R1263" s="4"/>
      <c r="S1263" s="4">
        <v>-427.68991</v>
      </c>
      <c r="T1263" s="4">
        <v>-434.00198</v>
      </c>
      <c r="AA1263">
        <v>1257</v>
      </c>
      <c r="AB1263" s="4">
        <v>-154.01625999999999</v>
      </c>
    </row>
    <row r="1264" spans="15:28" x14ac:dyDescent="0.2">
      <c r="O1264">
        <v>1258</v>
      </c>
      <c r="P1264" s="4">
        <v>-307.71539000000001</v>
      </c>
      <c r="Q1264" s="4">
        <v>-348.98383000000001</v>
      </c>
      <c r="R1264" s="4"/>
      <c r="S1264" s="4">
        <v>-427.75673999999998</v>
      </c>
      <c r="T1264" s="4">
        <v>-434.34908999999999</v>
      </c>
      <c r="AA1264">
        <v>1258</v>
      </c>
      <c r="AB1264" s="4">
        <v>-154.19461999999999</v>
      </c>
    </row>
    <row r="1265" spans="15:28" x14ac:dyDescent="0.2">
      <c r="O1265">
        <v>1259</v>
      </c>
      <c r="P1265" s="4">
        <v>-307.65037999999998</v>
      </c>
      <c r="Q1265" s="4">
        <v>-348.95211</v>
      </c>
      <c r="R1265" s="4"/>
      <c r="S1265" s="4">
        <v>-427.83915000000002</v>
      </c>
      <c r="T1265" s="4">
        <v>-434.70524999999998</v>
      </c>
      <c r="AA1265">
        <v>1259</v>
      </c>
      <c r="AB1265" s="4">
        <v>-154.36973</v>
      </c>
    </row>
    <row r="1266" spans="15:28" x14ac:dyDescent="0.2">
      <c r="O1266">
        <v>1260</v>
      </c>
      <c r="P1266" s="4">
        <v>-307.60046999999997</v>
      </c>
      <c r="Q1266" s="4">
        <v>-348.89238999999998</v>
      </c>
      <c r="R1266" s="4"/>
      <c r="S1266" s="4">
        <v>-427.93786999999998</v>
      </c>
      <c r="T1266" s="4">
        <v>-435.03496000000001</v>
      </c>
      <c r="AA1266">
        <v>1260</v>
      </c>
      <c r="AB1266" s="4">
        <v>-154.50968</v>
      </c>
    </row>
    <row r="1267" spans="15:28" x14ac:dyDescent="0.2">
      <c r="O1267">
        <v>1261</v>
      </c>
      <c r="P1267" s="4">
        <v>-307.57004999999998</v>
      </c>
      <c r="Q1267" s="4">
        <v>-348.80495999999999</v>
      </c>
      <c r="R1267" s="4"/>
      <c r="S1267" s="4">
        <v>-428.05493999999999</v>
      </c>
      <c r="T1267" s="4">
        <v>-435.35547000000003</v>
      </c>
      <c r="AA1267">
        <v>1261</v>
      </c>
      <c r="AB1267" s="4">
        <v>-154.62454</v>
      </c>
    </row>
    <row r="1268" spans="15:28" x14ac:dyDescent="0.2">
      <c r="O1268">
        <v>1262</v>
      </c>
      <c r="P1268" s="4">
        <v>-307.57560999999998</v>
      </c>
      <c r="Q1268" s="4">
        <v>-348.67676</v>
      </c>
      <c r="R1268" s="4"/>
      <c r="S1268" s="4">
        <v>-428.18</v>
      </c>
      <c r="T1268" s="4">
        <v>-435.65762999999998</v>
      </c>
      <c r="AA1268">
        <v>1262</v>
      </c>
      <c r="AB1268" s="4">
        <v>-154.68994000000001</v>
      </c>
    </row>
    <row r="1269" spans="15:28" x14ac:dyDescent="0.2">
      <c r="O1269">
        <v>1263</v>
      </c>
      <c r="P1269" s="4">
        <v>-307.59050999999999</v>
      </c>
      <c r="Q1269" s="4">
        <v>-348.54124000000002</v>
      </c>
      <c r="R1269" s="4"/>
      <c r="S1269" s="4">
        <v>-428.33031</v>
      </c>
      <c r="T1269" s="4">
        <v>-435.92372999999998</v>
      </c>
      <c r="AA1269">
        <v>1263</v>
      </c>
      <c r="AB1269" s="4">
        <v>-154.69915</v>
      </c>
    </row>
    <row r="1270" spans="15:28" x14ac:dyDescent="0.2">
      <c r="O1270">
        <v>1264</v>
      </c>
      <c r="P1270" s="4">
        <v>-307.67622999999998</v>
      </c>
      <c r="Q1270" s="4">
        <v>-348.42050999999998</v>
      </c>
      <c r="R1270" s="4"/>
      <c r="S1270" s="4">
        <v>-428.48426999999998</v>
      </c>
      <c r="T1270" s="4">
        <v>-436.17187999999999</v>
      </c>
      <c r="AA1270">
        <v>1264</v>
      </c>
      <c r="AB1270" s="4">
        <v>-154.66323</v>
      </c>
    </row>
    <row r="1271" spans="15:28" x14ac:dyDescent="0.2">
      <c r="O1271">
        <v>1265</v>
      </c>
      <c r="P1271" s="4">
        <v>-307.80817000000002</v>
      </c>
      <c r="Q1271" s="4">
        <v>-348.29885000000002</v>
      </c>
      <c r="R1271" s="4"/>
      <c r="S1271" s="4">
        <v>-428.63778000000002</v>
      </c>
      <c r="T1271" s="4">
        <v>-436.33940000000001</v>
      </c>
      <c r="AA1271">
        <v>1265</v>
      </c>
      <c r="AB1271" s="4">
        <v>-154.57524000000001</v>
      </c>
    </row>
    <row r="1272" spans="15:28" x14ac:dyDescent="0.2">
      <c r="O1272">
        <v>1266</v>
      </c>
      <c r="P1272" s="4">
        <v>-307.99961000000002</v>
      </c>
      <c r="Q1272" s="4">
        <v>-348.15521999999999</v>
      </c>
      <c r="R1272" s="4"/>
      <c r="S1272" s="4">
        <v>-428.77042</v>
      </c>
      <c r="T1272" s="4">
        <v>-436.42998999999998</v>
      </c>
      <c r="AA1272">
        <v>1266</v>
      </c>
      <c r="AB1272" s="4">
        <v>-154.44651999999999</v>
      </c>
    </row>
    <row r="1273" spans="15:28" x14ac:dyDescent="0.2">
      <c r="O1273">
        <v>1267</v>
      </c>
      <c r="P1273" s="4">
        <v>-308.20159000000001</v>
      </c>
      <c r="Q1273" s="4">
        <v>-348.03395</v>
      </c>
      <c r="R1273" s="4"/>
      <c r="S1273" s="4">
        <v>-428.90838000000002</v>
      </c>
      <c r="T1273" s="4">
        <v>-436.44141999999999</v>
      </c>
      <c r="AA1273">
        <v>1267</v>
      </c>
      <c r="AB1273" s="4">
        <v>-154.29383000000001</v>
      </c>
    </row>
    <row r="1274" spans="15:28" x14ac:dyDescent="0.2">
      <c r="O1274">
        <v>1268</v>
      </c>
      <c r="P1274" s="4">
        <v>-308.43554999999998</v>
      </c>
      <c r="Q1274" s="4">
        <v>-347.92782</v>
      </c>
      <c r="R1274" s="4"/>
      <c r="S1274" s="4">
        <v>-429.04055</v>
      </c>
      <c r="T1274" s="4">
        <v>-436.39278999999999</v>
      </c>
      <c r="AA1274">
        <v>1268</v>
      </c>
      <c r="AB1274" s="4">
        <v>-154.11322999999999</v>
      </c>
    </row>
    <row r="1275" spans="15:28" x14ac:dyDescent="0.2">
      <c r="O1275">
        <v>1269</v>
      </c>
      <c r="P1275" s="4">
        <v>-308.66199999999998</v>
      </c>
      <c r="Q1275" s="4">
        <v>-347.82481000000001</v>
      </c>
      <c r="R1275" s="4"/>
      <c r="S1275" s="4">
        <v>-429.17944999999997</v>
      </c>
      <c r="T1275" s="4">
        <v>-436.30829</v>
      </c>
      <c r="AA1275">
        <v>1269</v>
      </c>
      <c r="AB1275" s="4">
        <v>-153.91354999999999</v>
      </c>
    </row>
    <row r="1276" spans="15:28" x14ac:dyDescent="0.2">
      <c r="O1276">
        <v>1270</v>
      </c>
      <c r="P1276" s="4">
        <v>-308.83854000000002</v>
      </c>
      <c r="Q1276" s="4">
        <v>-347.75599999999997</v>
      </c>
      <c r="R1276" s="4"/>
      <c r="S1276" s="4">
        <v>-429.30716000000001</v>
      </c>
      <c r="T1276" s="4">
        <v>-436.18464999999998</v>
      </c>
      <c r="AA1276">
        <v>1270</v>
      </c>
      <c r="AB1276" s="4">
        <v>-153.68863999999999</v>
      </c>
    </row>
    <row r="1277" spans="15:28" x14ac:dyDescent="0.2">
      <c r="O1277">
        <v>1271</v>
      </c>
      <c r="P1277" s="4">
        <v>-309.01646</v>
      </c>
      <c r="Q1277" s="4">
        <v>-347.68662</v>
      </c>
      <c r="R1277" s="4"/>
      <c r="S1277" s="4">
        <v>-429.40595999999999</v>
      </c>
      <c r="T1277" s="4">
        <v>-436.04433</v>
      </c>
      <c r="AA1277">
        <v>1271</v>
      </c>
      <c r="AB1277" s="4">
        <v>-153.44864999999999</v>
      </c>
    </row>
    <row r="1278" spans="15:28" x14ac:dyDescent="0.2">
      <c r="O1278">
        <v>1272</v>
      </c>
      <c r="P1278" s="4">
        <v>-309.16554000000002</v>
      </c>
      <c r="Q1278" s="4">
        <v>-347.61698999999999</v>
      </c>
      <c r="R1278" s="4"/>
      <c r="S1278" s="4">
        <v>-429.49002000000002</v>
      </c>
      <c r="T1278" s="4">
        <v>-435.90555999999998</v>
      </c>
      <c r="AA1278">
        <v>1272</v>
      </c>
      <c r="AB1278" s="4">
        <v>-153.22572</v>
      </c>
    </row>
    <row r="1279" spans="15:28" x14ac:dyDescent="0.2">
      <c r="O1279">
        <v>1273</v>
      </c>
      <c r="P1279" s="4">
        <v>-309.28357</v>
      </c>
      <c r="Q1279" s="4">
        <v>-347.55921000000001</v>
      </c>
      <c r="R1279" s="4"/>
      <c r="S1279" s="4">
        <v>-429.51938999999999</v>
      </c>
      <c r="T1279" s="4">
        <v>-435.76893000000001</v>
      </c>
      <c r="AA1279">
        <v>1273</v>
      </c>
      <c r="AB1279" s="4">
        <v>-152.98915</v>
      </c>
    </row>
    <row r="1280" spans="15:28" x14ac:dyDescent="0.2">
      <c r="O1280">
        <v>1274</v>
      </c>
      <c r="P1280" s="4">
        <v>-309.34685000000002</v>
      </c>
      <c r="Q1280" s="4">
        <v>-347.54437999999999</v>
      </c>
      <c r="R1280" s="4"/>
      <c r="S1280" s="4">
        <v>-429.49756000000002</v>
      </c>
      <c r="T1280" s="4">
        <v>-435.66471999999999</v>
      </c>
      <c r="AA1280">
        <v>1274</v>
      </c>
      <c r="AB1280" s="4">
        <v>-152.78602000000001</v>
      </c>
    </row>
    <row r="1281" spans="15:28" x14ac:dyDescent="0.2">
      <c r="O1281">
        <v>1275</v>
      </c>
      <c r="P1281" s="4">
        <v>-309.39321000000001</v>
      </c>
      <c r="Q1281" s="4">
        <v>-347.52528000000001</v>
      </c>
      <c r="R1281" s="4"/>
      <c r="S1281" s="4">
        <v>-429.40386000000001</v>
      </c>
      <c r="T1281" s="4">
        <v>-435.58981</v>
      </c>
      <c r="AA1281">
        <v>1275</v>
      </c>
      <c r="AB1281" s="4">
        <v>-152.63419999999999</v>
      </c>
    </row>
    <row r="1282" spans="15:28" x14ac:dyDescent="0.2">
      <c r="O1282">
        <v>1276</v>
      </c>
      <c r="P1282" s="4">
        <v>-309.39958999999999</v>
      </c>
      <c r="Q1282" s="4">
        <v>-347.53233999999998</v>
      </c>
      <c r="R1282" s="4"/>
      <c r="S1282" s="4">
        <v>-429.28494999999998</v>
      </c>
      <c r="T1282" s="4">
        <v>-435.53151000000003</v>
      </c>
      <c r="AA1282">
        <v>1276</v>
      </c>
      <c r="AB1282" s="4">
        <v>-152.54093</v>
      </c>
    </row>
    <row r="1283" spans="15:28" x14ac:dyDescent="0.2">
      <c r="O1283">
        <v>1277</v>
      </c>
      <c r="P1283" s="4">
        <v>-309.36405999999999</v>
      </c>
      <c r="Q1283" s="4">
        <v>-347.58873999999997</v>
      </c>
      <c r="R1283" s="4"/>
      <c r="S1283" s="4">
        <v>-429.14488999999998</v>
      </c>
      <c r="T1283" s="4">
        <v>-435.47573</v>
      </c>
      <c r="AA1283">
        <v>1277</v>
      </c>
      <c r="AB1283" s="4">
        <v>-152.48724000000001</v>
      </c>
    </row>
    <row r="1284" spans="15:28" x14ac:dyDescent="0.2">
      <c r="O1284">
        <v>1278</v>
      </c>
      <c r="P1284" s="4">
        <v>-309.33060999999998</v>
      </c>
      <c r="Q1284" s="4">
        <v>-347.66644000000002</v>
      </c>
      <c r="R1284" s="4"/>
      <c r="S1284" s="4">
        <v>-429.05344000000002</v>
      </c>
      <c r="T1284" s="4">
        <v>-435.46123999999998</v>
      </c>
      <c r="AA1284">
        <v>1278</v>
      </c>
      <c r="AB1284" s="4">
        <v>-152.46256</v>
      </c>
    </row>
    <row r="1285" spans="15:28" x14ac:dyDescent="0.2">
      <c r="O1285">
        <v>1279</v>
      </c>
      <c r="P1285" s="4">
        <v>-309.35323</v>
      </c>
      <c r="Q1285" s="4">
        <v>-347.77731999999997</v>
      </c>
      <c r="R1285" s="4"/>
      <c r="S1285" s="4">
        <v>-428.96999</v>
      </c>
      <c r="T1285" s="4">
        <v>-435.46481999999997</v>
      </c>
      <c r="AA1285">
        <v>1279</v>
      </c>
      <c r="AB1285" s="4">
        <v>-152.48178999999999</v>
      </c>
    </row>
    <row r="1286" spans="15:28" x14ac:dyDescent="0.2">
      <c r="O1286">
        <v>1280</v>
      </c>
      <c r="P1286" s="4">
        <v>-309.38112000000001</v>
      </c>
      <c r="Q1286" s="4">
        <v>-347.91561000000002</v>
      </c>
      <c r="R1286" s="4"/>
      <c r="S1286" s="4">
        <v>-428.93587000000002</v>
      </c>
      <c r="T1286" s="4">
        <v>-435.4966</v>
      </c>
      <c r="AA1286">
        <v>1280</v>
      </c>
      <c r="AB1286" s="4">
        <v>-152.51388</v>
      </c>
    </row>
    <row r="1287" spans="15:28" x14ac:dyDescent="0.2">
      <c r="O1287">
        <v>1281</v>
      </c>
      <c r="P1287" s="4">
        <v>-309.42860999999999</v>
      </c>
      <c r="Q1287" s="4">
        <v>-348.05919999999998</v>
      </c>
      <c r="R1287" s="4"/>
      <c r="S1287" s="4">
        <v>-428.88789000000003</v>
      </c>
      <c r="T1287" s="4">
        <v>-435.55934000000002</v>
      </c>
      <c r="AA1287">
        <v>1281</v>
      </c>
      <c r="AB1287" s="4">
        <v>-152.55788000000001</v>
      </c>
    </row>
    <row r="1288" spans="15:28" x14ac:dyDescent="0.2">
      <c r="O1288">
        <v>1282</v>
      </c>
      <c r="P1288" s="4">
        <v>-309.53541000000001</v>
      </c>
      <c r="Q1288" s="4">
        <v>-348.19655999999998</v>
      </c>
      <c r="R1288" s="4"/>
      <c r="S1288" s="4">
        <v>-428.84696000000002</v>
      </c>
      <c r="T1288" s="4">
        <v>-435.62670000000003</v>
      </c>
      <c r="AA1288">
        <v>1282</v>
      </c>
      <c r="AB1288" s="4">
        <v>-152.62242000000001</v>
      </c>
    </row>
    <row r="1289" spans="15:28" x14ac:dyDescent="0.2">
      <c r="O1289">
        <v>1283</v>
      </c>
      <c r="P1289" s="4">
        <v>-309.69225999999998</v>
      </c>
      <c r="Q1289" s="4">
        <v>-348.29498000000001</v>
      </c>
      <c r="R1289" s="4"/>
      <c r="S1289" s="4">
        <v>-428.83440999999999</v>
      </c>
      <c r="T1289" s="4">
        <v>-435.71953000000002</v>
      </c>
      <c r="AA1289">
        <v>1283</v>
      </c>
      <c r="AB1289" s="4">
        <v>-152.68928</v>
      </c>
    </row>
    <row r="1290" spans="15:28" x14ac:dyDescent="0.2">
      <c r="O1290">
        <v>1284</v>
      </c>
      <c r="P1290" s="4">
        <v>-309.87155999999999</v>
      </c>
      <c r="Q1290" s="4">
        <v>-348.35449</v>
      </c>
      <c r="R1290" s="4"/>
      <c r="S1290" s="4">
        <v>-428.83704</v>
      </c>
      <c r="T1290" s="4">
        <v>-435.81610999999998</v>
      </c>
      <c r="AA1290">
        <v>1284</v>
      </c>
      <c r="AB1290" s="4">
        <v>-152.7578</v>
      </c>
    </row>
    <row r="1291" spans="15:28" x14ac:dyDescent="0.2">
      <c r="O1291">
        <v>1285</v>
      </c>
      <c r="P1291" s="4">
        <v>-310.05847999999997</v>
      </c>
      <c r="Q1291" s="4">
        <v>-348.41365999999999</v>
      </c>
      <c r="R1291" s="4"/>
      <c r="S1291" s="4">
        <v>-428.87610999999998</v>
      </c>
      <c r="T1291" s="4">
        <v>-435.92604</v>
      </c>
      <c r="AA1291">
        <v>1285</v>
      </c>
      <c r="AB1291" s="4">
        <v>-152.81532999999999</v>
      </c>
    </row>
    <row r="1292" spans="15:28" x14ac:dyDescent="0.2">
      <c r="O1292">
        <v>1286</v>
      </c>
      <c r="P1292" s="4">
        <v>-310.21611000000001</v>
      </c>
      <c r="Q1292" s="4">
        <v>-348.45733000000001</v>
      </c>
      <c r="R1292" s="4"/>
      <c r="S1292" s="4">
        <v>-428.92421000000002</v>
      </c>
      <c r="T1292" s="4">
        <v>-436.04221000000001</v>
      </c>
      <c r="AA1292">
        <v>1286</v>
      </c>
      <c r="AB1292" s="4">
        <v>-152.90404000000001</v>
      </c>
    </row>
    <row r="1293" spans="15:28" x14ac:dyDescent="0.2">
      <c r="O1293">
        <v>1287</v>
      </c>
      <c r="P1293" s="4">
        <v>-310.34070000000003</v>
      </c>
      <c r="Q1293" s="4">
        <v>-348.47478000000001</v>
      </c>
      <c r="R1293" s="4"/>
      <c r="S1293" s="4">
        <v>-429.06599</v>
      </c>
      <c r="T1293" s="4">
        <v>-436.14535000000001</v>
      </c>
      <c r="AA1293">
        <v>1287</v>
      </c>
      <c r="AB1293" s="4">
        <v>-152.98489000000001</v>
      </c>
    </row>
    <row r="1294" spans="15:28" x14ac:dyDescent="0.2">
      <c r="O1294">
        <v>1288</v>
      </c>
      <c r="P1294" s="4">
        <v>-310.38661999999999</v>
      </c>
      <c r="Q1294" s="4">
        <v>-348.46397999999999</v>
      </c>
      <c r="R1294" s="4"/>
      <c r="S1294" s="4">
        <v>-429.24632000000003</v>
      </c>
      <c r="T1294" s="4">
        <v>-436.23712</v>
      </c>
      <c r="AA1294">
        <v>1288</v>
      </c>
      <c r="AB1294" s="4">
        <v>-153.07014000000001</v>
      </c>
    </row>
    <row r="1295" spans="15:28" x14ac:dyDescent="0.2">
      <c r="O1295">
        <v>1289</v>
      </c>
      <c r="P1295" s="4">
        <v>-310.40424999999999</v>
      </c>
      <c r="Q1295" s="4">
        <v>-348.43671000000001</v>
      </c>
      <c r="R1295" s="4"/>
      <c r="S1295" s="4">
        <v>-429.48860000000002</v>
      </c>
      <c r="T1295" s="4">
        <v>-436.33674000000002</v>
      </c>
      <c r="AA1295">
        <v>1289</v>
      </c>
      <c r="AB1295" s="4">
        <v>-153.15519</v>
      </c>
    </row>
    <row r="1296" spans="15:28" x14ac:dyDescent="0.2">
      <c r="O1296">
        <v>1290</v>
      </c>
      <c r="P1296" s="4">
        <v>-310.34737999999999</v>
      </c>
      <c r="Q1296" s="4">
        <v>-348.40573999999998</v>
      </c>
      <c r="R1296" s="4"/>
      <c r="S1296" s="4">
        <v>-429.75146999999998</v>
      </c>
      <c r="T1296" s="4">
        <v>-436.44747999999998</v>
      </c>
      <c r="AA1296">
        <v>1290</v>
      </c>
      <c r="AB1296" s="4">
        <v>-153.23139</v>
      </c>
    </row>
    <row r="1297" spans="15:28" x14ac:dyDescent="0.2">
      <c r="O1297">
        <v>1291</v>
      </c>
      <c r="P1297" s="4">
        <v>-310.25747000000001</v>
      </c>
      <c r="Q1297" s="4">
        <v>-348.37648999999999</v>
      </c>
      <c r="R1297" s="4"/>
      <c r="S1297" s="4">
        <v>-430.08728000000002</v>
      </c>
      <c r="T1297" s="4">
        <v>-436.53366</v>
      </c>
      <c r="AA1297">
        <v>1291</v>
      </c>
      <c r="AB1297" s="4">
        <v>-153.29894999999999</v>
      </c>
    </row>
    <row r="1298" spans="15:28" x14ac:dyDescent="0.2">
      <c r="O1298">
        <v>1292</v>
      </c>
      <c r="P1298" s="4">
        <v>-310.13878</v>
      </c>
      <c r="Q1298" s="4">
        <v>-348.34377999999998</v>
      </c>
      <c r="R1298" s="4"/>
      <c r="S1298" s="4">
        <v>-430.42383000000001</v>
      </c>
      <c r="T1298" s="4">
        <v>-436.59116999999998</v>
      </c>
      <c r="AA1298">
        <v>1292</v>
      </c>
      <c r="AB1298" s="4">
        <v>-153.36566999999999</v>
      </c>
    </row>
    <row r="1299" spans="15:28" x14ac:dyDescent="0.2">
      <c r="O1299">
        <v>1293</v>
      </c>
      <c r="P1299" s="4">
        <v>-309.95956999999999</v>
      </c>
      <c r="Q1299" s="4">
        <v>-348.30311</v>
      </c>
      <c r="R1299" s="4"/>
      <c r="S1299" s="4">
        <v>-430.71001000000001</v>
      </c>
      <c r="T1299" s="4">
        <v>-436.63571999999999</v>
      </c>
      <c r="AA1299">
        <v>1293</v>
      </c>
      <c r="AB1299" s="4">
        <v>-153.40924000000001</v>
      </c>
    </row>
    <row r="1300" spans="15:28" x14ac:dyDescent="0.2">
      <c r="O1300">
        <v>1294</v>
      </c>
      <c r="P1300" s="4">
        <v>-309.76618999999999</v>
      </c>
      <c r="Q1300" s="4">
        <v>-348.24862000000002</v>
      </c>
      <c r="R1300" s="4"/>
      <c r="S1300" s="4">
        <v>-430.97179999999997</v>
      </c>
      <c r="T1300" s="4">
        <v>-436.67507000000001</v>
      </c>
      <c r="AA1300">
        <v>1294</v>
      </c>
      <c r="AB1300" s="4">
        <v>-153.42427000000001</v>
      </c>
    </row>
    <row r="1301" spans="15:28" x14ac:dyDescent="0.2">
      <c r="O1301">
        <v>1295</v>
      </c>
      <c r="P1301" s="4">
        <v>-309.54721000000001</v>
      </c>
      <c r="Q1301" s="4">
        <v>-348.21544999999998</v>
      </c>
      <c r="R1301" s="4"/>
      <c r="S1301" s="4">
        <v>-431.18509999999998</v>
      </c>
      <c r="T1301" s="4">
        <v>-436.71010999999999</v>
      </c>
      <c r="AA1301">
        <v>1295</v>
      </c>
      <c r="AB1301" s="4">
        <v>-153.42197999999999</v>
      </c>
    </row>
    <row r="1302" spans="15:28" x14ac:dyDescent="0.2">
      <c r="O1302">
        <v>1296</v>
      </c>
      <c r="P1302" s="4">
        <v>-309.32047</v>
      </c>
      <c r="Q1302" s="4">
        <v>-348.17525000000001</v>
      </c>
      <c r="R1302" s="4"/>
      <c r="S1302" s="4">
        <v>-431.39082999999999</v>
      </c>
      <c r="T1302" s="4">
        <v>-436.74808999999999</v>
      </c>
      <c r="AA1302">
        <v>1296</v>
      </c>
      <c r="AB1302" s="4">
        <v>-153.38585</v>
      </c>
    </row>
    <row r="1303" spans="15:28" x14ac:dyDescent="0.2">
      <c r="O1303">
        <v>1297</v>
      </c>
      <c r="P1303" s="4">
        <v>-309.08879000000002</v>
      </c>
      <c r="Q1303" s="4">
        <v>-348.14165000000003</v>
      </c>
      <c r="R1303" s="4"/>
      <c r="S1303" s="4">
        <v>-431.56666999999999</v>
      </c>
      <c r="T1303" s="4">
        <v>-436.76334000000003</v>
      </c>
      <c r="AA1303">
        <v>1297</v>
      </c>
      <c r="AB1303" s="4">
        <v>-153.31521000000001</v>
      </c>
    </row>
    <row r="1304" spans="15:28" x14ac:dyDescent="0.2">
      <c r="O1304">
        <v>1298</v>
      </c>
      <c r="P1304" s="4">
        <v>-308.85629</v>
      </c>
      <c r="Q1304" s="4">
        <v>-348.10764</v>
      </c>
      <c r="R1304" s="4"/>
      <c r="S1304" s="4">
        <v>-431.72068999999999</v>
      </c>
      <c r="T1304" s="4">
        <v>-436.75644</v>
      </c>
      <c r="AA1304">
        <v>1298</v>
      </c>
      <c r="AB1304" s="4">
        <v>-153.2338</v>
      </c>
    </row>
    <row r="1305" spans="15:28" x14ac:dyDescent="0.2">
      <c r="O1305">
        <v>1299</v>
      </c>
      <c r="P1305" s="4">
        <v>-308.66158999999999</v>
      </c>
      <c r="Q1305" s="4">
        <v>-348.06824999999998</v>
      </c>
      <c r="R1305" s="4"/>
      <c r="S1305" s="4">
        <v>-431.81027</v>
      </c>
      <c r="T1305" s="4">
        <v>-436.73155000000003</v>
      </c>
      <c r="AA1305">
        <v>1299</v>
      </c>
      <c r="AB1305" s="4">
        <v>-153.11887999999999</v>
      </c>
    </row>
    <row r="1306" spans="15:28" x14ac:dyDescent="0.2">
      <c r="O1306">
        <v>1300</v>
      </c>
      <c r="P1306" s="4">
        <v>-308.52233000000001</v>
      </c>
      <c r="Q1306" s="4">
        <v>-348.04592000000002</v>
      </c>
      <c r="R1306" s="4"/>
      <c r="S1306" s="4">
        <v>-431.88206000000002</v>
      </c>
      <c r="T1306" s="4">
        <v>-436.68090000000001</v>
      </c>
      <c r="AA1306">
        <v>1300</v>
      </c>
      <c r="AB1306" s="4">
        <v>-153.00361000000001</v>
      </c>
    </row>
    <row r="1307" spans="15:28" x14ac:dyDescent="0.2">
      <c r="O1307">
        <v>1301</v>
      </c>
      <c r="P1307" s="4">
        <v>-308.46413000000001</v>
      </c>
      <c r="Q1307" s="4">
        <v>-348.03613999999999</v>
      </c>
      <c r="R1307" s="4"/>
      <c r="S1307" s="4">
        <v>-431.85070000000002</v>
      </c>
      <c r="T1307" s="4">
        <v>-436.61308000000002</v>
      </c>
      <c r="AA1307">
        <v>1301</v>
      </c>
      <c r="AB1307" s="4">
        <v>-152.87597</v>
      </c>
    </row>
    <row r="1308" spans="15:28" x14ac:dyDescent="0.2">
      <c r="O1308">
        <v>1302</v>
      </c>
      <c r="P1308" s="4">
        <v>-308.41203999999999</v>
      </c>
      <c r="Q1308" s="4">
        <v>-348.02501999999998</v>
      </c>
      <c r="R1308" s="4"/>
      <c r="S1308" s="4">
        <v>-431.85699</v>
      </c>
      <c r="T1308" s="4">
        <v>-436.56052</v>
      </c>
      <c r="AA1308">
        <v>1302</v>
      </c>
      <c r="AB1308" s="4">
        <v>-152.74261000000001</v>
      </c>
    </row>
    <row r="1309" spans="15:28" x14ac:dyDescent="0.2">
      <c r="O1309">
        <v>1303</v>
      </c>
      <c r="P1309" s="4">
        <v>-308.37646999999998</v>
      </c>
      <c r="Q1309" s="4">
        <v>-347.9941</v>
      </c>
      <c r="R1309" s="4"/>
      <c r="S1309" s="4">
        <v>-431.72244999999998</v>
      </c>
      <c r="T1309" s="4">
        <v>-436.51281</v>
      </c>
      <c r="AA1309">
        <v>1303</v>
      </c>
      <c r="AB1309" s="4">
        <v>-152.61005</v>
      </c>
    </row>
    <row r="1310" spans="15:28" x14ac:dyDescent="0.2">
      <c r="O1310">
        <v>1304</v>
      </c>
      <c r="P1310" s="4">
        <v>-308.38574</v>
      </c>
      <c r="Q1310" s="4">
        <v>-347.97111000000001</v>
      </c>
      <c r="R1310" s="4"/>
      <c r="S1310" s="4">
        <v>-431.47653000000003</v>
      </c>
      <c r="T1310" s="4">
        <v>-436.47415000000001</v>
      </c>
      <c r="AA1310">
        <v>1304</v>
      </c>
      <c r="AB1310" s="4">
        <v>-152.50909999999999</v>
      </c>
    </row>
    <row r="1311" spans="15:28" x14ac:dyDescent="0.2">
      <c r="O1311">
        <v>1305</v>
      </c>
      <c r="P1311" s="4">
        <v>-308.45186000000001</v>
      </c>
      <c r="Q1311" s="4">
        <v>-347.91032999999999</v>
      </c>
      <c r="R1311" s="4"/>
      <c r="S1311" s="4">
        <v>-431.10021999999998</v>
      </c>
      <c r="T1311" s="4">
        <v>-436.43657000000002</v>
      </c>
      <c r="AA1311">
        <v>1305</v>
      </c>
      <c r="AB1311" s="4">
        <v>-152.39061000000001</v>
      </c>
    </row>
    <row r="1312" spans="15:28" x14ac:dyDescent="0.2">
      <c r="O1312">
        <v>1306</v>
      </c>
      <c r="P1312" s="4">
        <v>-308.60228000000001</v>
      </c>
      <c r="Q1312" s="4">
        <v>-347.83463</v>
      </c>
      <c r="R1312" s="4"/>
      <c r="S1312" s="4">
        <v>-430.67178999999999</v>
      </c>
      <c r="T1312" s="4">
        <v>-436.36790000000002</v>
      </c>
      <c r="AA1312">
        <v>1306</v>
      </c>
      <c r="AB1312" s="4">
        <v>-152.30882</v>
      </c>
    </row>
    <row r="1313" spans="15:28" x14ac:dyDescent="0.2">
      <c r="O1313">
        <v>1307</v>
      </c>
      <c r="P1313" s="4">
        <v>-308.80581000000001</v>
      </c>
      <c r="Q1313" s="4">
        <v>-347.76965999999999</v>
      </c>
      <c r="R1313" s="4"/>
      <c r="S1313" s="4">
        <v>-430.80946999999998</v>
      </c>
      <c r="T1313" s="4">
        <v>-436.29707000000002</v>
      </c>
      <c r="AA1313">
        <v>1307</v>
      </c>
      <c r="AB1313" s="4">
        <v>-152.27024</v>
      </c>
    </row>
    <row r="1314" spans="15:28" x14ac:dyDescent="0.2">
      <c r="O1314">
        <v>1308</v>
      </c>
      <c r="P1314" s="4">
        <v>-309.07835</v>
      </c>
      <c r="Q1314" s="4">
        <v>-347.72465</v>
      </c>
      <c r="R1314" s="4"/>
      <c r="S1314" s="4">
        <v>-430.51772</v>
      </c>
      <c r="T1314" s="4">
        <v>-436.25393000000003</v>
      </c>
      <c r="AA1314">
        <v>1308</v>
      </c>
      <c r="AB1314" s="4">
        <v>-152.25532999999999</v>
      </c>
    </row>
    <row r="1315" spans="15:28" x14ac:dyDescent="0.2">
      <c r="O1315">
        <v>1309</v>
      </c>
      <c r="P1315" s="4">
        <v>-309.37824000000001</v>
      </c>
      <c r="Q1315" s="4">
        <v>-347.67448000000002</v>
      </c>
      <c r="R1315" s="4"/>
      <c r="S1315" s="4">
        <v>-430.33256</v>
      </c>
      <c r="T1315" s="4">
        <v>-436.24187999999998</v>
      </c>
      <c r="AA1315">
        <v>1309</v>
      </c>
      <c r="AB1315" s="4">
        <v>-152.25903</v>
      </c>
    </row>
    <row r="1316" spans="15:28" x14ac:dyDescent="0.2">
      <c r="O1316">
        <v>1310</v>
      </c>
      <c r="P1316" s="4">
        <v>-309.72701999999998</v>
      </c>
      <c r="Q1316" s="4">
        <v>-347.60667000000001</v>
      </c>
      <c r="R1316" s="4"/>
      <c r="S1316" s="4">
        <v>-430.0865</v>
      </c>
      <c r="T1316" s="4">
        <v>-436.23761000000002</v>
      </c>
      <c r="AA1316">
        <v>1310</v>
      </c>
      <c r="AB1316" s="4">
        <v>-152.27717999999999</v>
      </c>
    </row>
    <row r="1317" spans="15:28" x14ac:dyDescent="0.2">
      <c r="O1317">
        <v>1311</v>
      </c>
      <c r="P1317" s="4">
        <v>-310.10788000000002</v>
      </c>
      <c r="Q1317" s="4">
        <v>-347.54597999999999</v>
      </c>
      <c r="R1317" s="4"/>
      <c r="S1317" s="4">
        <v>-429.89618000000002</v>
      </c>
      <c r="T1317" s="4">
        <v>-436.21821</v>
      </c>
      <c r="AA1317">
        <v>1311</v>
      </c>
      <c r="AB1317" s="4">
        <v>-152.31796</v>
      </c>
    </row>
    <row r="1318" spans="15:28" x14ac:dyDescent="0.2">
      <c r="O1318">
        <v>1312</v>
      </c>
      <c r="P1318" s="4">
        <v>-310.47304000000003</v>
      </c>
      <c r="Q1318" s="4">
        <v>-347.48534999999998</v>
      </c>
      <c r="R1318" s="4"/>
      <c r="S1318" s="4">
        <v>-429.72208000000001</v>
      </c>
      <c r="T1318" s="4">
        <v>-436.24205000000001</v>
      </c>
      <c r="AA1318">
        <v>1312</v>
      </c>
      <c r="AB1318" s="4">
        <v>-152.38126</v>
      </c>
    </row>
    <row r="1319" spans="15:28" x14ac:dyDescent="0.2">
      <c r="O1319">
        <v>1313</v>
      </c>
      <c r="P1319" s="4">
        <v>-310.85120000000001</v>
      </c>
      <c r="Q1319" s="4">
        <v>-347.44682</v>
      </c>
      <c r="R1319" s="4"/>
      <c r="S1319" s="4">
        <v>-429.57231000000002</v>
      </c>
      <c r="T1319" s="4">
        <v>-436.26085</v>
      </c>
      <c r="AA1319">
        <v>1313</v>
      </c>
      <c r="AB1319" s="4">
        <v>-152.46899999999999</v>
      </c>
    </row>
    <row r="1320" spans="15:28" x14ac:dyDescent="0.2">
      <c r="O1320">
        <v>1314</v>
      </c>
      <c r="P1320" s="4">
        <v>-311.21341999999999</v>
      </c>
      <c r="Q1320" s="4">
        <v>-347.39591000000001</v>
      </c>
      <c r="R1320" s="4"/>
      <c r="S1320" s="4">
        <v>-429.44457999999997</v>
      </c>
      <c r="T1320" s="4">
        <v>-436.31281999999999</v>
      </c>
      <c r="AA1320">
        <v>1314</v>
      </c>
      <c r="AB1320" s="4">
        <v>-152.58584999999999</v>
      </c>
    </row>
    <row r="1321" spans="15:28" x14ac:dyDescent="0.2">
      <c r="O1321">
        <v>1315</v>
      </c>
      <c r="P1321" s="4">
        <v>-311.52809000000002</v>
      </c>
      <c r="Q1321" s="4">
        <v>-347.33483999999999</v>
      </c>
      <c r="R1321" s="4"/>
      <c r="S1321" s="4">
        <v>-429.36989</v>
      </c>
      <c r="T1321" s="4">
        <v>-436.31864000000002</v>
      </c>
      <c r="AA1321">
        <v>1315</v>
      </c>
      <c r="AB1321" s="4">
        <v>-152.73820000000001</v>
      </c>
    </row>
    <row r="1322" spans="15:28" x14ac:dyDescent="0.2">
      <c r="O1322">
        <v>1316</v>
      </c>
      <c r="P1322" s="4">
        <v>-311.80993000000001</v>
      </c>
      <c r="Q1322" s="4">
        <v>-347.30444</v>
      </c>
      <c r="R1322" s="4"/>
      <c r="S1322" s="4">
        <v>-429.32243</v>
      </c>
      <c r="T1322" s="4">
        <v>-436.33893</v>
      </c>
      <c r="AA1322">
        <v>1316</v>
      </c>
      <c r="AB1322" s="4">
        <v>-152.91084000000001</v>
      </c>
    </row>
    <row r="1323" spans="15:28" x14ac:dyDescent="0.2">
      <c r="O1323">
        <v>1317</v>
      </c>
      <c r="P1323" s="4">
        <v>-312.02537000000001</v>
      </c>
      <c r="Q1323" s="4">
        <v>-347.26240999999999</v>
      </c>
      <c r="R1323" s="4"/>
      <c r="S1323" s="4">
        <v>-429.30606999999998</v>
      </c>
      <c r="T1323" s="4">
        <v>-436.34393999999998</v>
      </c>
      <c r="AA1323">
        <v>1317</v>
      </c>
      <c r="AB1323" s="4">
        <v>-153.07814999999999</v>
      </c>
    </row>
    <row r="1324" spans="15:28" x14ac:dyDescent="0.2">
      <c r="O1324">
        <v>1318</v>
      </c>
      <c r="P1324" s="4">
        <v>-312.17777999999998</v>
      </c>
      <c r="Q1324" s="4">
        <v>-347.18795</v>
      </c>
      <c r="R1324" s="4"/>
      <c r="S1324" s="4">
        <v>-429.31344000000001</v>
      </c>
      <c r="T1324" s="4">
        <v>-436.36095</v>
      </c>
      <c r="AA1324">
        <v>1318</v>
      </c>
      <c r="AB1324" s="4">
        <v>-153.22344000000001</v>
      </c>
    </row>
    <row r="1325" spans="15:28" x14ac:dyDescent="0.2">
      <c r="O1325">
        <v>1319</v>
      </c>
      <c r="P1325" s="4">
        <v>-312.28816</v>
      </c>
      <c r="Q1325" s="4">
        <v>-347.11952000000002</v>
      </c>
      <c r="R1325" s="4"/>
      <c r="S1325" s="4">
        <v>-429.33550000000002</v>
      </c>
      <c r="T1325" s="4">
        <v>-436.40861999999998</v>
      </c>
      <c r="AA1325">
        <v>1319</v>
      </c>
      <c r="AB1325" s="4">
        <v>-153.36246</v>
      </c>
    </row>
    <row r="1326" spans="15:28" x14ac:dyDescent="0.2">
      <c r="O1326">
        <v>1320</v>
      </c>
      <c r="P1326" s="4">
        <v>-312.34050000000002</v>
      </c>
      <c r="Q1326" s="4">
        <v>-347.04860000000002</v>
      </c>
      <c r="R1326" s="4"/>
      <c r="S1326" s="4">
        <v>-429.34816000000001</v>
      </c>
      <c r="T1326" s="4">
        <v>-436.43398999999999</v>
      </c>
      <c r="AA1326">
        <v>1320</v>
      </c>
      <c r="AB1326" s="4">
        <v>-153.49744000000001</v>
      </c>
    </row>
    <row r="1327" spans="15:28" x14ac:dyDescent="0.2">
      <c r="O1327">
        <v>1321</v>
      </c>
      <c r="P1327" s="4">
        <v>-312.3272</v>
      </c>
      <c r="Q1327" s="4">
        <v>-347.04766999999998</v>
      </c>
      <c r="R1327" s="4"/>
      <c r="S1327" s="4">
        <v>-429.36711000000003</v>
      </c>
      <c r="T1327" s="4">
        <v>-436.45240999999999</v>
      </c>
      <c r="AA1327">
        <v>1321</v>
      </c>
      <c r="AB1327" s="4">
        <v>-153.63034999999999</v>
      </c>
    </row>
    <row r="1328" spans="15:28" x14ac:dyDescent="0.2">
      <c r="O1328">
        <v>1322</v>
      </c>
      <c r="P1328" s="4">
        <v>-312.23453000000001</v>
      </c>
      <c r="Q1328" s="4">
        <v>-347.04127999999997</v>
      </c>
      <c r="R1328" s="4"/>
      <c r="S1328" s="4">
        <v>-429.36613</v>
      </c>
      <c r="T1328" s="4">
        <v>-436.48045999999999</v>
      </c>
      <c r="AA1328">
        <v>1322</v>
      </c>
      <c r="AB1328" s="4">
        <v>-153.74903</v>
      </c>
    </row>
    <row r="1329" spans="15:28" x14ac:dyDescent="0.2">
      <c r="O1329">
        <v>1323</v>
      </c>
      <c r="P1329" s="4">
        <v>-312.07738999999998</v>
      </c>
      <c r="Q1329" s="4">
        <v>-347.04255000000001</v>
      </c>
      <c r="R1329" s="4"/>
      <c r="S1329" s="4">
        <v>-429.37684999999999</v>
      </c>
      <c r="T1329" s="4">
        <v>-436.74511000000001</v>
      </c>
      <c r="AA1329">
        <v>1323</v>
      </c>
      <c r="AB1329" s="4">
        <v>-153.84193999999999</v>
      </c>
    </row>
    <row r="1330" spans="15:28" x14ac:dyDescent="0.2">
      <c r="O1330">
        <v>1324</v>
      </c>
      <c r="P1330" s="4">
        <v>-311.86739</v>
      </c>
      <c r="Q1330" s="4">
        <v>-347.01647000000003</v>
      </c>
      <c r="R1330" s="4"/>
      <c r="S1330" s="4">
        <v>-429.35052000000002</v>
      </c>
      <c r="T1330" s="4">
        <v>-436.78732000000002</v>
      </c>
      <c r="AA1330">
        <v>1324</v>
      </c>
      <c r="AB1330" s="4">
        <v>-153.90217000000001</v>
      </c>
    </row>
    <row r="1331" spans="15:28" x14ac:dyDescent="0.2">
      <c r="O1331">
        <v>1325</v>
      </c>
      <c r="P1331" s="4">
        <v>-311.61392999999998</v>
      </c>
      <c r="Q1331" s="4">
        <v>-347.00664999999998</v>
      </c>
      <c r="R1331" s="4"/>
      <c r="S1331" s="4">
        <v>-429.30727000000002</v>
      </c>
      <c r="T1331" s="4">
        <v>-436.81418000000002</v>
      </c>
      <c r="AA1331">
        <v>1325</v>
      </c>
      <c r="AB1331" s="4">
        <v>-153.93151</v>
      </c>
    </row>
    <row r="1332" spans="15:28" x14ac:dyDescent="0.2">
      <c r="O1332">
        <v>1326</v>
      </c>
      <c r="P1332" s="4">
        <v>-311.32816000000003</v>
      </c>
      <c r="Q1332" s="4">
        <v>-347.03041000000002</v>
      </c>
      <c r="R1332" s="4"/>
      <c r="S1332" s="4">
        <v>-429.22874999999999</v>
      </c>
      <c r="T1332" s="4">
        <v>-436.86002000000002</v>
      </c>
      <c r="AA1332">
        <v>1326</v>
      </c>
      <c r="AB1332" s="4">
        <v>-153.94400999999999</v>
      </c>
    </row>
    <row r="1333" spans="15:28" x14ac:dyDescent="0.2">
      <c r="O1333">
        <v>1327</v>
      </c>
      <c r="P1333" s="4">
        <v>-311.02283</v>
      </c>
      <c r="Q1333" s="4">
        <v>-347.04118999999997</v>
      </c>
      <c r="R1333" s="4"/>
      <c r="S1333" s="4">
        <v>-429.12286999999998</v>
      </c>
      <c r="T1333" s="4">
        <v>-436.91266999999999</v>
      </c>
      <c r="AA1333">
        <v>1327</v>
      </c>
      <c r="AB1333" s="4">
        <v>-153.92276000000001</v>
      </c>
    </row>
    <row r="1334" spans="15:28" x14ac:dyDescent="0.2">
      <c r="O1334">
        <v>1328</v>
      </c>
      <c r="P1334" s="4">
        <v>-310.74632000000003</v>
      </c>
      <c r="Q1334" s="4">
        <v>-347.06549000000001</v>
      </c>
      <c r="R1334" s="4"/>
      <c r="S1334" s="4">
        <v>-429.05187999999998</v>
      </c>
      <c r="T1334" s="4">
        <v>-436.96566999999999</v>
      </c>
      <c r="AA1334">
        <v>1328</v>
      </c>
      <c r="AB1334" s="4">
        <v>-153.88381999999999</v>
      </c>
    </row>
    <row r="1335" spans="15:28" x14ac:dyDescent="0.2">
      <c r="O1335">
        <v>1329</v>
      </c>
      <c r="P1335" s="4">
        <v>-310.48041000000001</v>
      </c>
      <c r="Q1335" s="4">
        <v>-347.07771000000002</v>
      </c>
      <c r="R1335" s="4"/>
      <c r="S1335" s="4">
        <v>-428.95740999999998</v>
      </c>
      <c r="T1335" s="4">
        <v>-436.99072000000001</v>
      </c>
      <c r="AA1335">
        <v>1329</v>
      </c>
      <c r="AB1335" s="4">
        <v>-153.83668</v>
      </c>
    </row>
    <row r="1336" spans="15:28" x14ac:dyDescent="0.2">
      <c r="O1336">
        <v>1330</v>
      </c>
      <c r="P1336" s="4">
        <v>-310.25688000000002</v>
      </c>
      <c r="Q1336" s="4">
        <v>-347.05768</v>
      </c>
      <c r="R1336" s="4"/>
      <c r="S1336" s="4">
        <v>-428.83816000000002</v>
      </c>
      <c r="T1336" s="4">
        <v>-436.89127000000002</v>
      </c>
      <c r="AA1336">
        <v>1330</v>
      </c>
      <c r="AB1336" s="4">
        <v>-153.76835</v>
      </c>
    </row>
    <row r="1337" spans="15:28" x14ac:dyDescent="0.2">
      <c r="O1337">
        <v>1331</v>
      </c>
      <c r="P1337" s="4">
        <v>-310.06565999999998</v>
      </c>
      <c r="Q1337" s="4">
        <v>-347.01233000000002</v>
      </c>
      <c r="R1337" s="4"/>
      <c r="S1337" s="4">
        <v>-428.71131000000003</v>
      </c>
      <c r="T1337" s="4">
        <v>-436.80268000000001</v>
      </c>
      <c r="AA1337">
        <v>1331</v>
      </c>
      <c r="AB1337" s="4">
        <v>-153.68468999999999</v>
      </c>
    </row>
    <row r="1338" spans="15:28" x14ac:dyDescent="0.2">
      <c r="O1338">
        <v>1332</v>
      </c>
      <c r="P1338" s="4">
        <v>-309.92171999999999</v>
      </c>
      <c r="Q1338" s="4">
        <v>-346.9135</v>
      </c>
      <c r="R1338" s="4"/>
      <c r="S1338" s="4">
        <v>-428.56378999999998</v>
      </c>
      <c r="T1338" s="4">
        <v>-436.63664</v>
      </c>
      <c r="AA1338">
        <v>1332</v>
      </c>
      <c r="AB1338" s="4">
        <v>-153.58496</v>
      </c>
    </row>
    <row r="1339" spans="15:28" x14ac:dyDescent="0.2">
      <c r="O1339">
        <v>1333</v>
      </c>
      <c r="P1339" s="4">
        <v>-309.83454</v>
      </c>
      <c r="Q1339" s="4">
        <v>-346.76686999999998</v>
      </c>
      <c r="R1339" s="4"/>
      <c r="S1339" s="4">
        <v>-428.39800000000002</v>
      </c>
      <c r="T1339" s="4">
        <v>-436.43882000000002</v>
      </c>
      <c r="AA1339">
        <v>1333</v>
      </c>
      <c r="AB1339" s="4">
        <v>-153.48741999999999</v>
      </c>
    </row>
    <row r="1340" spans="15:28" x14ac:dyDescent="0.2">
      <c r="O1340">
        <v>1334</v>
      </c>
      <c r="P1340" s="4">
        <v>-309.75603000000001</v>
      </c>
      <c r="Q1340" s="4">
        <v>-346.66181</v>
      </c>
      <c r="R1340" s="4"/>
      <c r="S1340" s="4">
        <v>-428.18705999999997</v>
      </c>
      <c r="T1340" s="4">
        <v>-436.30300999999997</v>
      </c>
      <c r="AA1340">
        <v>1334</v>
      </c>
      <c r="AB1340" s="4">
        <v>-153.37257</v>
      </c>
    </row>
    <row r="1341" spans="15:28" x14ac:dyDescent="0.2">
      <c r="O1341">
        <v>1335</v>
      </c>
      <c r="P1341" s="4">
        <v>-309.69623999999999</v>
      </c>
      <c r="Q1341" s="4">
        <v>-346.53863999999999</v>
      </c>
      <c r="R1341" s="4"/>
      <c r="S1341" s="4">
        <v>-427.97716000000003</v>
      </c>
      <c r="T1341" s="4">
        <v>-436.51889999999997</v>
      </c>
      <c r="AA1341">
        <v>1335</v>
      </c>
      <c r="AB1341" s="4">
        <v>-153.24364</v>
      </c>
    </row>
    <row r="1342" spans="15:28" x14ac:dyDescent="0.2">
      <c r="O1342">
        <v>1336</v>
      </c>
      <c r="P1342" s="4">
        <v>-309.65429999999998</v>
      </c>
      <c r="Q1342" s="4">
        <v>-346.41257999999999</v>
      </c>
      <c r="R1342" s="4"/>
      <c r="S1342" s="4">
        <v>-427.78545000000003</v>
      </c>
      <c r="T1342" s="4">
        <v>-436.45832999999999</v>
      </c>
      <c r="AA1342">
        <v>1336</v>
      </c>
      <c r="AB1342" s="4">
        <v>-153.12539000000001</v>
      </c>
    </row>
    <row r="1343" spans="15:28" x14ac:dyDescent="0.2">
      <c r="O1343">
        <v>1337</v>
      </c>
      <c r="P1343" s="4">
        <v>-309.62754000000001</v>
      </c>
      <c r="Q1343" s="4">
        <v>-346.29809999999998</v>
      </c>
      <c r="R1343" s="4"/>
      <c r="S1343" s="4">
        <v>-427.63981999999999</v>
      </c>
      <c r="T1343" s="4">
        <v>-436.35192999999998</v>
      </c>
      <c r="AA1343">
        <v>1337</v>
      </c>
      <c r="AB1343" s="4">
        <v>-153.00834</v>
      </c>
    </row>
    <row r="1344" spans="15:28" x14ac:dyDescent="0.2">
      <c r="O1344">
        <v>1338</v>
      </c>
      <c r="P1344" s="4">
        <v>-309.60813999999999</v>
      </c>
      <c r="Q1344" s="4">
        <v>-346.19886000000002</v>
      </c>
      <c r="R1344" s="4"/>
      <c r="S1344" s="4">
        <v>-427.57841999999999</v>
      </c>
      <c r="T1344" s="4">
        <v>-436.24626999999998</v>
      </c>
      <c r="AA1344">
        <v>1338</v>
      </c>
      <c r="AB1344" s="4">
        <v>-152.93033</v>
      </c>
    </row>
    <row r="1345" spans="15:28" x14ac:dyDescent="0.2">
      <c r="O1345">
        <v>1339</v>
      </c>
      <c r="P1345" s="4">
        <v>-309.55840000000001</v>
      </c>
      <c r="Q1345" s="4">
        <v>-346.16176000000002</v>
      </c>
      <c r="R1345" s="4"/>
      <c r="S1345" s="4">
        <v>-427.55982999999998</v>
      </c>
      <c r="T1345" s="4">
        <v>-436.13391999999999</v>
      </c>
      <c r="AA1345">
        <v>1339</v>
      </c>
      <c r="AB1345" s="4">
        <v>-152.88667000000001</v>
      </c>
    </row>
    <row r="1346" spans="15:28" x14ac:dyDescent="0.2">
      <c r="O1346">
        <v>1340</v>
      </c>
      <c r="P1346" s="4">
        <v>-309.49882000000002</v>
      </c>
      <c r="Q1346" s="4">
        <v>-346.13423</v>
      </c>
      <c r="R1346" s="4"/>
      <c r="S1346" s="4">
        <v>-427.57848000000001</v>
      </c>
      <c r="T1346" s="4">
        <v>-436.14328999999998</v>
      </c>
      <c r="AA1346">
        <v>1340</v>
      </c>
      <c r="AB1346" s="4">
        <v>-152.83993000000001</v>
      </c>
    </row>
    <row r="1347" spans="15:28" x14ac:dyDescent="0.2">
      <c r="O1347">
        <v>1341</v>
      </c>
      <c r="P1347" s="4">
        <v>-309.41667999999999</v>
      </c>
      <c r="Q1347" s="4">
        <v>-346.14109000000002</v>
      </c>
      <c r="R1347" s="4"/>
      <c r="S1347" s="4">
        <v>-427.60561999999999</v>
      </c>
      <c r="T1347" s="4">
        <v>-436.03737999999998</v>
      </c>
      <c r="AA1347">
        <v>1341</v>
      </c>
      <c r="AB1347" s="4">
        <v>-152.83430999999999</v>
      </c>
    </row>
    <row r="1348" spans="15:28" x14ac:dyDescent="0.2">
      <c r="O1348">
        <v>1342</v>
      </c>
      <c r="P1348" s="4">
        <v>-309.31279999999998</v>
      </c>
      <c r="Q1348" s="4">
        <v>-346.15688999999998</v>
      </c>
      <c r="R1348" s="4"/>
      <c r="S1348" s="4">
        <v>-427.68691000000001</v>
      </c>
      <c r="T1348" s="4">
        <v>-436.15933999999999</v>
      </c>
      <c r="AA1348">
        <v>1342</v>
      </c>
      <c r="AB1348" s="4">
        <v>-152.84833</v>
      </c>
    </row>
    <row r="1349" spans="15:28" x14ac:dyDescent="0.2">
      <c r="O1349">
        <v>1343</v>
      </c>
      <c r="P1349" s="4">
        <v>-309.18441000000001</v>
      </c>
      <c r="Q1349" s="4">
        <v>-346.22435999999999</v>
      </c>
      <c r="R1349" s="4"/>
      <c r="S1349" s="4">
        <v>-427.80444999999997</v>
      </c>
      <c r="T1349" s="4">
        <v>-436.08231000000001</v>
      </c>
      <c r="AA1349">
        <v>1343</v>
      </c>
      <c r="AB1349" s="4">
        <v>-152.89311000000001</v>
      </c>
    </row>
    <row r="1350" spans="15:28" x14ac:dyDescent="0.2">
      <c r="O1350">
        <v>1344</v>
      </c>
      <c r="P1350" s="4">
        <v>-309.09634</v>
      </c>
      <c r="Q1350" s="4">
        <v>-346.30095</v>
      </c>
      <c r="R1350" s="4"/>
      <c r="S1350" s="4">
        <v>-427.94443000000001</v>
      </c>
      <c r="T1350" s="4">
        <v>-436.02551999999997</v>
      </c>
      <c r="AA1350">
        <v>1344</v>
      </c>
      <c r="AB1350" s="4">
        <v>-152.99655999999999</v>
      </c>
    </row>
    <row r="1351" spans="15:28" x14ac:dyDescent="0.2">
      <c r="O1351">
        <v>1345</v>
      </c>
      <c r="P1351" s="4">
        <v>-309.00689999999997</v>
      </c>
      <c r="Q1351" s="4">
        <v>-346.37162999999998</v>
      </c>
      <c r="R1351" s="4"/>
      <c r="S1351" s="4">
        <v>-428.05254000000002</v>
      </c>
      <c r="T1351" s="4">
        <v>-436.02256</v>
      </c>
      <c r="AA1351">
        <v>1345</v>
      </c>
      <c r="AB1351" s="4">
        <v>-153.13144</v>
      </c>
    </row>
    <row r="1352" spans="15:28" x14ac:dyDescent="0.2">
      <c r="O1352">
        <v>1346</v>
      </c>
      <c r="P1352" s="4">
        <v>-308.91136</v>
      </c>
      <c r="Q1352" s="4">
        <v>-346.41379000000001</v>
      </c>
      <c r="R1352" s="4"/>
      <c r="S1352" s="4">
        <v>-428.15543000000002</v>
      </c>
      <c r="T1352" s="4">
        <v>-435.94862999999998</v>
      </c>
      <c r="AA1352">
        <v>1346</v>
      </c>
      <c r="AB1352" s="4">
        <v>-153.29696000000001</v>
      </c>
    </row>
    <row r="1353" spans="15:28" x14ac:dyDescent="0.2">
      <c r="O1353">
        <v>1347</v>
      </c>
      <c r="P1353" s="4">
        <v>-308.80928999999998</v>
      </c>
      <c r="Q1353" s="4">
        <v>-346.49142999999998</v>
      </c>
      <c r="R1353" s="4"/>
      <c r="S1353" s="4">
        <v>-428.24705999999998</v>
      </c>
      <c r="T1353" s="4">
        <v>-435.80392999999998</v>
      </c>
      <c r="AA1353">
        <v>1347</v>
      </c>
      <c r="AB1353" s="4">
        <v>-153.49110999999999</v>
      </c>
    </row>
    <row r="1354" spans="15:28" x14ac:dyDescent="0.2">
      <c r="O1354">
        <v>1348</v>
      </c>
      <c r="P1354" s="4">
        <v>-308.69882999999999</v>
      </c>
      <c r="Q1354" s="4">
        <v>-346.55094000000003</v>
      </c>
      <c r="R1354" s="4"/>
      <c r="S1354" s="4">
        <v>-428.34483</v>
      </c>
      <c r="T1354" s="4">
        <v>-436.12421999999998</v>
      </c>
      <c r="AA1354">
        <v>1348</v>
      </c>
      <c r="AB1354" s="4">
        <v>-153.69238999999999</v>
      </c>
    </row>
    <row r="1355" spans="15:28" x14ac:dyDescent="0.2">
      <c r="O1355">
        <v>1349</v>
      </c>
      <c r="P1355" s="4">
        <v>-308.63098000000002</v>
      </c>
      <c r="Q1355" s="4">
        <v>-346.62481000000002</v>
      </c>
      <c r="R1355" s="4"/>
      <c r="S1355" s="4">
        <v>-428.40010999999998</v>
      </c>
      <c r="T1355" s="4">
        <v>-436.10144000000003</v>
      </c>
      <c r="AA1355">
        <v>1349</v>
      </c>
      <c r="AB1355" s="4">
        <v>-153.87012999999999</v>
      </c>
    </row>
    <row r="1356" spans="15:28" x14ac:dyDescent="0.2">
      <c r="O1356">
        <v>1350</v>
      </c>
      <c r="P1356" s="4">
        <v>-308.56783999999999</v>
      </c>
      <c r="Q1356" s="4">
        <v>-346.69301999999999</v>
      </c>
      <c r="R1356" s="4"/>
      <c r="S1356" s="4">
        <v>-428.46811000000002</v>
      </c>
      <c r="T1356" s="4">
        <v>-436.11966999999999</v>
      </c>
      <c r="AA1356">
        <v>1350</v>
      </c>
      <c r="AB1356" s="4">
        <v>-154.04021</v>
      </c>
    </row>
    <row r="1357" spans="15:28" x14ac:dyDescent="0.2">
      <c r="O1357">
        <v>1351</v>
      </c>
      <c r="P1357" s="4">
        <v>-308.52244000000002</v>
      </c>
      <c r="Q1357" s="4">
        <v>-346.75418999999999</v>
      </c>
      <c r="R1357" s="4"/>
      <c r="S1357" s="4">
        <v>-428.50882999999999</v>
      </c>
      <c r="T1357" s="4">
        <v>-436.15440999999998</v>
      </c>
      <c r="AA1357">
        <v>1351</v>
      </c>
      <c r="AB1357" s="4">
        <v>-154.15986000000001</v>
      </c>
    </row>
    <row r="1358" spans="15:28" x14ac:dyDescent="0.2">
      <c r="O1358">
        <v>1352</v>
      </c>
      <c r="P1358" s="4">
        <v>-308.48379</v>
      </c>
      <c r="Q1358" s="4">
        <v>-346.83569999999997</v>
      </c>
      <c r="R1358" s="4"/>
      <c r="S1358" s="4">
        <v>-428.55685999999997</v>
      </c>
      <c r="T1358" s="4">
        <v>-436.25382000000002</v>
      </c>
      <c r="AA1358">
        <v>1352</v>
      </c>
      <c r="AB1358" s="4">
        <v>-154.27484000000001</v>
      </c>
    </row>
    <row r="1359" spans="15:28" x14ac:dyDescent="0.2">
      <c r="O1359">
        <v>1353</v>
      </c>
      <c r="P1359" s="4">
        <v>-308.45112</v>
      </c>
      <c r="Q1359" s="4">
        <v>-346.92950000000002</v>
      </c>
      <c r="R1359" s="4"/>
      <c r="S1359" s="4">
        <v>-428.56522999999999</v>
      </c>
      <c r="T1359" s="4">
        <v>-436.31601999999998</v>
      </c>
      <c r="AA1359">
        <v>1353</v>
      </c>
      <c r="AB1359" s="4">
        <v>-154.36951999999999</v>
      </c>
    </row>
    <row r="1360" spans="15:28" x14ac:dyDescent="0.2">
      <c r="O1360">
        <v>1354</v>
      </c>
      <c r="P1360" s="4">
        <v>-308.42351000000002</v>
      </c>
      <c r="Q1360" s="4">
        <v>-347.00871000000001</v>
      </c>
      <c r="R1360" s="4"/>
      <c r="S1360" s="4">
        <v>-428.53615000000002</v>
      </c>
      <c r="T1360" s="4">
        <v>-436.37088999999997</v>
      </c>
      <c r="AA1360">
        <v>1354</v>
      </c>
      <c r="AB1360" s="4">
        <v>-154.41458</v>
      </c>
    </row>
    <row r="1361" spans="15:28" x14ac:dyDescent="0.2">
      <c r="O1361">
        <v>1355</v>
      </c>
      <c r="P1361" s="4">
        <v>-308.41545000000002</v>
      </c>
      <c r="Q1361" s="4">
        <v>-347.08839999999998</v>
      </c>
      <c r="R1361" s="4"/>
      <c r="S1361" s="4">
        <v>-428.48025000000001</v>
      </c>
      <c r="T1361" s="4">
        <v>-436.46077000000002</v>
      </c>
      <c r="AA1361">
        <v>1355</v>
      </c>
      <c r="AB1361" s="4">
        <v>-154.42362</v>
      </c>
    </row>
    <row r="1362" spans="15:28" x14ac:dyDescent="0.2">
      <c r="O1362">
        <v>1356</v>
      </c>
      <c r="P1362" s="4">
        <v>-308.42149000000001</v>
      </c>
      <c r="Q1362" s="4">
        <v>-347.17599000000001</v>
      </c>
      <c r="R1362" s="4"/>
      <c r="S1362" s="4">
        <v>-428.38063</v>
      </c>
      <c r="T1362" s="4">
        <v>-436.53321999999997</v>
      </c>
      <c r="AA1362">
        <v>1356</v>
      </c>
      <c r="AB1362" s="4">
        <v>-154.41968</v>
      </c>
    </row>
    <row r="1363" spans="15:28" x14ac:dyDescent="0.2">
      <c r="O1363">
        <v>1357</v>
      </c>
      <c r="P1363" s="4">
        <v>-308.41802000000001</v>
      </c>
      <c r="Q1363" s="4">
        <v>-347.28717</v>
      </c>
      <c r="R1363" s="4"/>
      <c r="S1363" s="4">
        <v>-428.25277</v>
      </c>
      <c r="T1363" s="4">
        <v>-436.62608</v>
      </c>
      <c r="AA1363">
        <v>1357</v>
      </c>
      <c r="AB1363" s="4">
        <v>-154.39917</v>
      </c>
    </row>
    <row r="1364" spans="15:28" x14ac:dyDescent="0.2">
      <c r="O1364">
        <v>1358</v>
      </c>
      <c r="P1364" s="4">
        <v>-308.46564000000001</v>
      </c>
      <c r="Q1364" s="4">
        <v>-347.39594</v>
      </c>
      <c r="R1364" s="4"/>
      <c r="S1364" s="4">
        <v>-428.07436999999999</v>
      </c>
      <c r="T1364" s="4">
        <v>-436.73048</v>
      </c>
      <c r="AA1364">
        <v>1358</v>
      </c>
      <c r="AB1364" s="4">
        <v>-154.36107000000001</v>
      </c>
    </row>
    <row r="1365" spans="15:28" x14ac:dyDescent="0.2">
      <c r="O1365">
        <v>1359</v>
      </c>
      <c r="P1365" s="4">
        <v>-308.62135000000001</v>
      </c>
      <c r="Q1365" s="4">
        <v>-347.50745000000001</v>
      </c>
      <c r="R1365" s="4"/>
      <c r="S1365" s="4">
        <v>-427.86158999999998</v>
      </c>
      <c r="T1365" s="4">
        <v>-436.87777999999997</v>
      </c>
      <c r="AA1365">
        <v>1359</v>
      </c>
      <c r="AB1365" s="4">
        <v>-154.32299</v>
      </c>
    </row>
    <row r="1366" spans="15:28" x14ac:dyDescent="0.2">
      <c r="O1366">
        <v>1360</v>
      </c>
      <c r="P1366" s="4">
        <v>-308.82416999999998</v>
      </c>
      <c r="Q1366" s="4">
        <v>-347.62885999999997</v>
      </c>
      <c r="R1366" s="4"/>
      <c r="S1366" s="4">
        <v>-427.64220999999998</v>
      </c>
      <c r="T1366" s="4">
        <v>-437.04295000000002</v>
      </c>
      <c r="AA1366">
        <v>1360</v>
      </c>
      <c r="AB1366" s="4">
        <v>-154.26945000000001</v>
      </c>
    </row>
    <row r="1367" spans="15:28" x14ac:dyDescent="0.2">
      <c r="O1367">
        <v>1361</v>
      </c>
      <c r="P1367" s="4">
        <v>-309.07709999999997</v>
      </c>
      <c r="Q1367" s="4">
        <v>-347.68927000000002</v>
      </c>
      <c r="R1367" s="4"/>
      <c r="S1367" s="4">
        <v>-427.42944</v>
      </c>
      <c r="T1367" s="4">
        <v>-437.24092999999999</v>
      </c>
      <c r="AA1367">
        <v>1361</v>
      </c>
      <c r="AB1367" s="4">
        <v>-154.20958999999999</v>
      </c>
    </row>
    <row r="1368" spans="15:28" x14ac:dyDescent="0.2">
      <c r="O1368">
        <v>1362</v>
      </c>
      <c r="P1368" s="4">
        <v>-309.35444999999999</v>
      </c>
      <c r="Q1368" s="4">
        <v>-347.74810000000002</v>
      </c>
      <c r="R1368" s="4"/>
      <c r="S1368" s="4">
        <v>-427.23746999999997</v>
      </c>
      <c r="T1368" s="4">
        <v>-437.44166999999999</v>
      </c>
      <c r="AA1368">
        <v>1362</v>
      </c>
      <c r="AB1368" s="4">
        <v>-154.1644</v>
      </c>
    </row>
    <row r="1369" spans="15:28" x14ac:dyDescent="0.2">
      <c r="O1369">
        <v>1363</v>
      </c>
      <c r="P1369" s="4">
        <v>-309.65532999999999</v>
      </c>
      <c r="Q1369" s="4">
        <v>-347.77267000000001</v>
      </c>
      <c r="R1369" s="4"/>
      <c r="S1369" s="4">
        <v>-427.07067000000001</v>
      </c>
      <c r="T1369" s="4">
        <v>-437.64947999999998</v>
      </c>
      <c r="AA1369">
        <v>1363</v>
      </c>
      <c r="AB1369" s="4">
        <v>-154.1354</v>
      </c>
    </row>
    <row r="1370" spans="15:28" x14ac:dyDescent="0.2">
      <c r="O1370">
        <v>1364</v>
      </c>
      <c r="P1370" s="4">
        <v>-309.93932000000001</v>
      </c>
      <c r="Q1370" s="4">
        <v>-347.76990999999998</v>
      </c>
      <c r="R1370" s="4"/>
      <c r="S1370" s="4">
        <v>-426.93817999999999</v>
      </c>
      <c r="T1370" s="4">
        <v>-437.84442999999999</v>
      </c>
      <c r="AA1370">
        <v>1364</v>
      </c>
      <c r="AB1370" s="4">
        <v>-154.12512000000001</v>
      </c>
    </row>
    <row r="1371" spans="15:28" x14ac:dyDescent="0.2">
      <c r="O1371">
        <v>1365</v>
      </c>
      <c r="P1371" s="4">
        <v>-310.24657999999999</v>
      </c>
      <c r="Q1371" s="4">
        <v>-347.76431000000002</v>
      </c>
      <c r="R1371" s="4"/>
      <c r="S1371" s="4">
        <v>-426.83271999999999</v>
      </c>
      <c r="T1371" s="4">
        <v>-437.99795</v>
      </c>
      <c r="AA1371">
        <v>1365</v>
      </c>
      <c r="AB1371" s="4">
        <v>-154.16434000000001</v>
      </c>
    </row>
    <row r="1372" spans="15:28" x14ac:dyDescent="0.2">
      <c r="O1372">
        <v>1366</v>
      </c>
      <c r="P1372" s="4">
        <v>-310.53318999999999</v>
      </c>
      <c r="Q1372" s="4">
        <v>-347.76060000000001</v>
      </c>
      <c r="R1372" s="4"/>
      <c r="S1372" s="4">
        <v>-426.78602999999998</v>
      </c>
      <c r="T1372" s="4">
        <v>-438.12389000000002</v>
      </c>
      <c r="AA1372">
        <v>1366</v>
      </c>
      <c r="AB1372" s="4">
        <v>-154.23611</v>
      </c>
    </row>
    <row r="1373" spans="15:28" x14ac:dyDescent="0.2">
      <c r="O1373">
        <v>1367</v>
      </c>
      <c r="P1373" s="4">
        <v>-310.78577000000001</v>
      </c>
      <c r="Q1373" s="4">
        <v>-347.73192999999998</v>
      </c>
      <c r="R1373" s="4"/>
      <c r="S1373" s="4">
        <v>-426.80047999999999</v>
      </c>
      <c r="T1373" s="4">
        <v>-438.22543000000002</v>
      </c>
      <c r="AA1373">
        <v>1367</v>
      </c>
      <c r="AB1373" s="4">
        <v>-154.31694999999999</v>
      </c>
    </row>
    <row r="1374" spans="15:28" x14ac:dyDescent="0.2">
      <c r="O1374">
        <v>1368</v>
      </c>
      <c r="P1374" s="4">
        <v>-311.00720000000001</v>
      </c>
      <c r="Q1374" s="4">
        <v>-347.69103999999999</v>
      </c>
      <c r="R1374" s="4"/>
      <c r="S1374" s="4">
        <v>-426.88558</v>
      </c>
      <c r="T1374" s="4">
        <v>-438.28568999999999</v>
      </c>
      <c r="AA1374">
        <v>1368</v>
      </c>
      <c r="AB1374" s="4">
        <v>-154.42044999999999</v>
      </c>
    </row>
    <row r="1375" spans="15:28" x14ac:dyDescent="0.2">
      <c r="O1375">
        <v>1369</v>
      </c>
      <c r="P1375" s="4">
        <v>-311.16167999999999</v>
      </c>
      <c r="Q1375" s="4">
        <v>-347.6259</v>
      </c>
      <c r="R1375" s="4"/>
      <c r="S1375" s="4">
        <v>-427.03951999999998</v>
      </c>
      <c r="T1375" s="4">
        <v>-438.28347000000002</v>
      </c>
      <c r="AA1375">
        <v>1369</v>
      </c>
      <c r="AB1375" s="4">
        <v>-154.50988000000001</v>
      </c>
    </row>
    <row r="1376" spans="15:28" x14ac:dyDescent="0.2">
      <c r="O1376">
        <v>1370</v>
      </c>
      <c r="P1376" s="4">
        <v>-311.25045</v>
      </c>
      <c r="Q1376" s="4">
        <v>-347.59974</v>
      </c>
      <c r="R1376" s="4"/>
      <c r="S1376" s="4">
        <v>-427.24608999999998</v>
      </c>
      <c r="T1376" s="4">
        <v>-438.28778</v>
      </c>
      <c r="AA1376">
        <v>1370</v>
      </c>
      <c r="AB1376" s="4">
        <v>-154.58526000000001</v>
      </c>
    </row>
    <row r="1377" spans="15:28" x14ac:dyDescent="0.2">
      <c r="O1377">
        <v>1371</v>
      </c>
      <c r="P1377" s="4">
        <v>-311.27154000000002</v>
      </c>
      <c r="Q1377" s="4">
        <v>-347.58416</v>
      </c>
      <c r="R1377" s="4"/>
      <c r="S1377" s="4">
        <v>-427.45519000000002</v>
      </c>
      <c r="T1377" s="4">
        <v>-438.27654999999999</v>
      </c>
      <c r="AA1377">
        <v>1371</v>
      </c>
      <c r="AB1377" s="4">
        <v>-154.63578000000001</v>
      </c>
    </row>
    <row r="1378" spans="15:28" x14ac:dyDescent="0.2">
      <c r="O1378">
        <v>1372</v>
      </c>
      <c r="P1378" s="4">
        <v>-311.27082000000001</v>
      </c>
      <c r="Q1378" s="4">
        <v>-347.56198000000001</v>
      </c>
      <c r="R1378" s="4"/>
      <c r="S1378" s="4">
        <v>-427.69096000000002</v>
      </c>
      <c r="T1378" s="4">
        <v>-438.26314000000002</v>
      </c>
      <c r="AA1378">
        <v>1372</v>
      </c>
      <c r="AB1378" s="4">
        <v>-154.66812999999999</v>
      </c>
    </row>
    <row r="1379" spans="15:28" x14ac:dyDescent="0.2">
      <c r="O1379">
        <v>1373</v>
      </c>
      <c r="P1379" s="4">
        <v>-311.24149</v>
      </c>
      <c r="Q1379" s="4">
        <v>-347.53343999999998</v>
      </c>
      <c r="R1379" s="4"/>
      <c r="S1379" s="4">
        <v>-427.94355000000002</v>
      </c>
      <c r="T1379" s="4">
        <v>-438.25031999999999</v>
      </c>
      <c r="AA1379">
        <v>1373</v>
      </c>
      <c r="AB1379" s="4">
        <v>-154.67726999999999</v>
      </c>
    </row>
    <row r="1380" spans="15:28" x14ac:dyDescent="0.2">
      <c r="O1380">
        <v>1374</v>
      </c>
      <c r="P1380" s="4">
        <v>-311.15642000000003</v>
      </c>
      <c r="Q1380" s="4">
        <v>-347.51573999999999</v>
      </c>
      <c r="R1380" s="4"/>
      <c r="S1380" s="4">
        <v>-428.18374</v>
      </c>
      <c r="T1380" s="4">
        <v>-438.18943999999999</v>
      </c>
      <c r="AA1380">
        <v>1374</v>
      </c>
      <c r="AB1380" s="4">
        <v>-154.68066999999999</v>
      </c>
    </row>
    <row r="1381" spans="15:28" x14ac:dyDescent="0.2">
      <c r="O1381">
        <v>1375</v>
      </c>
      <c r="P1381" s="4">
        <v>-311.01738999999998</v>
      </c>
      <c r="Q1381" s="4">
        <v>-347.49664000000001</v>
      </c>
      <c r="R1381" s="4"/>
      <c r="S1381" s="4">
        <v>-428.39627999999999</v>
      </c>
      <c r="T1381" s="4">
        <v>-438.12191000000001</v>
      </c>
      <c r="AA1381">
        <v>1375</v>
      </c>
      <c r="AB1381" s="4">
        <v>-154.66227000000001</v>
      </c>
    </row>
    <row r="1382" spans="15:28" x14ac:dyDescent="0.2">
      <c r="O1382">
        <v>1376</v>
      </c>
      <c r="P1382" s="4">
        <v>-310.82373999999999</v>
      </c>
      <c r="Q1382" s="4">
        <v>-347.46361999999999</v>
      </c>
      <c r="R1382" s="4"/>
      <c r="S1382" s="4">
        <v>-428.59275000000002</v>
      </c>
      <c r="T1382" s="4">
        <v>-438.00175000000002</v>
      </c>
      <c r="AA1382">
        <v>1376</v>
      </c>
      <c r="AB1382" s="4">
        <v>-154.60681</v>
      </c>
    </row>
    <row r="1383" spans="15:28" x14ac:dyDescent="0.2">
      <c r="O1383">
        <v>1377</v>
      </c>
      <c r="P1383" s="4">
        <v>-310.63693000000001</v>
      </c>
      <c r="Q1383" s="4">
        <v>-347.43288999999999</v>
      </c>
      <c r="R1383" s="4"/>
      <c r="S1383" s="4">
        <v>-428.75601999999998</v>
      </c>
      <c r="T1383" s="4">
        <v>-437.85797000000002</v>
      </c>
      <c r="AA1383">
        <v>1377</v>
      </c>
      <c r="AB1383" s="4">
        <v>-154.53998000000001</v>
      </c>
    </row>
    <row r="1384" spans="15:28" x14ac:dyDescent="0.2">
      <c r="O1384">
        <v>1378</v>
      </c>
      <c r="P1384" s="4">
        <v>-310.43864000000002</v>
      </c>
      <c r="Q1384" s="4">
        <v>-347.41325000000001</v>
      </c>
      <c r="R1384" s="4"/>
      <c r="S1384" s="4">
        <v>-428.89445000000001</v>
      </c>
      <c r="T1384" s="4">
        <v>-437.73322999999999</v>
      </c>
      <c r="AA1384">
        <v>1378</v>
      </c>
      <c r="AB1384" s="4">
        <v>-154.45255</v>
      </c>
    </row>
    <row r="1385" spans="15:28" x14ac:dyDescent="0.2">
      <c r="O1385">
        <v>1379</v>
      </c>
      <c r="P1385" s="4">
        <v>-310.26688999999999</v>
      </c>
      <c r="Q1385" s="4">
        <v>-347.40107</v>
      </c>
      <c r="R1385" s="4"/>
      <c r="S1385" s="4">
        <v>-428.9957</v>
      </c>
      <c r="T1385" s="4">
        <v>-437.57745</v>
      </c>
      <c r="AA1385">
        <v>1379</v>
      </c>
      <c r="AB1385" s="4">
        <v>-154.36353</v>
      </c>
    </row>
    <row r="1386" spans="15:28" x14ac:dyDescent="0.2">
      <c r="O1386">
        <v>1380</v>
      </c>
      <c r="P1386" s="4">
        <v>-310.10991999999999</v>
      </c>
      <c r="Q1386" s="4">
        <v>-347.40467999999998</v>
      </c>
      <c r="R1386" s="4"/>
      <c r="S1386" s="4">
        <v>-429.08602999999999</v>
      </c>
      <c r="T1386" s="4">
        <v>-437.53969000000001</v>
      </c>
      <c r="AA1386">
        <v>1380</v>
      </c>
      <c r="AB1386" s="4">
        <v>-154.28353999999999</v>
      </c>
    </row>
    <row r="1387" spans="15:28" x14ac:dyDescent="0.2">
      <c r="O1387">
        <v>1381</v>
      </c>
      <c r="P1387" s="4">
        <v>-309.98487999999998</v>
      </c>
      <c r="Q1387" s="4">
        <v>-347.40024</v>
      </c>
      <c r="R1387" s="4"/>
      <c r="S1387" s="4">
        <v>-429.14192000000003</v>
      </c>
      <c r="T1387" s="4">
        <v>-437.51157000000001</v>
      </c>
      <c r="AA1387">
        <v>1381</v>
      </c>
      <c r="AB1387" s="4">
        <v>-154.18951999999999</v>
      </c>
    </row>
    <row r="1388" spans="15:28" x14ac:dyDescent="0.2">
      <c r="O1388">
        <v>1382</v>
      </c>
      <c r="P1388" s="4">
        <v>-309.90255999999999</v>
      </c>
      <c r="Q1388" s="4">
        <v>-347.43013999999999</v>
      </c>
      <c r="R1388" s="4"/>
      <c r="S1388" s="4">
        <v>-429.20837</v>
      </c>
      <c r="T1388" s="4">
        <v>-437.53719999999998</v>
      </c>
      <c r="AA1388">
        <v>1382</v>
      </c>
      <c r="AB1388" s="4">
        <v>-154.09049999999999</v>
      </c>
    </row>
    <row r="1389" spans="15:28" x14ac:dyDescent="0.2">
      <c r="O1389">
        <v>1383</v>
      </c>
      <c r="P1389" s="4">
        <v>-309.89274</v>
      </c>
      <c r="Q1389" s="4">
        <v>-347.47606000000002</v>
      </c>
      <c r="R1389" s="4"/>
      <c r="S1389" s="4">
        <v>-429.30543</v>
      </c>
      <c r="T1389" s="4">
        <v>-437.57986</v>
      </c>
      <c r="AA1389">
        <v>1383</v>
      </c>
      <c r="AB1389" s="4">
        <v>-153.98884000000001</v>
      </c>
    </row>
    <row r="1390" spans="15:28" x14ac:dyDescent="0.2">
      <c r="O1390">
        <v>1384</v>
      </c>
      <c r="P1390" s="4">
        <v>-309.90219000000002</v>
      </c>
      <c r="Q1390" s="4">
        <v>-347.51238000000001</v>
      </c>
      <c r="R1390" s="4"/>
      <c r="S1390" s="4">
        <v>-429.41107</v>
      </c>
      <c r="T1390" s="4">
        <v>-437.67844000000002</v>
      </c>
      <c r="AA1390">
        <v>1384</v>
      </c>
      <c r="AB1390" s="4">
        <v>-153.85525999999999</v>
      </c>
    </row>
    <row r="1391" spans="15:28" x14ac:dyDescent="0.2">
      <c r="O1391">
        <v>1385</v>
      </c>
      <c r="P1391" s="4">
        <v>-309.96532000000002</v>
      </c>
      <c r="Q1391" s="4">
        <v>-347.58981999999997</v>
      </c>
      <c r="R1391" s="4"/>
      <c r="S1391" s="4">
        <v>-429.53773000000001</v>
      </c>
      <c r="T1391" s="4">
        <v>-437.76749999999998</v>
      </c>
      <c r="AA1391">
        <v>1385</v>
      </c>
      <c r="AB1391" s="4">
        <v>-153.68499</v>
      </c>
    </row>
    <row r="1392" spans="15:28" x14ac:dyDescent="0.2">
      <c r="O1392">
        <v>1386</v>
      </c>
      <c r="P1392" s="4">
        <v>-310.07227</v>
      </c>
      <c r="Q1392" s="4">
        <v>-347.62909999999999</v>
      </c>
      <c r="R1392" s="4"/>
      <c r="S1392" s="4">
        <v>-429.70911000000001</v>
      </c>
      <c r="T1392" s="4">
        <v>-437.88762000000003</v>
      </c>
      <c r="AA1392">
        <v>1386</v>
      </c>
      <c r="AB1392" s="4">
        <v>-153.49806000000001</v>
      </c>
    </row>
    <row r="1393" spans="15:28" x14ac:dyDescent="0.2">
      <c r="O1393">
        <v>1387</v>
      </c>
      <c r="P1393" s="4">
        <v>-310.22376000000003</v>
      </c>
      <c r="Q1393" s="4">
        <v>-347.66678000000002</v>
      </c>
      <c r="R1393" s="4"/>
      <c r="S1393" s="4">
        <v>-429.92847</v>
      </c>
      <c r="T1393" s="4">
        <v>-438.01231999999999</v>
      </c>
      <c r="AA1393">
        <v>1387</v>
      </c>
      <c r="AB1393" s="4">
        <v>-153.30704</v>
      </c>
    </row>
    <row r="1394" spans="15:28" x14ac:dyDescent="0.2">
      <c r="O1394">
        <v>1388</v>
      </c>
      <c r="P1394" s="4">
        <v>-310.39530999999999</v>
      </c>
      <c r="Q1394" s="4">
        <v>-347.70569</v>
      </c>
      <c r="R1394" s="4"/>
      <c r="S1394" s="4">
        <v>-430.14224999999999</v>
      </c>
      <c r="T1394" s="4">
        <v>-438.13198999999997</v>
      </c>
      <c r="AA1394">
        <v>1388</v>
      </c>
      <c r="AB1394" s="4">
        <v>-153.13847000000001</v>
      </c>
    </row>
    <row r="1395" spans="15:28" x14ac:dyDescent="0.2">
      <c r="O1395">
        <v>1389</v>
      </c>
      <c r="P1395" s="4">
        <v>-310.57659000000001</v>
      </c>
      <c r="Q1395" s="4">
        <v>-347.73363999999998</v>
      </c>
      <c r="R1395" s="4"/>
      <c r="S1395" s="4">
        <v>-430.37463000000002</v>
      </c>
      <c r="T1395" s="4">
        <v>-438.24588</v>
      </c>
      <c r="AA1395">
        <v>1389</v>
      </c>
      <c r="AB1395" s="4">
        <v>-152.96137999999999</v>
      </c>
    </row>
    <row r="1396" spans="15:28" x14ac:dyDescent="0.2">
      <c r="O1396">
        <v>1390</v>
      </c>
      <c r="P1396" s="4">
        <v>-310.80891000000003</v>
      </c>
      <c r="Q1396" s="4">
        <v>-347.72913999999997</v>
      </c>
      <c r="R1396" s="4"/>
      <c r="S1396" s="4">
        <v>-430.60744</v>
      </c>
      <c r="T1396" s="4">
        <v>-438.35642000000001</v>
      </c>
      <c r="AA1396">
        <v>1390</v>
      </c>
      <c r="AB1396" s="4">
        <v>-152.79683</v>
      </c>
    </row>
    <row r="1397" spans="15:28" x14ac:dyDescent="0.2">
      <c r="O1397">
        <v>1391</v>
      </c>
      <c r="P1397" s="4">
        <v>-311.07144</v>
      </c>
      <c r="Q1397" s="4">
        <v>-347.68862999999999</v>
      </c>
      <c r="R1397" s="4"/>
      <c r="S1397" s="4">
        <v>-430.83771999999999</v>
      </c>
      <c r="T1397" s="4">
        <v>-438.47622000000001</v>
      </c>
      <c r="AA1397">
        <v>1391</v>
      </c>
      <c r="AB1397" s="4">
        <v>-152.67042000000001</v>
      </c>
    </row>
    <row r="1398" spans="15:28" x14ac:dyDescent="0.2">
      <c r="O1398">
        <v>1392</v>
      </c>
      <c r="P1398" s="4">
        <v>-311.33156000000002</v>
      </c>
      <c r="Q1398" s="4">
        <v>-347.58967000000001</v>
      </c>
      <c r="R1398" s="4"/>
      <c r="S1398" s="4">
        <v>-431.01733999999999</v>
      </c>
      <c r="T1398" s="4">
        <v>-438.57035999999999</v>
      </c>
      <c r="AA1398">
        <v>1392</v>
      </c>
      <c r="AB1398" s="4">
        <v>-152.58834999999999</v>
      </c>
    </row>
    <row r="1399" spans="15:28" x14ac:dyDescent="0.2">
      <c r="O1399">
        <v>1393</v>
      </c>
      <c r="P1399" s="4">
        <v>-311.60183999999998</v>
      </c>
      <c r="Q1399" s="4">
        <v>-347.47865000000002</v>
      </c>
      <c r="R1399" s="4"/>
      <c r="S1399" s="4">
        <v>-431.19853000000001</v>
      </c>
      <c r="T1399" s="4">
        <v>-438.63538999999997</v>
      </c>
      <c r="AA1399">
        <v>1393</v>
      </c>
      <c r="AB1399" s="4">
        <v>-152.53927999999999</v>
      </c>
    </row>
    <row r="1400" spans="15:28" x14ac:dyDescent="0.2">
      <c r="O1400">
        <v>1394</v>
      </c>
      <c r="P1400" s="4">
        <v>-311.89321999999999</v>
      </c>
      <c r="Q1400" s="4">
        <v>-347.32943999999998</v>
      </c>
      <c r="R1400" s="4"/>
      <c r="S1400" s="4">
        <v>-431.34075000000001</v>
      </c>
      <c r="T1400" s="4">
        <v>-438.65674000000001</v>
      </c>
      <c r="AA1400">
        <v>1394</v>
      </c>
      <c r="AB1400" s="4">
        <v>-152.5438</v>
      </c>
    </row>
    <row r="1401" spans="15:28" x14ac:dyDescent="0.2">
      <c r="O1401">
        <v>1395</v>
      </c>
      <c r="P1401" s="4">
        <v>-312.17306000000002</v>
      </c>
      <c r="Q1401" s="4">
        <v>-347.19040000000001</v>
      </c>
      <c r="R1401" s="4"/>
      <c r="S1401" s="4">
        <v>-431.44716</v>
      </c>
      <c r="T1401" s="4">
        <v>-438.65154000000001</v>
      </c>
      <c r="AA1401">
        <v>1395</v>
      </c>
      <c r="AB1401" s="4">
        <v>-152.57338999999999</v>
      </c>
    </row>
    <row r="1402" spans="15:28" x14ac:dyDescent="0.2">
      <c r="O1402">
        <v>1396</v>
      </c>
      <c r="P1402" s="4">
        <v>-312.40332999999998</v>
      </c>
      <c r="Q1402" s="4">
        <v>-347.04387000000003</v>
      </c>
      <c r="R1402" s="4"/>
      <c r="S1402" s="4">
        <v>-431.51355000000001</v>
      </c>
      <c r="T1402" s="4">
        <v>-438.60565000000003</v>
      </c>
      <c r="AA1402">
        <v>1396</v>
      </c>
      <c r="AB1402" s="4">
        <v>-152.64641</v>
      </c>
    </row>
    <row r="1403" spans="15:28" x14ac:dyDescent="0.2">
      <c r="O1403">
        <v>1397</v>
      </c>
      <c r="P1403" s="4">
        <v>-312.60099000000002</v>
      </c>
      <c r="Q1403" s="4">
        <v>-346.90604000000002</v>
      </c>
      <c r="R1403" s="4"/>
      <c r="S1403" s="4">
        <v>-431.52782000000002</v>
      </c>
      <c r="T1403" s="4">
        <v>-438.51747999999998</v>
      </c>
      <c r="AA1403">
        <v>1397</v>
      </c>
      <c r="AB1403" s="4">
        <v>-152.7473</v>
      </c>
    </row>
    <row r="1404" spans="15:28" x14ac:dyDescent="0.2">
      <c r="O1404">
        <v>1398</v>
      </c>
      <c r="P1404" s="4">
        <v>-312.74189000000001</v>
      </c>
      <c r="Q1404" s="4">
        <v>-346.79852</v>
      </c>
      <c r="R1404" s="4"/>
      <c r="S1404" s="4">
        <v>-431.47913999999997</v>
      </c>
      <c r="T1404" s="4">
        <v>-438.39285000000001</v>
      </c>
      <c r="AA1404">
        <v>1398</v>
      </c>
      <c r="AB1404" s="4">
        <v>-152.89515</v>
      </c>
    </row>
    <row r="1405" spans="15:28" x14ac:dyDescent="0.2">
      <c r="O1405">
        <v>1399</v>
      </c>
      <c r="P1405" s="4">
        <v>-312.81918999999999</v>
      </c>
      <c r="Q1405" s="4">
        <v>-346.73322999999999</v>
      </c>
      <c r="R1405" s="4"/>
      <c r="S1405" s="4">
        <v>-431.37245000000001</v>
      </c>
      <c r="T1405" s="4">
        <v>-438.23752000000002</v>
      </c>
      <c r="AA1405">
        <v>1399</v>
      </c>
      <c r="AB1405" s="4">
        <v>-153.06962999999999</v>
      </c>
    </row>
    <row r="1406" spans="15:28" x14ac:dyDescent="0.2">
      <c r="O1406">
        <v>1400</v>
      </c>
      <c r="P1406" s="4">
        <v>-312.81659999999999</v>
      </c>
      <c r="Q1406" s="4">
        <v>-346.70510000000002</v>
      </c>
      <c r="R1406" s="4"/>
      <c r="S1406" s="4">
        <v>-431.21102000000002</v>
      </c>
      <c r="T1406" s="4">
        <v>-438.09257000000002</v>
      </c>
      <c r="AA1406">
        <v>1400</v>
      </c>
      <c r="AB1406" s="4">
        <v>-153.23276999999999</v>
      </c>
    </row>
    <row r="1407" spans="15:28" x14ac:dyDescent="0.2">
      <c r="O1407">
        <v>1401</v>
      </c>
      <c r="P1407" s="4">
        <v>-312.74930999999998</v>
      </c>
      <c r="Q1407" s="4">
        <v>-346.7174</v>
      </c>
      <c r="R1407" s="4"/>
      <c r="S1407" s="4">
        <v>-431.03838000000002</v>
      </c>
      <c r="T1407" s="4">
        <v>-437.93392999999998</v>
      </c>
      <c r="AA1407">
        <v>1401</v>
      </c>
      <c r="AB1407" s="4">
        <v>-153.38683</v>
      </c>
    </row>
    <row r="1408" spans="15:28" x14ac:dyDescent="0.2">
      <c r="O1408">
        <v>1402</v>
      </c>
      <c r="P1408" s="4">
        <v>-312.61497000000003</v>
      </c>
      <c r="Q1408" s="4">
        <v>-346.76639999999998</v>
      </c>
      <c r="R1408" s="4"/>
      <c r="S1408" s="4">
        <v>-430.87186000000003</v>
      </c>
      <c r="T1408" s="4">
        <v>-437.78719000000001</v>
      </c>
      <c r="AA1408">
        <v>1402</v>
      </c>
      <c r="AB1408" s="4">
        <v>-153.54839000000001</v>
      </c>
    </row>
    <row r="1409" spans="15:28" x14ac:dyDescent="0.2">
      <c r="O1409">
        <v>1403</v>
      </c>
      <c r="P1409" s="4">
        <v>-312.42946999999998</v>
      </c>
      <c r="Q1409" s="4">
        <v>-346.83767999999998</v>
      </c>
      <c r="R1409" s="4"/>
      <c r="S1409" s="4">
        <v>-430.75022999999999</v>
      </c>
      <c r="T1409" s="4">
        <v>-437.64496000000003</v>
      </c>
      <c r="AA1409">
        <v>1403</v>
      </c>
      <c r="AB1409" s="4">
        <v>-153.72443999999999</v>
      </c>
    </row>
    <row r="1410" spans="15:28" x14ac:dyDescent="0.2">
      <c r="O1410">
        <v>1404</v>
      </c>
      <c r="P1410" s="4">
        <v>-312.22152999999997</v>
      </c>
      <c r="Q1410" s="4">
        <v>-346.94715000000002</v>
      </c>
      <c r="R1410" s="4"/>
      <c r="S1410" s="4">
        <v>-430.67084</v>
      </c>
      <c r="T1410" s="4">
        <v>-437.56587999999999</v>
      </c>
      <c r="AA1410">
        <v>1404</v>
      </c>
      <c r="AB1410" s="4">
        <v>-153.88470000000001</v>
      </c>
    </row>
    <row r="1411" spans="15:28" x14ac:dyDescent="0.2">
      <c r="O1411">
        <v>1405</v>
      </c>
      <c r="P1411" s="4">
        <v>-311.9846</v>
      </c>
      <c r="Q1411" s="4">
        <v>-347.11</v>
      </c>
      <c r="R1411" s="4"/>
      <c r="S1411" s="4">
        <v>-430.64935000000003</v>
      </c>
      <c r="T1411" s="4">
        <v>-437.49709999999999</v>
      </c>
      <c r="AA1411">
        <v>1405</v>
      </c>
      <c r="AB1411" s="4">
        <v>-153.99661</v>
      </c>
    </row>
    <row r="1412" spans="15:28" x14ac:dyDescent="0.2">
      <c r="O1412">
        <v>1406</v>
      </c>
      <c r="P1412" s="4">
        <v>-311.74739</v>
      </c>
      <c r="Q1412" s="4">
        <v>-347.31351000000001</v>
      </c>
      <c r="R1412" s="4"/>
      <c r="S1412" s="4">
        <v>-430.70335</v>
      </c>
      <c r="T1412" s="4">
        <v>-437.45889</v>
      </c>
      <c r="AA1412">
        <v>1406</v>
      </c>
      <c r="AB1412" s="4">
        <v>-154.08153999999999</v>
      </c>
    </row>
    <row r="1413" spans="15:28" x14ac:dyDescent="0.2">
      <c r="O1413">
        <v>1407</v>
      </c>
      <c r="P1413" s="4">
        <v>-311.51076</v>
      </c>
      <c r="Q1413" s="4">
        <v>-347.49407000000002</v>
      </c>
      <c r="R1413" s="4"/>
      <c r="S1413" s="4">
        <v>-430.77555000000001</v>
      </c>
      <c r="T1413" s="4">
        <v>-437.44571000000002</v>
      </c>
      <c r="AA1413">
        <v>1407</v>
      </c>
      <c r="AB1413" s="4">
        <v>-154.14292</v>
      </c>
    </row>
    <row r="1414" spans="15:28" x14ac:dyDescent="0.2">
      <c r="O1414">
        <v>1408</v>
      </c>
      <c r="P1414" s="4">
        <v>-311.28577000000001</v>
      </c>
      <c r="Q1414" s="4">
        <v>-347.66658999999999</v>
      </c>
      <c r="R1414" s="4"/>
      <c r="S1414" s="4">
        <v>-430.90147999999999</v>
      </c>
      <c r="T1414" s="4">
        <v>-437.44081</v>
      </c>
      <c r="AA1414">
        <v>1408</v>
      </c>
      <c r="AB1414" s="4">
        <v>-154.16839999999999</v>
      </c>
    </row>
    <row r="1415" spans="15:28" x14ac:dyDescent="0.2">
      <c r="O1415">
        <v>1409</v>
      </c>
      <c r="P1415" s="4">
        <v>-311.09584000000001</v>
      </c>
      <c r="Q1415" s="4">
        <v>-347.81074000000001</v>
      </c>
      <c r="R1415" s="4"/>
      <c r="S1415" s="4">
        <v>-431.05515000000003</v>
      </c>
      <c r="T1415" s="4">
        <v>-437.44675000000001</v>
      </c>
      <c r="AA1415">
        <v>1409</v>
      </c>
      <c r="AB1415" s="4">
        <v>-154.16829000000001</v>
      </c>
    </row>
    <row r="1416" spans="15:28" x14ac:dyDescent="0.2">
      <c r="O1416">
        <v>1410</v>
      </c>
      <c r="P1416" s="4">
        <v>-310.89571999999998</v>
      </c>
      <c r="Q1416" s="4">
        <v>-347.92928999999998</v>
      </c>
      <c r="R1416" s="4"/>
      <c r="S1416" s="4">
        <v>-431.19186000000002</v>
      </c>
      <c r="T1416" s="4">
        <v>-437.46667000000002</v>
      </c>
      <c r="AA1416">
        <v>1410</v>
      </c>
      <c r="AB1416" s="4">
        <v>-154.13164</v>
      </c>
    </row>
    <row r="1417" spans="15:28" x14ac:dyDescent="0.2">
      <c r="O1417">
        <v>1411</v>
      </c>
      <c r="P1417" s="4">
        <v>-310.71008999999998</v>
      </c>
      <c r="Q1417" s="4">
        <v>-348.03278999999998</v>
      </c>
      <c r="R1417" s="4"/>
      <c r="S1417" s="4">
        <v>-431.29736000000003</v>
      </c>
      <c r="T1417" s="4">
        <v>-437.49964999999997</v>
      </c>
      <c r="AA1417">
        <v>1411</v>
      </c>
      <c r="AB1417" s="4">
        <v>-154.06546</v>
      </c>
    </row>
    <row r="1418" spans="15:28" x14ac:dyDescent="0.2">
      <c r="O1418">
        <v>1412</v>
      </c>
      <c r="P1418" s="4">
        <v>-310.55086</v>
      </c>
      <c r="Q1418" s="4">
        <v>-348.12464</v>
      </c>
      <c r="R1418" s="4"/>
      <c r="S1418" s="4">
        <v>-431.32929999999999</v>
      </c>
      <c r="T1418" s="4">
        <v>-437.50950999999998</v>
      </c>
      <c r="AA1418">
        <v>1412</v>
      </c>
      <c r="AB1418" s="4">
        <v>-153.95570000000001</v>
      </c>
    </row>
    <row r="1419" spans="15:28" x14ac:dyDescent="0.2">
      <c r="O1419">
        <v>1413</v>
      </c>
      <c r="P1419" s="4">
        <v>-310.37590999999998</v>
      </c>
      <c r="Q1419" s="4">
        <v>-348.19060000000002</v>
      </c>
      <c r="R1419" s="4"/>
      <c r="S1419" s="4">
        <v>-431.24612999999999</v>
      </c>
      <c r="T1419" s="4">
        <v>-437.50972999999999</v>
      </c>
      <c r="AA1419">
        <v>1413</v>
      </c>
      <c r="AB1419" s="4">
        <v>-153.80821</v>
      </c>
    </row>
    <row r="1420" spans="15:28" x14ac:dyDescent="0.2">
      <c r="O1420">
        <v>1414</v>
      </c>
      <c r="P1420" s="4">
        <v>-310.25297</v>
      </c>
      <c r="Q1420" s="4">
        <v>-348.25087000000002</v>
      </c>
      <c r="R1420" s="4"/>
      <c r="S1420" s="4">
        <v>-431.09181000000001</v>
      </c>
      <c r="T1420" s="4">
        <v>-437.48408000000001</v>
      </c>
      <c r="AA1420">
        <v>1414</v>
      </c>
      <c r="AB1420" s="4">
        <v>-153.64015000000001</v>
      </c>
    </row>
    <row r="1421" spans="15:28" x14ac:dyDescent="0.2">
      <c r="O1421">
        <v>1415</v>
      </c>
      <c r="P1421" s="4">
        <v>-310.16242</v>
      </c>
      <c r="Q1421" s="4">
        <v>-348.31229000000002</v>
      </c>
      <c r="R1421" s="4"/>
      <c r="S1421" s="4">
        <v>-430.86757</v>
      </c>
      <c r="T1421" s="4">
        <v>-437.46213</v>
      </c>
      <c r="AA1421">
        <v>1415</v>
      </c>
      <c r="AB1421" s="4">
        <v>-153.48951</v>
      </c>
    </row>
    <row r="1422" spans="15:28" x14ac:dyDescent="0.2">
      <c r="O1422">
        <v>1416</v>
      </c>
      <c r="P1422" s="4">
        <v>-310.11617999999999</v>
      </c>
      <c r="Q1422" s="4">
        <v>-348.34888999999998</v>
      </c>
      <c r="R1422" s="4"/>
      <c r="S1422" s="4">
        <v>-430.64724000000001</v>
      </c>
      <c r="T1422" s="4">
        <v>-437.42921000000001</v>
      </c>
      <c r="AA1422">
        <v>1416</v>
      </c>
      <c r="AB1422" s="4">
        <v>-153.33287999999999</v>
      </c>
    </row>
    <row r="1423" spans="15:28" x14ac:dyDescent="0.2">
      <c r="O1423">
        <v>1417</v>
      </c>
      <c r="P1423" s="4">
        <v>-310.11225000000002</v>
      </c>
      <c r="Q1423" s="4">
        <v>-348.36070000000001</v>
      </c>
      <c r="R1423" s="4"/>
      <c r="S1423" s="4">
        <v>-430.38898999999998</v>
      </c>
      <c r="T1423" s="4">
        <v>-437.40138999999999</v>
      </c>
      <c r="AA1423">
        <v>1417</v>
      </c>
      <c r="AB1423" s="4">
        <v>-153.15468000000001</v>
      </c>
    </row>
    <row r="1424" spans="15:28" x14ac:dyDescent="0.2">
      <c r="O1424">
        <v>1418</v>
      </c>
      <c r="P1424" s="4">
        <v>-310.15271999999999</v>
      </c>
      <c r="Q1424" s="4">
        <v>-348.35646000000003</v>
      </c>
      <c r="R1424" s="4"/>
      <c r="S1424" s="4">
        <v>-430.10331000000002</v>
      </c>
      <c r="T1424" s="4">
        <v>-437.36072999999999</v>
      </c>
      <c r="AA1424">
        <v>1418</v>
      </c>
      <c r="AB1424" s="4">
        <v>-152.97290000000001</v>
      </c>
    </row>
    <row r="1425" spans="15:28" x14ac:dyDescent="0.2">
      <c r="O1425">
        <v>1419</v>
      </c>
      <c r="P1425" s="4">
        <v>-310.23887000000002</v>
      </c>
      <c r="Q1425" s="4">
        <v>-348.35104000000001</v>
      </c>
      <c r="R1425" s="4"/>
      <c r="S1425" s="4">
        <v>-429.85559999999998</v>
      </c>
      <c r="T1425" s="4">
        <v>-437.31387999999998</v>
      </c>
      <c r="AA1425">
        <v>1419</v>
      </c>
      <c r="AB1425" s="4">
        <v>-152.78643</v>
      </c>
    </row>
    <row r="1426" spans="15:28" x14ac:dyDescent="0.2">
      <c r="O1426">
        <v>1420</v>
      </c>
      <c r="P1426" s="4">
        <v>-310.36617999999999</v>
      </c>
      <c r="Q1426" s="4">
        <v>-348.34766999999999</v>
      </c>
      <c r="R1426" s="4"/>
      <c r="S1426" s="4">
        <v>-429.68207999999998</v>
      </c>
      <c r="T1426" s="4">
        <v>-437.25191999999998</v>
      </c>
      <c r="AA1426">
        <v>1420</v>
      </c>
      <c r="AB1426" s="4">
        <v>-152.58401000000001</v>
      </c>
    </row>
    <row r="1427" spans="15:28" x14ac:dyDescent="0.2">
      <c r="O1427">
        <v>1421</v>
      </c>
      <c r="P1427" s="4">
        <v>-310.49617999999998</v>
      </c>
      <c r="Q1427" s="4">
        <v>-348.32999000000001</v>
      </c>
      <c r="R1427" s="4"/>
      <c r="S1427" s="4">
        <v>-429.58193</v>
      </c>
      <c r="T1427" s="4">
        <v>-437.19423</v>
      </c>
      <c r="AA1427">
        <v>1421</v>
      </c>
      <c r="AB1427" s="4">
        <v>-152.36399</v>
      </c>
    </row>
    <row r="1428" spans="15:28" x14ac:dyDescent="0.2">
      <c r="O1428">
        <v>1422</v>
      </c>
      <c r="P1428" s="4">
        <v>-310.61795999999998</v>
      </c>
      <c r="Q1428" s="4">
        <v>-348.31319999999999</v>
      </c>
      <c r="R1428" s="4"/>
      <c r="S1428" s="4">
        <v>-429.53440999999998</v>
      </c>
      <c r="T1428" s="4">
        <v>-437.14494000000002</v>
      </c>
      <c r="AA1428">
        <v>1422</v>
      </c>
      <c r="AB1428" s="4">
        <v>-152.13050999999999</v>
      </c>
    </row>
    <row r="1429" spans="15:28" x14ac:dyDescent="0.2">
      <c r="O1429">
        <v>1423</v>
      </c>
      <c r="P1429" s="4">
        <v>-310.75742000000002</v>
      </c>
      <c r="Q1429" s="4">
        <v>-348.29714000000001</v>
      </c>
      <c r="R1429" s="4"/>
      <c r="S1429" s="4">
        <v>-429.52582000000001</v>
      </c>
      <c r="T1429" s="4">
        <v>-437.10124999999999</v>
      </c>
      <c r="AA1429">
        <v>1423</v>
      </c>
      <c r="AB1429" s="4">
        <v>-151.86623</v>
      </c>
    </row>
    <row r="1430" spans="15:28" x14ac:dyDescent="0.2">
      <c r="O1430">
        <v>1424</v>
      </c>
      <c r="P1430" s="4">
        <v>-310.91399000000001</v>
      </c>
      <c r="Q1430" s="4">
        <v>-348.26943</v>
      </c>
      <c r="R1430" s="4"/>
      <c r="S1430" s="4">
        <v>-429.54998000000001</v>
      </c>
      <c r="T1430" s="4">
        <v>-437.04462999999998</v>
      </c>
      <c r="AA1430">
        <v>1424</v>
      </c>
      <c r="AB1430" s="4">
        <v>-151.60605000000001</v>
      </c>
    </row>
    <row r="1431" spans="15:28" x14ac:dyDescent="0.2">
      <c r="O1431">
        <v>1425</v>
      </c>
      <c r="P1431" s="4">
        <v>-311.06119999999999</v>
      </c>
      <c r="Q1431" s="4">
        <v>-348.23529000000002</v>
      </c>
      <c r="R1431" s="4"/>
      <c r="S1431" s="4">
        <v>-429.56344000000001</v>
      </c>
      <c r="T1431" s="4">
        <v>-436.98234000000002</v>
      </c>
      <c r="AA1431">
        <v>1425</v>
      </c>
      <c r="AB1431" s="4">
        <v>-151.35302999999999</v>
      </c>
    </row>
    <row r="1432" spans="15:28" x14ac:dyDescent="0.2">
      <c r="O1432">
        <v>1426</v>
      </c>
      <c r="P1432" s="4">
        <v>-311.20118000000002</v>
      </c>
      <c r="Q1432" s="4">
        <v>-348.17867000000001</v>
      </c>
      <c r="R1432" s="4"/>
      <c r="S1432" s="4">
        <v>-429.53401000000002</v>
      </c>
      <c r="T1432" s="4">
        <v>-436.94535000000002</v>
      </c>
      <c r="AA1432">
        <v>1426</v>
      </c>
      <c r="AB1432" s="4">
        <v>-151.10363000000001</v>
      </c>
    </row>
    <row r="1433" spans="15:28" x14ac:dyDescent="0.2">
      <c r="O1433">
        <v>1427</v>
      </c>
      <c r="P1433" s="4">
        <v>-311.28446000000002</v>
      </c>
      <c r="Q1433" s="4">
        <v>-348.12342999999998</v>
      </c>
      <c r="R1433" s="4"/>
      <c r="S1433" s="4">
        <v>-429.52163999999999</v>
      </c>
      <c r="T1433" s="4">
        <v>-436.91251</v>
      </c>
      <c r="AA1433">
        <v>1427</v>
      </c>
      <c r="AB1433" s="4">
        <v>-150.88175000000001</v>
      </c>
    </row>
    <row r="1434" spans="15:28" x14ac:dyDescent="0.2">
      <c r="O1434">
        <v>1428</v>
      </c>
      <c r="P1434" s="4">
        <v>-311.36851999999999</v>
      </c>
      <c r="Q1434" s="4">
        <v>-348.09165999999999</v>
      </c>
      <c r="R1434" s="4"/>
      <c r="S1434" s="4">
        <v>-429.49950000000001</v>
      </c>
      <c r="T1434" s="4">
        <v>-436.89631000000003</v>
      </c>
      <c r="AA1434">
        <v>1428</v>
      </c>
      <c r="AB1434" s="4">
        <v>-150.70654999999999</v>
      </c>
    </row>
    <row r="1435" spans="15:28" x14ac:dyDescent="0.2">
      <c r="O1435">
        <v>1429</v>
      </c>
      <c r="P1435" s="4">
        <v>-311.45366000000001</v>
      </c>
      <c r="Q1435" s="4">
        <v>-348.04871000000003</v>
      </c>
      <c r="R1435" s="4"/>
      <c r="S1435" s="4">
        <v>-429.50009999999997</v>
      </c>
      <c r="T1435" s="4">
        <v>-436.84397999999999</v>
      </c>
      <c r="AA1435">
        <v>1429</v>
      </c>
      <c r="AB1435" s="4">
        <v>-150.54116999999999</v>
      </c>
    </row>
    <row r="1436" spans="15:28" x14ac:dyDescent="0.2">
      <c r="O1436">
        <v>1430</v>
      </c>
      <c r="P1436" s="4">
        <v>-311.53586999999999</v>
      </c>
      <c r="Q1436" s="4">
        <v>-347.99828000000002</v>
      </c>
      <c r="R1436" s="4"/>
      <c r="S1436" s="4">
        <v>-429.46190999999999</v>
      </c>
      <c r="T1436" s="4">
        <v>-436.77181000000002</v>
      </c>
      <c r="AA1436">
        <v>1430</v>
      </c>
      <c r="AB1436" s="4">
        <v>-150.43879999999999</v>
      </c>
    </row>
    <row r="1437" spans="15:28" x14ac:dyDescent="0.2">
      <c r="O1437">
        <v>1431</v>
      </c>
      <c r="P1437" s="4">
        <v>-311.61255999999997</v>
      </c>
      <c r="Q1437" s="4">
        <v>-347.93329999999997</v>
      </c>
      <c r="R1437" s="4"/>
      <c r="S1437" s="4">
        <v>-429.42655999999999</v>
      </c>
      <c r="T1437" s="4">
        <v>-436.70173</v>
      </c>
      <c r="AA1437">
        <v>1431</v>
      </c>
      <c r="AB1437" s="4">
        <v>-150.37725</v>
      </c>
    </row>
    <row r="1438" spans="15:28" x14ac:dyDescent="0.2">
      <c r="O1438">
        <v>1432</v>
      </c>
      <c r="P1438" s="4">
        <v>-311.65095000000002</v>
      </c>
      <c r="Q1438" s="4">
        <v>-347.88094000000001</v>
      </c>
      <c r="R1438" s="4"/>
      <c r="S1438" s="4">
        <v>-429.39951000000002</v>
      </c>
      <c r="T1438" s="4">
        <v>-436.61752999999999</v>
      </c>
      <c r="AA1438">
        <v>1432</v>
      </c>
      <c r="AB1438" s="4">
        <v>-150.36796000000001</v>
      </c>
    </row>
    <row r="1439" spans="15:28" x14ac:dyDescent="0.2">
      <c r="O1439">
        <v>1433</v>
      </c>
      <c r="P1439" s="4">
        <v>-311.63655999999997</v>
      </c>
      <c r="Q1439" s="4">
        <v>-347.83262999999999</v>
      </c>
      <c r="R1439" s="4"/>
      <c r="S1439" s="4">
        <v>-429.37723</v>
      </c>
      <c r="T1439" s="4">
        <v>-436.50220000000002</v>
      </c>
      <c r="AA1439">
        <v>1433</v>
      </c>
      <c r="AB1439" s="4">
        <v>-150.40547000000001</v>
      </c>
    </row>
    <row r="1440" spans="15:28" x14ac:dyDescent="0.2">
      <c r="O1440">
        <v>1434</v>
      </c>
      <c r="P1440" s="4">
        <v>-311.58985000000001</v>
      </c>
      <c r="Q1440" s="4">
        <v>-347.75250999999997</v>
      </c>
      <c r="R1440" s="4"/>
      <c r="S1440" s="4">
        <v>-429.35996</v>
      </c>
      <c r="T1440" s="4">
        <v>-436.41784000000001</v>
      </c>
      <c r="AA1440">
        <v>1434</v>
      </c>
      <c r="AB1440" s="4">
        <v>-150.45760999999999</v>
      </c>
    </row>
    <row r="1441" spans="15:28" x14ac:dyDescent="0.2">
      <c r="O1441">
        <v>1435</v>
      </c>
      <c r="P1441" s="4">
        <v>-311.53545000000003</v>
      </c>
      <c r="Q1441" s="4">
        <v>-347.67034999999998</v>
      </c>
      <c r="R1441" s="4"/>
      <c r="S1441" s="4">
        <v>-429.31885</v>
      </c>
      <c r="T1441" s="4">
        <v>-436.35242</v>
      </c>
      <c r="AA1441">
        <v>1435</v>
      </c>
      <c r="AB1441" s="4">
        <v>-150.56068999999999</v>
      </c>
    </row>
    <row r="1442" spans="15:28" x14ac:dyDescent="0.2">
      <c r="O1442">
        <v>1436</v>
      </c>
      <c r="P1442" s="4">
        <v>-311.50635999999997</v>
      </c>
      <c r="Q1442" s="4">
        <v>-347.60523999999998</v>
      </c>
      <c r="R1442" s="4"/>
      <c r="S1442" s="4">
        <v>-429.25668000000002</v>
      </c>
      <c r="T1442" s="4">
        <v>-436.31522999999999</v>
      </c>
      <c r="AA1442">
        <v>1436</v>
      </c>
      <c r="AB1442" s="4">
        <v>-150.69699</v>
      </c>
    </row>
    <row r="1443" spans="15:28" x14ac:dyDescent="0.2">
      <c r="O1443">
        <v>1437</v>
      </c>
      <c r="P1443" s="4">
        <v>-311.46580999999998</v>
      </c>
      <c r="Q1443" s="4">
        <v>-347.54331999999999</v>
      </c>
      <c r="R1443" s="4"/>
      <c r="S1443" s="4">
        <v>-429.1977</v>
      </c>
      <c r="T1443" s="4">
        <v>-436.33024999999998</v>
      </c>
      <c r="AA1443">
        <v>1437</v>
      </c>
      <c r="AB1443" s="4">
        <v>-150.88618</v>
      </c>
    </row>
    <row r="1444" spans="15:28" x14ac:dyDescent="0.2">
      <c r="O1444">
        <v>1438</v>
      </c>
      <c r="P1444" s="4">
        <v>-311.42302999999998</v>
      </c>
      <c r="Q1444" s="4">
        <v>-347.49930999999998</v>
      </c>
      <c r="R1444" s="4"/>
      <c r="S1444" s="4">
        <v>-429.15694999999999</v>
      </c>
      <c r="T1444" s="4">
        <v>-436.34762000000001</v>
      </c>
      <c r="AA1444">
        <v>1438</v>
      </c>
      <c r="AB1444" s="4">
        <v>-151.09810999999999</v>
      </c>
    </row>
    <row r="1445" spans="15:28" x14ac:dyDescent="0.2">
      <c r="O1445">
        <v>1439</v>
      </c>
      <c r="P1445" s="4">
        <v>-311.38504</v>
      </c>
      <c r="Q1445" s="4">
        <v>-347.47384</v>
      </c>
      <c r="R1445" s="4"/>
      <c r="S1445" s="4">
        <v>-429.11138</v>
      </c>
      <c r="T1445" s="4">
        <v>-436.38727999999998</v>
      </c>
      <c r="AA1445">
        <v>1439</v>
      </c>
      <c r="AB1445" s="4">
        <v>-151.3374</v>
      </c>
    </row>
    <row r="1446" spans="15:28" x14ac:dyDescent="0.2">
      <c r="O1446">
        <v>1440</v>
      </c>
      <c r="P1446" s="4">
        <v>-311.32855000000001</v>
      </c>
      <c r="Q1446" s="4">
        <v>-347.47836999999998</v>
      </c>
      <c r="R1446" s="4"/>
      <c r="S1446" s="4">
        <v>-429.07567999999998</v>
      </c>
      <c r="T1446" s="4">
        <v>-436.42845</v>
      </c>
      <c r="AA1446">
        <v>1440</v>
      </c>
      <c r="AB1446" s="4">
        <v>-151.59640999999999</v>
      </c>
    </row>
    <row r="1447" spans="15:28" x14ac:dyDescent="0.2">
      <c r="O1447">
        <v>1441</v>
      </c>
      <c r="P1447" s="4">
        <v>-311.27690000000001</v>
      </c>
      <c r="Q1447" s="4">
        <v>-347.49761000000001</v>
      </c>
      <c r="R1447" s="4"/>
      <c r="S1447" s="4">
        <v>-429.01474000000002</v>
      </c>
      <c r="T1447" s="4">
        <v>-436.49763999999999</v>
      </c>
      <c r="AA1447">
        <v>1441</v>
      </c>
      <c r="AB1447" s="4">
        <v>-151.86199999999999</v>
      </c>
    </row>
    <row r="1448" spans="15:28" x14ac:dyDescent="0.2">
      <c r="O1448">
        <v>1442</v>
      </c>
      <c r="P1448" s="4">
        <v>-311.24525</v>
      </c>
      <c r="Q1448" s="4">
        <v>-347.55491999999998</v>
      </c>
      <c r="R1448" s="4"/>
      <c r="S1448" s="4">
        <v>-428.93144000000001</v>
      </c>
      <c r="T1448" s="4">
        <v>-436.59226000000001</v>
      </c>
      <c r="AA1448">
        <v>1442</v>
      </c>
      <c r="AB1448" s="4">
        <v>-152.12090000000001</v>
      </c>
    </row>
    <row r="1449" spans="15:28" x14ac:dyDescent="0.2">
      <c r="O1449">
        <v>1443</v>
      </c>
      <c r="P1449" s="4">
        <v>-311.22989000000001</v>
      </c>
      <c r="Q1449" s="4">
        <v>-347.61867000000001</v>
      </c>
      <c r="R1449" s="4"/>
      <c r="S1449" s="4">
        <v>-428.86466000000001</v>
      </c>
      <c r="T1449" s="4">
        <v>-436.72701999999998</v>
      </c>
      <c r="AA1449">
        <v>1443</v>
      </c>
      <c r="AB1449" s="4">
        <v>-152.38495</v>
      </c>
    </row>
    <row r="1450" spans="15:28" x14ac:dyDescent="0.2">
      <c r="O1450">
        <v>1444</v>
      </c>
      <c r="P1450" s="4">
        <v>-311.24617999999998</v>
      </c>
      <c r="Q1450" s="4">
        <v>-347.68835999999999</v>
      </c>
      <c r="R1450" s="4"/>
      <c r="S1450" s="4">
        <v>-428.84485000000001</v>
      </c>
      <c r="T1450" s="4">
        <v>-436.91660999999999</v>
      </c>
      <c r="AA1450">
        <v>1444</v>
      </c>
      <c r="AB1450" s="4">
        <v>-152.62803</v>
      </c>
    </row>
    <row r="1451" spans="15:28" x14ac:dyDescent="0.2">
      <c r="O1451">
        <v>1445</v>
      </c>
      <c r="P1451" s="4">
        <v>-311.29595</v>
      </c>
      <c r="Q1451" s="4">
        <v>-347.74770000000001</v>
      </c>
      <c r="R1451" s="4"/>
      <c r="S1451" s="4">
        <v>-428.82193999999998</v>
      </c>
      <c r="T1451" s="4">
        <v>-437.13767000000001</v>
      </c>
      <c r="AA1451">
        <v>1445</v>
      </c>
      <c r="AB1451" s="4">
        <v>-152.84866</v>
      </c>
    </row>
    <row r="1452" spans="15:28" x14ac:dyDescent="0.2">
      <c r="O1452">
        <v>1446</v>
      </c>
      <c r="P1452" s="4">
        <v>-311.35579000000001</v>
      </c>
      <c r="Q1452" s="4">
        <v>-347.80227000000002</v>
      </c>
      <c r="R1452" s="4"/>
      <c r="S1452" s="4">
        <v>-428.81493</v>
      </c>
      <c r="T1452" s="4">
        <v>-437.38472999999999</v>
      </c>
      <c r="AA1452">
        <v>1446</v>
      </c>
      <c r="AB1452" s="4">
        <v>-153.05319</v>
      </c>
    </row>
    <row r="1453" spans="15:28" x14ac:dyDescent="0.2">
      <c r="O1453">
        <v>1447</v>
      </c>
      <c r="P1453" s="4">
        <v>-311.41793999999999</v>
      </c>
      <c r="Q1453" s="4">
        <v>-347.85656</v>
      </c>
      <c r="R1453" s="4"/>
      <c r="S1453" s="4">
        <v>-428.90222</v>
      </c>
      <c r="T1453" s="4">
        <v>-437.63416999999998</v>
      </c>
      <c r="AA1453">
        <v>1447</v>
      </c>
      <c r="AB1453" s="4">
        <v>-153.21316999999999</v>
      </c>
    </row>
    <row r="1454" spans="15:28" x14ac:dyDescent="0.2">
      <c r="O1454">
        <v>1448</v>
      </c>
      <c r="P1454" s="4">
        <v>-311.50049000000001</v>
      </c>
      <c r="Q1454" s="4">
        <v>-347.92430000000002</v>
      </c>
      <c r="R1454" s="4"/>
      <c r="S1454" s="4">
        <v>-428.91435000000001</v>
      </c>
      <c r="T1454" s="4">
        <v>-437.86520000000002</v>
      </c>
      <c r="AA1454">
        <v>1448</v>
      </c>
      <c r="AB1454" s="4">
        <v>-153.31098</v>
      </c>
    </row>
    <row r="1455" spans="15:28" x14ac:dyDescent="0.2">
      <c r="O1455">
        <v>1449</v>
      </c>
      <c r="P1455" s="4">
        <v>-311.54070000000002</v>
      </c>
      <c r="Q1455" s="4">
        <v>-347.99457000000001</v>
      </c>
      <c r="R1455" s="4"/>
      <c r="S1455" s="4">
        <v>-428.92840000000001</v>
      </c>
      <c r="T1455" s="4">
        <v>-438.05542000000003</v>
      </c>
      <c r="AA1455">
        <v>1449</v>
      </c>
      <c r="AB1455" s="4">
        <v>-153.36319</v>
      </c>
    </row>
    <row r="1456" spans="15:28" x14ac:dyDescent="0.2">
      <c r="O1456">
        <v>1450</v>
      </c>
      <c r="P1456" s="4">
        <v>-311.58098999999999</v>
      </c>
      <c r="Q1456" s="4">
        <v>-348.05754000000002</v>
      </c>
      <c r="R1456" s="4"/>
      <c r="S1456" s="4">
        <v>-428.93209999999999</v>
      </c>
      <c r="T1456" s="4">
        <v>-438.20204000000001</v>
      </c>
      <c r="AA1456">
        <v>1450</v>
      </c>
      <c r="AB1456" s="4">
        <v>-153.37661</v>
      </c>
    </row>
    <row r="1457" spans="15:28" x14ac:dyDescent="0.2">
      <c r="O1457">
        <v>1451</v>
      </c>
      <c r="P1457" s="4">
        <v>-311.59795000000003</v>
      </c>
      <c r="Q1457" s="4">
        <v>-348.12191999999999</v>
      </c>
      <c r="R1457" s="4"/>
      <c r="S1457" s="4">
        <v>-428.91876999999999</v>
      </c>
      <c r="T1457" s="4">
        <v>-438.27886000000001</v>
      </c>
      <c r="AA1457">
        <v>1451</v>
      </c>
      <c r="AB1457" s="4">
        <v>-153.35928000000001</v>
      </c>
    </row>
    <row r="1458" spans="15:28" x14ac:dyDescent="0.2">
      <c r="O1458">
        <v>1452</v>
      </c>
      <c r="P1458" s="4">
        <v>-311.59206</v>
      </c>
      <c r="Q1458" s="4">
        <v>-348.21724</v>
      </c>
      <c r="R1458" s="4"/>
      <c r="S1458" s="4">
        <v>-428.84539000000001</v>
      </c>
      <c r="T1458" s="4">
        <v>-438.33102000000002</v>
      </c>
      <c r="AA1458">
        <v>1452</v>
      </c>
      <c r="AB1458" s="4">
        <v>-153.33228</v>
      </c>
    </row>
    <row r="1459" spans="15:28" x14ac:dyDescent="0.2">
      <c r="O1459">
        <v>1453</v>
      </c>
      <c r="P1459" s="4">
        <v>-311.54656999999997</v>
      </c>
      <c r="Q1459" s="4">
        <v>-348.2903</v>
      </c>
      <c r="R1459" s="4"/>
      <c r="S1459" s="4">
        <v>-428.81306000000001</v>
      </c>
      <c r="T1459" s="4">
        <v>-438.34393999999998</v>
      </c>
      <c r="AA1459">
        <v>1453</v>
      </c>
      <c r="AB1459" s="4">
        <v>-153.30036000000001</v>
      </c>
    </row>
    <row r="1460" spans="15:28" x14ac:dyDescent="0.2">
      <c r="O1460">
        <v>1454</v>
      </c>
      <c r="P1460" s="4">
        <v>-311.50042999999999</v>
      </c>
      <c r="Q1460" s="4">
        <v>-348.36067000000003</v>
      </c>
      <c r="R1460" s="4"/>
      <c r="S1460" s="4">
        <v>-428.73264</v>
      </c>
      <c r="T1460" s="4">
        <v>-438.29694999999998</v>
      </c>
      <c r="AA1460">
        <v>1454</v>
      </c>
      <c r="AB1460" s="4">
        <v>-153.23893000000001</v>
      </c>
    </row>
    <row r="1461" spans="15:28" x14ac:dyDescent="0.2">
      <c r="O1461">
        <v>1455</v>
      </c>
      <c r="P1461" s="4">
        <v>-311.48935</v>
      </c>
      <c r="Q1461" s="4">
        <v>-348.40625</v>
      </c>
      <c r="R1461" s="4"/>
      <c r="S1461" s="4">
        <v>-428.70168000000001</v>
      </c>
      <c r="T1461" s="4">
        <v>-438.19456000000002</v>
      </c>
      <c r="AA1461">
        <v>1455</v>
      </c>
      <c r="AB1461" s="4">
        <v>-153.14821000000001</v>
      </c>
    </row>
    <row r="1462" spans="15:28" x14ac:dyDescent="0.2">
      <c r="O1462">
        <v>1456</v>
      </c>
      <c r="P1462" s="4">
        <v>-311.48680999999999</v>
      </c>
      <c r="Q1462" s="4">
        <v>-348.44756000000001</v>
      </c>
      <c r="R1462" s="4"/>
      <c r="S1462" s="4">
        <v>-428.66874000000001</v>
      </c>
      <c r="T1462" s="4">
        <v>-438.01218</v>
      </c>
      <c r="AA1462">
        <v>1456</v>
      </c>
      <c r="AB1462" s="4">
        <v>-153.04940999999999</v>
      </c>
    </row>
    <row r="1463" spans="15:28" x14ac:dyDescent="0.2">
      <c r="O1463">
        <v>1457</v>
      </c>
      <c r="P1463" s="4">
        <v>-311.49790999999999</v>
      </c>
      <c r="Q1463" s="4">
        <v>-348.47915</v>
      </c>
      <c r="R1463" s="4"/>
      <c r="S1463" s="4">
        <v>-428.63425000000001</v>
      </c>
      <c r="T1463" s="4">
        <v>-437.80092999999999</v>
      </c>
      <c r="AA1463">
        <v>1457</v>
      </c>
      <c r="AB1463" s="4">
        <v>-152.94173000000001</v>
      </c>
    </row>
    <row r="1464" spans="15:28" x14ac:dyDescent="0.2">
      <c r="O1464">
        <v>1458</v>
      </c>
      <c r="P1464" s="4">
        <v>-311.47021000000001</v>
      </c>
      <c r="Q1464" s="4">
        <v>-348.48621000000003</v>
      </c>
      <c r="R1464" s="4"/>
      <c r="S1464" s="4">
        <v>-428.63126</v>
      </c>
      <c r="T1464" s="4">
        <v>-437.55491000000001</v>
      </c>
      <c r="AA1464">
        <v>1458</v>
      </c>
      <c r="AB1464" s="4">
        <v>-152.82951</v>
      </c>
    </row>
    <row r="1465" spans="15:28" x14ac:dyDescent="0.2">
      <c r="O1465">
        <v>1459</v>
      </c>
      <c r="P1465" s="4">
        <v>-311.43045000000001</v>
      </c>
      <c r="Q1465" s="4">
        <v>-348.47689000000003</v>
      </c>
      <c r="R1465" s="4"/>
      <c r="S1465" s="4">
        <v>-428.63306999999998</v>
      </c>
      <c r="T1465" s="4">
        <v>-437.31398000000002</v>
      </c>
      <c r="AA1465">
        <v>1459</v>
      </c>
      <c r="AB1465" s="4">
        <v>-152.73393999999999</v>
      </c>
    </row>
    <row r="1466" spans="15:28" x14ac:dyDescent="0.2">
      <c r="O1466">
        <v>1460</v>
      </c>
      <c r="P1466" s="4">
        <v>-311.43462</v>
      </c>
      <c r="Q1466" s="4">
        <v>-348.44436000000002</v>
      </c>
      <c r="R1466" s="4"/>
      <c r="S1466" s="4">
        <v>-428.61381999999998</v>
      </c>
      <c r="T1466" s="4">
        <v>-437.04689000000002</v>
      </c>
      <c r="AA1466">
        <v>1460</v>
      </c>
      <c r="AB1466" s="4">
        <v>-152.64836</v>
      </c>
    </row>
    <row r="1467" spans="15:28" x14ac:dyDescent="0.2">
      <c r="O1467">
        <v>1461</v>
      </c>
      <c r="P1467" s="4">
        <v>-311.4624</v>
      </c>
      <c r="Q1467" s="4">
        <v>-348.41152</v>
      </c>
      <c r="R1467" s="4"/>
      <c r="S1467" s="4">
        <v>-428.59285</v>
      </c>
      <c r="T1467" s="4">
        <v>-436.75668999999999</v>
      </c>
      <c r="AA1467">
        <v>1461</v>
      </c>
      <c r="AB1467" s="4">
        <v>-152.59618</v>
      </c>
    </row>
    <row r="1468" spans="15:28" x14ac:dyDescent="0.2">
      <c r="O1468">
        <v>1462</v>
      </c>
      <c r="P1468" s="4">
        <v>-311.50000999999997</v>
      </c>
      <c r="Q1468" s="4">
        <v>-348.37803000000002</v>
      </c>
      <c r="R1468" s="4"/>
      <c r="S1468" s="4">
        <v>-428.59836000000001</v>
      </c>
      <c r="T1468" s="4">
        <v>-436.46753000000001</v>
      </c>
      <c r="AA1468">
        <v>1462</v>
      </c>
      <c r="AB1468" s="4">
        <v>-152.57337000000001</v>
      </c>
    </row>
    <row r="1469" spans="15:28" x14ac:dyDescent="0.2">
      <c r="O1469">
        <v>1463</v>
      </c>
      <c r="P1469" s="4">
        <v>-311.58003000000002</v>
      </c>
      <c r="Q1469" s="4">
        <v>-348.37900000000002</v>
      </c>
      <c r="R1469" s="4"/>
      <c r="S1469" s="4">
        <v>-428.62058000000002</v>
      </c>
      <c r="T1469" s="4">
        <v>-436.20783</v>
      </c>
      <c r="AA1469">
        <v>1463</v>
      </c>
      <c r="AB1469" s="4">
        <v>-152.57593</v>
      </c>
    </row>
    <row r="1470" spans="15:28" x14ac:dyDescent="0.2">
      <c r="O1470">
        <v>1464</v>
      </c>
      <c r="P1470" s="4">
        <v>-311.67194000000001</v>
      </c>
      <c r="Q1470" s="4">
        <v>-348.37813</v>
      </c>
      <c r="R1470" s="4"/>
      <c r="S1470" s="4">
        <v>-428.66931</v>
      </c>
      <c r="T1470" s="4">
        <v>-435.98876000000001</v>
      </c>
      <c r="AA1470">
        <v>1464</v>
      </c>
      <c r="AB1470" s="4">
        <v>-152.5951</v>
      </c>
    </row>
    <row r="1471" spans="15:28" x14ac:dyDescent="0.2">
      <c r="O1471">
        <v>1465</v>
      </c>
      <c r="P1471" s="4">
        <v>-311.76677000000001</v>
      </c>
      <c r="Q1471" s="4">
        <v>-348.39657</v>
      </c>
      <c r="R1471" s="4"/>
      <c r="S1471" s="4">
        <v>-428.74250999999998</v>
      </c>
      <c r="T1471" s="4">
        <v>-435.83100999999999</v>
      </c>
      <c r="AA1471">
        <v>1465</v>
      </c>
      <c r="AB1471" s="4">
        <v>-152.61566999999999</v>
      </c>
    </row>
    <row r="1472" spans="15:28" x14ac:dyDescent="0.2">
      <c r="O1472">
        <v>1466</v>
      </c>
      <c r="P1472" s="4">
        <v>-311.86480999999998</v>
      </c>
      <c r="Q1472" s="4">
        <v>-348.42180000000002</v>
      </c>
      <c r="R1472" s="4"/>
      <c r="S1472" s="4">
        <v>-428.83748000000003</v>
      </c>
      <c r="T1472" s="4">
        <v>-435.73770999999999</v>
      </c>
      <c r="AA1472">
        <v>1466</v>
      </c>
      <c r="AB1472" s="4">
        <v>-152.63996</v>
      </c>
    </row>
    <row r="1473" spans="15:28" x14ac:dyDescent="0.2">
      <c r="O1473">
        <v>1467</v>
      </c>
      <c r="P1473" s="4">
        <v>-311.99783000000002</v>
      </c>
      <c r="Q1473" s="4">
        <v>-348.45222000000001</v>
      </c>
      <c r="R1473" s="4"/>
      <c r="S1473" s="4">
        <v>-428.93462</v>
      </c>
      <c r="T1473" s="4">
        <v>-435.65589999999997</v>
      </c>
      <c r="AA1473">
        <v>1467</v>
      </c>
      <c r="AB1473" s="4">
        <v>-152.68218999999999</v>
      </c>
    </row>
    <row r="1474" spans="15:28" x14ac:dyDescent="0.2">
      <c r="O1474">
        <v>1468</v>
      </c>
      <c r="P1474" s="4">
        <v>-312.15805</v>
      </c>
      <c r="Q1474" s="4">
        <v>-348.48572000000001</v>
      </c>
      <c r="R1474" s="4"/>
      <c r="S1474" s="4">
        <v>-429.05909000000003</v>
      </c>
      <c r="T1474" s="4">
        <v>-435.64076</v>
      </c>
      <c r="AA1474">
        <v>1468</v>
      </c>
      <c r="AB1474" s="4">
        <v>-152.74185</v>
      </c>
    </row>
    <row r="1475" spans="15:28" x14ac:dyDescent="0.2">
      <c r="O1475">
        <v>1469</v>
      </c>
      <c r="P1475" s="4">
        <v>-312.31995000000001</v>
      </c>
      <c r="Q1475" s="4">
        <v>-348.54286000000002</v>
      </c>
      <c r="R1475" s="4"/>
      <c r="S1475" s="4">
        <v>-429.14582000000001</v>
      </c>
      <c r="T1475" s="4">
        <v>-435.64528000000001</v>
      </c>
      <c r="AA1475">
        <v>1469</v>
      </c>
      <c r="AB1475" s="4">
        <v>-152.81437</v>
      </c>
    </row>
    <row r="1476" spans="15:28" x14ac:dyDescent="0.2">
      <c r="O1476">
        <v>1470</v>
      </c>
      <c r="P1476" s="4">
        <v>-312.49036000000001</v>
      </c>
      <c r="Q1476" s="4">
        <v>-348.59501</v>
      </c>
      <c r="R1476" s="4"/>
      <c r="S1476" s="4">
        <v>-429.23529000000002</v>
      </c>
      <c r="T1476" s="4">
        <v>-435.66746999999998</v>
      </c>
      <c r="AA1476">
        <v>1470</v>
      </c>
      <c r="AB1476" s="4">
        <v>-152.88597999999999</v>
      </c>
    </row>
    <row r="1477" spans="15:28" x14ac:dyDescent="0.2">
      <c r="O1477">
        <v>1471</v>
      </c>
      <c r="P1477" s="4">
        <v>-312.62396999999999</v>
      </c>
      <c r="Q1477" s="4">
        <v>-348.65764999999999</v>
      </c>
      <c r="R1477" s="4"/>
      <c r="S1477" s="4">
        <v>-429.34640999999999</v>
      </c>
      <c r="T1477" s="4">
        <v>-435.68695000000002</v>
      </c>
      <c r="AA1477">
        <v>1471</v>
      </c>
      <c r="AB1477" s="4">
        <v>-152.95597000000001</v>
      </c>
    </row>
    <row r="1478" spans="15:28" x14ac:dyDescent="0.2">
      <c r="O1478">
        <v>1472</v>
      </c>
      <c r="P1478" s="4">
        <v>-312.73056000000003</v>
      </c>
      <c r="Q1478" s="4">
        <v>-348.66955000000002</v>
      </c>
      <c r="R1478" s="4"/>
      <c r="S1478" s="4">
        <v>-429.41726999999997</v>
      </c>
      <c r="T1478" s="4">
        <v>-435.69826999999998</v>
      </c>
      <c r="AA1478">
        <v>1472</v>
      </c>
      <c r="AB1478" s="4">
        <v>-153.02601999999999</v>
      </c>
    </row>
    <row r="1479" spans="15:28" x14ac:dyDescent="0.2">
      <c r="O1479">
        <v>1473</v>
      </c>
      <c r="P1479" s="4">
        <v>-312.81124999999997</v>
      </c>
      <c r="Q1479" s="4">
        <v>-348.69337999999999</v>
      </c>
      <c r="R1479" s="4"/>
      <c r="S1479" s="4">
        <v>-429.43124999999998</v>
      </c>
      <c r="T1479" s="4">
        <v>-435.72435000000002</v>
      </c>
      <c r="AA1479">
        <v>1473</v>
      </c>
      <c r="AB1479" s="4">
        <v>-153.07312999999999</v>
      </c>
    </row>
    <row r="1480" spans="15:28" x14ac:dyDescent="0.2">
      <c r="O1480">
        <v>1474</v>
      </c>
      <c r="P1480" s="4">
        <v>-312.82202000000001</v>
      </c>
      <c r="Q1480" s="4">
        <v>-348.73590999999999</v>
      </c>
      <c r="R1480" s="4"/>
      <c r="S1480" s="4">
        <v>-429.40757000000002</v>
      </c>
      <c r="T1480" s="4">
        <v>-435.77213999999998</v>
      </c>
      <c r="AA1480">
        <v>1474</v>
      </c>
      <c r="AB1480" s="4">
        <v>-153.10150999999999</v>
      </c>
    </row>
    <row r="1481" spans="15:28" x14ac:dyDescent="0.2">
      <c r="O1481">
        <v>1475</v>
      </c>
      <c r="P1481" s="4">
        <v>-312.77954</v>
      </c>
      <c r="Q1481" s="4">
        <v>-348.79338000000001</v>
      </c>
      <c r="R1481" s="4"/>
      <c r="S1481" s="4">
        <v>-429.34762000000001</v>
      </c>
      <c r="T1481" s="4">
        <v>-435.82222999999999</v>
      </c>
      <c r="AA1481">
        <v>1475</v>
      </c>
      <c r="AB1481" s="4">
        <v>-153.12699000000001</v>
      </c>
    </row>
    <row r="1482" spans="15:28" x14ac:dyDescent="0.2">
      <c r="O1482">
        <v>1476</v>
      </c>
      <c r="P1482" s="4">
        <v>-312.69936999999999</v>
      </c>
      <c r="Q1482" s="4">
        <v>-348.81531000000001</v>
      </c>
      <c r="R1482" s="4"/>
      <c r="S1482" s="4">
        <v>-429.23626000000002</v>
      </c>
      <c r="T1482" s="4">
        <v>-435.91860000000003</v>
      </c>
      <c r="AA1482">
        <v>1476</v>
      </c>
      <c r="AB1482" s="4">
        <v>-153.14150000000001</v>
      </c>
    </row>
    <row r="1483" spans="15:28" x14ac:dyDescent="0.2">
      <c r="O1483">
        <v>1477</v>
      </c>
      <c r="P1483" s="4">
        <v>-312.58336000000003</v>
      </c>
      <c r="Q1483" s="4">
        <v>-348.76951000000003</v>
      </c>
      <c r="R1483" s="4"/>
      <c r="S1483" s="4">
        <v>-429.07765999999998</v>
      </c>
      <c r="T1483" s="4">
        <v>-436.00810999999999</v>
      </c>
      <c r="AA1483">
        <v>1477</v>
      </c>
      <c r="AB1483" s="4">
        <v>-153.13676000000001</v>
      </c>
    </row>
    <row r="1484" spans="15:28" x14ac:dyDescent="0.2">
      <c r="O1484">
        <v>1478</v>
      </c>
      <c r="P1484" s="4">
        <v>-312.46453000000002</v>
      </c>
      <c r="Q1484" s="4">
        <v>-348.62081999999998</v>
      </c>
      <c r="R1484" s="4"/>
      <c r="S1484" s="4">
        <v>-428.86138</v>
      </c>
      <c r="T1484" s="4">
        <v>-436.12103000000002</v>
      </c>
      <c r="AA1484">
        <v>1478</v>
      </c>
      <c r="AB1484" s="4">
        <v>-153.11663999999999</v>
      </c>
    </row>
    <row r="1485" spans="15:28" x14ac:dyDescent="0.2">
      <c r="O1485">
        <v>1479</v>
      </c>
      <c r="P1485" s="4">
        <v>-312.33557000000002</v>
      </c>
      <c r="Q1485" s="4">
        <v>-348.32276999999999</v>
      </c>
      <c r="R1485" s="4"/>
      <c r="S1485" s="4">
        <v>-428.59679</v>
      </c>
      <c r="T1485" s="4">
        <v>-436.20782000000003</v>
      </c>
      <c r="AA1485">
        <v>1479</v>
      </c>
      <c r="AB1485" s="4">
        <v>-153.09303</v>
      </c>
    </row>
    <row r="1486" spans="15:28" x14ac:dyDescent="0.2">
      <c r="O1486">
        <v>1480</v>
      </c>
      <c r="P1486" s="4">
        <v>-312.18552</v>
      </c>
      <c r="Q1486" s="4">
        <v>-348.32292999999999</v>
      </c>
      <c r="R1486" s="4"/>
      <c r="S1486" s="4">
        <v>-428.29817000000003</v>
      </c>
      <c r="T1486" s="4">
        <v>-436.31610000000001</v>
      </c>
      <c r="AA1486">
        <v>1480</v>
      </c>
      <c r="AB1486" s="4">
        <v>-153.05656999999999</v>
      </c>
    </row>
    <row r="1487" spans="15:28" x14ac:dyDescent="0.2">
      <c r="O1487">
        <v>1481</v>
      </c>
      <c r="P1487" s="4">
        <v>-312.02361999999999</v>
      </c>
      <c r="Q1487" s="4">
        <v>-348.55155000000002</v>
      </c>
      <c r="R1487" s="4"/>
      <c r="S1487" s="4">
        <v>-427.9889</v>
      </c>
      <c r="T1487" s="4">
        <v>-436.40944999999999</v>
      </c>
      <c r="AA1487">
        <v>1481</v>
      </c>
      <c r="AB1487" s="4">
        <v>-153.01354000000001</v>
      </c>
    </row>
    <row r="1488" spans="15:28" x14ac:dyDescent="0.2">
      <c r="O1488">
        <v>1482</v>
      </c>
      <c r="P1488" s="4">
        <v>-311.85766000000001</v>
      </c>
      <c r="Q1488" s="4">
        <v>-348.32598000000002</v>
      </c>
      <c r="R1488" s="4"/>
      <c r="S1488" s="4">
        <v>-427.63868000000002</v>
      </c>
      <c r="T1488" s="4">
        <v>-436.50337999999999</v>
      </c>
      <c r="AA1488">
        <v>1482</v>
      </c>
      <c r="AB1488" s="4">
        <v>-152.98464999999999</v>
      </c>
    </row>
    <row r="1489" spans="15:28" x14ac:dyDescent="0.2">
      <c r="O1489">
        <v>1483</v>
      </c>
      <c r="P1489" s="4">
        <v>-311.68579999999997</v>
      </c>
      <c r="Q1489" s="4">
        <v>-348.10237999999998</v>
      </c>
      <c r="R1489" s="4"/>
      <c r="S1489" s="4">
        <v>-427.29088000000002</v>
      </c>
      <c r="T1489" s="4">
        <v>-436.61345</v>
      </c>
      <c r="AA1489">
        <v>1483</v>
      </c>
      <c r="AB1489" s="4">
        <v>-152.95368999999999</v>
      </c>
    </row>
    <row r="1490" spans="15:28" x14ac:dyDescent="0.2">
      <c r="O1490">
        <v>1484</v>
      </c>
      <c r="P1490" s="4">
        <v>-311.517</v>
      </c>
      <c r="Q1490" s="4">
        <v>-347.83578</v>
      </c>
      <c r="R1490" s="4"/>
      <c r="S1490" s="4">
        <v>-426.96870999999999</v>
      </c>
      <c r="T1490" s="4">
        <v>-436.68606</v>
      </c>
      <c r="AA1490">
        <v>1484</v>
      </c>
      <c r="AB1490" s="4">
        <v>-152.93092999999999</v>
      </c>
    </row>
    <row r="1491" spans="15:28" x14ac:dyDescent="0.2">
      <c r="O1491">
        <v>1485</v>
      </c>
      <c r="P1491" s="4">
        <v>-311.36691000000002</v>
      </c>
      <c r="Q1491" s="4">
        <v>-347.57083</v>
      </c>
      <c r="R1491" s="4"/>
      <c r="S1491" s="4">
        <v>-426.67077</v>
      </c>
      <c r="T1491" s="4">
        <v>-436.72609</v>
      </c>
      <c r="AA1491">
        <v>1485</v>
      </c>
      <c r="AB1491" s="4">
        <v>-152.93446</v>
      </c>
    </row>
    <row r="1492" spans="15:28" x14ac:dyDescent="0.2">
      <c r="O1492">
        <v>1486</v>
      </c>
      <c r="P1492" s="4">
        <v>-311.27035000000001</v>
      </c>
      <c r="Q1492" s="4">
        <v>-347.29266999999999</v>
      </c>
      <c r="R1492" s="4"/>
      <c r="S1492" s="4">
        <v>-426.41322000000002</v>
      </c>
      <c r="T1492" s="4">
        <v>-436.73219999999998</v>
      </c>
      <c r="AA1492">
        <v>1486</v>
      </c>
      <c r="AB1492" s="4">
        <v>-152.95959999999999</v>
      </c>
    </row>
    <row r="1493" spans="15:28" x14ac:dyDescent="0.2">
      <c r="O1493">
        <v>1487</v>
      </c>
      <c r="P1493" s="4">
        <v>-311.21269000000001</v>
      </c>
      <c r="Q1493" s="4">
        <v>-347.01828999999998</v>
      </c>
      <c r="R1493" s="4"/>
      <c r="S1493" s="4">
        <v>-426.20585999999997</v>
      </c>
      <c r="T1493" s="4">
        <v>-436.74175000000002</v>
      </c>
      <c r="AA1493">
        <v>1487</v>
      </c>
      <c r="AB1493" s="4">
        <v>-153.00948</v>
      </c>
    </row>
    <row r="1494" spans="15:28" x14ac:dyDescent="0.2">
      <c r="O1494">
        <v>1488</v>
      </c>
      <c r="P1494" s="4">
        <v>-311.20931000000002</v>
      </c>
      <c r="Q1494" s="4">
        <v>-346.88031000000001</v>
      </c>
      <c r="R1494" s="4"/>
      <c r="S1494" s="4">
        <v>-426.00596000000002</v>
      </c>
      <c r="T1494" s="4">
        <v>-436.73815999999999</v>
      </c>
      <c r="AA1494">
        <v>1488</v>
      </c>
      <c r="AB1494" s="4">
        <v>-153.10169999999999</v>
      </c>
    </row>
    <row r="1495" spans="15:28" x14ac:dyDescent="0.2">
      <c r="O1495">
        <v>1489</v>
      </c>
      <c r="P1495" s="4">
        <v>-311.22264999999999</v>
      </c>
      <c r="Q1495" s="4">
        <v>-346.70055000000002</v>
      </c>
      <c r="R1495" s="4"/>
      <c r="S1495" s="4">
        <v>-425.86770999999999</v>
      </c>
      <c r="T1495" s="4">
        <v>-436.71726000000001</v>
      </c>
      <c r="AA1495">
        <v>1489</v>
      </c>
      <c r="AB1495" s="4">
        <v>-153.19818000000001</v>
      </c>
    </row>
    <row r="1496" spans="15:28" x14ac:dyDescent="0.2">
      <c r="O1496">
        <v>1490</v>
      </c>
      <c r="P1496" s="4">
        <v>-311.22888999999998</v>
      </c>
      <c r="Q1496" s="4">
        <v>-346.57512000000003</v>
      </c>
      <c r="R1496" s="4"/>
      <c r="S1496" s="4">
        <v>-425.75402000000003</v>
      </c>
      <c r="T1496" s="4">
        <v>-436.70217000000002</v>
      </c>
      <c r="AA1496">
        <v>1490</v>
      </c>
      <c r="AB1496" s="4">
        <v>-153.29401999999999</v>
      </c>
    </row>
    <row r="1497" spans="15:28" x14ac:dyDescent="0.2">
      <c r="O1497">
        <v>1491</v>
      </c>
      <c r="P1497" s="4">
        <v>-311.29252000000002</v>
      </c>
      <c r="Q1497" s="4">
        <v>-346.52605999999997</v>
      </c>
      <c r="R1497" s="4"/>
      <c r="S1497" s="4">
        <v>-425.65453000000002</v>
      </c>
      <c r="T1497" s="4">
        <v>-436.71793000000002</v>
      </c>
      <c r="AA1497">
        <v>1491</v>
      </c>
      <c r="AB1497" s="4">
        <v>-153.38212999999999</v>
      </c>
    </row>
    <row r="1498" spans="15:28" x14ac:dyDescent="0.2">
      <c r="O1498">
        <v>1492</v>
      </c>
      <c r="P1498" s="4">
        <v>-311.3845</v>
      </c>
      <c r="Q1498" s="4">
        <v>-346.54854999999998</v>
      </c>
      <c r="R1498" s="4"/>
      <c r="S1498" s="4">
        <v>-425.63945000000001</v>
      </c>
      <c r="T1498" s="4">
        <v>-436.72145</v>
      </c>
      <c r="AA1498">
        <v>1492</v>
      </c>
      <c r="AB1498" s="4">
        <v>-153.46280999999999</v>
      </c>
    </row>
    <row r="1499" spans="15:28" x14ac:dyDescent="0.2">
      <c r="O1499">
        <v>1493</v>
      </c>
      <c r="P1499" s="4">
        <v>-311.51846999999998</v>
      </c>
      <c r="Q1499" s="4">
        <v>-346.65674999999999</v>
      </c>
      <c r="R1499" s="4"/>
      <c r="S1499" s="4">
        <v>-425.62653</v>
      </c>
      <c r="T1499" s="4">
        <v>-436.70173999999997</v>
      </c>
      <c r="AA1499">
        <v>1493</v>
      </c>
      <c r="AB1499" s="4">
        <v>-153.52825999999999</v>
      </c>
    </row>
    <row r="1500" spans="15:28" x14ac:dyDescent="0.2">
      <c r="O1500">
        <v>1494</v>
      </c>
      <c r="P1500" s="4">
        <v>-311.66325999999998</v>
      </c>
      <c r="Q1500" s="4">
        <v>-346.78897000000001</v>
      </c>
      <c r="R1500" s="4"/>
      <c r="S1500" s="4">
        <v>-425.59985</v>
      </c>
      <c r="T1500" s="4">
        <v>-436.69965000000002</v>
      </c>
      <c r="AA1500">
        <v>1494</v>
      </c>
      <c r="AB1500" s="4">
        <v>-153.59211999999999</v>
      </c>
    </row>
    <row r="1501" spans="15:28" x14ac:dyDescent="0.2">
      <c r="O1501">
        <v>1495</v>
      </c>
      <c r="P1501" s="4">
        <v>-311.80214999999998</v>
      </c>
      <c r="Q1501" s="4">
        <v>-346.95082000000002</v>
      </c>
      <c r="R1501" s="4"/>
      <c r="S1501" s="4">
        <v>-425.61849000000001</v>
      </c>
      <c r="T1501" s="4">
        <v>-436.70469000000003</v>
      </c>
      <c r="AA1501">
        <v>1495</v>
      </c>
      <c r="AB1501" s="4">
        <v>-153.63406000000001</v>
      </c>
    </row>
    <row r="1502" spans="15:28" x14ac:dyDescent="0.2">
      <c r="O1502">
        <v>1496</v>
      </c>
      <c r="P1502" s="4">
        <v>-311.91770000000002</v>
      </c>
      <c r="Q1502" s="4">
        <v>-347.14958999999999</v>
      </c>
      <c r="R1502" s="4"/>
      <c r="S1502" s="4">
        <v>-425.66255999999998</v>
      </c>
      <c r="T1502" s="4">
        <v>-436.72784999999999</v>
      </c>
      <c r="AA1502">
        <v>1496</v>
      </c>
      <c r="AB1502" s="4">
        <v>-153.67526000000001</v>
      </c>
    </row>
    <row r="1503" spans="15:28" x14ac:dyDescent="0.2">
      <c r="O1503">
        <v>1497</v>
      </c>
      <c r="P1503" s="4">
        <v>-312.02915000000002</v>
      </c>
      <c r="Q1503" s="4">
        <v>-347.35066999999998</v>
      </c>
      <c r="R1503" s="4"/>
      <c r="S1503" s="4">
        <v>-425.73590000000002</v>
      </c>
      <c r="T1503" s="4">
        <v>-436.73315000000002</v>
      </c>
      <c r="AA1503">
        <v>1497</v>
      </c>
      <c r="AB1503" s="4">
        <v>-153.73289</v>
      </c>
    </row>
    <row r="1504" spans="15:28" x14ac:dyDescent="0.2">
      <c r="O1504">
        <v>1498</v>
      </c>
      <c r="P1504" s="4">
        <v>-312.16104999999999</v>
      </c>
      <c r="Q1504" s="4">
        <v>-347.54595999999998</v>
      </c>
      <c r="R1504" s="4"/>
      <c r="S1504" s="4">
        <v>-425.815</v>
      </c>
      <c r="T1504" s="4">
        <v>-436.72564</v>
      </c>
      <c r="AA1504">
        <v>1498</v>
      </c>
      <c r="AB1504" s="4">
        <v>-153.78972999999999</v>
      </c>
    </row>
    <row r="1505" spans="15:28" x14ac:dyDescent="0.2">
      <c r="O1505">
        <v>1499</v>
      </c>
      <c r="P1505" s="4">
        <v>-312.29055</v>
      </c>
      <c r="Q1505" s="4">
        <v>-347.75839000000002</v>
      </c>
      <c r="R1505" s="4"/>
      <c r="S1505" s="4">
        <v>-425.90147999999999</v>
      </c>
      <c r="T1505" s="4">
        <v>-436.70006000000001</v>
      </c>
      <c r="AA1505">
        <v>1499</v>
      </c>
      <c r="AB1505" s="4">
        <v>-153.81603999999999</v>
      </c>
    </row>
    <row r="1506" spans="15:28" x14ac:dyDescent="0.2">
      <c r="O1506">
        <v>1500</v>
      </c>
      <c r="P1506" s="4">
        <v>-312.38654000000002</v>
      </c>
      <c r="Q1506" s="4">
        <v>-347.98333000000002</v>
      </c>
      <c r="R1506" s="4"/>
      <c r="S1506" s="4">
        <v>-425.99671999999998</v>
      </c>
      <c r="T1506" s="4">
        <v>-436.67275000000001</v>
      </c>
      <c r="AA1506">
        <v>1500</v>
      </c>
      <c r="AB1506" s="4">
        <v>-153.82751999999999</v>
      </c>
    </row>
    <row r="1507" spans="15:28" x14ac:dyDescent="0.2">
      <c r="O1507">
        <v>1501</v>
      </c>
      <c r="P1507" s="4">
        <v>-312.47872999999998</v>
      </c>
      <c r="Q1507" s="4">
        <v>-348.22102999999998</v>
      </c>
      <c r="R1507" s="4"/>
      <c r="S1507" s="4">
        <v>-426.12360000000001</v>
      </c>
      <c r="T1507" s="4">
        <v>-436.63988000000001</v>
      </c>
      <c r="AA1507">
        <v>1501</v>
      </c>
      <c r="AB1507" s="4">
        <v>-153.81650999999999</v>
      </c>
    </row>
    <row r="1508" spans="15:28" x14ac:dyDescent="0.2">
      <c r="O1508">
        <v>1502</v>
      </c>
      <c r="P1508" s="4">
        <v>-312.55387999999999</v>
      </c>
      <c r="Q1508" s="4">
        <v>-348.459</v>
      </c>
      <c r="R1508" s="4"/>
      <c r="S1508" s="4">
        <v>-426.25407000000001</v>
      </c>
      <c r="T1508" s="4">
        <v>-436.63107000000002</v>
      </c>
      <c r="AA1508">
        <v>1502</v>
      </c>
      <c r="AB1508" s="4">
        <v>-153.81855999999999</v>
      </c>
    </row>
    <row r="1509" spans="15:28" x14ac:dyDescent="0.2">
      <c r="O1509">
        <v>1503</v>
      </c>
      <c r="P1509" s="4">
        <v>-312.61455999999998</v>
      </c>
      <c r="Q1509" s="4">
        <v>-348.65780000000001</v>
      </c>
      <c r="R1509" s="4"/>
      <c r="S1509" s="4">
        <v>-426.41014999999999</v>
      </c>
      <c r="T1509" s="4">
        <v>-436.62709999999998</v>
      </c>
      <c r="AA1509">
        <v>1503</v>
      </c>
      <c r="AB1509" s="4">
        <v>-153.80099000000001</v>
      </c>
    </row>
    <row r="1510" spans="15:28" x14ac:dyDescent="0.2">
      <c r="O1510">
        <v>1504</v>
      </c>
      <c r="P1510" s="4">
        <v>-312.70182</v>
      </c>
      <c r="Q1510" s="4">
        <v>-348.82062000000002</v>
      </c>
      <c r="R1510" s="4"/>
      <c r="S1510" s="4">
        <v>-426.59384</v>
      </c>
      <c r="T1510" s="4">
        <v>-436.61898000000002</v>
      </c>
      <c r="AA1510">
        <v>1504</v>
      </c>
      <c r="AB1510" s="4">
        <v>-153.75163000000001</v>
      </c>
    </row>
    <row r="1511" spans="15:28" x14ac:dyDescent="0.2">
      <c r="O1511">
        <v>1505</v>
      </c>
      <c r="P1511" s="4">
        <v>-312.74955999999997</v>
      </c>
      <c r="Q1511" s="4">
        <v>-348.97075000000001</v>
      </c>
      <c r="R1511" s="4"/>
      <c r="S1511" s="4">
        <v>-426.76623999999998</v>
      </c>
      <c r="T1511" s="4">
        <v>-436.60349000000002</v>
      </c>
      <c r="AA1511">
        <v>1505</v>
      </c>
      <c r="AB1511" s="4">
        <v>-153.68770000000001</v>
      </c>
    </row>
    <row r="1512" spans="15:28" x14ac:dyDescent="0.2">
      <c r="O1512">
        <v>1506</v>
      </c>
      <c r="P1512" s="4">
        <v>-312.79003999999998</v>
      </c>
      <c r="Q1512" s="4">
        <v>-349.10419999999999</v>
      </c>
      <c r="R1512" s="4"/>
      <c r="S1512" s="4">
        <v>-426.93018000000001</v>
      </c>
      <c r="T1512" s="4">
        <v>-436.57269000000002</v>
      </c>
      <c r="AA1512">
        <v>1506</v>
      </c>
      <c r="AB1512" s="4">
        <v>-153.60561000000001</v>
      </c>
    </row>
    <row r="1513" spans="15:28" x14ac:dyDescent="0.2">
      <c r="O1513">
        <v>1507</v>
      </c>
      <c r="P1513" s="4">
        <v>-312.82146</v>
      </c>
      <c r="Q1513" s="4">
        <v>-349.19679000000002</v>
      </c>
      <c r="R1513" s="4"/>
      <c r="S1513" s="4">
        <v>-427.07119999999998</v>
      </c>
      <c r="T1513" s="4">
        <v>-436.55425000000002</v>
      </c>
      <c r="AA1513">
        <v>1507</v>
      </c>
      <c r="AB1513" s="4">
        <v>-153.52762000000001</v>
      </c>
    </row>
    <row r="1514" spans="15:28" x14ac:dyDescent="0.2">
      <c r="O1514">
        <v>1508</v>
      </c>
      <c r="P1514" s="4">
        <v>-312.84444999999999</v>
      </c>
      <c r="Q1514" s="4">
        <v>-349.26952</v>
      </c>
      <c r="R1514" s="4"/>
      <c r="S1514" s="4">
        <v>-427.22593000000001</v>
      </c>
      <c r="T1514" s="4">
        <v>-436.51686999999998</v>
      </c>
      <c r="AA1514">
        <v>1508</v>
      </c>
      <c r="AB1514" s="4">
        <v>-153.44668999999999</v>
      </c>
    </row>
    <row r="1515" spans="15:28" x14ac:dyDescent="0.2">
      <c r="O1515">
        <v>1509</v>
      </c>
      <c r="P1515" s="4">
        <v>-312.85568999999998</v>
      </c>
      <c r="Q1515" s="4">
        <v>-349.33004</v>
      </c>
      <c r="R1515" s="4"/>
      <c r="S1515" s="4">
        <v>-427.36597999999998</v>
      </c>
      <c r="T1515" s="4">
        <v>-436.46512000000001</v>
      </c>
      <c r="AA1515">
        <v>1509</v>
      </c>
      <c r="AB1515" s="4">
        <v>-153.35812000000001</v>
      </c>
    </row>
    <row r="1516" spans="15:28" x14ac:dyDescent="0.2">
      <c r="O1516">
        <v>1510</v>
      </c>
      <c r="P1516" s="4">
        <v>-312.85664000000003</v>
      </c>
      <c r="Q1516" s="4">
        <v>-349.35942999999997</v>
      </c>
      <c r="R1516" s="4"/>
      <c r="S1516" s="4">
        <v>-427.51765</v>
      </c>
      <c r="T1516" s="4">
        <v>-436.43587000000002</v>
      </c>
      <c r="AA1516">
        <v>1510</v>
      </c>
      <c r="AB1516" s="4">
        <v>-153.26604</v>
      </c>
    </row>
    <row r="1517" spans="15:28" x14ac:dyDescent="0.2">
      <c r="O1517">
        <v>1511</v>
      </c>
      <c r="P1517" s="4">
        <v>-312.89629000000002</v>
      </c>
      <c r="Q1517" s="4">
        <v>-349.37669</v>
      </c>
      <c r="R1517" s="4"/>
      <c r="S1517" s="4">
        <v>-427.62164000000001</v>
      </c>
      <c r="T1517" s="4">
        <v>-436.46176000000003</v>
      </c>
      <c r="AA1517">
        <v>1511</v>
      </c>
      <c r="AB1517" s="4">
        <v>-153.18027000000001</v>
      </c>
    </row>
    <row r="1518" spans="15:28" x14ac:dyDescent="0.2">
      <c r="O1518">
        <v>1512</v>
      </c>
      <c r="P1518" s="4">
        <v>-312.92687000000001</v>
      </c>
      <c r="Q1518" s="4">
        <v>-349.38932999999997</v>
      </c>
      <c r="R1518" s="4"/>
      <c r="S1518" s="4">
        <v>-427.68905999999998</v>
      </c>
      <c r="T1518" s="4">
        <v>-436.52476000000001</v>
      </c>
      <c r="AA1518">
        <v>1512</v>
      </c>
      <c r="AB1518" s="4">
        <v>-153.08814000000001</v>
      </c>
    </row>
    <row r="1519" spans="15:28" x14ac:dyDescent="0.2">
      <c r="O1519">
        <v>1513</v>
      </c>
      <c r="P1519" s="4">
        <v>-312.99020999999999</v>
      </c>
      <c r="Q1519" s="4">
        <v>-349.37833000000001</v>
      </c>
      <c r="R1519" s="4"/>
      <c r="S1519" s="4">
        <v>-427.73311999999999</v>
      </c>
      <c r="T1519" s="4">
        <v>-436.60377999999997</v>
      </c>
      <c r="AA1519">
        <v>1513</v>
      </c>
      <c r="AB1519" s="4">
        <v>-153.02651</v>
      </c>
    </row>
    <row r="1520" spans="15:28" x14ac:dyDescent="0.2">
      <c r="O1520">
        <v>1514</v>
      </c>
      <c r="P1520" s="4">
        <v>-313.09093999999999</v>
      </c>
      <c r="Q1520" s="4">
        <v>-349.35437999999999</v>
      </c>
      <c r="R1520" s="4"/>
      <c r="S1520" s="4">
        <v>-427.74054999999998</v>
      </c>
      <c r="T1520" s="4">
        <v>-436.67826000000002</v>
      </c>
      <c r="AA1520">
        <v>1514</v>
      </c>
      <c r="AB1520" s="4">
        <v>-152.99315000000001</v>
      </c>
    </row>
    <row r="1521" spans="15:28" x14ac:dyDescent="0.2">
      <c r="O1521">
        <v>1515</v>
      </c>
      <c r="P1521" s="4">
        <v>-313.19817999999998</v>
      </c>
      <c r="Q1521" s="4">
        <v>-349.29705999999999</v>
      </c>
      <c r="R1521" s="4"/>
      <c r="S1521" s="4">
        <v>-427.70434</v>
      </c>
      <c r="T1521" s="4">
        <v>-436.75380999999999</v>
      </c>
      <c r="AA1521">
        <v>1515</v>
      </c>
      <c r="AB1521" s="4">
        <v>-152.97197</v>
      </c>
    </row>
    <row r="1522" spans="15:28" x14ac:dyDescent="0.2">
      <c r="O1522">
        <v>1516</v>
      </c>
      <c r="P1522" s="4">
        <v>-313.29167000000001</v>
      </c>
      <c r="Q1522" s="4">
        <v>-349.26404000000002</v>
      </c>
      <c r="R1522" s="4"/>
      <c r="S1522" s="4">
        <v>-427.63697999999999</v>
      </c>
      <c r="T1522" s="4">
        <v>-436.83683000000002</v>
      </c>
      <c r="AA1522">
        <v>1516</v>
      </c>
      <c r="AB1522" s="4">
        <v>-152.95538999999999</v>
      </c>
    </row>
    <row r="1523" spans="15:28" x14ac:dyDescent="0.2">
      <c r="O1523">
        <v>1517</v>
      </c>
      <c r="P1523" s="4">
        <v>-313.34944999999999</v>
      </c>
      <c r="Q1523" s="4">
        <v>-349.23916000000003</v>
      </c>
      <c r="R1523" s="4"/>
      <c r="S1523" s="4">
        <v>-427.54638</v>
      </c>
      <c r="T1523" s="4">
        <v>-436.93554</v>
      </c>
      <c r="AA1523">
        <v>1517</v>
      </c>
      <c r="AB1523" s="4">
        <v>-152.91865000000001</v>
      </c>
    </row>
    <row r="1524" spans="15:28" x14ac:dyDescent="0.2">
      <c r="O1524">
        <v>1518</v>
      </c>
      <c r="P1524" s="4">
        <v>-313.39364999999998</v>
      </c>
      <c r="Q1524" s="4">
        <v>-349.23800999999997</v>
      </c>
      <c r="R1524" s="4"/>
      <c r="S1524" s="4">
        <v>-427.45566000000002</v>
      </c>
      <c r="T1524" s="4">
        <v>-437.01684999999998</v>
      </c>
      <c r="AA1524">
        <v>1518</v>
      </c>
      <c r="AB1524" s="4">
        <v>-152.88014000000001</v>
      </c>
    </row>
    <row r="1525" spans="15:28" x14ac:dyDescent="0.2">
      <c r="O1525">
        <v>1519</v>
      </c>
      <c r="P1525" s="4">
        <v>-313.39400999999998</v>
      </c>
      <c r="Q1525" s="4">
        <v>-349.24597</v>
      </c>
      <c r="R1525" s="4"/>
      <c r="S1525" s="4">
        <v>-427.39985999999999</v>
      </c>
      <c r="T1525" s="4">
        <v>-437.09519999999998</v>
      </c>
      <c r="AA1525">
        <v>1519</v>
      </c>
      <c r="AB1525" s="4">
        <v>-152.82840999999999</v>
      </c>
    </row>
    <row r="1526" spans="15:28" x14ac:dyDescent="0.2">
      <c r="O1526">
        <v>1520</v>
      </c>
      <c r="P1526" s="4">
        <v>-313.35755</v>
      </c>
      <c r="Q1526" s="4">
        <v>-349.26771000000002</v>
      </c>
      <c r="R1526" s="4"/>
      <c r="S1526" s="4">
        <v>-427.36040000000003</v>
      </c>
      <c r="T1526" s="4">
        <v>-437.13659000000001</v>
      </c>
      <c r="AA1526">
        <v>1520</v>
      </c>
      <c r="AB1526" s="4">
        <v>-152.77315999999999</v>
      </c>
    </row>
    <row r="1527" spans="15:28" x14ac:dyDescent="0.2">
      <c r="O1527">
        <v>1521</v>
      </c>
      <c r="P1527" s="4">
        <v>-313.27118000000002</v>
      </c>
      <c r="Q1527" s="4">
        <v>-349.30664999999999</v>
      </c>
      <c r="R1527" s="4"/>
      <c r="S1527" s="4">
        <v>-427.34811999999999</v>
      </c>
      <c r="T1527" s="4">
        <v>-437.17000999999999</v>
      </c>
      <c r="AA1527">
        <v>1521</v>
      </c>
      <c r="AB1527" s="4">
        <v>-152.73589000000001</v>
      </c>
    </row>
    <row r="1528" spans="15:28" x14ac:dyDescent="0.2">
      <c r="O1528">
        <v>1522</v>
      </c>
      <c r="P1528" s="4">
        <v>-313.14472000000001</v>
      </c>
      <c r="Q1528" s="4">
        <v>-349.34593000000001</v>
      </c>
      <c r="R1528" s="4"/>
      <c r="S1528" s="4">
        <v>-427.32476000000003</v>
      </c>
      <c r="T1528" s="4">
        <v>-437.17325</v>
      </c>
      <c r="AA1528">
        <v>1522</v>
      </c>
      <c r="AB1528" s="4">
        <v>-152.70078000000001</v>
      </c>
    </row>
    <row r="1529" spans="15:28" x14ac:dyDescent="0.2">
      <c r="O1529">
        <v>1523</v>
      </c>
      <c r="P1529" s="4">
        <v>-312.97239000000002</v>
      </c>
      <c r="Q1529" s="4">
        <v>-349.38150000000002</v>
      </c>
      <c r="R1529" s="4"/>
      <c r="S1529" s="4">
        <v>-427.34014999999999</v>
      </c>
      <c r="T1529" s="4">
        <v>-437.16260999999997</v>
      </c>
      <c r="AA1529">
        <v>1523</v>
      </c>
      <c r="AB1529" s="4">
        <v>-152.66664</v>
      </c>
    </row>
    <row r="1530" spans="15:28" x14ac:dyDescent="0.2">
      <c r="O1530">
        <v>1524</v>
      </c>
      <c r="P1530" s="4">
        <v>-312.76539000000002</v>
      </c>
      <c r="Q1530" s="4">
        <v>-349.39767999999998</v>
      </c>
      <c r="R1530" s="4"/>
      <c r="S1530" s="4">
        <v>-427.38317000000001</v>
      </c>
      <c r="T1530" s="4">
        <v>-437.16442000000001</v>
      </c>
      <c r="AA1530">
        <v>1524</v>
      </c>
      <c r="AB1530" s="4">
        <v>-152.65738999999999</v>
      </c>
    </row>
    <row r="1531" spans="15:28" x14ac:dyDescent="0.2">
      <c r="O1531">
        <v>1525</v>
      </c>
      <c r="P1531" s="4">
        <v>-312.54433</v>
      </c>
      <c r="Q1531" s="4">
        <v>-349.41512999999998</v>
      </c>
      <c r="R1531" s="4"/>
      <c r="S1531" s="4">
        <v>-427.45092</v>
      </c>
      <c r="T1531" s="4">
        <v>-437.18608</v>
      </c>
      <c r="AA1531">
        <v>1525</v>
      </c>
      <c r="AB1531" s="4">
        <v>-152.63518999999999</v>
      </c>
    </row>
    <row r="1532" spans="15:28" x14ac:dyDescent="0.2">
      <c r="O1532">
        <v>1526</v>
      </c>
      <c r="P1532" s="4">
        <v>-312.31196999999997</v>
      </c>
      <c r="Q1532" s="4">
        <v>-349.45132999999998</v>
      </c>
      <c r="R1532" s="4"/>
      <c r="S1532" s="4">
        <v>-427.52704</v>
      </c>
      <c r="T1532" s="4">
        <v>-437.20609000000002</v>
      </c>
      <c r="AA1532">
        <v>1526</v>
      </c>
      <c r="AB1532" s="4">
        <v>-152.58674999999999</v>
      </c>
    </row>
    <row r="1533" spans="15:28" x14ac:dyDescent="0.2">
      <c r="O1533">
        <v>1527</v>
      </c>
      <c r="P1533" s="4">
        <v>-312.07538</v>
      </c>
      <c r="Q1533" s="4">
        <v>-349.48248000000001</v>
      </c>
      <c r="R1533" s="4"/>
      <c r="S1533" s="4">
        <v>-427.64643000000001</v>
      </c>
      <c r="T1533" s="4">
        <v>-437.21008999999998</v>
      </c>
      <c r="AA1533">
        <v>1527</v>
      </c>
      <c r="AB1533" s="4">
        <v>-152.52099999999999</v>
      </c>
    </row>
    <row r="1534" spans="15:28" x14ac:dyDescent="0.2">
      <c r="O1534">
        <v>1528</v>
      </c>
      <c r="P1534" s="4">
        <v>-311.86070000000001</v>
      </c>
      <c r="Q1534" s="4">
        <v>-349.51157999999998</v>
      </c>
      <c r="R1534" s="4"/>
      <c r="S1534" s="4">
        <v>-427.77886000000001</v>
      </c>
      <c r="T1534" s="4">
        <v>-437.2124</v>
      </c>
      <c r="AA1534">
        <v>1528</v>
      </c>
      <c r="AB1534" s="4">
        <v>-152.43959000000001</v>
      </c>
    </row>
    <row r="1535" spans="15:28" x14ac:dyDescent="0.2">
      <c r="O1535">
        <v>1529</v>
      </c>
      <c r="P1535" s="4">
        <v>-311.67881999999997</v>
      </c>
      <c r="Q1535" s="4">
        <v>-349.52109999999999</v>
      </c>
      <c r="R1535" s="4"/>
      <c r="S1535" s="4">
        <v>-427.96642000000003</v>
      </c>
      <c r="T1535" s="4">
        <v>-437.22593000000001</v>
      </c>
      <c r="AA1535">
        <v>1529</v>
      </c>
      <c r="AB1535" s="4">
        <v>-152.33530999999999</v>
      </c>
    </row>
    <row r="1536" spans="15:28" x14ac:dyDescent="0.2">
      <c r="O1536">
        <v>1530</v>
      </c>
      <c r="P1536" s="4">
        <v>-311.53134999999997</v>
      </c>
      <c r="Q1536" s="4">
        <v>-349.52337999999997</v>
      </c>
      <c r="R1536" s="4"/>
      <c r="S1536" s="4">
        <v>-428.16705999999999</v>
      </c>
      <c r="T1536" s="4">
        <v>-437.20049</v>
      </c>
      <c r="AA1536">
        <v>1530</v>
      </c>
      <c r="AB1536" s="4">
        <v>-152.17596</v>
      </c>
    </row>
    <row r="1537" spans="15:28" x14ac:dyDescent="0.2">
      <c r="O1537">
        <v>1531</v>
      </c>
      <c r="P1537" s="4">
        <v>-311.46789999999999</v>
      </c>
      <c r="Q1537" s="4">
        <v>-349.49115999999998</v>
      </c>
      <c r="R1537" s="4"/>
      <c r="S1537" s="4">
        <v>-428.35649999999998</v>
      </c>
      <c r="T1537" s="4">
        <v>-437.18655999999999</v>
      </c>
      <c r="AA1537">
        <v>1531</v>
      </c>
      <c r="AB1537" s="4">
        <v>-151.99462</v>
      </c>
    </row>
    <row r="1538" spans="15:28" x14ac:dyDescent="0.2">
      <c r="O1538">
        <v>1532</v>
      </c>
      <c r="P1538" s="4">
        <v>-311.45695000000001</v>
      </c>
      <c r="Q1538" s="4">
        <v>-349.47183999999999</v>
      </c>
      <c r="R1538" s="4"/>
      <c r="S1538" s="4">
        <v>-428.52026999999998</v>
      </c>
      <c r="T1538" s="4">
        <v>-437.15654000000001</v>
      </c>
      <c r="AA1538">
        <v>1532</v>
      </c>
      <c r="AB1538" s="4">
        <v>-151.78286</v>
      </c>
    </row>
    <row r="1539" spans="15:28" x14ac:dyDescent="0.2">
      <c r="O1539">
        <v>1533</v>
      </c>
      <c r="P1539" s="4">
        <v>-311.49495000000002</v>
      </c>
      <c r="Q1539" s="4">
        <v>-349.43824999999998</v>
      </c>
      <c r="R1539" s="4"/>
      <c r="S1539" s="4">
        <v>-428.63323000000003</v>
      </c>
      <c r="T1539" s="4">
        <v>-437.11466999999999</v>
      </c>
      <c r="AA1539">
        <v>1533</v>
      </c>
      <c r="AB1539" s="4">
        <v>-151.57236</v>
      </c>
    </row>
    <row r="1540" spans="15:28" x14ac:dyDescent="0.2">
      <c r="O1540">
        <v>1534</v>
      </c>
      <c r="P1540" s="4">
        <v>-311.56195000000002</v>
      </c>
      <c r="Q1540" s="4">
        <v>-349.37229000000002</v>
      </c>
      <c r="R1540" s="4"/>
      <c r="S1540" s="4">
        <v>-428.69815999999997</v>
      </c>
      <c r="T1540" s="4">
        <v>-437.09737000000001</v>
      </c>
      <c r="AA1540">
        <v>1534</v>
      </c>
      <c r="AB1540" s="4">
        <v>-151.37961999999999</v>
      </c>
    </row>
    <row r="1541" spans="15:28" x14ac:dyDescent="0.2">
      <c r="O1541">
        <v>1535</v>
      </c>
      <c r="P1541" s="4">
        <v>-311.65228000000002</v>
      </c>
      <c r="Q1541" s="4">
        <v>-349.26004</v>
      </c>
      <c r="R1541" s="4"/>
      <c r="S1541" s="4">
        <v>-428.75702000000001</v>
      </c>
      <c r="T1541" s="4">
        <v>-437.10095000000001</v>
      </c>
      <c r="AA1541">
        <v>1535</v>
      </c>
      <c r="AB1541" s="4">
        <v>-151.19023999999999</v>
      </c>
    </row>
    <row r="1542" spans="15:28" x14ac:dyDescent="0.2">
      <c r="O1542">
        <v>1536</v>
      </c>
      <c r="P1542" s="4">
        <v>-311.77393000000001</v>
      </c>
      <c r="Q1542" s="4">
        <v>-349.11556999999999</v>
      </c>
      <c r="R1542" s="4"/>
      <c r="S1542" s="4">
        <v>-428.76843000000002</v>
      </c>
      <c r="T1542" s="4">
        <v>-437.05606999999998</v>
      </c>
      <c r="AA1542">
        <v>1536</v>
      </c>
      <c r="AB1542" s="4">
        <v>-151.01600999999999</v>
      </c>
    </row>
    <row r="1543" spans="15:28" x14ac:dyDescent="0.2">
      <c r="O1543">
        <v>1537</v>
      </c>
      <c r="P1543" s="4">
        <v>-311.88497000000001</v>
      </c>
      <c r="Q1543" s="4">
        <v>-348.93819000000002</v>
      </c>
      <c r="R1543" s="4"/>
      <c r="S1543" s="4">
        <v>-428.73737</v>
      </c>
      <c r="T1543" s="4">
        <v>-437.00799999999998</v>
      </c>
      <c r="AA1543">
        <v>1537</v>
      </c>
      <c r="AB1543" s="4">
        <v>-150.87646000000001</v>
      </c>
    </row>
    <row r="1544" spans="15:28" x14ac:dyDescent="0.2">
      <c r="O1544">
        <v>1538</v>
      </c>
      <c r="P1544" s="4">
        <v>-311.99475999999999</v>
      </c>
      <c r="Q1544" s="4">
        <v>-348.76434999999998</v>
      </c>
      <c r="R1544" s="4"/>
      <c r="S1544" s="4">
        <v>-428.67014</v>
      </c>
      <c r="T1544" s="4">
        <v>-436.92117999999999</v>
      </c>
      <c r="AA1544">
        <v>1538</v>
      </c>
      <c r="AB1544" s="4">
        <v>-150.79675</v>
      </c>
    </row>
    <row r="1545" spans="15:28" x14ac:dyDescent="0.2">
      <c r="O1545">
        <v>1539</v>
      </c>
      <c r="P1545" s="4">
        <v>-312.06365</v>
      </c>
      <c r="Q1545" s="4">
        <v>-348.59606000000002</v>
      </c>
      <c r="R1545" s="4"/>
      <c r="S1545" s="4">
        <v>-428.60559000000001</v>
      </c>
      <c r="T1545" s="4">
        <v>-436.81763999999998</v>
      </c>
      <c r="AA1545">
        <v>1539</v>
      </c>
      <c r="AB1545" s="4">
        <v>-150.75163000000001</v>
      </c>
    </row>
    <row r="1546" spans="15:28" x14ac:dyDescent="0.2">
      <c r="O1546">
        <v>1540</v>
      </c>
      <c r="P1546" s="4">
        <v>-312.11160999999998</v>
      </c>
      <c r="Q1546" s="4">
        <v>-348.38922000000002</v>
      </c>
      <c r="R1546" s="4"/>
      <c r="S1546" s="4">
        <v>-428.53073999999998</v>
      </c>
      <c r="T1546" s="4">
        <v>-436.69866000000002</v>
      </c>
      <c r="AA1546">
        <v>1540</v>
      </c>
      <c r="AB1546" s="4">
        <v>-150.75031000000001</v>
      </c>
    </row>
    <row r="1547" spans="15:28" x14ac:dyDescent="0.2">
      <c r="O1547">
        <v>1541</v>
      </c>
      <c r="P1547" s="4">
        <v>-312.15543000000002</v>
      </c>
      <c r="Q1547" s="4">
        <v>-348.19720999999998</v>
      </c>
      <c r="R1547" s="4"/>
      <c r="S1547" s="4">
        <v>-428.46420999999998</v>
      </c>
      <c r="T1547" s="4">
        <v>-436.59231</v>
      </c>
      <c r="AA1547">
        <v>1541</v>
      </c>
      <c r="AB1547" s="4">
        <v>-150.78120999999999</v>
      </c>
    </row>
    <row r="1548" spans="15:28" x14ac:dyDescent="0.2">
      <c r="O1548">
        <v>1542</v>
      </c>
      <c r="P1548" s="4">
        <v>-312.19720999999998</v>
      </c>
      <c r="Q1548" s="4">
        <v>-348.01585</v>
      </c>
      <c r="R1548" s="4"/>
      <c r="S1548" s="4">
        <v>-428.40237999999999</v>
      </c>
      <c r="T1548" s="4">
        <v>-436.46953000000002</v>
      </c>
      <c r="AA1548">
        <v>1542</v>
      </c>
      <c r="AB1548" s="4">
        <v>-150.86109999999999</v>
      </c>
    </row>
    <row r="1549" spans="15:28" x14ac:dyDescent="0.2">
      <c r="O1549">
        <v>1543</v>
      </c>
      <c r="P1549" s="4">
        <v>-312.24268000000001</v>
      </c>
      <c r="Q1549" s="4">
        <v>-347.88351999999998</v>
      </c>
      <c r="R1549" s="4"/>
      <c r="S1549" s="4">
        <v>-428.33247</v>
      </c>
      <c r="T1549" s="4">
        <v>-436.36394999999999</v>
      </c>
      <c r="AA1549">
        <v>1543</v>
      </c>
      <c r="AB1549" s="4">
        <v>-150.98310000000001</v>
      </c>
    </row>
    <row r="1550" spans="15:28" x14ac:dyDescent="0.2">
      <c r="O1550">
        <v>1544</v>
      </c>
      <c r="P1550" s="4">
        <v>-312.29387000000003</v>
      </c>
      <c r="Q1550" s="4">
        <v>-347.77636999999999</v>
      </c>
      <c r="R1550" s="4"/>
      <c r="S1550" s="4">
        <v>-428.25540999999998</v>
      </c>
      <c r="T1550" s="4">
        <v>-436.27132</v>
      </c>
      <c r="AA1550">
        <v>1544</v>
      </c>
      <c r="AB1550" s="4">
        <v>-151.09603999999999</v>
      </c>
    </row>
    <row r="1551" spans="15:28" x14ac:dyDescent="0.2">
      <c r="O1551">
        <v>1545</v>
      </c>
      <c r="P1551" s="4">
        <v>-312.35088000000002</v>
      </c>
      <c r="Q1551" s="4">
        <v>-347.68722000000002</v>
      </c>
      <c r="R1551" s="4"/>
      <c r="S1551" s="4">
        <v>-428.18443000000002</v>
      </c>
      <c r="T1551" s="4">
        <v>-436.20891</v>
      </c>
      <c r="AA1551">
        <v>1545</v>
      </c>
      <c r="AB1551" s="4">
        <v>-151.24223000000001</v>
      </c>
    </row>
    <row r="1552" spans="15:28" x14ac:dyDescent="0.2">
      <c r="O1552">
        <v>1546</v>
      </c>
      <c r="P1552" s="4">
        <v>-312.44497999999999</v>
      </c>
      <c r="Q1552" s="4">
        <v>-347.60577000000001</v>
      </c>
      <c r="R1552" s="4"/>
      <c r="S1552" s="4">
        <v>-428.12747000000002</v>
      </c>
      <c r="T1552" s="4">
        <v>-436.17104</v>
      </c>
      <c r="AA1552">
        <v>1546</v>
      </c>
      <c r="AB1552" s="4">
        <v>-151.39723000000001</v>
      </c>
    </row>
    <row r="1553" spans="15:28" x14ac:dyDescent="0.2">
      <c r="O1553">
        <v>1547</v>
      </c>
      <c r="P1553" s="4">
        <v>-312.56124999999997</v>
      </c>
      <c r="Q1553" s="4">
        <v>-347.52580999999998</v>
      </c>
      <c r="R1553" s="4"/>
      <c r="S1553" s="4">
        <v>-428.10663</v>
      </c>
      <c r="T1553" s="4">
        <v>-436.12977000000001</v>
      </c>
      <c r="AA1553">
        <v>1547</v>
      </c>
      <c r="AB1553" s="4">
        <v>-151.54597000000001</v>
      </c>
    </row>
    <row r="1554" spans="15:28" x14ac:dyDescent="0.2">
      <c r="O1554">
        <v>1548</v>
      </c>
      <c r="P1554" s="4">
        <v>-312.67755</v>
      </c>
      <c r="Q1554" s="4">
        <v>-347.47913999999997</v>
      </c>
      <c r="R1554" s="4"/>
      <c r="S1554" s="4">
        <v>-428.11926</v>
      </c>
      <c r="T1554" s="4">
        <v>-436.09737999999999</v>
      </c>
      <c r="AA1554">
        <v>1548</v>
      </c>
      <c r="AB1554" s="4">
        <v>-151.71437</v>
      </c>
    </row>
    <row r="1555" spans="15:28" x14ac:dyDescent="0.2">
      <c r="O1555">
        <v>1549</v>
      </c>
      <c r="P1555" s="4">
        <v>-312.79584</v>
      </c>
      <c r="Q1555" s="4">
        <v>-347.45173999999997</v>
      </c>
      <c r="R1555" s="4"/>
      <c r="S1555" s="4">
        <v>-428.13080000000002</v>
      </c>
      <c r="T1555" s="4">
        <v>-436.06912</v>
      </c>
      <c r="AA1555">
        <v>1549</v>
      </c>
      <c r="AB1555" s="4">
        <v>-151.87271000000001</v>
      </c>
    </row>
    <row r="1556" spans="15:28" x14ac:dyDescent="0.2">
      <c r="O1556">
        <v>1550</v>
      </c>
      <c r="P1556" s="4">
        <v>-312.89533999999998</v>
      </c>
      <c r="Q1556" s="4">
        <v>-347.45916</v>
      </c>
      <c r="R1556" s="4"/>
      <c r="S1556" s="4">
        <v>-428.16665999999998</v>
      </c>
      <c r="T1556" s="4">
        <v>-436.06896999999998</v>
      </c>
      <c r="AA1556">
        <v>1550</v>
      </c>
      <c r="AB1556" s="4">
        <v>-152.02305000000001</v>
      </c>
    </row>
    <row r="1557" spans="15:28" x14ac:dyDescent="0.2">
      <c r="O1557">
        <v>1551</v>
      </c>
      <c r="P1557" s="4">
        <v>-312.97642999999999</v>
      </c>
      <c r="Q1557" s="4">
        <v>-347.52749999999997</v>
      </c>
      <c r="R1557" s="4"/>
      <c r="S1557" s="4">
        <v>-428.18635999999998</v>
      </c>
      <c r="T1557" s="4">
        <v>-436.09426999999999</v>
      </c>
      <c r="AA1557">
        <v>1551</v>
      </c>
      <c r="AB1557" s="4">
        <v>-152.14232999999999</v>
      </c>
    </row>
    <row r="1558" spans="15:28" x14ac:dyDescent="0.2">
      <c r="O1558">
        <v>1552</v>
      </c>
      <c r="P1558" s="4">
        <v>-313.04237999999998</v>
      </c>
      <c r="Q1558" s="4">
        <v>-347.62768999999997</v>
      </c>
      <c r="R1558" s="4"/>
      <c r="S1558" s="4">
        <v>-428.22295000000003</v>
      </c>
      <c r="T1558" s="4">
        <v>-436.12491</v>
      </c>
      <c r="AA1558">
        <v>1552</v>
      </c>
      <c r="AB1558" s="4">
        <v>-152.21598</v>
      </c>
    </row>
    <row r="1559" spans="15:28" x14ac:dyDescent="0.2">
      <c r="O1559">
        <v>1553</v>
      </c>
      <c r="P1559" s="4">
        <v>-313.09050999999999</v>
      </c>
      <c r="Q1559" s="4">
        <v>-347.74401999999998</v>
      </c>
      <c r="R1559" s="4"/>
      <c r="S1559" s="4">
        <v>-428.28433999999999</v>
      </c>
      <c r="T1559" s="4">
        <v>-436.12855000000002</v>
      </c>
      <c r="AA1559">
        <v>1553</v>
      </c>
      <c r="AB1559" s="4">
        <v>-152.25074000000001</v>
      </c>
    </row>
    <row r="1560" spans="15:28" x14ac:dyDescent="0.2">
      <c r="O1560">
        <v>1554</v>
      </c>
      <c r="P1560" s="4">
        <v>-313.10647</v>
      </c>
      <c r="Q1560" s="4">
        <v>-347.83289000000002</v>
      </c>
      <c r="R1560" s="4"/>
      <c r="S1560" s="4">
        <v>-428.36106000000001</v>
      </c>
      <c r="T1560" s="4">
        <v>-436.10849999999999</v>
      </c>
      <c r="AA1560">
        <v>1554</v>
      </c>
      <c r="AB1560" s="4">
        <v>-152.22749999999999</v>
      </c>
    </row>
    <row r="1561" spans="15:28" x14ac:dyDescent="0.2">
      <c r="O1561">
        <v>1555</v>
      </c>
      <c r="P1561" s="4">
        <v>-313.10093999999998</v>
      </c>
      <c r="Q1561" s="4">
        <v>-347.88063</v>
      </c>
      <c r="R1561" s="4"/>
      <c r="S1561" s="4">
        <v>-428.46100999999999</v>
      </c>
      <c r="T1561" s="4">
        <v>-436.05714</v>
      </c>
      <c r="AA1561">
        <v>1555</v>
      </c>
      <c r="AB1561" s="4">
        <v>-152.13681</v>
      </c>
    </row>
    <row r="1562" spans="15:28" x14ac:dyDescent="0.2">
      <c r="O1562">
        <v>1556</v>
      </c>
      <c r="P1562" s="4">
        <v>-313.11169999999998</v>
      </c>
      <c r="Q1562" s="4">
        <v>-347.95906000000002</v>
      </c>
      <c r="R1562" s="4"/>
      <c r="S1562" s="4">
        <v>-428.58130999999997</v>
      </c>
      <c r="T1562" s="4">
        <v>-435.98075</v>
      </c>
      <c r="AA1562">
        <v>1556</v>
      </c>
      <c r="AB1562" s="4">
        <v>-151.99059</v>
      </c>
    </row>
    <row r="1563" spans="15:28" x14ac:dyDescent="0.2">
      <c r="O1563">
        <v>1557</v>
      </c>
      <c r="P1563" s="4">
        <v>-313.09503999999998</v>
      </c>
      <c r="Q1563" s="4">
        <v>-348.02021999999999</v>
      </c>
      <c r="R1563" s="4"/>
      <c r="S1563" s="4">
        <v>-428.70918</v>
      </c>
      <c r="T1563" s="4">
        <v>-435.88916</v>
      </c>
      <c r="AA1563">
        <v>1557</v>
      </c>
      <c r="AB1563" s="4">
        <v>-151.80551</v>
      </c>
    </row>
    <row r="1564" spans="15:28" x14ac:dyDescent="0.2">
      <c r="O1564">
        <v>1558</v>
      </c>
      <c r="P1564" s="4">
        <v>-313.10996999999998</v>
      </c>
      <c r="Q1564" s="4">
        <v>-348.05284999999998</v>
      </c>
      <c r="R1564" s="4"/>
      <c r="S1564" s="4">
        <v>-428.89533</v>
      </c>
      <c r="T1564" s="4">
        <v>-435.82324999999997</v>
      </c>
      <c r="AA1564">
        <v>1558</v>
      </c>
      <c r="AB1564" s="4">
        <v>-151.61831000000001</v>
      </c>
    </row>
    <row r="1565" spans="15:28" x14ac:dyDescent="0.2">
      <c r="O1565">
        <v>1559</v>
      </c>
      <c r="P1565" s="4">
        <v>-313.14888999999999</v>
      </c>
      <c r="Q1565" s="4">
        <v>-348.05552</v>
      </c>
      <c r="R1565" s="4"/>
      <c r="S1565" s="4">
        <v>-429.11263000000002</v>
      </c>
      <c r="T1565" s="4">
        <v>-435.73379999999997</v>
      </c>
      <c r="AA1565">
        <v>1559</v>
      </c>
      <c r="AB1565" s="4">
        <v>-151.40315000000001</v>
      </c>
    </row>
    <row r="1566" spans="15:28" x14ac:dyDescent="0.2">
      <c r="O1566">
        <v>1560</v>
      </c>
      <c r="P1566" s="4">
        <v>-313.21415999999999</v>
      </c>
      <c r="Q1566" s="4">
        <v>-348.04908999999998</v>
      </c>
      <c r="R1566" s="4"/>
      <c r="S1566" s="4">
        <v>-429.35912999999999</v>
      </c>
      <c r="T1566" s="4">
        <v>-435.67505999999997</v>
      </c>
      <c r="AA1566">
        <v>1560</v>
      </c>
      <c r="AB1566" s="4">
        <v>-151.16927999999999</v>
      </c>
    </row>
    <row r="1567" spans="15:28" x14ac:dyDescent="0.2">
      <c r="O1567">
        <v>1561</v>
      </c>
      <c r="P1567" s="4">
        <v>-313.31029000000001</v>
      </c>
      <c r="Q1567" s="4">
        <v>-348.01706999999999</v>
      </c>
      <c r="R1567" s="4"/>
      <c r="S1567" s="4">
        <v>-429.61854</v>
      </c>
      <c r="T1567" s="4">
        <v>-435.65355</v>
      </c>
      <c r="AA1567">
        <v>1561</v>
      </c>
      <c r="AB1567" s="4">
        <v>-150.90083999999999</v>
      </c>
    </row>
    <row r="1568" spans="15:28" x14ac:dyDescent="0.2">
      <c r="O1568">
        <v>1562</v>
      </c>
      <c r="P1568" s="4">
        <v>-313.44932</v>
      </c>
      <c r="Q1568" s="4">
        <v>-348.00072999999998</v>
      </c>
      <c r="R1568" s="4"/>
      <c r="S1568" s="4">
        <v>-429.89021000000002</v>
      </c>
      <c r="T1568" s="4">
        <v>-435.63648999999998</v>
      </c>
      <c r="AA1568">
        <v>1562</v>
      </c>
      <c r="AB1568" s="4">
        <v>-150.60182</v>
      </c>
    </row>
    <row r="1569" spans="15:28" x14ac:dyDescent="0.2">
      <c r="O1569">
        <v>1563</v>
      </c>
      <c r="P1569" s="4">
        <v>-313.60012</v>
      </c>
      <c r="Q1569" s="4">
        <v>-348.00486000000001</v>
      </c>
      <c r="R1569" s="4"/>
      <c r="S1569" s="4">
        <v>-430.17473999999999</v>
      </c>
      <c r="T1569" s="4">
        <v>-435.66723000000002</v>
      </c>
      <c r="AA1569">
        <v>1563</v>
      </c>
      <c r="AB1569" s="4">
        <v>-150.30137999999999</v>
      </c>
    </row>
    <row r="1570" spans="15:28" x14ac:dyDescent="0.2">
      <c r="O1570">
        <v>1564</v>
      </c>
      <c r="P1570" s="4">
        <v>-313.74687</v>
      </c>
      <c r="Q1570" s="4">
        <v>-348.03698000000003</v>
      </c>
      <c r="R1570" s="4"/>
      <c r="S1570" s="4">
        <v>-430.44655999999998</v>
      </c>
      <c r="T1570" s="4">
        <v>-435.72642999999999</v>
      </c>
      <c r="AA1570">
        <v>1564</v>
      </c>
      <c r="AB1570" s="4">
        <v>-150.00295</v>
      </c>
    </row>
    <row r="1571" spans="15:28" x14ac:dyDescent="0.2">
      <c r="O1571">
        <v>1565</v>
      </c>
      <c r="P1571" s="4">
        <v>-313.85962000000001</v>
      </c>
      <c r="Q1571" s="4">
        <v>-348.09951999999998</v>
      </c>
      <c r="R1571" s="4"/>
      <c r="S1571" s="4">
        <v>-430.67469999999997</v>
      </c>
      <c r="T1571" s="4">
        <v>-435.81146999999999</v>
      </c>
      <c r="AA1571">
        <v>1565</v>
      </c>
      <c r="AB1571" s="4">
        <v>-149.71141</v>
      </c>
    </row>
    <row r="1572" spans="15:28" x14ac:dyDescent="0.2">
      <c r="O1572">
        <v>1566</v>
      </c>
      <c r="P1572" s="4">
        <v>-313.92342000000002</v>
      </c>
      <c r="Q1572" s="4">
        <v>-348.15008999999998</v>
      </c>
      <c r="R1572" s="4"/>
      <c r="S1572" s="4">
        <v>-430.86333999999999</v>
      </c>
      <c r="T1572" s="4">
        <v>-435.92236000000003</v>
      </c>
      <c r="AA1572">
        <v>1566</v>
      </c>
      <c r="AB1572" s="4">
        <v>-149.43989999999999</v>
      </c>
    </row>
    <row r="1573" spans="15:28" x14ac:dyDescent="0.2">
      <c r="O1573">
        <v>1567</v>
      </c>
      <c r="P1573" s="4">
        <v>-313.94438000000002</v>
      </c>
      <c r="Q1573" s="4">
        <v>-348.17863</v>
      </c>
      <c r="R1573" s="4"/>
      <c r="S1573" s="4">
        <v>-430.99561</v>
      </c>
      <c r="T1573" s="4">
        <v>-436.05211000000003</v>
      </c>
      <c r="AA1573">
        <v>1567</v>
      </c>
      <c r="AB1573" s="4">
        <v>-149.24869000000001</v>
      </c>
    </row>
    <row r="1574" spans="15:28" x14ac:dyDescent="0.2">
      <c r="O1574">
        <v>1568</v>
      </c>
      <c r="P1574" s="4">
        <v>-313.93822999999998</v>
      </c>
      <c r="Q1574" s="4">
        <v>-348.22278</v>
      </c>
      <c r="R1574" s="4"/>
      <c r="S1574" s="4">
        <v>-431.05747000000002</v>
      </c>
      <c r="T1574" s="4">
        <v>-436.18653</v>
      </c>
      <c r="AA1574">
        <v>1568</v>
      </c>
      <c r="AB1574" s="4">
        <v>-149.10449</v>
      </c>
    </row>
    <row r="1575" spans="15:28" x14ac:dyDescent="0.2">
      <c r="O1575">
        <v>1569</v>
      </c>
      <c r="P1575" s="4">
        <v>-313.88652999999999</v>
      </c>
      <c r="Q1575" s="4">
        <v>-348.28622000000001</v>
      </c>
      <c r="R1575" s="4"/>
      <c r="S1575" s="4">
        <v>-431.08228000000003</v>
      </c>
      <c r="T1575" s="4">
        <v>-436.35057</v>
      </c>
      <c r="AA1575">
        <v>1569</v>
      </c>
      <c r="AB1575" s="4">
        <v>-149.02274</v>
      </c>
    </row>
    <row r="1576" spans="15:28" x14ac:dyDescent="0.2">
      <c r="O1576">
        <v>1570</v>
      </c>
      <c r="P1576" s="4">
        <v>-313.77668</v>
      </c>
      <c r="Q1576" s="4">
        <v>-348.31828999999999</v>
      </c>
      <c r="R1576" s="4"/>
      <c r="S1576" s="4">
        <v>-431.05966999999998</v>
      </c>
      <c r="T1576" s="4">
        <v>-436.47944000000001</v>
      </c>
      <c r="AA1576">
        <v>1570</v>
      </c>
      <c r="AB1576" s="4">
        <v>-149.00594000000001</v>
      </c>
    </row>
    <row r="1577" spans="15:28" x14ac:dyDescent="0.2">
      <c r="O1577">
        <v>1571</v>
      </c>
      <c r="P1577" s="4">
        <v>-313.61637000000002</v>
      </c>
      <c r="Q1577" s="4">
        <v>-348.36158</v>
      </c>
      <c r="R1577" s="4"/>
      <c r="S1577" s="4">
        <v>-431.00490000000002</v>
      </c>
      <c r="T1577" s="4">
        <v>-436.64004999999997</v>
      </c>
      <c r="AA1577">
        <v>1571</v>
      </c>
      <c r="AB1577" s="4">
        <v>-149.09112999999999</v>
      </c>
    </row>
    <row r="1578" spans="15:28" x14ac:dyDescent="0.2">
      <c r="O1578">
        <v>1572</v>
      </c>
      <c r="P1578" s="4">
        <v>-313.46015</v>
      </c>
      <c r="Q1578" s="4">
        <v>-348.39510000000001</v>
      </c>
      <c r="R1578" s="4"/>
      <c r="S1578" s="4">
        <v>-430.90910000000002</v>
      </c>
      <c r="T1578" s="4">
        <v>-436.77319</v>
      </c>
      <c r="AA1578">
        <v>1572</v>
      </c>
      <c r="AB1578" s="4">
        <v>-149.25189</v>
      </c>
    </row>
    <row r="1579" spans="15:28" x14ac:dyDescent="0.2">
      <c r="O1579">
        <v>1573</v>
      </c>
      <c r="P1579" s="4">
        <v>-313.27080999999998</v>
      </c>
      <c r="Q1579" s="4">
        <v>-348.39657</v>
      </c>
      <c r="R1579" s="4"/>
      <c r="S1579" s="4">
        <v>-430.80752000000001</v>
      </c>
      <c r="T1579" s="4">
        <v>-436.91579000000002</v>
      </c>
      <c r="AA1579">
        <v>1573</v>
      </c>
      <c r="AB1579" s="4">
        <v>-149.46257</v>
      </c>
    </row>
    <row r="1580" spans="15:28" x14ac:dyDescent="0.2">
      <c r="O1580">
        <v>1574</v>
      </c>
      <c r="P1580" s="4">
        <v>-313.05939000000001</v>
      </c>
      <c r="Q1580" s="4">
        <v>-348.38013999999998</v>
      </c>
      <c r="R1580" s="4"/>
      <c r="S1580" s="4">
        <v>-430.69565999999998</v>
      </c>
      <c r="T1580" s="4">
        <v>-437.05347999999998</v>
      </c>
      <c r="AA1580">
        <v>1574</v>
      </c>
      <c r="AB1580" s="4">
        <v>-149.71483000000001</v>
      </c>
    </row>
    <row r="1581" spans="15:28" x14ac:dyDescent="0.2">
      <c r="O1581">
        <v>1575</v>
      </c>
      <c r="P1581" s="4">
        <v>-312.85739000000001</v>
      </c>
      <c r="Q1581" s="4">
        <v>-348.33695999999998</v>
      </c>
      <c r="R1581" s="4"/>
      <c r="S1581" s="4">
        <v>-430.63434999999998</v>
      </c>
      <c r="T1581" s="4">
        <v>-437.17935</v>
      </c>
      <c r="AA1581">
        <v>1575</v>
      </c>
      <c r="AB1581" s="4">
        <v>-149.99467999999999</v>
      </c>
    </row>
    <row r="1582" spans="15:28" x14ac:dyDescent="0.2">
      <c r="O1582">
        <v>1576</v>
      </c>
      <c r="P1582" s="4">
        <v>-312.63569000000001</v>
      </c>
      <c r="Q1582" s="4">
        <v>-348.3</v>
      </c>
      <c r="R1582" s="4"/>
      <c r="S1582" s="4">
        <v>-430.54334999999998</v>
      </c>
      <c r="T1582" s="4">
        <v>-437.32011</v>
      </c>
      <c r="AA1582">
        <v>1576</v>
      </c>
      <c r="AB1582" s="4">
        <v>-150.25533999999999</v>
      </c>
    </row>
    <row r="1583" spans="15:28" x14ac:dyDescent="0.2">
      <c r="O1583">
        <v>1577</v>
      </c>
      <c r="P1583" s="4">
        <v>-312.45111000000003</v>
      </c>
      <c r="Q1583" s="4">
        <v>-348.29295999999999</v>
      </c>
      <c r="R1583" s="4"/>
      <c r="S1583" s="4">
        <v>-430.39337</v>
      </c>
      <c r="T1583" s="4">
        <v>-437.43948999999998</v>
      </c>
      <c r="AA1583">
        <v>1577</v>
      </c>
      <c r="AB1583" s="4">
        <v>-150.49272999999999</v>
      </c>
    </row>
    <row r="1584" spans="15:28" x14ac:dyDescent="0.2">
      <c r="O1584">
        <v>1578</v>
      </c>
      <c r="P1584" s="4">
        <v>-312.25279999999998</v>
      </c>
      <c r="Q1584" s="4">
        <v>-348.28683999999998</v>
      </c>
      <c r="R1584" s="4"/>
      <c r="S1584" s="4">
        <v>-430.22447</v>
      </c>
      <c r="T1584" s="4">
        <v>-437.54351000000003</v>
      </c>
      <c r="AA1584">
        <v>1578</v>
      </c>
      <c r="AB1584" s="4">
        <v>-150.73603</v>
      </c>
    </row>
    <row r="1585" spans="15:28" x14ac:dyDescent="0.2">
      <c r="O1585">
        <v>1579</v>
      </c>
      <c r="P1585" s="4">
        <v>-312.07911000000001</v>
      </c>
      <c r="Q1585" s="4">
        <v>-348.29338000000001</v>
      </c>
      <c r="R1585" s="4"/>
      <c r="S1585" s="4">
        <v>-430.26125999999999</v>
      </c>
      <c r="T1585" s="4">
        <v>-437.62839000000002</v>
      </c>
      <c r="AA1585">
        <v>1579</v>
      </c>
      <c r="AB1585" s="4">
        <v>-150.96522999999999</v>
      </c>
    </row>
    <row r="1586" spans="15:28" x14ac:dyDescent="0.2">
      <c r="O1586">
        <v>1580</v>
      </c>
      <c r="P1586" s="4">
        <v>-311.89296999999999</v>
      </c>
      <c r="Q1586" s="4">
        <v>-348.34005999999999</v>
      </c>
      <c r="R1586" s="4"/>
      <c r="S1586" s="4">
        <v>-430.20531</v>
      </c>
      <c r="T1586" s="4">
        <v>-437.67808000000002</v>
      </c>
      <c r="AA1586">
        <v>1580</v>
      </c>
      <c r="AB1586" s="4">
        <v>-151.18684999999999</v>
      </c>
    </row>
    <row r="1587" spans="15:28" x14ac:dyDescent="0.2">
      <c r="O1587">
        <v>1581</v>
      </c>
      <c r="P1587" s="4">
        <v>-311.71535999999998</v>
      </c>
      <c r="Q1587" s="4">
        <v>-348.38990999999999</v>
      </c>
      <c r="R1587" s="4"/>
      <c r="S1587" s="4">
        <v>-430.11277999999999</v>
      </c>
      <c r="T1587" s="4">
        <v>-437.69666999999998</v>
      </c>
      <c r="AA1587">
        <v>1581</v>
      </c>
      <c r="AB1587" s="4">
        <v>-151.36761000000001</v>
      </c>
    </row>
    <row r="1588" spans="15:28" x14ac:dyDescent="0.2">
      <c r="O1588">
        <v>1582</v>
      </c>
      <c r="P1588" s="4">
        <v>-311.5772</v>
      </c>
      <c r="Q1588" s="4">
        <v>-348.48577</v>
      </c>
      <c r="R1588" s="4"/>
      <c r="S1588" s="4">
        <v>-429.97057000000001</v>
      </c>
      <c r="T1588" s="4">
        <v>-437.64280000000002</v>
      </c>
      <c r="AA1588">
        <v>1582</v>
      </c>
      <c r="AB1588" s="4">
        <v>-151.50515999999999</v>
      </c>
    </row>
    <row r="1589" spans="15:28" x14ac:dyDescent="0.2">
      <c r="O1589">
        <v>1583</v>
      </c>
      <c r="P1589" s="4">
        <v>-311.47354999999999</v>
      </c>
      <c r="Q1589" s="4">
        <v>-348.55398000000002</v>
      </c>
      <c r="R1589" s="4"/>
      <c r="S1589" s="4">
        <v>-429.79201</v>
      </c>
      <c r="T1589" s="4">
        <v>-437.56245999999999</v>
      </c>
      <c r="AA1589">
        <v>1583</v>
      </c>
      <c r="AB1589" s="4">
        <v>-151.61019999999999</v>
      </c>
    </row>
    <row r="1590" spans="15:28" x14ac:dyDescent="0.2">
      <c r="O1590">
        <v>1584</v>
      </c>
      <c r="P1590" s="4">
        <v>-311.38718</v>
      </c>
      <c r="Q1590" s="4">
        <v>-348.61720000000003</v>
      </c>
      <c r="R1590" s="4"/>
      <c r="S1590" s="4">
        <v>-429.64584000000002</v>
      </c>
      <c r="T1590" s="4">
        <v>-437.46633000000003</v>
      </c>
      <c r="AA1590">
        <v>1584</v>
      </c>
      <c r="AB1590" s="4">
        <v>-151.68281999999999</v>
      </c>
    </row>
    <row r="1591" spans="15:28" x14ac:dyDescent="0.2">
      <c r="O1591">
        <v>1585</v>
      </c>
      <c r="P1591" s="4">
        <v>-311.32348000000002</v>
      </c>
      <c r="Q1591" s="4">
        <v>-348.67791</v>
      </c>
      <c r="R1591" s="4"/>
      <c r="S1591" s="4">
        <v>-429.47464000000002</v>
      </c>
      <c r="T1591" s="4">
        <v>-437.31310000000002</v>
      </c>
      <c r="AA1591">
        <v>1585</v>
      </c>
      <c r="AB1591" s="4">
        <v>-151.75271000000001</v>
      </c>
    </row>
    <row r="1592" spans="15:28" x14ac:dyDescent="0.2">
      <c r="O1592">
        <v>1586</v>
      </c>
      <c r="P1592" s="4">
        <v>-311.27339999999998</v>
      </c>
      <c r="Q1592" s="4">
        <v>-348.74540999999999</v>
      </c>
      <c r="R1592" s="4"/>
      <c r="S1592" s="4">
        <v>-429.29604999999998</v>
      </c>
      <c r="T1592" s="4">
        <v>-437.11730999999997</v>
      </c>
      <c r="AA1592">
        <v>1586</v>
      </c>
      <c r="AB1592" s="4">
        <v>-151.82048</v>
      </c>
    </row>
    <row r="1593" spans="15:28" x14ac:dyDescent="0.2">
      <c r="O1593">
        <v>1587</v>
      </c>
      <c r="P1593" s="4">
        <v>-311.25121999999999</v>
      </c>
      <c r="Q1593" s="4">
        <v>-348.81096000000002</v>
      </c>
      <c r="R1593" s="4"/>
      <c r="S1593" s="4">
        <v>-429.11754999999999</v>
      </c>
      <c r="T1593" s="4">
        <v>-436.90159</v>
      </c>
      <c r="AA1593">
        <v>1587</v>
      </c>
      <c r="AB1593" s="4">
        <v>-151.87414999999999</v>
      </c>
    </row>
    <row r="1594" spans="15:28" x14ac:dyDescent="0.2">
      <c r="O1594">
        <v>1588</v>
      </c>
      <c r="P1594" s="4">
        <v>-311.24081999999999</v>
      </c>
      <c r="Q1594" s="4">
        <v>-348.90796</v>
      </c>
      <c r="R1594" s="4"/>
      <c r="S1594" s="4">
        <v>-428.94745</v>
      </c>
      <c r="T1594" s="4">
        <v>-436.67266000000001</v>
      </c>
      <c r="AA1594">
        <v>1588</v>
      </c>
      <c r="AB1594" s="4">
        <v>-151.93146999999999</v>
      </c>
    </row>
    <row r="1595" spans="15:28" x14ac:dyDescent="0.2">
      <c r="O1595">
        <v>1589</v>
      </c>
      <c r="P1595" s="4">
        <v>-311.25027999999998</v>
      </c>
      <c r="Q1595" s="4">
        <v>-349.01391000000001</v>
      </c>
      <c r="R1595" s="4"/>
      <c r="S1595" s="4">
        <v>-428.76681000000002</v>
      </c>
      <c r="T1595" s="4">
        <v>-436.40278000000001</v>
      </c>
      <c r="AA1595">
        <v>1589</v>
      </c>
      <c r="AB1595" s="4">
        <v>-152.01344</v>
      </c>
    </row>
    <row r="1596" spans="15:28" x14ac:dyDescent="0.2">
      <c r="O1596">
        <v>1590</v>
      </c>
      <c r="P1596" s="4">
        <v>-311.29462000000001</v>
      </c>
      <c r="Q1596" s="4">
        <v>-349.12887999999998</v>
      </c>
      <c r="R1596" s="4"/>
      <c r="S1596" s="4">
        <v>-428.59913999999998</v>
      </c>
      <c r="T1596" s="4">
        <v>-436.12216999999998</v>
      </c>
      <c r="AA1596">
        <v>1590</v>
      </c>
      <c r="AB1596" s="4">
        <v>-152.10529</v>
      </c>
    </row>
    <row r="1597" spans="15:28" x14ac:dyDescent="0.2">
      <c r="O1597">
        <v>1591</v>
      </c>
      <c r="P1597" s="4">
        <v>-311.38373000000001</v>
      </c>
      <c r="Q1597" s="4">
        <v>-349.27274</v>
      </c>
      <c r="R1597" s="4"/>
      <c r="S1597" s="4">
        <v>-428.45652999999999</v>
      </c>
      <c r="T1597" s="4">
        <v>-435.89173</v>
      </c>
      <c r="AA1597">
        <v>1591</v>
      </c>
      <c r="AB1597" s="4">
        <v>-152.19708</v>
      </c>
    </row>
    <row r="1598" spans="15:28" x14ac:dyDescent="0.2">
      <c r="O1598">
        <v>1592</v>
      </c>
      <c r="P1598" s="4">
        <v>-311.50126999999998</v>
      </c>
      <c r="Q1598" s="4">
        <v>-349.43894</v>
      </c>
      <c r="R1598" s="4"/>
      <c r="S1598" s="4">
        <v>-428.34278</v>
      </c>
      <c r="T1598" s="4">
        <v>-435.73338999999999</v>
      </c>
      <c r="AA1598">
        <v>1592</v>
      </c>
      <c r="AB1598" s="4">
        <v>-152.29825</v>
      </c>
    </row>
    <row r="1599" spans="15:28" x14ac:dyDescent="0.2">
      <c r="O1599">
        <v>1593</v>
      </c>
      <c r="P1599" s="4">
        <v>-311.67271</v>
      </c>
      <c r="Q1599" s="4">
        <v>-349.62436000000002</v>
      </c>
      <c r="R1599" s="4"/>
      <c r="S1599" s="4">
        <v>-428.22086999999999</v>
      </c>
      <c r="T1599" s="4">
        <v>-435.59647000000001</v>
      </c>
      <c r="AA1599">
        <v>1593</v>
      </c>
      <c r="AB1599" s="4">
        <v>-152.39541</v>
      </c>
    </row>
    <row r="1600" spans="15:28" x14ac:dyDescent="0.2">
      <c r="O1600">
        <v>1594</v>
      </c>
      <c r="P1600" s="4">
        <v>-311.90962999999999</v>
      </c>
      <c r="Q1600" s="4">
        <v>-349.78773999999999</v>
      </c>
      <c r="R1600" s="4"/>
      <c r="S1600" s="4">
        <v>-428.14873999999998</v>
      </c>
      <c r="T1600" s="4">
        <v>-435.53672999999998</v>
      </c>
      <c r="AA1600">
        <v>1594</v>
      </c>
      <c r="AB1600" s="4">
        <v>-152.50483</v>
      </c>
    </row>
    <row r="1601" spans="15:28" x14ac:dyDescent="0.2">
      <c r="O1601">
        <v>1595</v>
      </c>
      <c r="P1601" s="4">
        <v>-312.14017000000001</v>
      </c>
      <c r="Q1601" s="4">
        <v>-349.91606000000002</v>
      </c>
      <c r="R1601" s="4"/>
      <c r="S1601" s="4">
        <v>-428.09411999999998</v>
      </c>
      <c r="T1601" s="4">
        <v>-435.50603000000001</v>
      </c>
      <c r="AA1601">
        <v>1595</v>
      </c>
      <c r="AB1601" s="4">
        <v>-152.60782</v>
      </c>
    </row>
    <row r="1602" spans="15:28" x14ac:dyDescent="0.2">
      <c r="O1602">
        <v>1596</v>
      </c>
      <c r="P1602" s="4">
        <v>-312.35037</v>
      </c>
      <c r="Q1602" s="4">
        <v>-349.98975999999999</v>
      </c>
      <c r="R1602" s="4"/>
      <c r="S1602" s="4">
        <v>-428.07583</v>
      </c>
      <c r="T1602" s="4">
        <v>-435.52569999999997</v>
      </c>
      <c r="AA1602">
        <v>1596</v>
      </c>
      <c r="AB1602" s="4">
        <v>-152.71635000000001</v>
      </c>
    </row>
    <row r="1603" spans="15:28" x14ac:dyDescent="0.2">
      <c r="O1603">
        <v>1597</v>
      </c>
      <c r="P1603" s="4">
        <v>-312.52616</v>
      </c>
      <c r="Q1603" s="4">
        <v>-350.01006000000001</v>
      </c>
      <c r="R1603" s="4"/>
      <c r="S1603" s="4">
        <v>-428.12938000000003</v>
      </c>
      <c r="T1603" s="4">
        <v>-435.61452000000003</v>
      </c>
      <c r="AA1603">
        <v>1597</v>
      </c>
      <c r="AB1603" s="4">
        <v>-152.81592000000001</v>
      </c>
    </row>
    <row r="1604" spans="15:28" x14ac:dyDescent="0.2">
      <c r="O1604">
        <v>1598</v>
      </c>
      <c r="P1604" s="4">
        <v>-312.68552</v>
      </c>
      <c r="Q1604" s="4">
        <v>-349.96969999999999</v>
      </c>
      <c r="R1604" s="4"/>
      <c r="S1604" s="4">
        <v>-428.19026000000002</v>
      </c>
      <c r="T1604" s="4">
        <v>-435.76024999999998</v>
      </c>
      <c r="AA1604">
        <v>1598</v>
      </c>
      <c r="AB1604" s="4">
        <v>-152.90299999999999</v>
      </c>
    </row>
    <row r="1605" spans="15:28" x14ac:dyDescent="0.2">
      <c r="O1605">
        <v>1599</v>
      </c>
      <c r="P1605" s="4">
        <v>-312.80903000000001</v>
      </c>
      <c r="Q1605" s="4">
        <v>-349.92919999999998</v>
      </c>
      <c r="R1605" s="4"/>
      <c r="S1605" s="4">
        <v>-428.25560000000002</v>
      </c>
      <c r="T1605" s="4">
        <v>-435.97273000000001</v>
      </c>
      <c r="AA1605">
        <v>1599</v>
      </c>
      <c r="AB1605" s="4">
        <v>-152.97660999999999</v>
      </c>
    </row>
    <row r="1606" spans="15:28" x14ac:dyDescent="0.2">
      <c r="O1606">
        <v>1600</v>
      </c>
      <c r="P1606" s="4">
        <v>-312.89686</v>
      </c>
      <c r="Q1606" s="4">
        <v>-349.87445000000002</v>
      </c>
      <c r="R1606" s="4"/>
      <c r="S1606" s="4">
        <v>-428.28658999999999</v>
      </c>
      <c r="T1606" s="4">
        <v>-436.24284</v>
      </c>
      <c r="AA1606">
        <v>1600</v>
      </c>
      <c r="AB1606" s="4">
        <v>-153.04557</v>
      </c>
    </row>
    <row r="1607" spans="15:28" x14ac:dyDescent="0.2">
      <c r="O1607">
        <v>1601</v>
      </c>
      <c r="P1607" s="4">
        <v>-312.96219000000002</v>
      </c>
      <c r="Q1607" s="4">
        <v>-349.80725999999999</v>
      </c>
      <c r="R1607" s="4"/>
      <c r="S1607" s="4">
        <v>-428.33425999999997</v>
      </c>
      <c r="T1607" s="4">
        <v>-436.53724</v>
      </c>
      <c r="AA1607">
        <v>1601</v>
      </c>
      <c r="AB1607" s="4">
        <v>-153.08658</v>
      </c>
    </row>
    <row r="1608" spans="15:28" x14ac:dyDescent="0.2">
      <c r="O1608">
        <v>1602</v>
      </c>
      <c r="P1608" s="4">
        <v>-313.00493</v>
      </c>
      <c r="Q1608" s="4">
        <v>-349.72573999999997</v>
      </c>
      <c r="R1608" s="4"/>
      <c r="S1608" s="4">
        <v>-428.35502000000002</v>
      </c>
      <c r="T1608" s="4">
        <v>-436.84449000000001</v>
      </c>
      <c r="AA1608">
        <v>1602</v>
      </c>
      <c r="AB1608" s="4">
        <v>-153.10245</v>
      </c>
    </row>
    <row r="1609" spans="15:28" x14ac:dyDescent="0.2">
      <c r="O1609">
        <v>1603</v>
      </c>
      <c r="P1609" s="4">
        <v>-313.04951</v>
      </c>
      <c r="Q1609" s="4">
        <v>-349.66948000000002</v>
      </c>
      <c r="R1609" s="4"/>
      <c r="S1609" s="4">
        <v>-428.35478999999998</v>
      </c>
      <c r="T1609" s="4">
        <v>-437.16045000000003</v>
      </c>
      <c r="AA1609">
        <v>1603</v>
      </c>
      <c r="AB1609" s="4">
        <v>-153.08779999999999</v>
      </c>
    </row>
    <row r="1610" spans="15:28" x14ac:dyDescent="0.2">
      <c r="O1610">
        <v>1604</v>
      </c>
      <c r="P1610" s="4">
        <v>-313.09019000000001</v>
      </c>
      <c r="Q1610" s="4">
        <v>-349.61403999999999</v>
      </c>
      <c r="R1610" s="4"/>
      <c r="S1610" s="4">
        <v>-428.30644000000001</v>
      </c>
      <c r="T1610" s="4">
        <v>-437.45485000000002</v>
      </c>
      <c r="AA1610">
        <v>1604</v>
      </c>
      <c r="AB1610" s="4">
        <v>-153.04821999999999</v>
      </c>
    </row>
    <row r="1611" spans="15:28" x14ac:dyDescent="0.2">
      <c r="O1611">
        <v>1605</v>
      </c>
      <c r="P1611" s="4">
        <v>-313.15262999999999</v>
      </c>
      <c r="Q1611" s="4">
        <v>-349.54863</v>
      </c>
      <c r="R1611" s="4"/>
      <c r="S1611" s="4">
        <v>-428.25734</v>
      </c>
      <c r="T1611" s="4">
        <v>-437.74554999999998</v>
      </c>
      <c r="AA1611">
        <v>1605</v>
      </c>
      <c r="AB1611" s="4">
        <v>-152.98366999999999</v>
      </c>
    </row>
    <row r="1612" spans="15:28" x14ac:dyDescent="0.2">
      <c r="O1612">
        <v>1606</v>
      </c>
      <c r="P1612" s="4">
        <v>-313.21593000000001</v>
      </c>
      <c r="Q1612" s="4">
        <v>-349.48811999999998</v>
      </c>
      <c r="R1612" s="4"/>
      <c r="S1612" s="4">
        <v>-428.20886999999999</v>
      </c>
      <c r="T1612" s="4">
        <v>-437.98072000000002</v>
      </c>
      <c r="AA1612">
        <v>1606</v>
      </c>
      <c r="AB1612" s="4">
        <v>-152.88112000000001</v>
      </c>
    </row>
    <row r="1613" spans="15:28" x14ac:dyDescent="0.2">
      <c r="O1613">
        <v>1607</v>
      </c>
      <c r="P1613" s="4">
        <v>-313.32263</v>
      </c>
      <c r="Q1613" s="4">
        <v>-349.41768000000002</v>
      </c>
      <c r="R1613" s="4"/>
      <c r="S1613" s="4">
        <v>-428.15604999999999</v>
      </c>
      <c r="T1613" s="4">
        <v>-438.17397999999997</v>
      </c>
      <c r="AA1613">
        <v>1607</v>
      </c>
      <c r="AB1613" s="4">
        <v>-152.75529</v>
      </c>
    </row>
    <row r="1614" spans="15:28" x14ac:dyDescent="0.2">
      <c r="O1614">
        <v>1608</v>
      </c>
      <c r="P1614" s="4">
        <v>-313.48786999999999</v>
      </c>
      <c r="Q1614" s="4">
        <v>-349.33312999999998</v>
      </c>
      <c r="R1614" s="4"/>
      <c r="S1614" s="4">
        <v>-428.08440999999999</v>
      </c>
      <c r="T1614" s="4">
        <v>-438.29635000000002</v>
      </c>
      <c r="AA1614">
        <v>1608</v>
      </c>
      <c r="AB1614" s="4">
        <v>-152.61520999999999</v>
      </c>
    </row>
    <row r="1615" spans="15:28" x14ac:dyDescent="0.2">
      <c r="O1615">
        <v>1609</v>
      </c>
      <c r="P1615" s="4">
        <v>-313.6995</v>
      </c>
      <c r="Q1615" s="4">
        <v>-349.24680000000001</v>
      </c>
      <c r="R1615" s="4"/>
      <c r="S1615" s="4">
        <v>-427.98365000000001</v>
      </c>
      <c r="T1615" s="4">
        <v>-438.33442000000002</v>
      </c>
      <c r="AA1615">
        <v>1609</v>
      </c>
      <c r="AB1615" s="4">
        <v>-152.47756000000001</v>
      </c>
    </row>
    <row r="1616" spans="15:28" x14ac:dyDescent="0.2">
      <c r="O1616">
        <v>1610</v>
      </c>
      <c r="P1616" s="4">
        <v>-313.93835999999999</v>
      </c>
      <c r="Q1616" s="4">
        <v>-349.15514999999999</v>
      </c>
      <c r="R1616" s="4"/>
      <c r="S1616" s="4">
        <v>-427.88074999999998</v>
      </c>
      <c r="T1616" s="4">
        <v>-438.32425999999998</v>
      </c>
      <c r="AA1616">
        <v>1610</v>
      </c>
      <c r="AB1616" s="4">
        <v>-152.32544999999999</v>
      </c>
    </row>
    <row r="1617" spans="15:28" x14ac:dyDescent="0.2">
      <c r="O1617">
        <v>1611</v>
      </c>
      <c r="P1617" s="4">
        <v>-314.17012</v>
      </c>
      <c r="Q1617" s="4">
        <v>-349.08713</v>
      </c>
      <c r="R1617" s="4"/>
      <c r="S1617" s="4">
        <v>-427.78395</v>
      </c>
      <c r="T1617" s="4">
        <v>-438.27318000000002</v>
      </c>
      <c r="AA1617">
        <v>1611</v>
      </c>
      <c r="AB1617" s="4">
        <v>-152.17026999999999</v>
      </c>
    </row>
    <row r="1618" spans="15:28" x14ac:dyDescent="0.2">
      <c r="O1618">
        <v>1612</v>
      </c>
      <c r="P1618" s="4">
        <v>-314.40368999999998</v>
      </c>
      <c r="Q1618" s="4">
        <v>-349.00067999999999</v>
      </c>
      <c r="R1618" s="4"/>
      <c r="S1618" s="4">
        <v>-427.69114000000002</v>
      </c>
      <c r="T1618" s="4">
        <v>-438.19488999999999</v>
      </c>
      <c r="AA1618">
        <v>1612</v>
      </c>
      <c r="AB1618" s="4">
        <v>-152.02268000000001</v>
      </c>
    </row>
    <row r="1619" spans="15:28" x14ac:dyDescent="0.2">
      <c r="O1619">
        <v>1613</v>
      </c>
      <c r="P1619" s="4">
        <v>-314.64587</v>
      </c>
      <c r="Q1619" s="4">
        <v>-348.90901000000002</v>
      </c>
      <c r="R1619" s="4"/>
      <c r="S1619" s="4">
        <v>-427.59109999999998</v>
      </c>
      <c r="T1619" s="4">
        <v>-438.09696000000002</v>
      </c>
      <c r="AA1619">
        <v>1613</v>
      </c>
      <c r="AB1619" s="4">
        <v>-151.88817</v>
      </c>
    </row>
    <row r="1620" spans="15:28" x14ac:dyDescent="0.2">
      <c r="O1620">
        <v>1614</v>
      </c>
      <c r="P1620" s="4">
        <v>-314.84638000000001</v>
      </c>
      <c r="Q1620" s="4">
        <v>-348.79840000000002</v>
      </c>
      <c r="R1620" s="4"/>
      <c r="S1620" s="4">
        <v>-427.49745999999999</v>
      </c>
      <c r="T1620" s="4">
        <v>-437.99964</v>
      </c>
      <c r="AA1620">
        <v>1614</v>
      </c>
      <c r="AB1620" s="4">
        <v>-151.75274999999999</v>
      </c>
    </row>
    <row r="1621" spans="15:28" x14ac:dyDescent="0.2">
      <c r="O1621">
        <v>1615</v>
      </c>
      <c r="P1621" s="4">
        <v>-315.00740999999999</v>
      </c>
      <c r="Q1621" s="4">
        <v>-348.65077000000002</v>
      </c>
      <c r="R1621" s="4"/>
      <c r="S1621" s="4">
        <v>-427.44128000000001</v>
      </c>
      <c r="T1621" s="4">
        <v>-437.89413999999999</v>
      </c>
      <c r="AA1621">
        <v>1615</v>
      </c>
      <c r="AB1621" s="4">
        <v>-151.61225999999999</v>
      </c>
    </row>
    <row r="1622" spans="15:28" x14ac:dyDescent="0.2">
      <c r="O1622">
        <v>1616</v>
      </c>
      <c r="P1622" s="4">
        <v>-315.07420000000002</v>
      </c>
      <c r="Q1622" s="4">
        <v>-348.48818999999997</v>
      </c>
      <c r="R1622" s="4"/>
      <c r="S1622" s="4">
        <v>-427.42622999999998</v>
      </c>
      <c r="T1622" s="4">
        <v>-437.81252999999998</v>
      </c>
      <c r="AA1622">
        <v>1616</v>
      </c>
      <c r="AB1622" s="4">
        <v>-151.50290000000001</v>
      </c>
    </row>
    <row r="1623" spans="15:28" x14ac:dyDescent="0.2">
      <c r="O1623">
        <v>1617</v>
      </c>
      <c r="P1623" s="4">
        <v>-315.09050999999999</v>
      </c>
      <c r="Q1623" s="4">
        <v>-348.29559</v>
      </c>
      <c r="R1623" s="4"/>
      <c r="S1623" s="4">
        <v>-427.41172999999998</v>
      </c>
      <c r="T1623" s="4">
        <v>-437.74552</v>
      </c>
      <c r="AA1623">
        <v>1617</v>
      </c>
      <c r="AB1623" s="4">
        <v>-151.42296999999999</v>
      </c>
    </row>
    <row r="1624" spans="15:28" x14ac:dyDescent="0.2">
      <c r="O1624">
        <v>1618</v>
      </c>
      <c r="P1624" s="4">
        <v>-315.04372000000001</v>
      </c>
      <c r="Q1624" s="4">
        <v>-348.12403999999998</v>
      </c>
      <c r="R1624" s="4"/>
      <c r="S1624" s="4">
        <v>-427.43437999999998</v>
      </c>
      <c r="T1624" s="4">
        <v>-437.68056999999999</v>
      </c>
      <c r="AA1624">
        <v>1618</v>
      </c>
      <c r="AB1624" s="4">
        <v>-151.40736999999999</v>
      </c>
    </row>
    <row r="1625" spans="15:28" x14ac:dyDescent="0.2">
      <c r="O1625">
        <v>1619</v>
      </c>
      <c r="P1625" s="4">
        <v>-314.96057000000002</v>
      </c>
      <c r="Q1625" s="4">
        <v>-348.01031999999998</v>
      </c>
      <c r="R1625" s="4"/>
      <c r="S1625" s="4">
        <v>-427.46962000000002</v>
      </c>
      <c r="T1625" s="4">
        <v>-437.63621999999998</v>
      </c>
      <c r="AA1625">
        <v>1619</v>
      </c>
      <c r="AB1625" s="4">
        <v>-151.42824999999999</v>
      </c>
    </row>
    <row r="1626" spans="15:28" x14ac:dyDescent="0.2">
      <c r="O1626">
        <v>1620</v>
      </c>
      <c r="P1626" s="4">
        <v>-314.86802</v>
      </c>
      <c r="Q1626" s="4">
        <v>-347.88443999999998</v>
      </c>
      <c r="R1626" s="4"/>
      <c r="S1626" s="4">
        <v>-427.51245999999998</v>
      </c>
      <c r="T1626" s="4">
        <v>-437.60574000000003</v>
      </c>
      <c r="AA1626">
        <v>1620</v>
      </c>
      <c r="AB1626" s="4">
        <v>-151.48324</v>
      </c>
    </row>
    <row r="1627" spans="15:28" x14ac:dyDescent="0.2">
      <c r="O1627">
        <v>1621</v>
      </c>
      <c r="P1627" s="4">
        <v>-314.78039999999999</v>
      </c>
      <c r="Q1627" s="4">
        <v>-347.78579000000002</v>
      </c>
      <c r="R1627" s="4"/>
      <c r="S1627" s="4">
        <v>-427.57513999999998</v>
      </c>
      <c r="T1627" s="4">
        <v>-437.56912</v>
      </c>
      <c r="AA1627">
        <v>1621</v>
      </c>
      <c r="AB1627" s="4">
        <v>-151.56736000000001</v>
      </c>
    </row>
    <row r="1628" spans="15:28" x14ac:dyDescent="0.2">
      <c r="O1628">
        <v>1622</v>
      </c>
      <c r="P1628" s="4">
        <v>-314.69180999999998</v>
      </c>
      <c r="Q1628" s="4">
        <v>-347.69945000000001</v>
      </c>
      <c r="R1628" s="4"/>
      <c r="S1628" s="4">
        <v>-427.61507999999998</v>
      </c>
      <c r="T1628" s="4">
        <v>-437.52481</v>
      </c>
      <c r="AA1628">
        <v>1622</v>
      </c>
      <c r="AB1628" s="4">
        <v>-151.65664000000001</v>
      </c>
    </row>
    <row r="1629" spans="15:28" x14ac:dyDescent="0.2">
      <c r="O1629">
        <v>1623</v>
      </c>
      <c r="P1629" s="4">
        <v>-314.62833000000001</v>
      </c>
      <c r="Q1629" s="4">
        <v>-347.64605</v>
      </c>
      <c r="R1629" s="4"/>
      <c r="S1629" s="4">
        <v>-427.67851999999999</v>
      </c>
      <c r="T1629" s="4">
        <v>-437.50495999999998</v>
      </c>
      <c r="AA1629">
        <v>1623</v>
      </c>
      <c r="AB1629" s="4">
        <v>-151.77708999999999</v>
      </c>
    </row>
    <row r="1630" spans="15:28" x14ac:dyDescent="0.2">
      <c r="O1630">
        <v>1624</v>
      </c>
      <c r="P1630" s="4">
        <v>-314.59428000000003</v>
      </c>
      <c r="Q1630" s="4">
        <v>-347.62574999999998</v>
      </c>
      <c r="R1630" s="4"/>
      <c r="S1630" s="4">
        <v>-427.73052999999999</v>
      </c>
      <c r="T1630" s="4">
        <v>-437.46552000000003</v>
      </c>
      <c r="AA1630">
        <v>1624</v>
      </c>
      <c r="AB1630" s="4">
        <v>-151.91427999999999</v>
      </c>
    </row>
    <row r="1631" spans="15:28" x14ac:dyDescent="0.2">
      <c r="O1631">
        <v>1625</v>
      </c>
      <c r="P1631" s="4">
        <v>-314.57247999999998</v>
      </c>
      <c r="Q1631" s="4">
        <v>-347.62745000000001</v>
      </c>
      <c r="R1631" s="4"/>
      <c r="S1631" s="4">
        <v>-427.77704999999997</v>
      </c>
      <c r="T1631" s="4">
        <v>-437.40388999999999</v>
      </c>
      <c r="AA1631">
        <v>1625</v>
      </c>
      <c r="AB1631" s="4">
        <v>-152.0694</v>
      </c>
    </row>
    <row r="1632" spans="15:28" x14ac:dyDescent="0.2">
      <c r="O1632">
        <v>1626</v>
      </c>
      <c r="P1632" s="4">
        <v>-314.58112</v>
      </c>
      <c r="Q1632" s="4">
        <v>-347.65577000000002</v>
      </c>
      <c r="R1632" s="4"/>
      <c r="S1632" s="4">
        <v>-427.82508999999999</v>
      </c>
      <c r="T1632" s="4">
        <v>-437.32657999999998</v>
      </c>
      <c r="AA1632">
        <v>1626</v>
      </c>
      <c r="AB1632" s="4">
        <v>-152.24086</v>
      </c>
    </row>
    <row r="1633" spans="15:28" x14ac:dyDescent="0.2">
      <c r="O1633">
        <v>1627</v>
      </c>
      <c r="P1633" s="4">
        <v>-314.63821000000002</v>
      </c>
      <c r="Q1633" s="4">
        <v>-347.67583999999999</v>
      </c>
      <c r="R1633" s="4"/>
      <c r="S1633" s="4">
        <v>-427.82920000000001</v>
      </c>
      <c r="T1633" s="4">
        <v>-437.24385999999998</v>
      </c>
      <c r="AA1633">
        <v>1627</v>
      </c>
      <c r="AB1633" s="4">
        <v>-152.42528999999999</v>
      </c>
    </row>
    <row r="1634" spans="15:28" x14ac:dyDescent="0.2">
      <c r="O1634">
        <v>1628</v>
      </c>
      <c r="P1634" s="4">
        <v>-314.72084000000001</v>
      </c>
      <c r="Q1634" s="4">
        <v>-347.70441</v>
      </c>
      <c r="R1634" s="4"/>
      <c r="S1634" s="4">
        <v>-427.79750000000001</v>
      </c>
      <c r="T1634" s="4">
        <v>-437.16246999999998</v>
      </c>
      <c r="AA1634">
        <v>1628</v>
      </c>
      <c r="AB1634" s="4">
        <v>-152.60455999999999</v>
      </c>
    </row>
    <row r="1635" spans="15:28" x14ac:dyDescent="0.2">
      <c r="O1635">
        <v>1629</v>
      </c>
      <c r="P1635" s="4">
        <v>-314.80027000000001</v>
      </c>
      <c r="Q1635" s="4">
        <v>-347.73606999999998</v>
      </c>
      <c r="R1635" s="4"/>
      <c r="S1635" s="4">
        <v>-427.77821</v>
      </c>
      <c r="T1635" s="4">
        <v>-437.03971000000001</v>
      </c>
      <c r="AA1635">
        <v>1629</v>
      </c>
      <c r="AB1635" s="4">
        <v>-152.77406999999999</v>
      </c>
    </row>
    <row r="1636" spans="15:28" x14ac:dyDescent="0.2">
      <c r="O1636">
        <v>1630</v>
      </c>
      <c r="P1636" s="4">
        <v>-314.87666000000002</v>
      </c>
      <c r="Q1636" s="4">
        <v>-347.75447000000003</v>
      </c>
      <c r="R1636" s="4"/>
      <c r="S1636" s="4">
        <v>-427.76002999999997</v>
      </c>
      <c r="T1636" s="4">
        <v>-436.87837000000002</v>
      </c>
      <c r="AA1636">
        <v>1630</v>
      </c>
      <c r="AB1636" s="4">
        <v>-152.96787</v>
      </c>
    </row>
    <row r="1637" spans="15:28" x14ac:dyDescent="0.2">
      <c r="O1637">
        <v>1631</v>
      </c>
      <c r="P1637" s="4">
        <v>-314.99313000000001</v>
      </c>
      <c r="Q1637" s="4">
        <v>-347.76459</v>
      </c>
      <c r="R1637" s="4"/>
      <c r="S1637" s="4">
        <v>-427.73381999999998</v>
      </c>
      <c r="T1637" s="4">
        <v>-436.67833999999999</v>
      </c>
      <c r="AA1637">
        <v>1631</v>
      </c>
      <c r="AB1637" s="4">
        <v>-153.14416</v>
      </c>
    </row>
    <row r="1638" spans="15:28" x14ac:dyDescent="0.2">
      <c r="O1638">
        <v>1632</v>
      </c>
      <c r="P1638" s="4">
        <v>-315.14251000000002</v>
      </c>
      <c r="Q1638" s="4">
        <v>-347.78003000000001</v>
      </c>
      <c r="R1638" s="4"/>
      <c r="S1638" s="4">
        <v>-427.71033</v>
      </c>
      <c r="T1638" s="4">
        <v>-436.41845999999998</v>
      </c>
      <c r="AA1638">
        <v>1632</v>
      </c>
      <c r="AB1638" s="4">
        <v>-153.32552000000001</v>
      </c>
    </row>
    <row r="1639" spans="15:28" x14ac:dyDescent="0.2">
      <c r="O1639">
        <v>1633</v>
      </c>
      <c r="P1639" s="4">
        <v>-315.30792000000002</v>
      </c>
      <c r="Q1639" s="4">
        <v>-347.78676999999999</v>
      </c>
      <c r="R1639" s="4"/>
      <c r="S1639" s="4">
        <v>-427.65728999999999</v>
      </c>
      <c r="T1639" s="4">
        <v>-436.16298999999998</v>
      </c>
      <c r="AA1639">
        <v>1633</v>
      </c>
      <c r="AB1639" s="4">
        <v>-153.47049000000001</v>
      </c>
    </row>
    <row r="1640" spans="15:28" x14ac:dyDescent="0.2">
      <c r="O1640">
        <v>1634</v>
      </c>
      <c r="P1640" s="4">
        <v>-315.43979000000002</v>
      </c>
      <c r="Q1640" s="4">
        <v>-347.81434000000002</v>
      </c>
      <c r="R1640" s="4"/>
      <c r="S1640" s="4">
        <v>-427.63254999999998</v>
      </c>
      <c r="T1640" s="4">
        <v>-435.92313000000001</v>
      </c>
      <c r="AA1640">
        <v>1634</v>
      </c>
      <c r="AB1640" s="4">
        <v>-153.58775</v>
      </c>
    </row>
    <row r="1641" spans="15:28" x14ac:dyDescent="0.2">
      <c r="O1641">
        <v>1635</v>
      </c>
      <c r="P1641" s="4">
        <v>-315.54777000000001</v>
      </c>
      <c r="Q1641" s="4">
        <v>-347.85142999999999</v>
      </c>
      <c r="R1641" s="4"/>
      <c r="S1641" s="4">
        <v>-427.61387999999999</v>
      </c>
      <c r="T1641" s="4">
        <v>-435.68493000000001</v>
      </c>
      <c r="AA1641">
        <v>1635</v>
      </c>
      <c r="AB1641" s="4">
        <v>-153.68781000000001</v>
      </c>
    </row>
    <row r="1642" spans="15:28" x14ac:dyDescent="0.2">
      <c r="O1642">
        <v>1636</v>
      </c>
      <c r="P1642" s="4">
        <v>-315.62058000000002</v>
      </c>
      <c r="Q1642" s="4">
        <v>-347.90161000000001</v>
      </c>
      <c r="R1642" s="4"/>
      <c r="S1642" s="4">
        <v>-427.59667999999999</v>
      </c>
      <c r="T1642" s="4">
        <v>-435.49662999999998</v>
      </c>
      <c r="AA1642">
        <v>1636</v>
      </c>
      <c r="AB1642" s="4">
        <v>-153.77243999999999</v>
      </c>
    </row>
    <row r="1643" spans="15:28" x14ac:dyDescent="0.2">
      <c r="O1643">
        <v>1637</v>
      </c>
      <c r="P1643" s="4">
        <v>-315.66345999999999</v>
      </c>
      <c r="Q1643" s="4">
        <v>-347.94684000000001</v>
      </c>
      <c r="R1643" s="4"/>
      <c r="S1643" s="4">
        <v>-427.58130999999997</v>
      </c>
      <c r="T1643" s="4">
        <v>-435.34759000000003</v>
      </c>
      <c r="AA1643">
        <v>1637</v>
      </c>
      <c r="AB1643" s="4">
        <v>-153.82834</v>
      </c>
    </row>
    <row r="1644" spans="15:28" x14ac:dyDescent="0.2">
      <c r="O1644">
        <v>1638</v>
      </c>
      <c r="P1644" s="4">
        <v>-315.68641000000002</v>
      </c>
      <c r="Q1644" s="4">
        <v>-348.01490999999999</v>
      </c>
      <c r="R1644" s="4"/>
      <c r="S1644" s="4">
        <v>-427.61295000000001</v>
      </c>
      <c r="T1644" s="4">
        <v>-435.22865000000002</v>
      </c>
      <c r="AA1644">
        <v>1638</v>
      </c>
      <c r="AB1644" s="4">
        <v>-153.86241999999999</v>
      </c>
    </row>
    <row r="1645" spans="15:28" x14ac:dyDescent="0.2">
      <c r="O1645">
        <v>1639</v>
      </c>
      <c r="P1645" s="4">
        <v>-315.6771</v>
      </c>
      <c r="Q1645" s="4">
        <v>-348.06299000000001</v>
      </c>
      <c r="R1645" s="4"/>
      <c r="S1645" s="4">
        <v>-427.67786999999998</v>
      </c>
      <c r="T1645" s="4">
        <v>-435.17473999999999</v>
      </c>
      <c r="AA1645">
        <v>1639</v>
      </c>
      <c r="AB1645" s="4">
        <v>-153.87164999999999</v>
      </c>
    </row>
    <row r="1646" spans="15:28" x14ac:dyDescent="0.2">
      <c r="O1646">
        <v>1640</v>
      </c>
      <c r="P1646" s="4">
        <v>-315.63902000000002</v>
      </c>
      <c r="Q1646" s="4">
        <v>-348.07749000000001</v>
      </c>
      <c r="R1646" s="4"/>
      <c r="S1646" s="4">
        <v>-427.75599999999997</v>
      </c>
      <c r="T1646" s="4">
        <v>-435.19763999999998</v>
      </c>
      <c r="AA1646">
        <v>1640</v>
      </c>
      <c r="AB1646" s="4">
        <v>-153.85469000000001</v>
      </c>
    </row>
    <row r="1647" spans="15:28" x14ac:dyDescent="0.2">
      <c r="O1647">
        <v>1641</v>
      </c>
      <c r="P1647" s="4">
        <v>-315.57387999999997</v>
      </c>
      <c r="Q1647" s="4">
        <v>-348.04789</v>
      </c>
      <c r="R1647" s="4"/>
      <c r="S1647" s="4">
        <v>-427.81427000000002</v>
      </c>
      <c r="T1647" s="4">
        <v>-435.24216999999999</v>
      </c>
      <c r="AA1647">
        <v>1641</v>
      </c>
      <c r="AB1647" s="4">
        <v>-153.80949000000001</v>
      </c>
    </row>
    <row r="1648" spans="15:28" x14ac:dyDescent="0.2">
      <c r="O1648">
        <v>1642</v>
      </c>
      <c r="P1648" s="4">
        <v>-315.45418999999998</v>
      </c>
      <c r="Q1648" s="4">
        <v>-348.01350000000002</v>
      </c>
      <c r="R1648" s="4"/>
      <c r="S1648" s="4">
        <v>-427.86473000000001</v>
      </c>
      <c r="T1648" s="4">
        <v>-435.31292000000002</v>
      </c>
      <c r="AA1648">
        <v>1642</v>
      </c>
      <c r="AB1648" s="4">
        <v>-153.74757</v>
      </c>
    </row>
    <row r="1649" spans="15:28" x14ac:dyDescent="0.2">
      <c r="O1649">
        <v>1643</v>
      </c>
      <c r="P1649" s="4">
        <v>-315.36874999999998</v>
      </c>
      <c r="Q1649" s="4">
        <v>-347.96785</v>
      </c>
      <c r="R1649" s="4"/>
      <c r="S1649" s="4">
        <v>-427.92617999999999</v>
      </c>
      <c r="T1649" s="4">
        <v>-435.33485000000002</v>
      </c>
      <c r="AA1649">
        <v>1643</v>
      </c>
      <c r="AB1649" s="4">
        <v>-153.67690999999999</v>
      </c>
    </row>
    <row r="1650" spans="15:28" x14ac:dyDescent="0.2">
      <c r="O1650">
        <v>1644</v>
      </c>
      <c r="P1650" s="4">
        <v>-315.32652000000002</v>
      </c>
      <c r="Q1650" s="4">
        <v>-347.89028000000002</v>
      </c>
      <c r="R1650" s="4"/>
      <c r="S1650" s="4">
        <v>-427.99887000000001</v>
      </c>
      <c r="T1650" s="4">
        <v>-435.61381999999998</v>
      </c>
      <c r="AA1650">
        <v>1644</v>
      </c>
      <c r="AB1650" s="4">
        <v>-153.60451</v>
      </c>
    </row>
    <row r="1651" spans="15:28" x14ac:dyDescent="0.2">
      <c r="O1651">
        <v>1645</v>
      </c>
      <c r="P1651" s="4">
        <v>-315.25720000000001</v>
      </c>
      <c r="Q1651" s="4">
        <v>-347.81806</v>
      </c>
      <c r="R1651" s="4"/>
      <c r="S1651" s="4">
        <v>-428.03104999999999</v>
      </c>
      <c r="T1651" s="4">
        <v>-435.81270000000001</v>
      </c>
      <c r="AA1651">
        <v>1645</v>
      </c>
      <c r="AB1651" s="4">
        <v>-153.53572</v>
      </c>
    </row>
    <row r="1652" spans="15:28" x14ac:dyDescent="0.2">
      <c r="O1652">
        <v>1646</v>
      </c>
      <c r="P1652" s="4">
        <v>-315.18655000000001</v>
      </c>
      <c r="Q1652" s="4">
        <v>-347.70938000000001</v>
      </c>
      <c r="R1652" s="4"/>
      <c r="S1652" s="4">
        <v>-427.99829999999997</v>
      </c>
      <c r="T1652" s="4">
        <v>-436.00450000000001</v>
      </c>
      <c r="AA1652">
        <v>1646</v>
      </c>
      <c r="AB1652" s="4">
        <v>-153.49665999999999</v>
      </c>
    </row>
    <row r="1653" spans="15:28" x14ac:dyDescent="0.2">
      <c r="O1653">
        <v>1647</v>
      </c>
      <c r="P1653" s="4">
        <v>-315.10503999999997</v>
      </c>
      <c r="Q1653" s="4">
        <v>-347.61604999999997</v>
      </c>
      <c r="R1653" s="4"/>
      <c r="S1653" s="4">
        <v>-427.93610999999999</v>
      </c>
      <c r="T1653" s="4">
        <v>-436.16570999999999</v>
      </c>
      <c r="AA1653">
        <v>1647</v>
      </c>
      <c r="AB1653" s="4">
        <v>-153.47642999999999</v>
      </c>
    </row>
    <row r="1654" spans="15:28" x14ac:dyDescent="0.2">
      <c r="O1654">
        <v>1648</v>
      </c>
      <c r="P1654" s="4">
        <v>-315.00713999999999</v>
      </c>
      <c r="Q1654" s="4">
        <v>-347.52255000000002</v>
      </c>
      <c r="R1654" s="4"/>
      <c r="S1654" s="4">
        <v>-427.87862000000001</v>
      </c>
      <c r="T1654" s="4">
        <v>-436.30547000000001</v>
      </c>
      <c r="AA1654">
        <v>1648</v>
      </c>
      <c r="AB1654" s="4">
        <v>-153.45197999999999</v>
      </c>
    </row>
    <row r="1655" spans="15:28" x14ac:dyDescent="0.2">
      <c r="O1655">
        <v>1649</v>
      </c>
      <c r="P1655" s="4">
        <v>-314.91111000000001</v>
      </c>
      <c r="Q1655" s="4">
        <v>-347.38911999999999</v>
      </c>
      <c r="R1655" s="4"/>
      <c r="S1655" s="4">
        <v>-427.83010999999999</v>
      </c>
      <c r="T1655" s="4">
        <v>-436.42934000000002</v>
      </c>
      <c r="AA1655">
        <v>1649</v>
      </c>
      <c r="AB1655" s="4">
        <v>-153.42849000000001</v>
      </c>
    </row>
    <row r="1656" spans="15:28" x14ac:dyDescent="0.2">
      <c r="O1656">
        <v>1650</v>
      </c>
      <c r="P1656" s="4">
        <v>-314.86619000000002</v>
      </c>
      <c r="Q1656" s="4">
        <v>-347.25438000000003</v>
      </c>
      <c r="R1656" s="4"/>
      <c r="S1656" s="4">
        <v>-427.7715</v>
      </c>
      <c r="T1656" s="4">
        <v>-436.57398999999998</v>
      </c>
      <c r="AA1656">
        <v>1650</v>
      </c>
      <c r="AB1656" s="4">
        <v>-153.38896</v>
      </c>
    </row>
    <row r="1657" spans="15:28" x14ac:dyDescent="0.2">
      <c r="O1657">
        <v>1651</v>
      </c>
      <c r="P1657" s="4">
        <v>-314.86155000000002</v>
      </c>
      <c r="Q1657" s="4">
        <v>-347.13128</v>
      </c>
      <c r="R1657" s="4"/>
      <c r="S1657" s="4">
        <v>-427.69135999999997</v>
      </c>
      <c r="T1657" s="4">
        <v>-436.66316999999998</v>
      </c>
      <c r="AA1657">
        <v>1651</v>
      </c>
      <c r="AB1657" s="4">
        <v>-153.35176000000001</v>
      </c>
    </row>
    <row r="1658" spans="15:28" x14ac:dyDescent="0.2">
      <c r="O1658">
        <v>1652</v>
      </c>
      <c r="P1658" s="4">
        <v>-314.84589999999997</v>
      </c>
      <c r="Q1658" s="4">
        <v>-346.99684000000002</v>
      </c>
      <c r="R1658" s="4"/>
      <c r="S1658" s="4">
        <v>-427.60462999999999</v>
      </c>
      <c r="T1658" s="4">
        <v>-436.74189000000001</v>
      </c>
      <c r="AA1658">
        <v>1652</v>
      </c>
      <c r="AB1658" s="4">
        <v>-153.30852999999999</v>
      </c>
    </row>
    <row r="1659" spans="15:28" x14ac:dyDescent="0.2">
      <c r="O1659">
        <v>1653</v>
      </c>
      <c r="P1659" s="4">
        <v>-314.82801999999998</v>
      </c>
      <c r="Q1659" s="4">
        <v>-346.87952000000001</v>
      </c>
      <c r="R1659" s="4"/>
      <c r="S1659" s="4">
        <v>-427.5419</v>
      </c>
      <c r="T1659" s="4">
        <v>-436.82495</v>
      </c>
      <c r="AA1659">
        <v>1653</v>
      </c>
      <c r="AB1659" s="4">
        <v>-153.26826</v>
      </c>
    </row>
    <row r="1660" spans="15:28" x14ac:dyDescent="0.2">
      <c r="O1660">
        <v>1654</v>
      </c>
      <c r="P1660" s="4">
        <v>-314.80761000000001</v>
      </c>
      <c r="Q1660" s="4">
        <v>-346.75754999999998</v>
      </c>
      <c r="R1660" s="4"/>
      <c r="S1660" s="4">
        <v>-427.43973</v>
      </c>
      <c r="T1660" s="4">
        <v>-436.88382000000001</v>
      </c>
      <c r="AA1660">
        <v>1654</v>
      </c>
      <c r="AB1660" s="4">
        <v>-153.23101</v>
      </c>
    </row>
    <row r="1661" spans="15:28" x14ac:dyDescent="0.2">
      <c r="O1661">
        <v>1655</v>
      </c>
      <c r="P1661" s="4">
        <v>-314.74130000000002</v>
      </c>
      <c r="Q1661" s="4">
        <v>-346.63835999999998</v>
      </c>
      <c r="R1661" s="4"/>
      <c r="S1661" s="4">
        <v>-427.35153000000003</v>
      </c>
      <c r="T1661" s="4">
        <v>-436.91424000000001</v>
      </c>
      <c r="AA1661">
        <v>1655</v>
      </c>
      <c r="AB1661" s="4">
        <v>-153.20510999999999</v>
      </c>
    </row>
    <row r="1662" spans="15:28" x14ac:dyDescent="0.2">
      <c r="O1662">
        <v>1656</v>
      </c>
      <c r="P1662" s="4">
        <v>-314.66149000000001</v>
      </c>
      <c r="Q1662" s="4">
        <v>-346.52517999999998</v>
      </c>
      <c r="R1662" s="4"/>
      <c r="S1662" s="4">
        <v>-427.29395</v>
      </c>
      <c r="T1662" s="4">
        <v>-436.93051000000003</v>
      </c>
      <c r="AA1662">
        <v>1656</v>
      </c>
      <c r="AB1662" s="4">
        <v>-153.1781</v>
      </c>
    </row>
    <row r="1663" spans="15:28" x14ac:dyDescent="0.2">
      <c r="O1663">
        <v>1657</v>
      </c>
      <c r="P1663" s="4">
        <v>-314.56247999999999</v>
      </c>
      <c r="Q1663" s="4">
        <v>-346.42264999999998</v>
      </c>
      <c r="R1663" s="4"/>
      <c r="S1663" s="4">
        <v>-427.22791999999998</v>
      </c>
      <c r="T1663" s="4">
        <v>-436.95175999999998</v>
      </c>
      <c r="AA1663">
        <v>1657</v>
      </c>
      <c r="AB1663" s="4">
        <v>-153.16493</v>
      </c>
    </row>
    <row r="1664" spans="15:28" x14ac:dyDescent="0.2">
      <c r="O1664">
        <v>1658</v>
      </c>
      <c r="P1664" s="4">
        <v>-314.44317000000001</v>
      </c>
      <c r="Q1664" s="4">
        <v>-346.34485000000001</v>
      </c>
      <c r="R1664" s="4"/>
      <c r="S1664" s="4">
        <v>-427.20544000000001</v>
      </c>
      <c r="T1664" s="4">
        <v>-436.94947000000002</v>
      </c>
      <c r="AA1664">
        <v>1658</v>
      </c>
      <c r="AB1664" s="4">
        <v>-153.17133999999999</v>
      </c>
    </row>
    <row r="1665" spans="15:28" x14ac:dyDescent="0.2">
      <c r="O1665">
        <v>1659</v>
      </c>
      <c r="P1665" s="4">
        <v>-314.29660000000001</v>
      </c>
      <c r="Q1665" s="4">
        <v>-346.31693999999999</v>
      </c>
      <c r="R1665" s="4"/>
      <c r="S1665" s="4">
        <v>-427.20508000000001</v>
      </c>
      <c r="T1665" s="4">
        <v>-436.9427</v>
      </c>
      <c r="AA1665">
        <v>1659</v>
      </c>
      <c r="AB1665" s="4">
        <v>-153.20151000000001</v>
      </c>
    </row>
    <row r="1666" spans="15:28" x14ac:dyDescent="0.2">
      <c r="O1666">
        <v>1660</v>
      </c>
      <c r="P1666" s="4">
        <v>-314.14407</v>
      </c>
      <c r="Q1666" s="4">
        <v>-346.32499000000001</v>
      </c>
      <c r="R1666" s="4"/>
      <c r="S1666" s="4">
        <v>-427.20013999999998</v>
      </c>
      <c r="T1666" s="4">
        <v>-436.94799</v>
      </c>
      <c r="AA1666">
        <v>1660</v>
      </c>
      <c r="AB1666" s="4">
        <v>-153.26021</v>
      </c>
    </row>
    <row r="1667" spans="15:28" x14ac:dyDescent="0.2">
      <c r="O1667">
        <v>1661</v>
      </c>
      <c r="P1667" s="4">
        <v>-313.98928999999998</v>
      </c>
      <c r="Q1667" s="4">
        <v>-346.38317999999998</v>
      </c>
      <c r="R1667" s="4"/>
      <c r="S1667" s="4">
        <v>-427.19047999999998</v>
      </c>
      <c r="T1667" s="4">
        <v>-436.97690999999998</v>
      </c>
      <c r="AA1667">
        <v>1661</v>
      </c>
      <c r="AB1667" s="4">
        <v>-153.33073999999999</v>
      </c>
    </row>
    <row r="1668" spans="15:28" x14ac:dyDescent="0.2">
      <c r="O1668">
        <v>1662</v>
      </c>
      <c r="P1668" s="4">
        <v>-313.84107</v>
      </c>
      <c r="Q1668" s="4">
        <v>-346.51483000000002</v>
      </c>
      <c r="R1668" s="4"/>
      <c r="S1668" s="4">
        <v>-427.21098999999998</v>
      </c>
      <c r="T1668" s="4">
        <v>-437.00216</v>
      </c>
      <c r="AA1668">
        <v>1662</v>
      </c>
      <c r="AB1668" s="4">
        <v>-153.42862</v>
      </c>
    </row>
    <row r="1669" spans="15:28" x14ac:dyDescent="0.2">
      <c r="O1669">
        <v>1663</v>
      </c>
      <c r="P1669" s="4">
        <v>-313.69830999999999</v>
      </c>
      <c r="Q1669" s="4">
        <v>-346.70922999999999</v>
      </c>
      <c r="R1669" s="4"/>
      <c r="S1669" s="4">
        <v>-427.24173000000002</v>
      </c>
      <c r="T1669" s="4">
        <v>-437.02312999999998</v>
      </c>
      <c r="AA1669">
        <v>1663</v>
      </c>
      <c r="AB1669" s="4">
        <v>-153.51707999999999</v>
      </c>
    </row>
    <row r="1670" spans="15:28" x14ac:dyDescent="0.2">
      <c r="O1670">
        <v>1664</v>
      </c>
      <c r="P1670" s="4">
        <v>-313.57414999999997</v>
      </c>
      <c r="Q1670" s="4">
        <v>-346.90546999999998</v>
      </c>
      <c r="R1670" s="4"/>
      <c r="S1670" s="4">
        <v>-427.30300999999997</v>
      </c>
      <c r="T1670" s="4">
        <v>-437.00580000000002</v>
      </c>
      <c r="AA1670">
        <v>1664</v>
      </c>
      <c r="AB1670" s="4">
        <v>-153.59357</v>
      </c>
    </row>
    <row r="1671" spans="15:28" x14ac:dyDescent="0.2">
      <c r="O1671">
        <v>1665</v>
      </c>
      <c r="P1671" s="4">
        <v>-313.47233999999997</v>
      </c>
      <c r="Q1671" s="4">
        <v>-347.13828000000001</v>
      </c>
      <c r="R1671" s="4"/>
      <c r="S1671" s="4">
        <v>-427.34070000000003</v>
      </c>
      <c r="T1671" s="4">
        <v>-437.00414000000001</v>
      </c>
      <c r="AA1671">
        <v>1665</v>
      </c>
      <c r="AB1671" s="4">
        <v>-153.65314000000001</v>
      </c>
    </row>
    <row r="1672" spans="15:28" x14ac:dyDescent="0.2">
      <c r="O1672">
        <v>1666</v>
      </c>
      <c r="P1672" s="4">
        <v>-313.42360000000002</v>
      </c>
      <c r="Q1672" s="4">
        <v>-347.36635999999999</v>
      </c>
      <c r="R1672" s="4"/>
      <c r="S1672" s="4">
        <v>-427.34352999999999</v>
      </c>
      <c r="T1672" s="4">
        <v>-436.99912</v>
      </c>
      <c r="AA1672">
        <v>1666</v>
      </c>
      <c r="AB1672" s="4">
        <v>-153.71028000000001</v>
      </c>
    </row>
    <row r="1673" spans="15:28" x14ac:dyDescent="0.2">
      <c r="O1673">
        <v>1667</v>
      </c>
      <c r="P1673" s="4">
        <v>-313.42392000000001</v>
      </c>
      <c r="Q1673" s="4">
        <v>-347.57153</v>
      </c>
      <c r="R1673" s="4"/>
      <c r="S1673" s="4">
        <v>-427.32391999999999</v>
      </c>
      <c r="T1673" s="4">
        <v>-436.99731000000003</v>
      </c>
      <c r="AA1673">
        <v>1667</v>
      </c>
      <c r="AB1673" s="4">
        <v>-153.74639999999999</v>
      </c>
    </row>
    <row r="1674" spans="15:28" x14ac:dyDescent="0.2">
      <c r="O1674">
        <v>1668</v>
      </c>
      <c r="P1674" s="4">
        <v>-313.44567999999998</v>
      </c>
      <c r="Q1674" s="4">
        <v>-347.74801000000002</v>
      </c>
      <c r="R1674" s="4"/>
      <c r="S1674" s="4">
        <v>-427.30946999999998</v>
      </c>
      <c r="T1674" s="4">
        <v>-436.9742</v>
      </c>
      <c r="AA1674">
        <v>1668</v>
      </c>
      <c r="AB1674" s="4">
        <v>-153.74394000000001</v>
      </c>
    </row>
    <row r="1675" spans="15:28" x14ac:dyDescent="0.2">
      <c r="O1675">
        <v>1669</v>
      </c>
      <c r="P1675" s="4">
        <v>-313.48056000000003</v>
      </c>
      <c r="Q1675" s="4">
        <v>-347.89197000000001</v>
      </c>
      <c r="R1675" s="4"/>
      <c r="S1675" s="4">
        <v>-427.27670999999998</v>
      </c>
      <c r="T1675" s="4">
        <v>-436.92066</v>
      </c>
      <c r="AA1675">
        <v>1669</v>
      </c>
      <c r="AB1675" s="4">
        <v>-153.71528000000001</v>
      </c>
    </row>
    <row r="1676" spans="15:28" x14ac:dyDescent="0.2">
      <c r="O1676">
        <v>1670</v>
      </c>
      <c r="P1676" s="4">
        <v>-313.55691999999999</v>
      </c>
      <c r="Q1676" s="4">
        <v>-347.98248000000001</v>
      </c>
      <c r="R1676" s="4"/>
      <c r="S1676" s="4">
        <v>-427.21879000000001</v>
      </c>
      <c r="T1676" s="4">
        <v>-436.84708999999998</v>
      </c>
      <c r="AA1676">
        <v>1670</v>
      </c>
      <c r="AB1676" s="4">
        <v>-153.66444999999999</v>
      </c>
    </row>
    <row r="1677" spans="15:28" x14ac:dyDescent="0.2">
      <c r="O1677">
        <v>1671</v>
      </c>
      <c r="P1677" s="4">
        <v>-313.63780000000003</v>
      </c>
      <c r="Q1677" s="4">
        <v>-348.02307999999999</v>
      </c>
      <c r="R1677" s="4"/>
      <c r="S1677" s="4">
        <v>-427.12097</v>
      </c>
      <c r="T1677" s="4">
        <v>-436.75778000000003</v>
      </c>
      <c r="AA1677">
        <v>1671</v>
      </c>
      <c r="AB1677" s="4">
        <v>-153.60318000000001</v>
      </c>
    </row>
    <row r="1678" spans="15:28" x14ac:dyDescent="0.2">
      <c r="O1678">
        <v>1672</v>
      </c>
      <c r="P1678" s="4">
        <v>-313.7278</v>
      </c>
      <c r="Q1678" s="4">
        <v>-348.02472999999998</v>
      </c>
      <c r="R1678" s="4"/>
      <c r="S1678" s="4">
        <v>-427.02451000000002</v>
      </c>
      <c r="T1678" s="4">
        <v>-436.66135000000003</v>
      </c>
      <c r="AA1678">
        <v>1672</v>
      </c>
      <c r="AB1678" s="4">
        <v>-153.52857</v>
      </c>
    </row>
    <row r="1679" spans="15:28" x14ac:dyDescent="0.2">
      <c r="O1679">
        <v>1673</v>
      </c>
      <c r="P1679" s="4">
        <v>-313.78203999999999</v>
      </c>
      <c r="Q1679" s="4">
        <v>-348.01308</v>
      </c>
      <c r="R1679" s="4"/>
      <c r="S1679" s="4">
        <v>-426.91728999999998</v>
      </c>
      <c r="T1679" s="4">
        <v>-436.53163999999998</v>
      </c>
      <c r="AA1679">
        <v>1673</v>
      </c>
      <c r="AB1679" s="4">
        <v>-153.45326</v>
      </c>
    </row>
    <row r="1680" spans="15:28" x14ac:dyDescent="0.2">
      <c r="O1680">
        <v>1674</v>
      </c>
      <c r="P1680" s="4">
        <v>-313.83587999999997</v>
      </c>
      <c r="Q1680" s="4">
        <v>-347.99027000000001</v>
      </c>
      <c r="R1680" s="4"/>
      <c r="S1680" s="4">
        <v>-426.8229</v>
      </c>
      <c r="T1680" s="4">
        <v>-436.37749000000002</v>
      </c>
      <c r="AA1680">
        <v>1674</v>
      </c>
      <c r="AB1680" s="4">
        <v>-153.35565</v>
      </c>
    </row>
    <row r="1681" spans="15:28" x14ac:dyDescent="0.2">
      <c r="O1681">
        <v>1675</v>
      </c>
      <c r="P1681" s="4">
        <v>-313.88274999999999</v>
      </c>
      <c r="Q1681" s="4">
        <v>-347.98234000000002</v>
      </c>
      <c r="R1681" s="4"/>
      <c r="S1681" s="4">
        <v>-426.75709999999998</v>
      </c>
      <c r="T1681" s="4">
        <v>-436.22528</v>
      </c>
      <c r="AA1681">
        <v>1675</v>
      </c>
      <c r="AB1681" s="4">
        <v>-153.27484000000001</v>
      </c>
    </row>
    <row r="1682" spans="15:28" x14ac:dyDescent="0.2">
      <c r="O1682">
        <v>1676</v>
      </c>
      <c r="P1682" s="4">
        <v>-313.90321</v>
      </c>
      <c r="Q1682" s="4">
        <v>-347.97304000000003</v>
      </c>
      <c r="R1682" s="4"/>
      <c r="S1682" s="4">
        <v>-426.68743000000001</v>
      </c>
      <c r="T1682" s="4">
        <v>-436.09426999999999</v>
      </c>
      <c r="AA1682">
        <v>1676</v>
      </c>
      <c r="AB1682" s="4">
        <v>-153.20672999999999</v>
      </c>
    </row>
    <row r="1683" spans="15:28" x14ac:dyDescent="0.2">
      <c r="O1683">
        <v>1677</v>
      </c>
      <c r="P1683" s="4">
        <v>-313.95742999999999</v>
      </c>
      <c r="Q1683" s="4">
        <v>-347.94263000000001</v>
      </c>
      <c r="R1683" s="4"/>
      <c r="S1683" s="4">
        <v>-426.65181999999999</v>
      </c>
      <c r="T1683" s="4">
        <v>-435.96656000000002</v>
      </c>
      <c r="AA1683">
        <v>1677</v>
      </c>
      <c r="AB1683" s="4">
        <v>-153.16011</v>
      </c>
    </row>
    <row r="1684" spans="15:28" x14ac:dyDescent="0.2">
      <c r="O1684">
        <v>1678</v>
      </c>
      <c r="P1684" s="4">
        <v>-314.03543000000002</v>
      </c>
      <c r="Q1684" s="4">
        <v>-347.91608000000002</v>
      </c>
      <c r="R1684" s="4"/>
      <c r="S1684" s="4">
        <v>-426.63533999999999</v>
      </c>
      <c r="T1684" s="4">
        <v>-435.87450999999999</v>
      </c>
      <c r="AA1684">
        <v>1678</v>
      </c>
      <c r="AB1684" s="4">
        <v>-153.13206</v>
      </c>
    </row>
    <row r="1685" spans="15:28" x14ac:dyDescent="0.2">
      <c r="O1685">
        <v>1679</v>
      </c>
      <c r="P1685" s="4">
        <v>-314.09289999999999</v>
      </c>
      <c r="Q1685" s="4">
        <v>-347.87031000000002</v>
      </c>
      <c r="R1685" s="4"/>
      <c r="S1685" s="4">
        <v>-426.66028</v>
      </c>
      <c r="T1685" s="4">
        <v>-435.82576</v>
      </c>
      <c r="AA1685">
        <v>1679</v>
      </c>
      <c r="AB1685" s="4">
        <v>-153.12683999999999</v>
      </c>
    </row>
    <row r="1686" spans="15:28" x14ac:dyDescent="0.2">
      <c r="O1686">
        <v>1680</v>
      </c>
      <c r="P1686" s="4">
        <v>-314.1198</v>
      </c>
      <c r="Q1686" s="4">
        <v>-347.83231000000001</v>
      </c>
      <c r="R1686" s="4"/>
      <c r="S1686" s="4">
        <v>-426.72271000000001</v>
      </c>
      <c r="T1686" s="4">
        <v>-435.78120000000001</v>
      </c>
      <c r="AA1686">
        <v>1680</v>
      </c>
      <c r="AB1686" s="4">
        <v>-153.12689</v>
      </c>
    </row>
    <row r="1687" spans="15:28" x14ac:dyDescent="0.2">
      <c r="O1687">
        <v>1681</v>
      </c>
      <c r="P1687" s="4">
        <v>-314.11374999999998</v>
      </c>
      <c r="Q1687" s="4">
        <v>-347.80318</v>
      </c>
      <c r="R1687" s="4"/>
      <c r="S1687" s="4">
        <v>-426.78483999999997</v>
      </c>
      <c r="T1687" s="4">
        <v>-435.76130000000001</v>
      </c>
      <c r="AA1687">
        <v>1681</v>
      </c>
      <c r="AB1687" s="4">
        <v>-153.13426999999999</v>
      </c>
    </row>
    <row r="1688" spans="15:28" x14ac:dyDescent="0.2">
      <c r="O1688">
        <v>1682</v>
      </c>
      <c r="P1688" s="4">
        <v>-314.11563999999998</v>
      </c>
      <c r="Q1688" s="4">
        <v>-347.75619</v>
      </c>
      <c r="R1688" s="4"/>
      <c r="S1688" s="4">
        <v>-426.85363999999998</v>
      </c>
      <c r="T1688" s="4">
        <v>-435.78235000000001</v>
      </c>
      <c r="AA1688">
        <v>1682</v>
      </c>
      <c r="AB1688" s="4">
        <v>-153.12628000000001</v>
      </c>
    </row>
    <row r="1689" spans="15:28" x14ac:dyDescent="0.2">
      <c r="O1689">
        <v>1683</v>
      </c>
      <c r="P1689" s="4">
        <v>-314.09343000000001</v>
      </c>
      <c r="Q1689" s="4">
        <v>-347.70395000000002</v>
      </c>
      <c r="R1689" s="4"/>
      <c r="S1689" s="4">
        <v>-426.91287</v>
      </c>
      <c r="T1689" s="4">
        <v>-435.80786999999998</v>
      </c>
      <c r="AA1689">
        <v>1683</v>
      </c>
      <c r="AB1689" s="4">
        <v>-153.08759000000001</v>
      </c>
    </row>
    <row r="1690" spans="15:28" x14ac:dyDescent="0.2">
      <c r="O1690">
        <v>1684</v>
      </c>
      <c r="P1690" s="4">
        <v>-314.06371000000001</v>
      </c>
      <c r="Q1690" s="4">
        <v>-347.64188000000001</v>
      </c>
      <c r="R1690" s="4"/>
      <c r="S1690" s="4">
        <v>-426.95235000000002</v>
      </c>
      <c r="T1690" s="4">
        <v>-435.85034000000002</v>
      </c>
      <c r="AA1690">
        <v>1684</v>
      </c>
      <c r="AB1690" s="4">
        <v>-153.03698</v>
      </c>
    </row>
    <row r="1691" spans="15:28" x14ac:dyDescent="0.2">
      <c r="O1691">
        <v>1685</v>
      </c>
      <c r="P1691" s="4">
        <v>-314.01006000000001</v>
      </c>
      <c r="Q1691" s="4">
        <v>-347.59518000000003</v>
      </c>
      <c r="R1691" s="4"/>
      <c r="S1691" s="4">
        <v>-426.98827</v>
      </c>
      <c r="T1691" s="4">
        <v>-435.91890000000001</v>
      </c>
      <c r="AA1691">
        <v>1685</v>
      </c>
      <c r="AB1691" s="4">
        <v>-152.97659999999999</v>
      </c>
    </row>
    <row r="1692" spans="15:28" x14ac:dyDescent="0.2">
      <c r="O1692">
        <v>1686</v>
      </c>
      <c r="P1692" s="4">
        <v>-313.96526</v>
      </c>
      <c r="Q1692" s="4">
        <v>-347.57943999999998</v>
      </c>
      <c r="R1692" s="4"/>
      <c r="S1692" s="4">
        <v>-427.07839000000001</v>
      </c>
      <c r="T1692" s="4">
        <v>-436.00713999999999</v>
      </c>
      <c r="AA1692">
        <v>1686</v>
      </c>
      <c r="AB1692" s="4">
        <v>-152.89098000000001</v>
      </c>
    </row>
    <row r="1693" spans="15:28" x14ac:dyDescent="0.2">
      <c r="O1693">
        <v>1687</v>
      </c>
      <c r="P1693" s="4">
        <v>-313.90105</v>
      </c>
      <c r="Q1693" s="4">
        <v>-347.59912000000003</v>
      </c>
      <c r="R1693" s="4"/>
      <c r="S1693" s="4">
        <v>-427.20265999999998</v>
      </c>
      <c r="T1693" s="4">
        <v>-436.10421000000002</v>
      </c>
      <c r="AA1693">
        <v>1687</v>
      </c>
      <c r="AB1693" s="4">
        <v>-152.81362999999999</v>
      </c>
    </row>
    <row r="1694" spans="15:28" x14ac:dyDescent="0.2">
      <c r="O1694">
        <v>1688</v>
      </c>
      <c r="P1694" s="4">
        <v>-313.80264</v>
      </c>
      <c r="Q1694" s="4">
        <v>-347.64560999999998</v>
      </c>
      <c r="R1694" s="4"/>
      <c r="S1694" s="4">
        <v>-427.39684999999997</v>
      </c>
      <c r="T1694" s="4">
        <v>-436.19774000000001</v>
      </c>
      <c r="AA1694">
        <v>1688</v>
      </c>
      <c r="AB1694" s="4">
        <v>-152.75458</v>
      </c>
    </row>
    <row r="1695" spans="15:28" x14ac:dyDescent="0.2">
      <c r="O1695">
        <v>1689</v>
      </c>
      <c r="P1695" s="4">
        <v>-313.71487999999999</v>
      </c>
      <c r="Q1695" s="4">
        <v>-347.70621</v>
      </c>
      <c r="R1695" s="4"/>
      <c r="S1695" s="4">
        <v>-427.62723999999997</v>
      </c>
      <c r="T1695" s="4">
        <v>-436.26990999999998</v>
      </c>
      <c r="AA1695">
        <v>1689</v>
      </c>
      <c r="AB1695" s="4">
        <v>-152.74197000000001</v>
      </c>
    </row>
    <row r="1696" spans="15:28" x14ac:dyDescent="0.2">
      <c r="O1696">
        <v>1690</v>
      </c>
      <c r="P1696" s="4">
        <v>-313.65071</v>
      </c>
      <c r="Q1696" s="4">
        <v>-347.78532000000001</v>
      </c>
      <c r="R1696" s="4"/>
      <c r="S1696" s="4">
        <v>-427.87763000000001</v>
      </c>
      <c r="T1696" s="4">
        <v>-436.31436000000002</v>
      </c>
      <c r="AA1696">
        <v>1690</v>
      </c>
      <c r="AB1696" s="4">
        <v>-152.75296</v>
      </c>
    </row>
    <row r="1697" spans="15:28" x14ac:dyDescent="0.2">
      <c r="O1697">
        <v>1691</v>
      </c>
      <c r="P1697" s="4">
        <v>-313.57670000000002</v>
      </c>
      <c r="Q1697" s="4">
        <v>-347.87950000000001</v>
      </c>
      <c r="R1697" s="4"/>
      <c r="S1697" s="4">
        <v>-428.08330999999998</v>
      </c>
      <c r="T1697" s="4">
        <v>-436.32055000000003</v>
      </c>
      <c r="AA1697">
        <v>1691</v>
      </c>
      <c r="AB1697" s="4">
        <v>-152.77694</v>
      </c>
    </row>
    <row r="1698" spans="15:28" x14ac:dyDescent="0.2">
      <c r="O1698">
        <v>1692</v>
      </c>
      <c r="P1698" s="4">
        <v>-313.48950000000002</v>
      </c>
      <c r="Q1698" s="4">
        <v>-347.98516999999998</v>
      </c>
      <c r="R1698" s="4"/>
      <c r="S1698" s="4">
        <v>-428.28861000000001</v>
      </c>
      <c r="T1698" s="4">
        <v>-436.33445999999998</v>
      </c>
      <c r="AA1698">
        <v>1692</v>
      </c>
      <c r="AB1698" s="4">
        <v>-152.81152</v>
      </c>
    </row>
    <row r="1699" spans="15:28" x14ac:dyDescent="0.2">
      <c r="O1699">
        <v>1693</v>
      </c>
      <c r="P1699" s="4">
        <v>-313.37738999999999</v>
      </c>
      <c r="Q1699" s="4">
        <v>-348.09786000000003</v>
      </c>
      <c r="R1699" s="4"/>
      <c r="S1699" s="4">
        <v>-428.44819000000001</v>
      </c>
      <c r="T1699" s="4">
        <v>-436.34645999999998</v>
      </c>
      <c r="AA1699">
        <v>1693</v>
      </c>
      <c r="AB1699" s="4">
        <v>-152.85061999999999</v>
      </c>
    </row>
    <row r="1700" spans="15:28" x14ac:dyDescent="0.2">
      <c r="O1700">
        <v>1694</v>
      </c>
      <c r="P1700" s="4">
        <v>-313.29888</v>
      </c>
      <c r="Q1700" s="4">
        <v>-348.22055</v>
      </c>
      <c r="R1700" s="4"/>
      <c r="S1700" s="4">
        <v>-428.53118999999998</v>
      </c>
      <c r="T1700" s="4">
        <v>-436.35318000000001</v>
      </c>
      <c r="AA1700">
        <v>1694</v>
      </c>
      <c r="AB1700" s="4">
        <v>-152.91224</v>
      </c>
    </row>
    <row r="1701" spans="15:28" x14ac:dyDescent="0.2">
      <c r="O1701">
        <v>1695</v>
      </c>
      <c r="P1701" s="4">
        <v>-313.20440000000002</v>
      </c>
      <c r="Q1701" s="4">
        <v>-348.33398999999997</v>
      </c>
      <c r="R1701" s="4"/>
      <c r="S1701" s="4">
        <v>-428.52703000000002</v>
      </c>
      <c r="T1701" s="4">
        <v>-436.36896999999999</v>
      </c>
      <c r="AA1701">
        <v>1695</v>
      </c>
      <c r="AB1701" s="4">
        <v>-152.97179</v>
      </c>
    </row>
    <row r="1702" spans="15:28" x14ac:dyDescent="0.2">
      <c r="O1702">
        <v>1696</v>
      </c>
      <c r="P1702" s="4">
        <v>-313.11378000000002</v>
      </c>
      <c r="Q1702" s="4">
        <v>-348.44499999999999</v>
      </c>
      <c r="R1702" s="4"/>
      <c r="S1702" s="4">
        <v>-428.48228</v>
      </c>
      <c r="T1702" s="4">
        <v>-436.40978999999999</v>
      </c>
      <c r="AA1702">
        <v>1696</v>
      </c>
      <c r="AB1702" s="4">
        <v>-153.00547</v>
      </c>
    </row>
    <row r="1703" spans="15:28" x14ac:dyDescent="0.2">
      <c r="O1703">
        <v>1697</v>
      </c>
      <c r="P1703" s="4">
        <v>-313.0557</v>
      </c>
      <c r="Q1703" s="4">
        <v>-348.52319</v>
      </c>
      <c r="R1703" s="4"/>
      <c r="S1703" s="4">
        <v>-428.44742000000002</v>
      </c>
      <c r="T1703" s="4">
        <v>-436.46992999999998</v>
      </c>
      <c r="AA1703">
        <v>1697</v>
      </c>
      <c r="AB1703" s="4">
        <v>-153.02302</v>
      </c>
    </row>
    <row r="1704" spans="15:28" x14ac:dyDescent="0.2">
      <c r="O1704">
        <v>1698</v>
      </c>
      <c r="P1704" s="4">
        <v>-313.02613000000002</v>
      </c>
      <c r="Q1704" s="4">
        <v>-348.58616000000001</v>
      </c>
      <c r="R1704" s="4"/>
      <c r="S1704" s="4">
        <v>-428.37455999999997</v>
      </c>
      <c r="T1704" s="4">
        <v>-436.51555999999999</v>
      </c>
      <c r="AA1704">
        <v>1698</v>
      </c>
      <c r="AB1704" s="4">
        <v>-153.03394</v>
      </c>
    </row>
    <row r="1705" spans="15:28" x14ac:dyDescent="0.2">
      <c r="O1705">
        <v>1699</v>
      </c>
      <c r="P1705" s="4">
        <v>-312.97237999999999</v>
      </c>
      <c r="Q1705" s="4">
        <v>-348.61698999999999</v>
      </c>
      <c r="R1705" s="4"/>
      <c r="S1705" s="4">
        <v>-428.25853999999998</v>
      </c>
      <c r="T1705" s="4">
        <v>-436.5865</v>
      </c>
      <c r="AA1705">
        <v>1699</v>
      </c>
      <c r="AB1705" s="4">
        <v>-153.02865</v>
      </c>
    </row>
    <row r="1706" spans="15:28" x14ac:dyDescent="0.2">
      <c r="O1706">
        <v>1700</v>
      </c>
      <c r="P1706" s="4">
        <v>-312.95193999999998</v>
      </c>
      <c r="Q1706" s="4">
        <v>-348.61187000000001</v>
      </c>
      <c r="R1706" s="4"/>
      <c r="S1706" s="4">
        <v>-428.08722999999998</v>
      </c>
      <c r="T1706" s="4">
        <v>-436.69319999999999</v>
      </c>
      <c r="AA1706">
        <v>1700</v>
      </c>
      <c r="AB1706" s="4">
        <v>-153.01615000000001</v>
      </c>
    </row>
    <row r="1707" spans="15:28" x14ac:dyDescent="0.2">
      <c r="O1707">
        <v>1701</v>
      </c>
      <c r="P1707" s="4">
        <v>-312.97572000000002</v>
      </c>
      <c r="Q1707" s="4">
        <v>-348.59634999999997</v>
      </c>
      <c r="R1707" s="4"/>
      <c r="S1707" s="4">
        <v>-427.88565999999997</v>
      </c>
      <c r="T1707" s="4">
        <v>-436.77945</v>
      </c>
      <c r="AA1707">
        <v>1701</v>
      </c>
      <c r="AB1707" s="4">
        <v>-153.0067</v>
      </c>
    </row>
    <row r="1708" spans="15:28" x14ac:dyDescent="0.2">
      <c r="O1708">
        <v>1702</v>
      </c>
      <c r="P1708" s="4">
        <v>-313.02650999999997</v>
      </c>
      <c r="Q1708" s="4">
        <v>-348.55509000000001</v>
      </c>
      <c r="R1708" s="4"/>
      <c r="S1708" s="4">
        <v>-427.65741000000003</v>
      </c>
      <c r="T1708" s="4">
        <v>-436.86908</v>
      </c>
      <c r="AA1708">
        <v>1702</v>
      </c>
      <c r="AB1708" s="4">
        <v>-152.99884</v>
      </c>
    </row>
    <row r="1709" spans="15:28" x14ac:dyDescent="0.2">
      <c r="O1709">
        <v>1703</v>
      </c>
      <c r="P1709" s="4">
        <v>-313.08679999999998</v>
      </c>
      <c r="Q1709" s="4">
        <v>-348.49694</v>
      </c>
      <c r="R1709" s="4"/>
      <c r="S1709" s="4">
        <v>-427.38938000000002</v>
      </c>
      <c r="T1709" s="4">
        <v>-436.94815</v>
      </c>
      <c r="AA1709">
        <v>1703</v>
      </c>
      <c r="AB1709" s="4">
        <v>-152.97067000000001</v>
      </c>
    </row>
    <row r="1710" spans="15:28" x14ac:dyDescent="0.2">
      <c r="O1710">
        <v>1704</v>
      </c>
      <c r="P1710" s="4">
        <v>-313.11705000000001</v>
      </c>
      <c r="Q1710" s="4">
        <v>-348.38882000000001</v>
      </c>
      <c r="R1710" s="4"/>
      <c r="S1710" s="4">
        <v>-427.09143</v>
      </c>
      <c r="T1710" s="4">
        <v>-437.11549000000002</v>
      </c>
      <c r="AA1710">
        <v>1704</v>
      </c>
      <c r="AB1710" s="4">
        <v>-152.94349</v>
      </c>
    </row>
    <row r="1711" spans="15:28" x14ac:dyDescent="0.2">
      <c r="O1711">
        <v>1705</v>
      </c>
      <c r="P1711" s="4">
        <v>-313.17683</v>
      </c>
      <c r="Q1711" s="4">
        <v>-348.25078000000002</v>
      </c>
      <c r="R1711" s="4"/>
      <c r="S1711" s="4">
        <v>-426.81464</v>
      </c>
      <c r="T1711" s="4">
        <v>-437.2124</v>
      </c>
      <c r="AA1711">
        <v>1705</v>
      </c>
      <c r="AB1711" s="4">
        <v>-152.93492000000001</v>
      </c>
    </row>
    <row r="1712" spans="15:28" x14ac:dyDescent="0.2">
      <c r="O1712">
        <v>1706</v>
      </c>
      <c r="P1712" s="4">
        <v>-313.22444999999999</v>
      </c>
      <c r="Q1712" s="4">
        <v>-348.10935000000001</v>
      </c>
      <c r="R1712" s="4"/>
      <c r="S1712" s="4">
        <v>-426.53663</v>
      </c>
      <c r="T1712" s="4">
        <v>-437.33145999999999</v>
      </c>
      <c r="AA1712">
        <v>1706</v>
      </c>
      <c r="AB1712" s="4">
        <v>-152.91282000000001</v>
      </c>
    </row>
    <row r="1713" spans="15:28" x14ac:dyDescent="0.2">
      <c r="O1713">
        <v>1707</v>
      </c>
      <c r="P1713" s="4">
        <v>-313.24997000000002</v>
      </c>
      <c r="Q1713" s="4">
        <v>-347.97845999999998</v>
      </c>
      <c r="R1713" s="4"/>
      <c r="S1713" s="4">
        <v>-426.24194999999997</v>
      </c>
      <c r="T1713" s="4">
        <v>-437.46120000000002</v>
      </c>
      <c r="AA1713">
        <v>1707</v>
      </c>
      <c r="AB1713" s="4">
        <v>-152.87728000000001</v>
      </c>
    </row>
    <row r="1714" spans="15:28" x14ac:dyDescent="0.2">
      <c r="O1714">
        <v>1708</v>
      </c>
      <c r="P1714" s="4">
        <v>-313.20792</v>
      </c>
      <c r="Q1714" s="4">
        <v>-347.83148</v>
      </c>
      <c r="R1714" s="4"/>
      <c r="S1714" s="4">
        <v>-426.01992000000001</v>
      </c>
      <c r="T1714" s="4">
        <v>-437.63526999999999</v>
      </c>
      <c r="AA1714">
        <v>1708</v>
      </c>
      <c r="AB1714" s="4">
        <v>-152.81630999999999</v>
      </c>
    </row>
    <row r="1715" spans="15:28" x14ac:dyDescent="0.2">
      <c r="O1715">
        <v>1709</v>
      </c>
      <c r="P1715" s="4">
        <v>-313.11354</v>
      </c>
      <c r="Q1715" s="4">
        <v>-347.67151000000001</v>
      </c>
      <c r="R1715" s="4"/>
      <c r="S1715" s="4">
        <v>-425.84823999999998</v>
      </c>
      <c r="T1715" s="4">
        <v>-437.822</v>
      </c>
      <c r="AA1715">
        <v>1709</v>
      </c>
      <c r="AB1715" s="4">
        <v>-152.74316999999999</v>
      </c>
    </row>
    <row r="1716" spans="15:28" x14ac:dyDescent="0.2">
      <c r="O1716">
        <v>1710</v>
      </c>
      <c r="P1716" s="4">
        <v>-313.00715000000002</v>
      </c>
      <c r="Q1716" s="4">
        <v>-347.53327000000002</v>
      </c>
      <c r="R1716" s="4"/>
      <c r="S1716" s="4">
        <v>-425.76844999999997</v>
      </c>
      <c r="T1716" s="4">
        <v>-438.00499000000002</v>
      </c>
      <c r="AA1716">
        <v>1710</v>
      </c>
      <c r="AB1716" s="4">
        <v>-152.68052</v>
      </c>
    </row>
    <row r="1717" spans="15:28" x14ac:dyDescent="0.2">
      <c r="O1717">
        <v>1711</v>
      </c>
      <c r="P1717" s="4">
        <v>-312.88819000000001</v>
      </c>
      <c r="Q1717" s="4">
        <v>-347.40199000000001</v>
      </c>
      <c r="R1717" s="4"/>
      <c r="S1717" s="4">
        <v>-425.74560000000002</v>
      </c>
      <c r="T1717" s="4">
        <v>-438.21722</v>
      </c>
      <c r="AA1717">
        <v>1711</v>
      </c>
      <c r="AB1717" s="4">
        <v>-152.60477</v>
      </c>
    </row>
    <row r="1718" spans="15:28" x14ac:dyDescent="0.2">
      <c r="O1718">
        <v>1712</v>
      </c>
      <c r="P1718" s="4">
        <v>-312.73849000000001</v>
      </c>
      <c r="Q1718" s="4">
        <v>-347.30540000000002</v>
      </c>
      <c r="R1718" s="4"/>
      <c r="S1718" s="4">
        <v>-425.76728000000003</v>
      </c>
      <c r="T1718" s="4">
        <v>-438.41613000000001</v>
      </c>
      <c r="AA1718">
        <v>1712</v>
      </c>
      <c r="AB1718" s="4">
        <v>-152.50835000000001</v>
      </c>
    </row>
    <row r="1719" spans="15:28" x14ac:dyDescent="0.2">
      <c r="O1719">
        <v>1713</v>
      </c>
      <c r="P1719" s="4">
        <v>-312.56452000000002</v>
      </c>
      <c r="Q1719" s="4">
        <v>-347.25400000000002</v>
      </c>
      <c r="R1719" s="4"/>
      <c r="S1719" s="4">
        <v>-425.86534999999998</v>
      </c>
      <c r="T1719" s="4">
        <v>-438.66976</v>
      </c>
      <c r="AA1719">
        <v>1713</v>
      </c>
      <c r="AB1719" s="4">
        <v>-152.41165000000001</v>
      </c>
    </row>
    <row r="1720" spans="15:28" x14ac:dyDescent="0.2">
      <c r="O1720">
        <v>1714</v>
      </c>
      <c r="P1720" s="4">
        <v>-312.39735999999999</v>
      </c>
      <c r="Q1720" s="4">
        <v>-347.26720999999998</v>
      </c>
      <c r="R1720" s="4"/>
      <c r="S1720" s="4">
        <v>-426.01605999999998</v>
      </c>
      <c r="T1720" s="4">
        <v>-438.90296999999998</v>
      </c>
      <c r="AA1720">
        <v>1714</v>
      </c>
      <c r="AB1720" s="4">
        <v>-152.33628999999999</v>
      </c>
    </row>
    <row r="1721" spans="15:28" x14ac:dyDescent="0.2">
      <c r="O1721">
        <v>1715</v>
      </c>
      <c r="P1721" s="4">
        <v>-312.20688999999999</v>
      </c>
      <c r="Q1721" s="4">
        <v>-347.29863999999998</v>
      </c>
      <c r="R1721" s="4"/>
      <c r="S1721" s="4">
        <v>-426.25436000000002</v>
      </c>
      <c r="T1721" s="4">
        <v>-439.10045000000002</v>
      </c>
      <c r="AA1721">
        <v>1715</v>
      </c>
      <c r="AB1721" s="4">
        <v>-152.25367</v>
      </c>
    </row>
    <row r="1722" spans="15:28" x14ac:dyDescent="0.2">
      <c r="O1722">
        <v>1716</v>
      </c>
      <c r="P1722" s="4">
        <v>-311.99437999999998</v>
      </c>
      <c r="Q1722" s="4">
        <v>-347.32745</v>
      </c>
      <c r="R1722" s="4"/>
      <c r="S1722" s="4">
        <v>-426.51918999999998</v>
      </c>
      <c r="T1722" s="4">
        <v>-439.26218</v>
      </c>
      <c r="AA1722">
        <v>1716</v>
      </c>
      <c r="AB1722" s="4">
        <v>-152.17292</v>
      </c>
    </row>
    <row r="1723" spans="15:28" x14ac:dyDescent="0.2">
      <c r="O1723">
        <v>1717</v>
      </c>
      <c r="P1723" s="4">
        <v>-311.76047999999997</v>
      </c>
      <c r="Q1723" s="4">
        <v>-347.39863000000003</v>
      </c>
      <c r="R1723" s="4"/>
      <c r="S1723" s="4">
        <v>-426.81702999999999</v>
      </c>
      <c r="T1723" s="4">
        <v>-439.39033999999998</v>
      </c>
      <c r="AA1723">
        <v>1717</v>
      </c>
      <c r="AB1723" s="4">
        <v>-152.10715999999999</v>
      </c>
    </row>
    <row r="1724" spans="15:28" x14ac:dyDescent="0.2">
      <c r="O1724">
        <v>1718</v>
      </c>
      <c r="P1724" s="4">
        <v>-311.55909000000003</v>
      </c>
      <c r="Q1724" s="4">
        <v>-347.48601000000002</v>
      </c>
      <c r="R1724" s="4"/>
      <c r="S1724" s="4">
        <v>-427.11691999999999</v>
      </c>
      <c r="T1724" s="4">
        <v>-439.47210000000001</v>
      </c>
      <c r="AA1724">
        <v>1718</v>
      </c>
      <c r="AB1724" s="4">
        <v>-152.07153</v>
      </c>
    </row>
    <row r="1725" spans="15:28" x14ac:dyDescent="0.2">
      <c r="O1725">
        <v>1719</v>
      </c>
      <c r="P1725" s="4">
        <v>-311.36792000000003</v>
      </c>
      <c r="Q1725" s="4">
        <v>-347.57382000000001</v>
      </c>
      <c r="R1725" s="4"/>
      <c r="S1725" s="4">
        <v>-427.40899000000002</v>
      </c>
      <c r="T1725" s="4">
        <v>-439.48277000000002</v>
      </c>
      <c r="AA1725">
        <v>1719</v>
      </c>
      <c r="AB1725" s="4">
        <v>-152.06440000000001</v>
      </c>
    </row>
    <row r="1726" spans="15:28" x14ac:dyDescent="0.2">
      <c r="O1726">
        <v>1720</v>
      </c>
      <c r="P1726" s="4">
        <v>-311.15679999999998</v>
      </c>
      <c r="Q1726" s="4">
        <v>-347.68815999999998</v>
      </c>
      <c r="R1726" s="4"/>
      <c r="S1726" s="4">
        <v>-427.68221999999997</v>
      </c>
      <c r="T1726" s="4">
        <v>-439.45013</v>
      </c>
      <c r="AA1726">
        <v>1720</v>
      </c>
      <c r="AB1726" s="4">
        <v>-152.07478</v>
      </c>
    </row>
    <row r="1727" spans="15:28" x14ac:dyDescent="0.2">
      <c r="O1727">
        <v>1721</v>
      </c>
      <c r="P1727" s="4">
        <v>-310.99239999999998</v>
      </c>
      <c r="Q1727" s="4">
        <v>-347.80858999999998</v>
      </c>
      <c r="R1727" s="4"/>
      <c r="S1727" s="4">
        <v>-427.90264999999999</v>
      </c>
      <c r="T1727" s="4">
        <v>-439.33294999999998</v>
      </c>
      <c r="AA1727">
        <v>1721</v>
      </c>
      <c r="AB1727" s="4">
        <v>-152.09751</v>
      </c>
    </row>
    <row r="1728" spans="15:28" x14ac:dyDescent="0.2">
      <c r="O1728">
        <v>1722</v>
      </c>
      <c r="P1728" s="4">
        <v>-310.84352999999999</v>
      </c>
      <c r="Q1728" s="4">
        <v>-347.89283999999998</v>
      </c>
      <c r="R1728" s="4"/>
      <c r="S1728" s="4">
        <v>-428.08168000000001</v>
      </c>
      <c r="T1728" s="4">
        <v>-439.18428</v>
      </c>
      <c r="AA1728">
        <v>1722</v>
      </c>
      <c r="AB1728" s="4">
        <v>-152.16111000000001</v>
      </c>
    </row>
    <row r="1729" spans="15:28" x14ac:dyDescent="0.2">
      <c r="O1729">
        <v>1723</v>
      </c>
      <c r="P1729" s="4">
        <v>-310.77938</v>
      </c>
      <c r="Q1729" s="4">
        <v>-347.92770000000002</v>
      </c>
      <c r="R1729" s="4"/>
      <c r="S1729" s="4">
        <v>-428.19925999999998</v>
      </c>
      <c r="T1729" s="4">
        <v>-438.99074999999999</v>
      </c>
      <c r="AA1729">
        <v>1723</v>
      </c>
      <c r="AB1729" s="4">
        <v>-152.22981999999999</v>
      </c>
    </row>
    <row r="1730" spans="15:28" x14ac:dyDescent="0.2">
      <c r="O1730">
        <v>1724</v>
      </c>
      <c r="P1730" s="4">
        <v>-310.7201</v>
      </c>
      <c r="Q1730" s="4">
        <v>-347.95783999999998</v>
      </c>
      <c r="R1730" s="4"/>
      <c r="S1730" s="4">
        <v>-428.29727000000003</v>
      </c>
      <c r="T1730" s="4">
        <v>-438.79960999999997</v>
      </c>
      <c r="AA1730">
        <v>1724</v>
      </c>
      <c r="AB1730" s="4">
        <v>-152.30726999999999</v>
      </c>
    </row>
    <row r="1731" spans="15:28" x14ac:dyDescent="0.2">
      <c r="O1731">
        <v>1725</v>
      </c>
      <c r="P1731" s="4">
        <v>-310.72962000000001</v>
      </c>
      <c r="Q1731" s="4">
        <v>-347.96541000000002</v>
      </c>
      <c r="R1731" s="4"/>
      <c r="S1731" s="4">
        <v>-428.37209000000001</v>
      </c>
      <c r="T1731" s="4">
        <v>-438.60687000000001</v>
      </c>
      <c r="AA1731">
        <v>1725</v>
      </c>
      <c r="AB1731" s="4">
        <v>-152.42194000000001</v>
      </c>
    </row>
    <row r="1732" spans="15:28" x14ac:dyDescent="0.2">
      <c r="O1732">
        <v>1726</v>
      </c>
      <c r="P1732" s="4">
        <v>-310.78311000000002</v>
      </c>
      <c r="Q1732" s="4">
        <v>-347.95670000000001</v>
      </c>
      <c r="R1732" s="4"/>
      <c r="S1732" s="4">
        <v>-428.39952</v>
      </c>
      <c r="T1732" s="4">
        <v>-438.38576</v>
      </c>
      <c r="AA1732">
        <v>1726</v>
      </c>
      <c r="AB1732" s="4">
        <v>-152.56117</v>
      </c>
    </row>
    <row r="1733" spans="15:28" x14ac:dyDescent="0.2">
      <c r="O1733">
        <v>1727</v>
      </c>
      <c r="P1733" s="4">
        <v>-310.90688999999998</v>
      </c>
      <c r="Q1733" s="4">
        <v>-347.91730999999999</v>
      </c>
      <c r="R1733" s="4"/>
      <c r="S1733" s="4">
        <v>-428.41532000000001</v>
      </c>
      <c r="T1733" s="4">
        <v>-438.17788000000002</v>
      </c>
      <c r="AA1733">
        <v>1727</v>
      </c>
      <c r="AB1733" s="4">
        <v>-152.71019000000001</v>
      </c>
    </row>
    <row r="1734" spans="15:28" x14ac:dyDescent="0.2">
      <c r="O1734">
        <v>1728</v>
      </c>
      <c r="P1734" s="4">
        <v>-311.05182000000002</v>
      </c>
      <c r="Q1734" s="4">
        <v>-347.82378999999997</v>
      </c>
      <c r="R1734" s="4"/>
      <c r="S1734" s="4">
        <v>-428.44184000000001</v>
      </c>
      <c r="T1734" s="4">
        <v>-438.00661000000002</v>
      </c>
      <c r="AA1734">
        <v>1728</v>
      </c>
      <c r="AB1734" s="4">
        <v>-152.89012</v>
      </c>
    </row>
    <row r="1735" spans="15:28" x14ac:dyDescent="0.2">
      <c r="O1735">
        <v>1729</v>
      </c>
      <c r="P1735" s="4">
        <v>-311.17209000000003</v>
      </c>
      <c r="Q1735" s="4">
        <v>-347.7133</v>
      </c>
      <c r="R1735" s="4"/>
      <c r="S1735" s="4">
        <v>-428.44510000000002</v>
      </c>
      <c r="T1735" s="4">
        <v>-437.85064</v>
      </c>
      <c r="AA1735">
        <v>1729</v>
      </c>
      <c r="AB1735" s="4">
        <v>-153.07624999999999</v>
      </c>
    </row>
    <row r="1736" spans="15:28" x14ac:dyDescent="0.2">
      <c r="O1736">
        <v>1730</v>
      </c>
      <c r="P1736" s="4">
        <v>-311.31437</v>
      </c>
      <c r="Q1736" s="4">
        <v>-347.57055000000003</v>
      </c>
      <c r="R1736" s="4"/>
      <c r="S1736" s="4">
        <v>-428.44738999999998</v>
      </c>
      <c r="T1736" s="4">
        <v>-437.70683000000002</v>
      </c>
      <c r="AA1736">
        <v>1730</v>
      </c>
      <c r="AB1736" s="4">
        <v>-153.25859</v>
      </c>
    </row>
    <row r="1737" spans="15:28" x14ac:dyDescent="0.2">
      <c r="O1737">
        <v>1731</v>
      </c>
      <c r="P1737" s="4">
        <v>-311.42847</v>
      </c>
      <c r="Q1737" s="4">
        <v>-347.38704000000001</v>
      </c>
      <c r="R1737" s="4"/>
      <c r="S1737" s="4">
        <v>-428.47113999999999</v>
      </c>
      <c r="T1737" s="4">
        <v>-437.54633000000001</v>
      </c>
      <c r="AA1737">
        <v>1731</v>
      </c>
      <c r="AB1737" s="4">
        <v>-153.43156999999999</v>
      </c>
    </row>
    <row r="1738" spans="15:28" x14ac:dyDescent="0.2">
      <c r="O1738">
        <v>1732</v>
      </c>
      <c r="P1738" s="4">
        <v>-311.53438</v>
      </c>
      <c r="Q1738" s="4">
        <v>-347.16971999999998</v>
      </c>
      <c r="R1738" s="4"/>
      <c r="S1738" s="4">
        <v>-428.48446000000001</v>
      </c>
      <c r="T1738" s="4">
        <v>-437.36489</v>
      </c>
      <c r="AA1738">
        <v>1732</v>
      </c>
      <c r="AB1738" s="4">
        <v>-153.61490000000001</v>
      </c>
    </row>
    <row r="1739" spans="15:28" x14ac:dyDescent="0.2">
      <c r="O1739">
        <v>1733</v>
      </c>
      <c r="P1739" s="4">
        <v>-311.59881000000001</v>
      </c>
      <c r="Q1739" s="4">
        <v>-346.93063999999998</v>
      </c>
      <c r="R1739" s="4"/>
      <c r="S1739" s="4">
        <v>-428.50493999999998</v>
      </c>
      <c r="T1739" s="4">
        <v>-437.18767000000003</v>
      </c>
      <c r="AA1739">
        <v>1733</v>
      </c>
      <c r="AB1739" s="4">
        <v>-153.77610000000001</v>
      </c>
    </row>
    <row r="1740" spans="15:28" x14ac:dyDescent="0.2">
      <c r="O1740">
        <v>1734</v>
      </c>
      <c r="P1740" s="4">
        <v>-311.61601000000002</v>
      </c>
      <c r="Q1740" s="4">
        <v>-346.67302999999998</v>
      </c>
      <c r="R1740" s="4"/>
      <c r="S1740" s="4">
        <v>-428.55205000000001</v>
      </c>
      <c r="T1740" s="4">
        <v>-437.03591999999998</v>
      </c>
      <c r="AA1740">
        <v>1734</v>
      </c>
      <c r="AB1740" s="4">
        <v>-153.92067</v>
      </c>
    </row>
    <row r="1741" spans="15:28" x14ac:dyDescent="0.2">
      <c r="O1741">
        <v>1735</v>
      </c>
      <c r="P1741" s="4">
        <v>-311.58197000000001</v>
      </c>
      <c r="Q1741" s="4">
        <v>-346.39206000000001</v>
      </c>
      <c r="R1741" s="4"/>
      <c r="S1741" s="4">
        <v>-428.61941000000002</v>
      </c>
      <c r="T1741" s="4">
        <v>-436.91502000000003</v>
      </c>
      <c r="AA1741">
        <v>1735</v>
      </c>
      <c r="AB1741" s="4">
        <v>-154.03483</v>
      </c>
    </row>
    <row r="1742" spans="15:28" x14ac:dyDescent="0.2">
      <c r="O1742">
        <v>1736</v>
      </c>
      <c r="P1742" s="4">
        <v>-311.49277000000001</v>
      </c>
      <c r="Q1742" s="4">
        <v>-346.14809000000002</v>
      </c>
      <c r="R1742" s="4"/>
      <c r="S1742" s="4">
        <v>-428.67797000000002</v>
      </c>
      <c r="T1742" s="4">
        <v>-436.82619999999997</v>
      </c>
      <c r="AA1742">
        <v>1736</v>
      </c>
      <c r="AB1742" s="4">
        <v>-154.12235000000001</v>
      </c>
    </row>
    <row r="1743" spans="15:28" x14ac:dyDescent="0.2">
      <c r="O1743">
        <v>1737</v>
      </c>
      <c r="P1743" s="4">
        <v>-311.34969999999998</v>
      </c>
      <c r="Q1743" s="4">
        <v>-345.93335999999999</v>
      </c>
      <c r="R1743" s="4"/>
      <c r="S1743" s="4">
        <v>-428.73246</v>
      </c>
      <c r="T1743" s="4">
        <v>-436.76954999999998</v>
      </c>
      <c r="AA1743">
        <v>1737</v>
      </c>
      <c r="AB1743" s="4">
        <v>-154.17277999999999</v>
      </c>
    </row>
    <row r="1744" spans="15:28" x14ac:dyDescent="0.2">
      <c r="O1744">
        <v>1738</v>
      </c>
      <c r="P1744" s="4">
        <v>-311.15145000000001</v>
      </c>
      <c r="Q1744" s="4">
        <v>-345.70677000000001</v>
      </c>
      <c r="R1744" s="4"/>
      <c r="S1744" s="4">
        <v>-428.80097999999998</v>
      </c>
      <c r="T1744" s="4">
        <v>-436.72379999999998</v>
      </c>
      <c r="AA1744">
        <v>1738</v>
      </c>
      <c r="AB1744" s="4">
        <v>-154.20278999999999</v>
      </c>
    </row>
    <row r="1745" spans="15:28" x14ac:dyDescent="0.2">
      <c r="O1745">
        <v>1739</v>
      </c>
      <c r="P1745" s="4">
        <v>-310.92408</v>
      </c>
      <c r="Q1745" s="4">
        <v>-345.49387999999999</v>
      </c>
      <c r="R1745" s="4"/>
      <c r="S1745" s="4">
        <v>-428.88898</v>
      </c>
      <c r="T1745" s="4">
        <v>-436.65053999999998</v>
      </c>
      <c r="AA1745">
        <v>1739</v>
      </c>
      <c r="AB1745" s="4">
        <v>-154.2012</v>
      </c>
    </row>
    <row r="1746" spans="15:28" x14ac:dyDescent="0.2">
      <c r="O1746">
        <v>1740</v>
      </c>
      <c r="P1746" s="4">
        <v>-310.66219999999998</v>
      </c>
      <c r="Q1746" s="4">
        <v>-345.30239999999998</v>
      </c>
      <c r="R1746" s="4"/>
      <c r="S1746" s="4">
        <v>-428.97266999999999</v>
      </c>
      <c r="T1746" s="4">
        <v>-436.56984999999997</v>
      </c>
      <c r="AA1746">
        <v>1740</v>
      </c>
      <c r="AB1746" s="4">
        <v>-154.19119000000001</v>
      </c>
    </row>
    <row r="1747" spans="15:28" x14ac:dyDescent="0.2">
      <c r="O1747">
        <v>1741</v>
      </c>
      <c r="P1747" s="4">
        <v>-310.40082999999998</v>
      </c>
      <c r="Q1747" s="4">
        <v>-345.14631000000003</v>
      </c>
      <c r="R1747" s="4"/>
      <c r="S1747" s="4">
        <v>-429.03028</v>
      </c>
      <c r="T1747" s="4">
        <v>-436.49038000000002</v>
      </c>
      <c r="AA1747">
        <v>1741</v>
      </c>
      <c r="AB1747" s="4">
        <v>-154.15575999999999</v>
      </c>
    </row>
    <row r="1748" spans="15:28" x14ac:dyDescent="0.2">
      <c r="O1748">
        <v>1742</v>
      </c>
      <c r="P1748" s="4">
        <v>-310.14479999999998</v>
      </c>
      <c r="Q1748" s="4">
        <v>-345.01470999999998</v>
      </c>
      <c r="R1748" s="4"/>
      <c r="S1748" s="4">
        <v>-429.07157999999998</v>
      </c>
      <c r="T1748" s="4">
        <v>-436.44099</v>
      </c>
      <c r="AA1748">
        <v>1742</v>
      </c>
      <c r="AB1748" s="4">
        <v>-154.09786</v>
      </c>
    </row>
    <row r="1749" spans="15:28" x14ac:dyDescent="0.2">
      <c r="O1749">
        <v>1743</v>
      </c>
      <c r="P1749" s="4">
        <v>-309.89645000000002</v>
      </c>
      <c r="Q1749" s="4">
        <v>-344.90884</v>
      </c>
      <c r="R1749" s="4"/>
      <c r="S1749" s="4">
        <v>-429.13511</v>
      </c>
      <c r="T1749" s="4">
        <v>-436.45316000000003</v>
      </c>
      <c r="AA1749">
        <v>1743</v>
      </c>
      <c r="AB1749" s="4">
        <v>-154.02922000000001</v>
      </c>
    </row>
    <row r="1750" spans="15:28" x14ac:dyDescent="0.2">
      <c r="O1750">
        <v>1744</v>
      </c>
      <c r="P1750" s="4">
        <v>-309.65996999999999</v>
      </c>
      <c r="Q1750" s="4">
        <v>-344.84699999999998</v>
      </c>
      <c r="R1750" s="4"/>
      <c r="S1750" s="4">
        <v>-429.21665000000002</v>
      </c>
      <c r="T1750" s="4">
        <v>-436.48892000000001</v>
      </c>
      <c r="AA1750">
        <v>1744</v>
      </c>
      <c r="AB1750" s="4">
        <v>-153.93941000000001</v>
      </c>
    </row>
    <row r="1751" spans="15:28" x14ac:dyDescent="0.2">
      <c r="O1751">
        <v>1745</v>
      </c>
      <c r="P1751" s="4">
        <v>-309.39510000000001</v>
      </c>
      <c r="Q1751" s="4">
        <v>-344.82263999999998</v>
      </c>
      <c r="R1751" s="4"/>
      <c r="S1751" s="4">
        <v>-429.28606000000002</v>
      </c>
      <c r="T1751" s="4">
        <v>-436.56682000000001</v>
      </c>
      <c r="AA1751">
        <v>1745</v>
      </c>
      <c r="AB1751" s="4">
        <v>-153.84295</v>
      </c>
    </row>
    <row r="1752" spans="15:28" x14ac:dyDescent="0.2">
      <c r="O1752">
        <v>1746</v>
      </c>
      <c r="P1752" s="4">
        <v>-309.15289999999999</v>
      </c>
      <c r="Q1752" s="4">
        <v>-344.85066</v>
      </c>
      <c r="R1752" s="4"/>
      <c r="S1752" s="4">
        <v>-429.35140000000001</v>
      </c>
      <c r="T1752" s="4">
        <v>-436.64904999999999</v>
      </c>
      <c r="AA1752">
        <v>1746</v>
      </c>
      <c r="AB1752" s="4">
        <v>-153.71681000000001</v>
      </c>
    </row>
    <row r="1753" spans="15:28" x14ac:dyDescent="0.2">
      <c r="O1753">
        <v>1747</v>
      </c>
      <c r="P1753" s="4">
        <v>-308.94805000000002</v>
      </c>
      <c r="Q1753" s="4">
        <v>-344.91196000000002</v>
      </c>
      <c r="R1753" s="4"/>
      <c r="S1753" s="4">
        <v>-429.40019000000001</v>
      </c>
      <c r="T1753" s="4">
        <v>-436.73464999999999</v>
      </c>
      <c r="AA1753">
        <v>1747</v>
      </c>
      <c r="AB1753" s="4">
        <v>-153.58011999999999</v>
      </c>
    </row>
    <row r="1754" spans="15:28" x14ac:dyDescent="0.2">
      <c r="O1754">
        <v>1748</v>
      </c>
      <c r="P1754" s="4">
        <v>-308.75551999999999</v>
      </c>
      <c r="Q1754" s="4">
        <v>-345.0009</v>
      </c>
      <c r="R1754" s="4"/>
      <c r="S1754" s="4">
        <v>-429.44170000000003</v>
      </c>
      <c r="T1754" s="4">
        <v>-436.84793000000002</v>
      </c>
      <c r="AA1754">
        <v>1748</v>
      </c>
      <c r="AB1754" s="4">
        <v>-153.45600999999999</v>
      </c>
    </row>
    <row r="1755" spans="15:28" x14ac:dyDescent="0.2">
      <c r="O1755">
        <v>1749</v>
      </c>
      <c r="P1755" s="4">
        <v>-308.58591999999999</v>
      </c>
      <c r="Q1755" s="4">
        <v>-345.10795000000002</v>
      </c>
      <c r="R1755" s="4"/>
      <c r="S1755" s="4">
        <v>-429.48187000000001</v>
      </c>
      <c r="T1755" s="4">
        <v>-437.00885</v>
      </c>
      <c r="AA1755">
        <v>1749</v>
      </c>
      <c r="AB1755" s="4">
        <v>-153.35489000000001</v>
      </c>
    </row>
    <row r="1756" spans="15:28" x14ac:dyDescent="0.2">
      <c r="O1756">
        <v>1750</v>
      </c>
      <c r="P1756" s="4">
        <v>-308.47474999999997</v>
      </c>
      <c r="Q1756" s="4">
        <v>-345.23516999999998</v>
      </c>
      <c r="R1756" s="4"/>
      <c r="S1756" s="4">
        <v>-429.49694</v>
      </c>
      <c r="T1756" s="4">
        <v>-437.17822000000001</v>
      </c>
      <c r="AA1756">
        <v>1750</v>
      </c>
      <c r="AB1756" s="4">
        <v>-153.25119000000001</v>
      </c>
    </row>
    <row r="1757" spans="15:28" x14ac:dyDescent="0.2">
      <c r="O1757">
        <v>1751</v>
      </c>
      <c r="P1757" s="4">
        <v>-308.40377999999998</v>
      </c>
      <c r="Q1757" s="4">
        <v>-345.38182</v>
      </c>
      <c r="R1757" s="4"/>
      <c r="S1757" s="4">
        <v>-429.51864999999998</v>
      </c>
      <c r="T1757" s="4">
        <v>-437.34316000000001</v>
      </c>
      <c r="AA1757">
        <v>1751</v>
      </c>
      <c r="AB1757" s="4">
        <v>-153.14911000000001</v>
      </c>
    </row>
    <row r="1758" spans="15:28" x14ac:dyDescent="0.2">
      <c r="O1758">
        <v>1752</v>
      </c>
      <c r="P1758" s="4">
        <v>-308.38983000000002</v>
      </c>
      <c r="Q1758" s="4">
        <v>-345.47532999999999</v>
      </c>
      <c r="R1758" s="4"/>
      <c r="S1758" s="4">
        <v>-429.51686000000001</v>
      </c>
      <c r="T1758" s="4">
        <v>-437.52147000000002</v>
      </c>
      <c r="AA1758">
        <v>1752</v>
      </c>
      <c r="AB1758" s="4">
        <v>-153.06818000000001</v>
      </c>
    </row>
    <row r="1759" spans="15:28" x14ac:dyDescent="0.2">
      <c r="O1759">
        <v>1753</v>
      </c>
      <c r="P1759" s="4">
        <v>-308.38941</v>
      </c>
      <c r="Q1759" s="4">
        <v>-345.53160000000003</v>
      </c>
      <c r="R1759" s="4"/>
      <c r="S1759" s="4">
        <v>-429.53091000000001</v>
      </c>
      <c r="T1759" s="4">
        <v>-437.68414999999999</v>
      </c>
      <c r="AA1759">
        <v>1753</v>
      </c>
      <c r="AB1759" s="4">
        <v>-152.99453</v>
      </c>
    </row>
    <row r="1760" spans="15:28" x14ac:dyDescent="0.2">
      <c r="O1760">
        <v>1754</v>
      </c>
      <c r="P1760" s="4">
        <v>-308.38529999999997</v>
      </c>
      <c r="Q1760" s="4">
        <v>-345.52530000000002</v>
      </c>
      <c r="R1760" s="4"/>
      <c r="S1760" s="4">
        <v>-429.55405999999999</v>
      </c>
      <c r="T1760" s="4">
        <v>-437.83942000000002</v>
      </c>
      <c r="AA1760">
        <v>1754</v>
      </c>
      <c r="AB1760" s="4">
        <v>-152.93552</v>
      </c>
    </row>
    <row r="1761" spans="15:28" x14ac:dyDescent="0.2">
      <c r="O1761">
        <v>1755</v>
      </c>
      <c r="P1761" s="4">
        <v>-308.38004000000001</v>
      </c>
      <c r="Q1761" s="4">
        <v>-345.47642999999999</v>
      </c>
      <c r="R1761" s="4"/>
      <c r="S1761" s="4">
        <v>-429.55005999999997</v>
      </c>
      <c r="T1761" s="4">
        <v>-437.97485999999998</v>
      </c>
      <c r="AA1761">
        <v>1755</v>
      </c>
      <c r="AB1761" s="4">
        <v>-152.87345999999999</v>
      </c>
    </row>
    <row r="1762" spans="15:28" x14ac:dyDescent="0.2">
      <c r="O1762">
        <v>1756</v>
      </c>
      <c r="P1762" s="4">
        <v>-308.36856</v>
      </c>
      <c r="Q1762" s="4">
        <v>-345.42093999999997</v>
      </c>
      <c r="R1762" s="4"/>
      <c r="S1762" s="4">
        <v>-429.5104</v>
      </c>
      <c r="T1762" s="4">
        <v>-438.08859000000001</v>
      </c>
      <c r="AA1762">
        <v>1756</v>
      </c>
      <c r="AB1762" s="4">
        <v>-152.81334000000001</v>
      </c>
    </row>
    <row r="1763" spans="15:28" x14ac:dyDescent="0.2">
      <c r="O1763">
        <v>1757</v>
      </c>
      <c r="P1763" s="4">
        <v>-308.34104000000002</v>
      </c>
      <c r="Q1763" s="4">
        <v>-345.34192999999999</v>
      </c>
      <c r="R1763" s="4"/>
      <c r="S1763" s="4">
        <v>-429.44555000000003</v>
      </c>
      <c r="T1763" s="4">
        <v>-438.17478</v>
      </c>
      <c r="AA1763">
        <v>1757</v>
      </c>
      <c r="AB1763" s="4">
        <v>-152.76777000000001</v>
      </c>
    </row>
    <row r="1764" spans="15:28" x14ac:dyDescent="0.2">
      <c r="O1764">
        <v>1758</v>
      </c>
      <c r="P1764" s="4">
        <v>-308.30349999999999</v>
      </c>
      <c r="Q1764" s="4">
        <v>-345.25241999999997</v>
      </c>
      <c r="R1764" s="4"/>
      <c r="S1764" s="4">
        <v>-429.33744000000002</v>
      </c>
      <c r="T1764" s="4">
        <v>-438.2115</v>
      </c>
      <c r="AA1764">
        <v>1758</v>
      </c>
      <c r="AB1764" s="4">
        <v>-152.75212999999999</v>
      </c>
    </row>
    <row r="1765" spans="15:28" x14ac:dyDescent="0.2">
      <c r="O1765">
        <v>1759</v>
      </c>
      <c r="P1765" s="4">
        <v>-308.26317</v>
      </c>
      <c r="Q1765" s="4">
        <v>-345.14267999999998</v>
      </c>
      <c r="R1765" s="4"/>
      <c r="S1765" s="4">
        <v>-429.21037999999999</v>
      </c>
      <c r="T1765" s="4">
        <v>-438.19029999999998</v>
      </c>
      <c r="AA1765">
        <v>1759</v>
      </c>
      <c r="AB1765" s="4">
        <v>-152.75835000000001</v>
      </c>
    </row>
    <row r="1766" spans="15:28" x14ac:dyDescent="0.2">
      <c r="O1766">
        <v>1760</v>
      </c>
      <c r="P1766" s="4">
        <v>-308.21967000000001</v>
      </c>
      <c r="Q1766" s="4">
        <v>-345.00569999999999</v>
      </c>
      <c r="R1766" s="4"/>
      <c r="S1766" s="4">
        <v>-429.06349</v>
      </c>
      <c r="T1766" s="4">
        <v>-438.12268999999998</v>
      </c>
      <c r="AA1766">
        <v>1760</v>
      </c>
      <c r="AB1766" s="4">
        <v>-152.77829</v>
      </c>
    </row>
    <row r="1767" spans="15:28" x14ac:dyDescent="0.2">
      <c r="O1767">
        <v>1761</v>
      </c>
      <c r="P1767" s="4">
        <v>-308.15123999999997</v>
      </c>
      <c r="Q1767" s="4">
        <v>-344.82780000000002</v>
      </c>
      <c r="R1767" s="4"/>
      <c r="S1767" s="4">
        <v>-428.90931999999998</v>
      </c>
      <c r="T1767" s="4">
        <v>-438.03681</v>
      </c>
      <c r="AA1767">
        <v>1761</v>
      </c>
      <c r="AB1767" s="4">
        <v>-152.80712</v>
      </c>
    </row>
    <row r="1768" spans="15:28" x14ac:dyDescent="0.2">
      <c r="O1768">
        <v>1762</v>
      </c>
      <c r="P1768" s="4">
        <v>-308.12187999999998</v>
      </c>
      <c r="Q1768" s="4">
        <v>-344.66870999999998</v>
      </c>
      <c r="R1768" s="4"/>
      <c r="S1768" s="4">
        <v>-428.73952000000003</v>
      </c>
      <c r="T1768" s="4">
        <v>-437.92775</v>
      </c>
      <c r="AA1768">
        <v>1762</v>
      </c>
      <c r="AB1768" s="4">
        <v>-152.86610999999999</v>
      </c>
    </row>
    <row r="1769" spans="15:28" x14ac:dyDescent="0.2">
      <c r="O1769">
        <v>1763</v>
      </c>
      <c r="P1769" s="4">
        <v>-308.10408000000001</v>
      </c>
      <c r="Q1769" s="4">
        <v>-344.53113999999999</v>
      </c>
      <c r="R1769" s="4"/>
      <c r="S1769" s="4">
        <v>-428.57898999999998</v>
      </c>
      <c r="T1769" s="4">
        <v>-437.78590000000003</v>
      </c>
      <c r="AA1769">
        <v>1763</v>
      </c>
      <c r="AB1769" s="4">
        <v>-152.92443</v>
      </c>
    </row>
    <row r="1770" spans="15:28" x14ac:dyDescent="0.2">
      <c r="O1770">
        <v>1764</v>
      </c>
      <c r="P1770" s="4">
        <v>-308.11309999999997</v>
      </c>
      <c r="Q1770" s="4">
        <v>-344.45134000000002</v>
      </c>
      <c r="R1770" s="4"/>
      <c r="S1770" s="4">
        <v>-428.42122999999998</v>
      </c>
      <c r="T1770" s="4">
        <v>-437.65258999999998</v>
      </c>
      <c r="AA1770">
        <v>1764</v>
      </c>
      <c r="AB1770" s="4">
        <v>-152.97557</v>
      </c>
    </row>
    <row r="1771" spans="15:28" x14ac:dyDescent="0.2">
      <c r="O1771">
        <v>1765</v>
      </c>
      <c r="P1771" s="4">
        <v>-308.11536000000001</v>
      </c>
      <c r="Q1771" s="4">
        <v>-344.43896999999998</v>
      </c>
      <c r="R1771" s="4"/>
      <c r="S1771" s="4">
        <v>-428.30126000000001</v>
      </c>
      <c r="T1771" s="4">
        <v>-437.51315</v>
      </c>
      <c r="AA1771">
        <v>1765</v>
      </c>
      <c r="AB1771" s="4">
        <v>-153.01365999999999</v>
      </c>
    </row>
    <row r="1772" spans="15:28" x14ac:dyDescent="0.2">
      <c r="O1772">
        <v>1766</v>
      </c>
      <c r="P1772" s="4">
        <v>-308.09318000000002</v>
      </c>
      <c r="Q1772" s="4">
        <v>-344.46834000000001</v>
      </c>
      <c r="R1772" s="4"/>
      <c r="S1772" s="4">
        <v>-428.20501999999999</v>
      </c>
      <c r="T1772" s="4">
        <v>-437.39361000000002</v>
      </c>
      <c r="AA1772">
        <v>1766</v>
      </c>
      <c r="AB1772" s="4">
        <v>-153.03131999999999</v>
      </c>
    </row>
    <row r="1773" spans="15:28" x14ac:dyDescent="0.2">
      <c r="O1773">
        <v>1767</v>
      </c>
      <c r="P1773" s="4">
        <v>-308.08618999999999</v>
      </c>
      <c r="Q1773" s="4">
        <v>-344.58458999999999</v>
      </c>
      <c r="R1773" s="4"/>
      <c r="S1773" s="4">
        <v>-428.14445999999998</v>
      </c>
      <c r="T1773" s="4">
        <v>-437.28046999999998</v>
      </c>
      <c r="AA1773">
        <v>1767</v>
      </c>
      <c r="AB1773" s="4">
        <v>-153.01593</v>
      </c>
    </row>
    <row r="1774" spans="15:28" x14ac:dyDescent="0.2">
      <c r="O1774">
        <v>1768</v>
      </c>
      <c r="P1774" s="4">
        <v>-308.10237000000001</v>
      </c>
      <c r="Q1774" s="4">
        <v>-344.75765000000001</v>
      </c>
      <c r="R1774" s="4"/>
      <c r="S1774" s="4">
        <v>-428.1284</v>
      </c>
      <c r="T1774" s="4">
        <v>-437.20184</v>
      </c>
      <c r="AA1774">
        <v>1768</v>
      </c>
      <c r="AB1774" s="4">
        <v>-152.98650000000001</v>
      </c>
    </row>
    <row r="1775" spans="15:28" x14ac:dyDescent="0.2">
      <c r="O1775">
        <v>1769</v>
      </c>
      <c r="P1775" s="4">
        <v>-308.13312999999999</v>
      </c>
      <c r="Q1775" s="4">
        <v>-344.98351000000002</v>
      </c>
      <c r="R1775" s="4"/>
      <c r="S1775" s="4">
        <v>-428.13972000000001</v>
      </c>
      <c r="T1775" s="4">
        <v>-437.15917999999999</v>
      </c>
      <c r="AA1775">
        <v>1769</v>
      </c>
      <c r="AB1775" s="4">
        <v>-152.92676</v>
      </c>
    </row>
    <row r="1776" spans="15:28" x14ac:dyDescent="0.2">
      <c r="O1776">
        <v>1770</v>
      </c>
      <c r="P1776" s="4">
        <v>-308.17684000000003</v>
      </c>
      <c r="Q1776" s="4">
        <v>-345.25632000000002</v>
      </c>
      <c r="R1776" s="4"/>
      <c r="S1776" s="4">
        <v>-428.16572000000002</v>
      </c>
      <c r="T1776" s="4">
        <v>-437.13324999999998</v>
      </c>
      <c r="AA1776">
        <v>1770</v>
      </c>
      <c r="AB1776" s="4">
        <v>-152.8467</v>
      </c>
    </row>
    <row r="1777" spans="15:28" x14ac:dyDescent="0.2">
      <c r="O1777">
        <v>1771</v>
      </c>
      <c r="P1777" s="4">
        <v>-308.21613000000002</v>
      </c>
      <c r="Q1777" s="4">
        <v>-345.57556</v>
      </c>
      <c r="R1777" s="4"/>
      <c r="S1777" s="4">
        <v>-428.20776999999998</v>
      </c>
      <c r="T1777" s="4">
        <v>-437.09070000000003</v>
      </c>
      <c r="AA1777">
        <v>1771</v>
      </c>
      <c r="AB1777" s="4">
        <v>-152.76723000000001</v>
      </c>
    </row>
    <row r="1778" spans="15:28" x14ac:dyDescent="0.2">
      <c r="O1778">
        <v>1772</v>
      </c>
      <c r="P1778" s="4">
        <v>-308.24202000000002</v>
      </c>
      <c r="Q1778" s="4">
        <v>-345.91082999999998</v>
      </c>
      <c r="R1778" s="4"/>
      <c r="S1778" s="4">
        <v>-428.29081000000002</v>
      </c>
      <c r="T1778" s="4">
        <v>-437.05639000000002</v>
      </c>
      <c r="AA1778">
        <v>1772</v>
      </c>
      <c r="AB1778" s="4">
        <v>-152.68333000000001</v>
      </c>
    </row>
    <row r="1779" spans="15:28" x14ac:dyDescent="0.2">
      <c r="O1779">
        <v>1773</v>
      </c>
      <c r="P1779" s="4">
        <v>-308.29259999999999</v>
      </c>
      <c r="Q1779" s="4">
        <v>-346.21222999999998</v>
      </c>
      <c r="R1779" s="4"/>
      <c r="S1779" s="4">
        <v>-428.36946</v>
      </c>
      <c r="T1779" s="4">
        <v>-437.02334000000002</v>
      </c>
      <c r="AA1779">
        <v>1773</v>
      </c>
      <c r="AB1779" s="4">
        <v>-152.59206</v>
      </c>
    </row>
    <row r="1780" spans="15:28" x14ac:dyDescent="0.2">
      <c r="O1780">
        <v>1774</v>
      </c>
      <c r="P1780" s="4">
        <v>-308.33721000000003</v>
      </c>
      <c r="Q1780" s="4">
        <v>-346.53692999999998</v>
      </c>
      <c r="R1780" s="4"/>
      <c r="S1780" s="4">
        <v>-428.50921</v>
      </c>
      <c r="T1780" s="4">
        <v>-437.01049999999998</v>
      </c>
      <c r="AA1780">
        <v>1774</v>
      </c>
      <c r="AB1780" s="4">
        <v>-152.49887000000001</v>
      </c>
    </row>
    <row r="1781" spans="15:28" x14ac:dyDescent="0.2">
      <c r="O1781">
        <v>1775</v>
      </c>
      <c r="P1781" s="4">
        <v>-308.36908</v>
      </c>
      <c r="Q1781" s="4">
        <v>-346.83458000000002</v>
      </c>
      <c r="R1781" s="4"/>
      <c r="S1781" s="4">
        <v>-428.66305999999997</v>
      </c>
      <c r="T1781" s="4">
        <v>-437.01317999999998</v>
      </c>
      <c r="AA1781">
        <v>1775</v>
      </c>
      <c r="AB1781" s="4">
        <v>-152.41847999999999</v>
      </c>
    </row>
    <row r="1782" spans="15:28" x14ac:dyDescent="0.2">
      <c r="O1782">
        <v>1776</v>
      </c>
      <c r="P1782" s="4">
        <v>-308.41546</v>
      </c>
      <c r="Q1782" s="4">
        <v>-347.10924999999997</v>
      </c>
      <c r="R1782" s="4"/>
      <c r="S1782" s="4">
        <v>-428.83422999999999</v>
      </c>
      <c r="T1782" s="4">
        <v>-437.02017000000001</v>
      </c>
      <c r="AA1782">
        <v>1776</v>
      </c>
      <c r="AB1782" s="4">
        <v>-152.33559</v>
      </c>
    </row>
    <row r="1783" spans="15:28" x14ac:dyDescent="0.2">
      <c r="O1783">
        <v>1777</v>
      </c>
      <c r="P1783" s="4">
        <v>-308.47250000000003</v>
      </c>
      <c r="Q1783" s="4">
        <v>-347.33377999999999</v>
      </c>
      <c r="R1783" s="4"/>
      <c r="S1783" s="4">
        <v>-429.01945000000001</v>
      </c>
      <c r="T1783" s="4">
        <v>-437.05246</v>
      </c>
      <c r="AA1783">
        <v>1777</v>
      </c>
      <c r="AB1783" s="4">
        <v>-152.28548000000001</v>
      </c>
    </row>
    <row r="1784" spans="15:28" x14ac:dyDescent="0.2">
      <c r="O1784">
        <v>1778</v>
      </c>
      <c r="P1784" s="4">
        <v>-308.55273999999997</v>
      </c>
      <c r="Q1784" s="4">
        <v>-347.50540999999998</v>
      </c>
      <c r="R1784" s="4"/>
      <c r="S1784" s="4">
        <v>-429.19285000000002</v>
      </c>
      <c r="T1784" s="4">
        <v>-437.11783000000003</v>
      </c>
      <c r="AA1784">
        <v>1778</v>
      </c>
      <c r="AB1784" s="4">
        <v>-152.27302</v>
      </c>
    </row>
    <row r="1785" spans="15:28" x14ac:dyDescent="0.2">
      <c r="O1785">
        <v>1779</v>
      </c>
      <c r="P1785" s="4">
        <v>-308.62716999999998</v>
      </c>
      <c r="Q1785" s="4">
        <v>-347.62515000000002</v>
      </c>
      <c r="R1785" s="4"/>
      <c r="S1785" s="4">
        <v>-429.38161000000002</v>
      </c>
      <c r="T1785" s="4">
        <v>-437.20447999999999</v>
      </c>
      <c r="AA1785">
        <v>1779</v>
      </c>
      <c r="AB1785" s="4">
        <v>-152.27443</v>
      </c>
    </row>
    <row r="1786" spans="15:28" x14ac:dyDescent="0.2">
      <c r="O1786">
        <v>1780</v>
      </c>
      <c r="P1786" s="4">
        <v>-308.75238999999999</v>
      </c>
      <c r="Q1786" s="4">
        <v>-347.67068999999998</v>
      </c>
      <c r="R1786" s="4"/>
      <c r="S1786" s="4">
        <v>-429.54853000000003</v>
      </c>
      <c r="T1786" s="4">
        <v>-437.28908999999999</v>
      </c>
      <c r="AA1786">
        <v>1780</v>
      </c>
      <c r="AB1786" s="4">
        <v>-152.34017</v>
      </c>
    </row>
    <row r="1787" spans="15:28" x14ac:dyDescent="0.2">
      <c r="O1787">
        <v>1781</v>
      </c>
      <c r="P1787" s="4">
        <v>-308.90458999999998</v>
      </c>
      <c r="Q1787" s="4">
        <v>-347.66336000000001</v>
      </c>
      <c r="R1787" s="4"/>
      <c r="S1787" s="4">
        <v>-429.64028000000002</v>
      </c>
      <c r="T1787" s="4">
        <v>-437.39584000000002</v>
      </c>
      <c r="AA1787">
        <v>1781</v>
      </c>
      <c r="AB1787" s="4">
        <v>-152.44042999999999</v>
      </c>
    </row>
    <row r="1788" spans="15:28" x14ac:dyDescent="0.2">
      <c r="O1788">
        <v>1782</v>
      </c>
      <c r="P1788" s="4">
        <v>-309.08082999999999</v>
      </c>
      <c r="Q1788" s="4">
        <v>-347.6035</v>
      </c>
      <c r="R1788" s="4"/>
      <c r="S1788" s="4">
        <v>-429.67189999999999</v>
      </c>
      <c r="T1788" s="4">
        <v>-437.51056999999997</v>
      </c>
      <c r="AA1788">
        <v>1782</v>
      </c>
      <c r="AB1788" s="4">
        <v>-152.57565</v>
      </c>
    </row>
    <row r="1789" spans="15:28" x14ac:dyDescent="0.2">
      <c r="O1789">
        <v>1783</v>
      </c>
      <c r="P1789" s="4">
        <v>-309.26873000000001</v>
      </c>
      <c r="Q1789" s="4">
        <v>-347.48423000000003</v>
      </c>
      <c r="R1789" s="4"/>
      <c r="S1789" s="4">
        <v>-429.64197000000001</v>
      </c>
      <c r="T1789" s="4">
        <v>-437.61410999999998</v>
      </c>
      <c r="AA1789">
        <v>1783</v>
      </c>
      <c r="AB1789" s="4">
        <v>-152.73581999999999</v>
      </c>
    </row>
    <row r="1790" spans="15:28" x14ac:dyDescent="0.2">
      <c r="O1790">
        <v>1784</v>
      </c>
      <c r="P1790" s="4">
        <v>-309.49241000000001</v>
      </c>
      <c r="Q1790" s="4">
        <v>-347.35097999999999</v>
      </c>
      <c r="R1790" s="4"/>
      <c r="S1790" s="4">
        <v>-429.59115000000003</v>
      </c>
      <c r="T1790" s="4">
        <v>-437.70701000000003</v>
      </c>
      <c r="AA1790">
        <v>1784</v>
      </c>
      <c r="AB1790" s="4">
        <v>-152.88596999999999</v>
      </c>
    </row>
    <row r="1791" spans="15:28" x14ac:dyDescent="0.2">
      <c r="O1791">
        <v>1785</v>
      </c>
      <c r="P1791" s="4">
        <v>-309.74721</v>
      </c>
      <c r="Q1791" s="4">
        <v>-347.15406999999999</v>
      </c>
      <c r="R1791" s="4"/>
      <c r="S1791" s="4">
        <v>-429.50743</v>
      </c>
      <c r="T1791" s="4">
        <v>-437.75875000000002</v>
      </c>
      <c r="AA1791">
        <v>1785</v>
      </c>
      <c r="AB1791" s="4">
        <v>-153.05878000000001</v>
      </c>
    </row>
    <row r="1792" spans="15:28" x14ac:dyDescent="0.2">
      <c r="O1792">
        <v>1786</v>
      </c>
      <c r="P1792" s="4">
        <v>-310.03300999999999</v>
      </c>
      <c r="Q1792" s="4">
        <v>-346.93617999999998</v>
      </c>
      <c r="R1792" s="4"/>
      <c r="S1792" s="4">
        <v>-429.39165000000003</v>
      </c>
      <c r="T1792" s="4">
        <v>-437.78998000000001</v>
      </c>
      <c r="AA1792">
        <v>1786</v>
      </c>
      <c r="AB1792" s="4">
        <v>-153.25349</v>
      </c>
    </row>
    <row r="1793" spans="15:28" x14ac:dyDescent="0.2">
      <c r="O1793">
        <v>1787</v>
      </c>
      <c r="P1793" s="4">
        <v>-310.31709000000001</v>
      </c>
      <c r="Q1793" s="4">
        <v>-346.70496000000003</v>
      </c>
      <c r="R1793" s="4"/>
      <c r="S1793" s="4">
        <v>-429.24696</v>
      </c>
      <c r="T1793" s="4">
        <v>-437.78672</v>
      </c>
      <c r="AA1793">
        <v>1787</v>
      </c>
      <c r="AB1793" s="4">
        <v>-153.42944</v>
      </c>
    </row>
    <row r="1794" spans="15:28" x14ac:dyDescent="0.2">
      <c r="O1794">
        <v>1788</v>
      </c>
      <c r="P1794" s="4">
        <v>-310.58854000000002</v>
      </c>
      <c r="Q1794" s="4">
        <v>-346.49047000000002</v>
      </c>
      <c r="R1794" s="4"/>
      <c r="S1794" s="4">
        <v>-429.10802999999999</v>
      </c>
      <c r="T1794" s="4">
        <v>-437.75522000000001</v>
      </c>
      <c r="AA1794">
        <v>1788</v>
      </c>
      <c r="AB1794" s="4">
        <v>-153.57988</v>
      </c>
    </row>
    <row r="1795" spans="15:28" x14ac:dyDescent="0.2">
      <c r="O1795">
        <v>1789</v>
      </c>
      <c r="P1795" s="4">
        <v>-310.8417</v>
      </c>
      <c r="Q1795" s="4">
        <v>-346.29640000000001</v>
      </c>
      <c r="R1795" s="4"/>
      <c r="S1795" s="4">
        <v>-429.00378000000001</v>
      </c>
      <c r="T1795" s="4">
        <v>-437.68405999999999</v>
      </c>
      <c r="AA1795">
        <v>1789</v>
      </c>
      <c r="AB1795" s="4">
        <v>-153.74133</v>
      </c>
    </row>
    <row r="1796" spans="15:28" x14ac:dyDescent="0.2">
      <c r="O1796">
        <v>1790</v>
      </c>
      <c r="P1796" s="4">
        <v>-311.06867</v>
      </c>
      <c r="Q1796" s="4">
        <v>-346.05291</v>
      </c>
      <c r="R1796" s="4"/>
      <c r="S1796" s="4">
        <v>-428.89222999999998</v>
      </c>
      <c r="T1796" s="4">
        <v>-437.61027000000001</v>
      </c>
      <c r="AA1796">
        <v>1790</v>
      </c>
      <c r="AB1796" s="4">
        <v>-153.89563999999999</v>
      </c>
    </row>
    <row r="1797" spans="15:28" x14ac:dyDescent="0.2">
      <c r="O1797">
        <v>1791</v>
      </c>
      <c r="P1797" s="4">
        <v>-311.25000999999997</v>
      </c>
      <c r="Q1797" s="4">
        <v>-345.80200000000002</v>
      </c>
      <c r="R1797" s="4"/>
      <c r="S1797" s="4">
        <v>-428.80462999999997</v>
      </c>
      <c r="T1797" s="4">
        <v>-437.53944999999999</v>
      </c>
      <c r="AA1797">
        <v>1791</v>
      </c>
      <c r="AB1797" s="4">
        <v>-154.05788000000001</v>
      </c>
    </row>
    <row r="1798" spans="15:28" x14ac:dyDescent="0.2">
      <c r="O1798">
        <v>1792</v>
      </c>
      <c r="P1798" s="4">
        <v>-311.36829999999998</v>
      </c>
      <c r="Q1798" s="4">
        <v>-345.55952000000002</v>
      </c>
      <c r="R1798" s="4"/>
      <c r="S1798" s="4">
        <v>-428.76123999999999</v>
      </c>
      <c r="T1798" s="4">
        <v>-437.47955000000002</v>
      </c>
      <c r="AA1798">
        <v>1792</v>
      </c>
      <c r="AB1798" s="4">
        <v>-154.20841999999999</v>
      </c>
    </row>
    <row r="1799" spans="15:28" x14ac:dyDescent="0.2">
      <c r="O1799">
        <v>1793</v>
      </c>
      <c r="P1799" s="4">
        <v>-311.43646999999999</v>
      </c>
      <c r="Q1799" s="4">
        <v>-345.34064000000001</v>
      </c>
      <c r="R1799" s="4"/>
      <c r="S1799" s="4">
        <v>-428.69146000000001</v>
      </c>
      <c r="T1799" s="4">
        <v>-437.45195000000001</v>
      </c>
      <c r="AA1799">
        <v>1793</v>
      </c>
      <c r="AB1799" s="4">
        <v>-154.34854000000001</v>
      </c>
    </row>
    <row r="1800" spans="15:28" x14ac:dyDescent="0.2">
      <c r="O1800">
        <v>1794</v>
      </c>
      <c r="P1800" s="4">
        <v>-311.43189999999998</v>
      </c>
      <c r="Q1800" s="4">
        <v>-345.15237999999999</v>
      </c>
      <c r="R1800" s="4"/>
      <c r="S1800" s="4">
        <v>-428.66242</v>
      </c>
      <c r="T1800" s="4">
        <v>-437.43831</v>
      </c>
      <c r="AA1800">
        <v>1794</v>
      </c>
      <c r="AB1800" s="4">
        <v>-154.47238999999999</v>
      </c>
    </row>
    <row r="1801" spans="15:28" x14ac:dyDescent="0.2">
      <c r="O1801">
        <v>1795</v>
      </c>
      <c r="P1801" s="4">
        <v>-311.36446000000001</v>
      </c>
      <c r="Q1801" s="4">
        <v>-344.99619999999999</v>
      </c>
      <c r="R1801" s="4"/>
      <c r="S1801" s="4">
        <v>-428.63589999999999</v>
      </c>
      <c r="T1801" s="4">
        <v>-437.48550999999998</v>
      </c>
      <c r="AA1801">
        <v>1795</v>
      </c>
      <c r="AB1801" s="4">
        <v>-154.56462999999999</v>
      </c>
    </row>
    <row r="1802" spans="15:28" x14ac:dyDescent="0.2">
      <c r="O1802">
        <v>1796</v>
      </c>
      <c r="P1802" s="4">
        <v>-311.24923999999999</v>
      </c>
      <c r="Q1802" s="4">
        <v>-344.84064000000001</v>
      </c>
      <c r="R1802" s="4"/>
      <c r="S1802" s="4">
        <v>-428.60023000000001</v>
      </c>
      <c r="T1802" s="4">
        <v>-437.57326</v>
      </c>
      <c r="AA1802">
        <v>1796</v>
      </c>
      <c r="AB1802" s="4">
        <v>-154.62674000000001</v>
      </c>
    </row>
    <row r="1803" spans="15:28" x14ac:dyDescent="0.2">
      <c r="O1803">
        <v>1797</v>
      </c>
      <c r="P1803" s="4">
        <v>-311.10834</v>
      </c>
      <c r="Q1803" s="4">
        <v>-344.70434999999998</v>
      </c>
      <c r="R1803" s="4"/>
      <c r="S1803" s="4">
        <v>-428.58931999999999</v>
      </c>
      <c r="T1803" s="4">
        <v>-437.65298000000001</v>
      </c>
      <c r="AA1803">
        <v>1797</v>
      </c>
      <c r="AB1803" s="4">
        <v>-154.64617000000001</v>
      </c>
    </row>
    <row r="1804" spans="15:28" x14ac:dyDescent="0.2">
      <c r="O1804">
        <v>1798</v>
      </c>
      <c r="P1804" s="4">
        <v>-310.93612999999999</v>
      </c>
      <c r="Q1804" s="4">
        <v>-344.60665999999998</v>
      </c>
      <c r="R1804" s="4"/>
      <c r="S1804" s="4">
        <v>-428.57011</v>
      </c>
      <c r="T1804" s="4">
        <v>-437.77316999999999</v>
      </c>
      <c r="AA1804">
        <v>1798</v>
      </c>
      <c r="AB1804" s="4">
        <v>-154.63449</v>
      </c>
    </row>
    <row r="1805" spans="15:28" x14ac:dyDescent="0.2">
      <c r="O1805">
        <v>1799</v>
      </c>
      <c r="P1805" s="4">
        <v>-310.76130000000001</v>
      </c>
      <c r="Q1805" s="4">
        <v>-344.54579000000001</v>
      </c>
      <c r="R1805" s="4"/>
      <c r="S1805" s="4">
        <v>-428.57267999999999</v>
      </c>
      <c r="T1805" s="4">
        <v>-437.92111999999997</v>
      </c>
      <c r="AA1805">
        <v>1799</v>
      </c>
      <c r="AB1805" s="4">
        <v>-154.62685999999999</v>
      </c>
    </row>
    <row r="1806" spans="15:28" x14ac:dyDescent="0.2">
      <c r="O1806">
        <v>1800</v>
      </c>
      <c r="P1806" s="4">
        <v>-310.60045000000002</v>
      </c>
      <c r="Q1806" s="4">
        <v>-344.51535000000001</v>
      </c>
      <c r="R1806" s="4"/>
      <c r="S1806" s="4">
        <v>-428.58935000000002</v>
      </c>
      <c r="T1806" s="4">
        <v>-438.06815999999998</v>
      </c>
      <c r="AA1806">
        <v>1800</v>
      </c>
      <c r="AB1806" s="4">
        <v>-154.58964</v>
      </c>
    </row>
    <row r="1807" spans="15:28" x14ac:dyDescent="0.2">
      <c r="O1807">
        <v>1801</v>
      </c>
      <c r="P1807" s="4">
        <v>-310.39582000000001</v>
      </c>
      <c r="Q1807" s="4">
        <v>-344.51188000000002</v>
      </c>
      <c r="R1807" s="4"/>
      <c r="S1807" s="4">
        <v>-428.61851000000001</v>
      </c>
      <c r="T1807" s="4">
        <v>-438.19662</v>
      </c>
      <c r="AA1807">
        <v>1801</v>
      </c>
      <c r="AB1807" s="4">
        <v>-154.54467</v>
      </c>
    </row>
    <row r="1808" spans="15:28" x14ac:dyDescent="0.2">
      <c r="O1808">
        <v>1802</v>
      </c>
      <c r="P1808" s="4">
        <v>-310.20166999999998</v>
      </c>
      <c r="Q1808" s="4">
        <v>-344.50537000000003</v>
      </c>
      <c r="R1808" s="4"/>
      <c r="S1808" s="4">
        <v>-428.64129000000003</v>
      </c>
      <c r="T1808" s="4">
        <v>-438.31664000000001</v>
      </c>
      <c r="AA1808">
        <v>1802</v>
      </c>
      <c r="AB1808" s="4">
        <v>-154.47985</v>
      </c>
    </row>
    <row r="1809" spans="15:28" x14ac:dyDescent="0.2">
      <c r="O1809">
        <v>1803</v>
      </c>
      <c r="P1809" s="4">
        <v>-310.03640999999999</v>
      </c>
      <c r="Q1809" s="4">
        <v>-344.50884000000002</v>
      </c>
      <c r="R1809" s="4"/>
      <c r="S1809" s="4">
        <v>-428.68567000000002</v>
      </c>
      <c r="T1809" s="4">
        <v>-438.40303</v>
      </c>
      <c r="AA1809">
        <v>1803</v>
      </c>
      <c r="AB1809" s="4">
        <v>-154.38567</v>
      </c>
    </row>
    <row r="1810" spans="15:28" x14ac:dyDescent="0.2">
      <c r="O1810">
        <v>1804</v>
      </c>
      <c r="P1810" s="4">
        <v>-309.92752000000002</v>
      </c>
      <c r="Q1810" s="4">
        <v>-344.51582999999999</v>
      </c>
      <c r="R1810" s="4"/>
      <c r="S1810" s="4">
        <v>-428.67532</v>
      </c>
      <c r="T1810" s="4">
        <v>-438.47199999999998</v>
      </c>
      <c r="AA1810">
        <v>1804</v>
      </c>
      <c r="AB1810" s="4">
        <v>-154.27547999999999</v>
      </c>
    </row>
    <row r="1811" spans="15:28" x14ac:dyDescent="0.2">
      <c r="O1811">
        <v>1805</v>
      </c>
      <c r="P1811" s="4">
        <v>-309.87709999999998</v>
      </c>
      <c r="Q1811" s="4">
        <v>-344.56727000000001</v>
      </c>
      <c r="R1811" s="4"/>
      <c r="S1811" s="4">
        <v>-428.67070000000001</v>
      </c>
      <c r="T1811" s="4">
        <v>-438.50268</v>
      </c>
      <c r="AA1811">
        <v>1805</v>
      </c>
      <c r="AB1811" s="4">
        <v>-154.13094000000001</v>
      </c>
    </row>
    <row r="1812" spans="15:28" x14ac:dyDescent="0.2">
      <c r="O1812">
        <v>1806</v>
      </c>
      <c r="P1812" s="4">
        <v>-309.86471</v>
      </c>
      <c r="Q1812" s="4">
        <v>-344.63812999999999</v>
      </c>
      <c r="R1812" s="4"/>
      <c r="S1812" s="4">
        <v>-428.61820999999998</v>
      </c>
      <c r="T1812" s="4">
        <v>-438.47293999999999</v>
      </c>
      <c r="AA1812">
        <v>1806</v>
      </c>
      <c r="AB1812" s="4">
        <v>-153.97190000000001</v>
      </c>
    </row>
    <row r="1813" spans="15:28" x14ac:dyDescent="0.2">
      <c r="O1813">
        <v>1807</v>
      </c>
      <c r="P1813" s="4">
        <v>-309.91732999999999</v>
      </c>
      <c r="Q1813" s="4">
        <v>-344.72577999999999</v>
      </c>
      <c r="R1813" s="4"/>
      <c r="S1813" s="4">
        <v>-428.57029999999997</v>
      </c>
      <c r="T1813" s="4">
        <v>-438.37466000000001</v>
      </c>
      <c r="AA1813">
        <v>1807</v>
      </c>
      <c r="AB1813" s="4">
        <v>-153.82164</v>
      </c>
    </row>
    <row r="1814" spans="15:28" x14ac:dyDescent="0.2">
      <c r="O1814">
        <v>1808</v>
      </c>
      <c r="P1814" s="4">
        <v>-309.99006000000003</v>
      </c>
      <c r="Q1814" s="4">
        <v>-344.78140000000002</v>
      </c>
      <c r="R1814" s="4"/>
      <c r="S1814" s="4">
        <v>-428.50607000000002</v>
      </c>
      <c r="T1814" s="4">
        <v>-438.21978999999999</v>
      </c>
      <c r="AA1814">
        <v>1808</v>
      </c>
      <c r="AB1814" s="4">
        <v>-153.68976000000001</v>
      </c>
    </row>
    <row r="1815" spans="15:28" x14ac:dyDescent="0.2">
      <c r="O1815">
        <v>1809</v>
      </c>
      <c r="P1815" s="4">
        <v>-310.12628999999998</v>
      </c>
      <c r="Q1815" s="4">
        <v>-344.83796000000001</v>
      </c>
      <c r="R1815" s="4"/>
      <c r="S1815" s="4">
        <v>-428.43220000000002</v>
      </c>
      <c r="T1815" s="4">
        <v>-437.98728</v>
      </c>
      <c r="AA1815">
        <v>1809</v>
      </c>
      <c r="AB1815" s="4">
        <v>-153.57248999999999</v>
      </c>
    </row>
    <row r="1816" spans="15:28" x14ac:dyDescent="0.2">
      <c r="O1816">
        <v>1810</v>
      </c>
      <c r="P1816" s="4">
        <v>-310.26362</v>
      </c>
      <c r="Q1816" s="4">
        <v>-344.89954999999998</v>
      </c>
      <c r="R1816" s="4"/>
      <c r="S1816" s="4">
        <v>-428.38028000000003</v>
      </c>
      <c r="T1816" s="4">
        <v>-437.72624000000002</v>
      </c>
      <c r="AA1816">
        <v>1810</v>
      </c>
      <c r="AB1816" s="4">
        <v>-153.44848999999999</v>
      </c>
    </row>
    <row r="1817" spans="15:28" x14ac:dyDescent="0.2">
      <c r="O1817">
        <v>1811</v>
      </c>
      <c r="P1817" s="4">
        <v>-310.38986</v>
      </c>
      <c r="Q1817" s="4">
        <v>-344.94860999999997</v>
      </c>
      <c r="R1817" s="4"/>
      <c r="S1817" s="4">
        <v>-428.37734</v>
      </c>
      <c r="T1817" s="4">
        <v>-437.44310000000002</v>
      </c>
      <c r="AA1817">
        <v>1811</v>
      </c>
      <c r="AB1817" s="4">
        <v>-153.32848000000001</v>
      </c>
    </row>
    <row r="1818" spans="15:28" x14ac:dyDescent="0.2">
      <c r="O1818">
        <v>1812</v>
      </c>
      <c r="P1818" s="4">
        <v>-310.50445000000002</v>
      </c>
      <c r="Q1818" s="4">
        <v>-344.98944999999998</v>
      </c>
      <c r="R1818" s="4"/>
      <c r="S1818" s="4">
        <v>-428.40188000000001</v>
      </c>
      <c r="T1818" s="4">
        <v>-437.13218999999998</v>
      </c>
      <c r="AA1818">
        <v>1812</v>
      </c>
      <c r="AB1818" s="4">
        <v>-153.21623</v>
      </c>
    </row>
    <row r="1819" spans="15:28" x14ac:dyDescent="0.2">
      <c r="O1819">
        <v>1813</v>
      </c>
      <c r="P1819" s="4">
        <v>-310.63290000000001</v>
      </c>
      <c r="Q1819" s="4">
        <v>-344.98613</v>
      </c>
      <c r="R1819" s="4"/>
      <c r="S1819" s="4">
        <v>-428.45832000000001</v>
      </c>
      <c r="T1819" s="4">
        <v>-436.80083999999999</v>
      </c>
      <c r="AA1819">
        <v>1813</v>
      </c>
      <c r="AB1819" s="4">
        <v>-153.12405000000001</v>
      </c>
    </row>
    <row r="1820" spans="15:28" x14ac:dyDescent="0.2">
      <c r="O1820">
        <v>1814</v>
      </c>
      <c r="P1820" s="4">
        <v>-310.75265000000002</v>
      </c>
      <c r="Q1820" s="4">
        <v>-344.99286000000001</v>
      </c>
      <c r="R1820" s="4"/>
      <c r="S1820" s="4">
        <v>-428.50821000000002</v>
      </c>
      <c r="T1820" s="4">
        <v>-436.48509999999999</v>
      </c>
      <c r="AA1820">
        <v>1814</v>
      </c>
      <c r="AB1820" s="4">
        <v>-153.05645999999999</v>
      </c>
    </row>
    <row r="1821" spans="15:28" x14ac:dyDescent="0.2">
      <c r="O1821">
        <v>1815</v>
      </c>
      <c r="P1821" s="4">
        <v>-310.84951999999998</v>
      </c>
      <c r="Q1821" s="4">
        <v>-345.02539999999999</v>
      </c>
      <c r="R1821" s="4"/>
      <c r="S1821" s="4">
        <v>-428.58485000000002</v>
      </c>
      <c r="T1821" s="4">
        <v>-436.17628000000002</v>
      </c>
      <c r="AA1821">
        <v>1815</v>
      </c>
      <c r="AB1821" s="4">
        <v>-153.00771</v>
      </c>
    </row>
    <row r="1822" spans="15:28" x14ac:dyDescent="0.2">
      <c r="O1822">
        <v>1816</v>
      </c>
      <c r="P1822" s="4">
        <v>-310.94276000000002</v>
      </c>
      <c r="Q1822" s="4">
        <v>-345.07297</v>
      </c>
      <c r="R1822" s="4"/>
      <c r="S1822" s="4">
        <v>-428.70287000000002</v>
      </c>
      <c r="T1822" s="4">
        <v>-435.87011999999999</v>
      </c>
      <c r="AA1822">
        <v>1816</v>
      </c>
      <c r="AB1822" s="4">
        <v>-152.99862999999999</v>
      </c>
    </row>
    <row r="1823" spans="15:28" x14ac:dyDescent="0.2">
      <c r="O1823">
        <v>1817</v>
      </c>
      <c r="P1823" s="4">
        <v>-311.00860999999998</v>
      </c>
      <c r="Q1823" s="4">
        <v>-345.11838999999998</v>
      </c>
      <c r="R1823" s="4"/>
      <c r="S1823" s="4">
        <v>-428.82521000000003</v>
      </c>
      <c r="T1823" s="4">
        <v>-435.57263999999998</v>
      </c>
      <c r="AA1823">
        <v>1817</v>
      </c>
      <c r="AB1823" s="4">
        <v>-153.00586999999999</v>
      </c>
    </row>
    <row r="1824" spans="15:28" x14ac:dyDescent="0.2">
      <c r="O1824">
        <v>1818</v>
      </c>
      <c r="P1824" s="4">
        <v>-311.03733</v>
      </c>
      <c r="Q1824" s="4">
        <v>-345.20195999999999</v>
      </c>
      <c r="R1824" s="4"/>
      <c r="S1824" s="4">
        <v>-428.93054000000001</v>
      </c>
      <c r="T1824" s="4">
        <v>-435.31578000000002</v>
      </c>
      <c r="AA1824">
        <v>1818</v>
      </c>
      <c r="AB1824" s="4">
        <v>-153.01482999999999</v>
      </c>
    </row>
    <row r="1825" spans="15:28" x14ac:dyDescent="0.2">
      <c r="O1825">
        <v>1819</v>
      </c>
      <c r="P1825" s="4">
        <v>-311.05795000000001</v>
      </c>
      <c r="Q1825" s="4">
        <v>-345.31279999999998</v>
      </c>
      <c r="R1825" s="4"/>
      <c r="S1825" s="4">
        <v>-428.99835999999999</v>
      </c>
      <c r="T1825" s="4">
        <v>-435.10287</v>
      </c>
      <c r="AA1825">
        <v>1819</v>
      </c>
      <c r="AB1825" s="4">
        <v>-153.05287000000001</v>
      </c>
    </row>
    <row r="1826" spans="15:28" x14ac:dyDescent="0.2">
      <c r="O1826">
        <v>1820</v>
      </c>
      <c r="P1826" s="4">
        <v>-311.03512999999998</v>
      </c>
      <c r="Q1826" s="4">
        <v>-345.41962999999998</v>
      </c>
      <c r="R1826" s="4"/>
      <c r="S1826" s="4">
        <v>-429.02947999999998</v>
      </c>
      <c r="T1826" s="4">
        <v>-434.94882999999999</v>
      </c>
      <c r="AA1826">
        <v>1820</v>
      </c>
      <c r="AB1826" s="4">
        <v>-153.13538</v>
      </c>
    </row>
    <row r="1827" spans="15:28" x14ac:dyDescent="0.2">
      <c r="O1827">
        <v>1821</v>
      </c>
      <c r="P1827" s="4">
        <v>-310.99628000000001</v>
      </c>
      <c r="Q1827" s="4">
        <v>-345.55081000000001</v>
      </c>
      <c r="R1827" s="4"/>
      <c r="S1827" s="4">
        <v>-429.04773999999998</v>
      </c>
      <c r="T1827" s="4">
        <v>-434.82157999999998</v>
      </c>
      <c r="AA1827">
        <v>1821</v>
      </c>
      <c r="AB1827" s="4">
        <v>-153.25044</v>
      </c>
    </row>
    <row r="1828" spans="15:28" x14ac:dyDescent="0.2">
      <c r="O1828">
        <v>1822</v>
      </c>
      <c r="P1828" s="4">
        <v>-310.91759999999999</v>
      </c>
      <c r="Q1828" s="4">
        <v>-345.67791999999997</v>
      </c>
      <c r="R1828" s="4"/>
      <c r="S1828" s="4">
        <v>-429.04897</v>
      </c>
      <c r="T1828" s="4">
        <v>-434.73097000000001</v>
      </c>
      <c r="AA1828">
        <v>1822</v>
      </c>
      <c r="AB1828" s="4">
        <v>-153.40656999999999</v>
      </c>
    </row>
    <row r="1829" spans="15:28" x14ac:dyDescent="0.2">
      <c r="O1829">
        <v>1823</v>
      </c>
      <c r="P1829" s="4">
        <v>-310.85469999999998</v>
      </c>
      <c r="Q1829" s="4">
        <v>-345.81675999999999</v>
      </c>
      <c r="R1829" s="4"/>
      <c r="S1829" s="4">
        <v>-429.02602000000002</v>
      </c>
      <c r="T1829" s="4">
        <v>-434.60232999999999</v>
      </c>
      <c r="AA1829">
        <v>1823</v>
      </c>
      <c r="AB1829" s="4">
        <v>-153.55869000000001</v>
      </c>
    </row>
    <row r="1830" spans="15:28" x14ac:dyDescent="0.2">
      <c r="O1830">
        <v>1824</v>
      </c>
      <c r="P1830" s="4">
        <v>-310.75547</v>
      </c>
      <c r="Q1830" s="4">
        <v>-345.94188000000003</v>
      </c>
      <c r="R1830" s="4"/>
      <c r="S1830" s="4">
        <v>-428.9615</v>
      </c>
      <c r="T1830" s="4">
        <v>-434.44671</v>
      </c>
      <c r="AA1830">
        <v>1824</v>
      </c>
      <c r="AB1830" s="4">
        <v>-153.71403000000001</v>
      </c>
    </row>
    <row r="1831" spans="15:28" x14ac:dyDescent="0.2">
      <c r="O1831">
        <v>1825</v>
      </c>
      <c r="P1831" s="4">
        <v>-310.64299</v>
      </c>
      <c r="Q1831" s="4">
        <v>-346.07472999999999</v>
      </c>
      <c r="R1831" s="4"/>
      <c r="S1831" s="4">
        <v>-428.88492000000002</v>
      </c>
      <c r="T1831" s="4">
        <v>-434.30878999999999</v>
      </c>
      <c r="AA1831">
        <v>1825</v>
      </c>
      <c r="AB1831" s="4">
        <v>-153.87679</v>
      </c>
    </row>
    <row r="1832" spans="15:28" x14ac:dyDescent="0.2">
      <c r="O1832">
        <v>1826</v>
      </c>
      <c r="P1832" s="4">
        <v>-310.48626000000002</v>
      </c>
      <c r="Q1832" s="4">
        <v>-346.20179999999999</v>
      </c>
      <c r="R1832" s="4"/>
      <c r="S1832" s="4">
        <v>-428.74597</v>
      </c>
      <c r="T1832" s="4">
        <v>-434.3091</v>
      </c>
      <c r="AA1832">
        <v>1826</v>
      </c>
      <c r="AB1832" s="4">
        <v>-154.02455</v>
      </c>
    </row>
    <row r="1833" spans="15:28" x14ac:dyDescent="0.2">
      <c r="O1833">
        <v>1827</v>
      </c>
      <c r="P1833" s="4">
        <v>-310.32553000000001</v>
      </c>
      <c r="Q1833" s="4">
        <v>-346.30369000000002</v>
      </c>
      <c r="R1833" s="4"/>
      <c r="S1833" s="4">
        <v>-428.57130000000001</v>
      </c>
      <c r="T1833" s="4">
        <v>-434.23653999999999</v>
      </c>
      <c r="AA1833">
        <v>1827</v>
      </c>
      <c r="AB1833" s="4">
        <v>-154.16795999999999</v>
      </c>
    </row>
    <row r="1834" spans="15:28" x14ac:dyDescent="0.2">
      <c r="O1834">
        <v>1828</v>
      </c>
      <c r="P1834" s="4">
        <v>-310.18403000000001</v>
      </c>
      <c r="Q1834" s="4">
        <v>-346.41439000000003</v>
      </c>
      <c r="R1834" s="4"/>
      <c r="S1834" s="4">
        <v>-428.35410000000002</v>
      </c>
      <c r="T1834" s="4">
        <v>-434.15539999999999</v>
      </c>
      <c r="AA1834">
        <v>1828</v>
      </c>
      <c r="AB1834" s="4">
        <v>-154.28495000000001</v>
      </c>
    </row>
    <row r="1835" spans="15:28" x14ac:dyDescent="0.2">
      <c r="O1835">
        <v>1829</v>
      </c>
      <c r="P1835" s="4">
        <v>-310.00846999999999</v>
      </c>
      <c r="Q1835" s="4">
        <v>-346.50628</v>
      </c>
      <c r="R1835" s="4"/>
      <c r="S1835" s="4">
        <v>-428.10703999999998</v>
      </c>
      <c r="T1835" s="4">
        <v>-434.0675</v>
      </c>
      <c r="AA1835">
        <v>1829</v>
      </c>
      <c r="AB1835" s="4">
        <v>-154.40804</v>
      </c>
    </row>
    <row r="1836" spans="15:28" x14ac:dyDescent="0.2">
      <c r="O1836">
        <v>1830</v>
      </c>
      <c r="P1836" s="4">
        <v>-309.79140000000001</v>
      </c>
      <c r="Q1836" s="4">
        <v>-346.55259000000001</v>
      </c>
      <c r="R1836" s="4"/>
      <c r="S1836" s="4">
        <v>-427.82134000000002</v>
      </c>
      <c r="T1836" s="4">
        <v>-433.96546000000001</v>
      </c>
      <c r="AA1836">
        <v>1830</v>
      </c>
      <c r="AB1836" s="4">
        <v>-154.48774</v>
      </c>
    </row>
    <row r="1837" spans="15:28" x14ac:dyDescent="0.2">
      <c r="O1837">
        <v>1831</v>
      </c>
      <c r="P1837" s="4">
        <v>-309.57181000000003</v>
      </c>
      <c r="Q1837" s="4">
        <v>-346.55394000000001</v>
      </c>
      <c r="R1837" s="4"/>
      <c r="S1837" s="4">
        <v>-427.50706000000002</v>
      </c>
      <c r="T1837" s="4">
        <v>-433.85636</v>
      </c>
      <c r="AA1837">
        <v>1831</v>
      </c>
      <c r="AB1837" s="4">
        <v>-154.54536999999999</v>
      </c>
    </row>
    <row r="1838" spans="15:28" x14ac:dyDescent="0.2">
      <c r="O1838">
        <v>1832</v>
      </c>
      <c r="P1838" s="4">
        <v>-309.36851999999999</v>
      </c>
      <c r="Q1838" s="4">
        <v>-346.51925999999997</v>
      </c>
      <c r="R1838" s="4"/>
      <c r="S1838" s="4">
        <v>-427.15176000000002</v>
      </c>
      <c r="T1838" s="4">
        <v>-433.75772000000001</v>
      </c>
      <c r="AA1838">
        <v>1832</v>
      </c>
      <c r="AB1838" s="4">
        <v>-154.55125000000001</v>
      </c>
    </row>
    <row r="1839" spans="15:28" x14ac:dyDescent="0.2">
      <c r="O1839">
        <v>1833</v>
      </c>
      <c r="P1839" s="4">
        <v>-309.21071000000001</v>
      </c>
      <c r="Q1839" s="4">
        <v>-346.42944</v>
      </c>
      <c r="R1839" s="4"/>
      <c r="S1839" s="4">
        <v>-426.7912</v>
      </c>
      <c r="T1839" s="4">
        <v>-433.65066999999999</v>
      </c>
      <c r="AA1839">
        <v>1833</v>
      </c>
      <c r="AB1839" s="4">
        <v>-154.49064000000001</v>
      </c>
    </row>
    <row r="1840" spans="15:28" x14ac:dyDescent="0.2">
      <c r="O1840">
        <v>1834</v>
      </c>
      <c r="P1840" s="4">
        <v>-309.10351000000003</v>
      </c>
      <c r="Q1840" s="4">
        <v>-346.26913000000002</v>
      </c>
      <c r="R1840" s="4"/>
      <c r="S1840" s="4">
        <v>-426.43984</v>
      </c>
      <c r="T1840" s="4">
        <v>-433.54113999999998</v>
      </c>
      <c r="AA1840">
        <v>1834</v>
      </c>
      <c r="AB1840" s="4">
        <v>-154.37986000000001</v>
      </c>
    </row>
    <row r="1841" spans="15:28" x14ac:dyDescent="0.2">
      <c r="O1841">
        <v>1835</v>
      </c>
      <c r="P1841" s="4">
        <v>-309.05173000000002</v>
      </c>
      <c r="Q1841" s="4">
        <v>-346.06813</v>
      </c>
      <c r="R1841" s="4"/>
      <c r="S1841" s="4">
        <v>-426.09114</v>
      </c>
      <c r="T1841" s="4">
        <v>-433.45197000000002</v>
      </c>
      <c r="AA1841">
        <v>1835</v>
      </c>
      <c r="AB1841" s="4">
        <v>-154.23616999999999</v>
      </c>
    </row>
    <row r="1842" spans="15:28" x14ac:dyDescent="0.2">
      <c r="O1842">
        <v>1836</v>
      </c>
      <c r="P1842" s="4">
        <v>-309.02620000000002</v>
      </c>
      <c r="Q1842" s="4">
        <v>-345.83109000000002</v>
      </c>
      <c r="R1842" s="4"/>
      <c r="S1842" s="4">
        <v>-425.73453999999998</v>
      </c>
      <c r="T1842" s="4">
        <v>-433.41052999999999</v>
      </c>
      <c r="AA1842">
        <v>1836</v>
      </c>
      <c r="AB1842" s="4">
        <v>-154.05591999999999</v>
      </c>
    </row>
    <row r="1843" spans="15:28" x14ac:dyDescent="0.2">
      <c r="O1843">
        <v>1837</v>
      </c>
      <c r="P1843" s="4">
        <v>-309.04572999999999</v>
      </c>
      <c r="Q1843" s="4">
        <v>-345.56990999999999</v>
      </c>
      <c r="R1843" s="4"/>
      <c r="S1843" s="4">
        <v>-425.41370000000001</v>
      </c>
      <c r="T1843" s="4">
        <v>-433.35066999999998</v>
      </c>
      <c r="AA1843">
        <v>1837</v>
      </c>
      <c r="AB1843" s="4">
        <v>-153.84852000000001</v>
      </c>
    </row>
    <row r="1844" spans="15:28" x14ac:dyDescent="0.2">
      <c r="O1844">
        <v>1838</v>
      </c>
      <c r="P1844" s="4">
        <v>-309.11115000000001</v>
      </c>
      <c r="Q1844" s="4">
        <v>-345.28856000000002</v>
      </c>
      <c r="R1844" s="4"/>
      <c r="S1844" s="4">
        <v>-425.16271999999998</v>
      </c>
      <c r="T1844" s="4">
        <v>-433.30250000000001</v>
      </c>
      <c r="AA1844">
        <v>1838</v>
      </c>
      <c r="AB1844" s="4">
        <v>-153.63099</v>
      </c>
    </row>
    <row r="1845" spans="15:28" x14ac:dyDescent="0.2">
      <c r="O1845">
        <v>1839</v>
      </c>
      <c r="P1845" s="4">
        <v>-309.21695</v>
      </c>
      <c r="Q1845" s="4">
        <v>-345.03140000000002</v>
      </c>
      <c r="R1845" s="4"/>
      <c r="S1845" s="4">
        <v>-424.91903000000002</v>
      </c>
      <c r="T1845" s="4">
        <v>-433.27452</v>
      </c>
      <c r="AA1845">
        <v>1839</v>
      </c>
      <c r="AB1845" s="4">
        <v>-153.40723</v>
      </c>
    </row>
    <row r="1846" spans="15:28" x14ac:dyDescent="0.2">
      <c r="O1846">
        <v>1840</v>
      </c>
      <c r="P1846" s="4">
        <v>-309.36914999999999</v>
      </c>
      <c r="Q1846" s="4">
        <v>-344.80808000000002</v>
      </c>
      <c r="R1846" s="4"/>
      <c r="S1846" s="4">
        <v>-424.68655999999999</v>
      </c>
      <c r="T1846" s="4">
        <v>-433.24671999999998</v>
      </c>
      <c r="AA1846">
        <v>1840</v>
      </c>
      <c r="AB1846" s="4">
        <v>-153.20896999999999</v>
      </c>
    </row>
    <row r="1847" spans="15:28" x14ac:dyDescent="0.2">
      <c r="O1847">
        <v>1841</v>
      </c>
      <c r="P1847" s="4">
        <v>-309.57308</v>
      </c>
      <c r="Q1847" s="4">
        <v>-344.60847999999999</v>
      </c>
      <c r="R1847" s="4"/>
      <c r="S1847" s="4">
        <v>-424.44276000000002</v>
      </c>
      <c r="T1847" s="4">
        <v>-433.26519999999999</v>
      </c>
      <c r="AA1847">
        <v>1841</v>
      </c>
      <c r="AB1847" s="4">
        <v>-153.05128999999999</v>
      </c>
    </row>
    <row r="1848" spans="15:28" x14ac:dyDescent="0.2">
      <c r="O1848">
        <v>1842</v>
      </c>
      <c r="P1848" s="4">
        <v>-309.78093999999999</v>
      </c>
      <c r="Q1848" s="4">
        <v>-344.47843999999998</v>
      </c>
      <c r="R1848" s="4"/>
      <c r="S1848" s="4">
        <v>-424.37446999999997</v>
      </c>
      <c r="T1848" s="4">
        <v>-433.35050000000001</v>
      </c>
      <c r="AA1848">
        <v>1842</v>
      </c>
      <c r="AB1848" s="4">
        <v>-152.94323</v>
      </c>
    </row>
    <row r="1849" spans="15:28" x14ac:dyDescent="0.2">
      <c r="O1849">
        <v>1843</v>
      </c>
      <c r="P1849" s="4">
        <v>-309.98613</v>
      </c>
      <c r="Q1849" s="4">
        <v>-344.36198000000002</v>
      </c>
      <c r="R1849" s="4"/>
      <c r="S1849" s="4">
        <v>-424.34338000000002</v>
      </c>
      <c r="T1849" s="4">
        <v>-433.50180999999998</v>
      </c>
      <c r="AA1849">
        <v>1843</v>
      </c>
      <c r="AB1849" s="4">
        <v>-152.84611000000001</v>
      </c>
    </row>
    <row r="1850" spans="15:28" x14ac:dyDescent="0.2">
      <c r="O1850">
        <v>1844</v>
      </c>
      <c r="P1850" s="4">
        <v>-310.16782000000001</v>
      </c>
      <c r="Q1850" s="4">
        <v>-344.26751999999999</v>
      </c>
      <c r="R1850" s="4"/>
      <c r="S1850" s="4">
        <v>-424.57945000000001</v>
      </c>
      <c r="T1850" s="4">
        <v>-433.66782999999998</v>
      </c>
      <c r="AA1850">
        <v>1844</v>
      </c>
      <c r="AB1850" s="4">
        <v>-152.76289</v>
      </c>
    </row>
    <row r="1851" spans="15:28" x14ac:dyDescent="0.2">
      <c r="O1851">
        <v>1845</v>
      </c>
      <c r="P1851" s="4">
        <v>-310.31443999999999</v>
      </c>
      <c r="Q1851" s="4">
        <v>-344.20981999999998</v>
      </c>
      <c r="R1851" s="4"/>
      <c r="S1851" s="4">
        <v>-424.64850999999999</v>
      </c>
      <c r="T1851" s="4">
        <v>-433.84070000000003</v>
      </c>
      <c r="AA1851">
        <v>1845</v>
      </c>
      <c r="AB1851" s="4">
        <v>-152.69068999999999</v>
      </c>
    </row>
    <row r="1852" spans="15:28" x14ac:dyDescent="0.2">
      <c r="O1852">
        <v>1846</v>
      </c>
      <c r="P1852" s="4">
        <v>-310.43403000000001</v>
      </c>
      <c r="Q1852" s="4">
        <v>-344.17066999999997</v>
      </c>
      <c r="R1852" s="4"/>
      <c r="S1852" s="4">
        <v>-424.78095999999999</v>
      </c>
      <c r="T1852" s="4">
        <v>-434.00846999999999</v>
      </c>
      <c r="AA1852">
        <v>1846</v>
      </c>
      <c r="AB1852" s="4">
        <v>-152.63575</v>
      </c>
    </row>
    <row r="1853" spans="15:28" x14ac:dyDescent="0.2">
      <c r="O1853">
        <v>1847</v>
      </c>
      <c r="P1853" s="4">
        <v>-310.52422999999999</v>
      </c>
      <c r="Q1853" s="4">
        <v>-344.14933000000002</v>
      </c>
      <c r="R1853" s="4"/>
      <c r="S1853" s="4">
        <v>-424.89076999999997</v>
      </c>
      <c r="T1853" s="4">
        <v>-434.19770999999997</v>
      </c>
      <c r="AA1853">
        <v>1847</v>
      </c>
      <c r="AB1853" s="4">
        <v>-152.63977</v>
      </c>
    </row>
    <row r="1854" spans="15:28" x14ac:dyDescent="0.2">
      <c r="O1854">
        <v>1848</v>
      </c>
      <c r="P1854" s="4">
        <v>-310.56099</v>
      </c>
      <c r="Q1854" s="4">
        <v>-344.1336</v>
      </c>
      <c r="R1854" s="4"/>
      <c r="S1854" s="4">
        <v>-425.00743</v>
      </c>
      <c r="T1854" s="4">
        <v>-434.39233000000002</v>
      </c>
      <c r="AA1854">
        <v>1848</v>
      </c>
      <c r="AB1854" s="4">
        <v>-152.69139999999999</v>
      </c>
    </row>
    <row r="1855" spans="15:28" x14ac:dyDescent="0.2">
      <c r="O1855">
        <v>1849</v>
      </c>
      <c r="P1855" s="4">
        <v>-310.54140999999998</v>
      </c>
      <c r="Q1855" s="4">
        <v>-344.10838000000001</v>
      </c>
      <c r="R1855" s="4"/>
      <c r="S1855" s="4">
        <v>-425.14792</v>
      </c>
      <c r="T1855" s="4">
        <v>-434.57889</v>
      </c>
      <c r="AA1855">
        <v>1849</v>
      </c>
      <c r="AB1855" s="4">
        <v>-152.77475999999999</v>
      </c>
    </row>
    <row r="1856" spans="15:28" x14ac:dyDescent="0.2">
      <c r="O1856">
        <v>1850</v>
      </c>
      <c r="P1856" s="4">
        <v>-310.48110000000003</v>
      </c>
      <c r="Q1856" s="4">
        <v>-344.10244</v>
      </c>
      <c r="R1856" s="4"/>
      <c r="S1856" s="4">
        <v>-425.32245</v>
      </c>
      <c r="T1856" s="4">
        <v>-434.74898000000002</v>
      </c>
      <c r="AA1856">
        <v>1850</v>
      </c>
      <c r="AB1856" s="4">
        <v>-152.89259999999999</v>
      </c>
    </row>
    <row r="1857" spans="15:28" x14ac:dyDescent="0.2">
      <c r="O1857">
        <v>1851</v>
      </c>
      <c r="P1857" s="4">
        <v>-310.34976</v>
      </c>
      <c r="Q1857" s="4">
        <v>-344.10113000000001</v>
      </c>
      <c r="R1857" s="4"/>
      <c r="S1857" s="4">
        <v>-425.47705000000002</v>
      </c>
      <c r="T1857" s="4">
        <v>-434.94389000000001</v>
      </c>
      <c r="AA1857">
        <v>1851</v>
      </c>
      <c r="AB1857" s="4">
        <v>-153.03486000000001</v>
      </c>
    </row>
    <row r="1858" spans="15:28" x14ac:dyDescent="0.2">
      <c r="O1858">
        <v>1852</v>
      </c>
      <c r="P1858" s="4">
        <v>-310.17914000000002</v>
      </c>
      <c r="Q1858" s="4">
        <v>-344.07877999999999</v>
      </c>
      <c r="R1858" s="4"/>
      <c r="S1858" s="4">
        <v>-425.63605000000001</v>
      </c>
      <c r="T1858" s="4">
        <v>-435.14639</v>
      </c>
      <c r="AA1858">
        <v>1852</v>
      </c>
      <c r="AB1858" s="4">
        <v>-153.17818</v>
      </c>
    </row>
    <row r="1859" spans="15:28" x14ac:dyDescent="0.2">
      <c r="O1859">
        <v>1853</v>
      </c>
      <c r="P1859" s="4">
        <v>-309.96994000000001</v>
      </c>
      <c r="Q1859" s="4">
        <v>-344.03095999999999</v>
      </c>
      <c r="R1859" s="4"/>
      <c r="S1859" s="4">
        <v>-425.75017000000003</v>
      </c>
      <c r="T1859" s="4">
        <v>-435.34102999999999</v>
      </c>
      <c r="AA1859">
        <v>1853</v>
      </c>
      <c r="AB1859" s="4">
        <v>-153.30835999999999</v>
      </c>
    </row>
    <row r="1860" spans="15:28" x14ac:dyDescent="0.2">
      <c r="O1860">
        <v>1854</v>
      </c>
      <c r="P1860" s="4">
        <v>-309.75099999999998</v>
      </c>
      <c r="Q1860" s="4">
        <v>-343.96123</v>
      </c>
      <c r="R1860" s="4"/>
      <c r="S1860" s="4">
        <v>-425.84570000000002</v>
      </c>
      <c r="T1860" s="4">
        <v>-435.54077999999998</v>
      </c>
      <c r="AA1860">
        <v>1854</v>
      </c>
      <c r="AB1860" s="4">
        <v>-153.42599000000001</v>
      </c>
    </row>
    <row r="1861" spans="15:28" x14ac:dyDescent="0.2">
      <c r="O1861">
        <v>1855</v>
      </c>
      <c r="P1861" s="4">
        <v>-309.46852000000001</v>
      </c>
      <c r="Q1861" s="4">
        <v>-343.88565999999997</v>
      </c>
      <c r="R1861" s="4"/>
      <c r="S1861" s="4">
        <v>-425.88452000000001</v>
      </c>
      <c r="T1861" s="4">
        <v>-435.71791000000002</v>
      </c>
      <c r="AA1861">
        <v>1855</v>
      </c>
      <c r="AB1861" s="4">
        <v>-153.51698999999999</v>
      </c>
    </row>
    <row r="1862" spans="15:28" x14ac:dyDescent="0.2">
      <c r="O1862">
        <v>1856</v>
      </c>
      <c r="P1862" s="4">
        <v>-309.16586999999998</v>
      </c>
      <c r="Q1862" s="4">
        <v>-343.80241000000001</v>
      </c>
      <c r="R1862" s="4"/>
      <c r="S1862" s="4">
        <v>-425.91775999999999</v>
      </c>
      <c r="T1862" s="4">
        <v>-435.88722999999999</v>
      </c>
      <c r="AA1862">
        <v>1856</v>
      </c>
      <c r="AB1862" s="4">
        <v>-153.57038</v>
      </c>
    </row>
    <row r="1863" spans="15:28" x14ac:dyDescent="0.2">
      <c r="O1863">
        <v>1857</v>
      </c>
      <c r="P1863" s="4">
        <v>-308.83789000000002</v>
      </c>
      <c r="Q1863" s="4">
        <v>-343.75524999999999</v>
      </c>
      <c r="R1863" s="4"/>
      <c r="S1863" s="4">
        <v>-425.92194999999998</v>
      </c>
      <c r="T1863" s="4">
        <v>-436.03158000000002</v>
      </c>
      <c r="AA1863">
        <v>1857</v>
      </c>
      <c r="AB1863" s="4">
        <v>-153.6028</v>
      </c>
    </row>
    <row r="1864" spans="15:28" x14ac:dyDescent="0.2">
      <c r="O1864">
        <v>1858</v>
      </c>
      <c r="P1864" s="4">
        <v>-308.49284999999998</v>
      </c>
      <c r="Q1864" s="4">
        <v>-343.71087</v>
      </c>
      <c r="R1864" s="4"/>
      <c r="S1864" s="4">
        <v>-425.90203000000002</v>
      </c>
      <c r="T1864" s="4">
        <v>-436.21647999999999</v>
      </c>
      <c r="AA1864">
        <v>1858</v>
      </c>
      <c r="AB1864" s="4">
        <v>-153.61483000000001</v>
      </c>
    </row>
    <row r="1865" spans="15:28" x14ac:dyDescent="0.2">
      <c r="O1865">
        <v>1859</v>
      </c>
      <c r="P1865" s="4">
        <v>-308.18106999999998</v>
      </c>
      <c r="Q1865" s="4">
        <v>-343.68441000000001</v>
      </c>
      <c r="R1865" s="4"/>
      <c r="S1865" s="4">
        <v>-425.87817999999999</v>
      </c>
      <c r="T1865" s="4">
        <v>-436.39272</v>
      </c>
      <c r="AA1865">
        <v>1859</v>
      </c>
      <c r="AB1865" s="4">
        <v>-153.60333</v>
      </c>
    </row>
    <row r="1866" spans="15:28" x14ac:dyDescent="0.2">
      <c r="O1866">
        <v>1860</v>
      </c>
      <c r="P1866" s="4">
        <v>-307.90645999999998</v>
      </c>
      <c r="Q1866" s="4">
        <v>-343.65784000000002</v>
      </c>
      <c r="R1866" s="4"/>
      <c r="S1866" s="4">
        <v>-425.85559999999998</v>
      </c>
      <c r="T1866" s="4">
        <v>-436.58981999999997</v>
      </c>
      <c r="AA1866">
        <v>1860</v>
      </c>
      <c r="AB1866" s="4">
        <v>-153.56025</v>
      </c>
    </row>
    <row r="1867" spans="15:28" x14ac:dyDescent="0.2">
      <c r="O1867">
        <v>1861</v>
      </c>
      <c r="P1867" s="4">
        <v>-307.68662999999998</v>
      </c>
      <c r="Q1867" s="4">
        <v>-343.65244999999999</v>
      </c>
      <c r="R1867" s="4"/>
      <c r="S1867" s="4">
        <v>-425.86934000000002</v>
      </c>
      <c r="T1867" s="4">
        <v>-436.76659999999998</v>
      </c>
      <c r="AA1867">
        <v>1861</v>
      </c>
      <c r="AB1867" s="4">
        <v>-153.48805999999999</v>
      </c>
    </row>
    <row r="1868" spans="15:28" x14ac:dyDescent="0.2">
      <c r="O1868">
        <v>1862</v>
      </c>
      <c r="P1868" s="4">
        <v>-307.49975999999998</v>
      </c>
      <c r="Q1868" s="4">
        <v>-343.63015000000001</v>
      </c>
      <c r="R1868" s="4"/>
      <c r="S1868" s="4">
        <v>-425.88551999999999</v>
      </c>
      <c r="T1868" s="4">
        <v>-436.94232</v>
      </c>
      <c r="AA1868">
        <v>1862</v>
      </c>
      <c r="AB1868" s="4">
        <v>-153.39178999999999</v>
      </c>
    </row>
    <row r="1869" spans="15:28" x14ac:dyDescent="0.2">
      <c r="O1869">
        <v>1863</v>
      </c>
      <c r="P1869" s="4">
        <v>-307.36921999999998</v>
      </c>
      <c r="Q1869" s="4">
        <v>-343.60687000000001</v>
      </c>
      <c r="R1869" s="4"/>
      <c r="S1869" s="4">
        <v>-425.90174000000002</v>
      </c>
      <c r="T1869" s="4">
        <v>-437.11067000000003</v>
      </c>
      <c r="AA1869">
        <v>1863</v>
      </c>
      <c r="AB1869" s="4">
        <v>-153.27795</v>
      </c>
    </row>
    <row r="1870" spans="15:28" x14ac:dyDescent="0.2">
      <c r="O1870">
        <v>1864</v>
      </c>
      <c r="P1870" s="4">
        <v>-307.26152000000002</v>
      </c>
      <c r="Q1870" s="4">
        <v>-343.60485</v>
      </c>
      <c r="R1870" s="4"/>
      <c r="S1870" s="4">
        <v>-425.91773000000001</v>
      </c>
      <c r="T1870" s="4">
        <v>-437.25367</v>
      </c>
      <c r="AA1870">
        <v>1864</v>
      </c>
      <c r="AB1870" s="4">
        <v>-153.17339000000001</v>
      </c>
    </row>
    <row r="1871" spans="15:28" x14ac:dyDescent="0.2">
      <c r="O1871">
        <v>1865</v>
      </c>
      <c r="P1871" s="4">
        <v>-307.23027999999999</v>
      </c>
      <c r="Q1871" s="4">
        <v>-343.67207000000002</v>
      </c>
      <c r="R1871" s="4"/>
      <c r="S1871" s="4">
        <v>-425.89807999999999</v>
      </c>
      <c r="T1871" s="4">
        <v>-437.36392999999998</v>
      </c>
      <c r="AA1871">
        <v>1865</v>
      </c>
      <c r="AB1871" s="4">
        <v>-153.0667</v>
      </c>
    </row>
    <row r="1872" spans="15:28" x14ac:dyDescent="0.2">
      <c r="O1872">
        <v>1866</v>
      </c>
      <c r="P1872" s="4">
        <v>-307.20657999999997</v>
      </c>
      <c r="Q1872" s="4">
        <v>-343.77865000000003</v>
      </c>
      <c r="R1872" s="4"/>
      <c r="S1872" s="4">
        <v>-425.85620999999998</v>
      </c>
      <c r="T1872" s="4">
        <v>-437.42781000000002</v>
      </c>
      <c r="AA1872">
        <v>1866</v>
      </c>
      <c r="AB1872" s="4">
        <v>-152.95153999999999</v>
      </c>
    </row>
    <row r="1873" spans="15:28" x14ac:dyDescent="0.2">
      <c r="O1873">
        <v>1867</v>
      </c>
      <c r="P1873" s="4">
        <v>-307.24331999999998</v>
      </c>
      <c r="Q1873" s="4">
        <v>-343.90586000000002</v>
      </c>
      <c r="R1873" s="4"/>
      <c r="S1873" s="4">
        <v>-425.79815000000002</v>
      </c>
      <c r="T1873" s="4">
        <v>-437.43970999999999</v>
      </c>
      <c r="AA1873">
        <v>1867</v>
      </c>
      <c r="AB1873" s="4">
        <v>-152.81865999999999</v>
      </c>
    </row>
    <row r="1874" spans="15:28" x14ac:dyDescent="0.2">
      <c r="O1874">
        <v>1868</v>
      </c>
      <c r="P1874" s="4">
        <v>-307.30948000000001</v>
      </c>
      <c r="Q1874" s="4">
        <v>-344.09564</v>
      </c>
      <c r="R1874" s="4"/>
      <c r="S1874" s="4">
        <v>-425.72660999999999</v>
      </c>
      <c r="T1874" s="4">
        <v>-437.39247</v>
      </c>
      <c r="AA1874">
        <v>1868</v>
      </c>
      <c r="AB1874" s="4">
        <v>-152.67240000000001</v>
      </c>
    </row>
    <row r="1875" spans="15:28" x14ac:dyDescent="0.2">
      <c r="O1875">
        <v>1869</v>
      </c>
      <c r="P1875" s="4">
        <v>-307.35262999999998</v>
      </c>
      <c r="Q1875" s="4">
        <v>-344.31527999999997</v>
      </c>
      <c r="R1875" s="4"/>
      <c r="S1875" s="4">
        <v>-425.64161999999999</v>
      </c>
      <c r="T1875" s="4">
        <v>-437.28634</v>
      </c>
      <c r="AA1875">
        <v>1869</v>
      </c>
      <c r="AB1875" s="4">
        <v>-152.55884</v>
      </c>
    </row>
    <row r="1876" spans="15:28" x14ac:dyDescent="0.2">
      <c r="O1876">
        <v>1870</v>
      </c>
      <c r="P1876" s="4">
        <v>-307.40685000000002</v>
      </c>
      <c r="Q1876" s="4">
        <v>-344.53778999999997</v>
      </c>
      <c r="R1876" s="4"/>
      <c r="S1876" s="4">
        <v>-425.55995000000001</v>
      </c>
      <c r="T1876" s="4">
        <v>-437.14747999999997</v>
      </c>
      <c r="AA1876">
        <v>1870</v>
      </c>
      <c r="AB1876" s="4">
        <v>-152.45603</v>
      </c>
    </row>
    <row r="1877" spans="15:28" x14ac:dyDescent="0.2">
      <c r="O1877">
        <v>1871</v>
      </c>
      <c r="P1877" s="4">
        <v>-307.48259000000002</v>
      </c>
      <c r="Q1877" s="4">
        <v>-344.71528999999998</v>
      </c>
      <c r="R1877" s="4"/>
      <c r="S1877" s="4">
        <v>-425.49405000000002</v>
      </c>
      <c r="T1877" s="4">
        <v>-436.97856999999999</v>
      </c>
      <c r="AA1877">
        <v>1871</v>
      </c>
      <c r="AB1877" s="4">
        <v>-152.34925999999999</v>
      </c>
    </row>
    <row r="1878" spans="15:28" x14ac:dyDescent="0.2">
      <c r="O1878">
        <v>1872</v>
      </c>
      <c r="P1878" s="4">
        <v>-307.54937999999999</v>
      </c>
      <c r="Q1878" s="4">
        <v>-344.89227</v>
      </c>
      <c r="R1878" s="4"/>
      <c r="S1878" s="4">
        <v>-425.44047999999998</v>
      </c>
      <c r="T1878" s="4">
        <v>-436.77328999999997</v>
      </c>
      <c r="AA1878">
        <v>1872</v>
      </c>
      <c r="AB1878" s="4">
        <v>-152.25737000000001</v>
      </c>
    </row>
    <row r="1879" spans="15:28" x14ac:dyDescent="0.2">
      <c r="O1879">
        <v>1873</v>
      </c>
      <c r="P1879" s="4">
        <v>-307.64494999999999</v>
      </c>
      <c r="Q1879" s="4">
        <v>-345.00876</v>
      </c>
      <c r="R1879" s="4"/>
      <c r="S1879" s="4">
        <v>-425.40794</v>
      </c>
      <c r="T1879" s="4">
        <v>-436.56121999999999</v>
      </c>
      <c r="AA1879">
        <v>1873</v>
      </c>
      <c r="AB1879" s="4">
        <v>-152.17662000000001</v>
      </c>
    </row>
    <row r="1880" spans="15:28" x14ac:dyDescent="0.2">
      <c r="O1880">
        <v>1874</v>
      </c>
      <c r="P1880" s="4">
        <v>-307.74250000000001</v>
      </c>
      <c r="Q1880" s="4">
        <v>-345.10744999999997</v>
      </c>
      <c r="R1880" s="4"/>
      <c r="S1880" s="4">
        <v>-425.40661999999998</v>
      </c>
      <c r="T1880" s="4">
        <v>-436.30088000000001</v>
      </c>
      <c r="AA1880">
        <v>1874</v>
      </c>
      <c r="AB1880" s="4">
        <v>-152.12065000000001</v>
      </c>
    </row>
    <row r="1881" spans="15:28" x14ac:dyDescent="0.2">
      <c r="O1881">
        <v>1875</v>
      </c>
      <c r="P1881" s="4">
        <v>-307.83623999999998</v>
      </c>
      <c r="Q1881" s="4">
        <v>-345.17966999999999</v>
      </c>
      <c r="R1881" s="4"/>
      <c r="S1881" s="4">
        <v>-425.47054000000003</v>
      </c>
      <c r="T1881" s="4">
        <v>-436.03955999999999</v>
      </c>
      <c r="AA1881">
        <v>1875</v>
      </c>
      <c r="AB1881" s="4">
        <v>-152.06550999999999</v>
      </c>
    </row>
    <row r="1882" spans="15:28" x14ac:dyDescent="0.2">
      <c r="O1882">
        <v>1876</v>
      </c>
      <c r="P1882" s="4">
        <v>-307.9325</v>
      </c>
      <c r="Q1882" s="4">
        <v>-345.21888000000001</v>
      </c>
      <c r="R1882" s="4"/>
      <c r="S1882" s="4">
        <v>-425.53613999999999</v>
      </c>
      <c r="T1882" s="4">
        <v>-435.76866000000001</v>
      </c>
      <c r="AA1882">
        <v>1876</v>
      </c>
      <c r="AB1882" s="4">
        <v>-152.02367000000001</v>
      </c>
    </row>
    <row r="1883" spans="15:28" x14ac:dyDescent="0.2">
      <c r="O1883">
        <v>1877</v>
      </c>
      <c r="P1883" s="4">
        <v>-308.0138</v>
      </c>
      <c r="Q1883" s="4">
        <v>-345.19225</v>
      </c>
      <c r="R1883" s="4"/>
      <c r="S1883" s="4">
        <v>-425.63126</v>
      </c>
      <c r="T1883" s="4">
        <v>-435.51443999999998</v>
      </c>
      <c r="AA1883">
        <v>1877</v>
      </c>
      <c r="AB1883" s="4">
        <v>-151.99972</v>
      </c>
    </row>
    <row r="1884" spans="15:28" x14ac:dyDescent="0.2">
      <c r="O1884">
        <v>1878</v>
      </c>
      <c r="P1884" s="4">
        <v>-308.09438</v>
      </c>
      <c r="Q1884" s="4">
        <v>-345.14729</v>
      </c>
      <c r="R1884" s="4"/>
      <c r="S1884" s="4">
        <v>-425.73221999999998</v>
      </c>
      <c r="T1884" s="4">
        <v>-435.30732</v>
      </c>
      <c r="AA1884">
        <v>1878</v>
      </c>
      <c r="AB1884" s="4">
        <v>-151.97203999999999</v>
      </c>
    </row>
    <row r="1885" spans="15:28" x14ac:dyDescent="0.2">
      <c r="O1885">
        <v>1879</v>
      </c>
      <c r="P1885" s="4">
        <v>-308.16741000000002</v>
      </c>
      <c r="Q1885" s="4">
        <v>-345.09670999999997</v>
      </c>
      <c r="R1885" s="4"/>
      <c r="S1885" s="4">
        <v>-425.84890999999999</v>
      </c>
      <c r="T1885" s="4">
        <v>-435.13799</v>
      </c>
      <c r="AA1885">
        <v>1879</v>
      </c>
      <c r="AB1885" s="4">
        <v>-151.94193999999999</v>
      </c>
    </row>
    <row r="1886" spans="15:28" x14ac:dyDescent="0.2">
      <c r="O1886">
        <v>1880</v>
      </c>
      <c r="P1886" s="4">
        <v>-308.24135999999999</v>
      </c>
      <c r="Q1886" s="4">
        <v>-345.02870000000001</v>
      </c>
      <c r="R1886" s="4"/>
      <c r="S1886" s="4">
        <v>-425.96985000000001</v>
      </c>
      <c r="T1886" s="4">
        <v>-435.00346000000002</v>
      </c>
      <c r="AA1886">
        <v>1880</v>
      </c>
      <c r="AB1886" s="4">
        <v>-151.91056</v>
      </c>
    </row>
    <row r="1887" spans="15:28" x14ac:dyDescent="0.2">
      <c r="O1887">
        <v>1881</v>
      </c>
      <c r="P1887" s="4">
        <v>-308.30860000000001</v>
      </c>
      <c r="Q1887" s="4">
        <v>-344.91806000000003</v>
      </c>
      <c r="R1887" s="4"/>
      <c r="S1887" s="4">
        <v>-426.09573999999998</v>
      </c>
      <c r="T1887" s="4">
        <v>-434.93729000000002</v>
      </c>
      <c r="AA1887">
        <v>1881</v>
      </c>
      <c r="AB1887" s="4">
        <v>-151.8963</v>
      </c>
    </row>
    <row r="1888" spans="15:28" x14ac:dyDescent="0.2">
      <c r="O1888">
        <v>1882</v>
      </c>
      <c r="P1888" s="4">
        <v>-308.38409999999999</v>
      </c>
      <c r="Q1888" s="4">
        <v>-344.80610000000001</v>
      </c>
      <c r="R1888" s="4"/>
      <c r="S1888" s="4">
        <v>-426.25412999999998</v>
      </c>
      <c r="T1888" s="4">
        <v>-434.90165000000002</v>
      </c>
      <c r="AA1888">
        <v>1882</v>
      </c>
      <c r="AB1888" s="4">
        <v>-151.87352000000001</v>
      </c>
    </row>
    <row r="1889" spans="15:28" x14ac:dyDescent="0.2">
      <c r="O1889">
        <v>1883</v>
      </c>
      <c r="P1889" s="4">
        <v>-308.47001999999998</v>
      </c>
      <c r="Q1889" s="4">
        <v>-344.66208</v>
      </c>
      <c r="R1889" s="4"/>
      <c r="S1889" s="4">
        <v>-426.40663000000001</v>
      </c>
      <c r="T1889" s="4">
        <v>-434.89726999999999</v>
      </c>
      <c r="AA1889">
        <v>1883</v>
      </c>
      <c r="AB1889" s="4">
        <v>-151.85272000000001</v>
      </c>
    </row>
    <row r="1890" spans="15:28" x14ac:dyDescent="0.2">
      <c r="O1890">
        <v>1884</v>
      </c>
      <c r="P1890" s="4">
        <v>-308.56704999999999</v>
      </c>
      <c r="Q1890" s="4">
        <v>-344.48480999999998</v>
      </c>
      <c r="R1890" s="4"/>
      <c r="S1890" s="4">
        <v>-426.56785000000002</v>
      </c>
      <c r="T1890" s="4">
        <v>-434.92842999999999</v>
      </c>
      <c r="AA1890">
        <v>1884</v>
      </c>
      <c r="AB1890" s="4">
        <v>-151.87012999999999</v>
      </c>
    </row>
    <row r="1891" spans="15:28" x14ac:dyDescent="0.2">
      <c r="O1891">
        <v>1885</v>
      </c>
      <c r="P1891" s="4">
        <v>-308.62018</v>
      </c>
      <c r="Q1891" s="4">
        <v>-344.31299999999999</v>
      </c>
      <c r="R1891" s="4"/>
      <c r="S1891" s="4">
        <v>-426.75058000000001</v>
      </c>
      <c r="T1891" s="4">
        <v>-434.95796000000001</v>
      </c>
      <c r="AA1891">
        <v>1885</v>
      </c>
      <c r="AB1891" s="4">
        <v>-151.89855</v>
      </c>
    </row>
    <row r="1892" spans="15:28" x14ac:dyDescent="0.2">
      <c r="O1892">
        <v>1886</v>
      </c>
      <c r="P1892" s="4">
        <v>-308.61912000000001</v>
      </c>
      <c r="Q1892" s="4">
        <v>-344.16642000000002</v>
      </c>
      <c r="R1892" s="4"/>
      <c r="S1892" s="4">
        <v>-426.93018999999998</v>
      </c>
      <c r="T1892" s="4">
        <v>-434.98768999999999</v>
      </c>
      <c r="AA1892">
        <v>1886</v>
      </c>
      <c r="AB1892" s="4">
        <v>-151.92742999999999</v>
      </c>
    </row>
    <row r="1893" spans="15:28" x14ac:dyDescent="0.2">
      <c r="O1893">
        <v>1887</v>
      </c>
      <c r="P1893" s="4">
        <v>-308.54327000000001</v>
      </c>
      <c r="Q1893" s="4">
        <v>-344.01341000000002</v>
      </c>
      <c r="R1893" s="4"/>
      <c r="S1893" s="4">
        <v>-427.13767999999999</v>
      </c>
      <c r="T1893" s="4">
        <v>-435.00646999999998</v>
      </c>
      <c r="AA1893">
        <v>1887</v>
      </c>
      <c r="AB1893" s="4">
        <v>-151.96302</v>
      </c>
    </row>
    <row r="1894" spans="15:28" x14ac:dyDescent="0.2">
      <c r="O1894">
        <v>1888</v>
      </c>
      <c r="P1894" s="4">
        <v>-308.47329000000002</v>
      </c>
      <c r="Q1894" s="4">
        <v>-343.88146</v>
      </c>
      <c r="R1894" s="4"/>
      <c r="S1894" s="4">
        <v>-427.35282999999998</v>
      </c>
      <c r="T1894" s="4">
        <v>-435.0333</v>
      </c>
      <c r="AA1894">
        <v>1888</v>
      </c>
      <c r="AB1894" s="4">
        <v>-152.02471</v>
      </c>
    </row>
    <row r="1895" spans="15:28" x14ac:dyDescent="0.2">
      <c r="O1895">
        <v>1889</v>
      </c>
      <c r="P1895" s="4">
        <v>-308.41410999999999</v>
      </c>
      <c r="Q1895" s="4">
        <v>-343.78145000000001</v>
      </c>
      <c r="R1895" s="4"/>
      <c r="S1895" s="4">
        <v>-427.54496</v>
      </c>
      <c r="T1895" s="4">
        <v>-435.01107999999999</v>
      </c>
      <c r="AA1895">
        <v>1889</v>
      </c>
      <c r="AB1895" s="4">
        <v>-152.07751999999999</v>
      </c>
    </row>
    <row r="1896" spans="15:28" x14ac:dyDescent="0.2">
      <c r="O1896">
        <v>1890</v>
      </c>
      <c r="P1896" s="4">
        <v>-308.33046999999999</v>
      </c>
      <c r="Q1896" s="4">
        <v>-343.71636999999998</v>
      </c>
      <c r="R1896" s="4"/>
      <c r="S1896" s="4">
        <v>-427.70423</v>
      </c>
      <c r="T1896" s="4">
        <v>-434.97678999999999</v>
      </c>
      <c r="AA1896">
        <v>1890</v>
      </c>
      <c r="AB1896" s="4">
        <v>-152.13177999999999</v>
      </c>
    </row>
    <row r="1897" spans="15:28" x14ac:dyDescent="0.2">
      <c r="O1897">
        <v>1891</v>
      </c>
      <c r="P1897" s="4">
        <v>-308.24281000000002</v>
      </c>
      <c r="Q1897" s="4">
        <v>-343.67989</v>
      </c>
      <c r="R1897" s="4"/>
      <c r="S1897" s="4">
        <v>-427.86565000000002</v>
      </c>
      <c r="T1897" s="4">
        <v>-434.91973000000002</v>
      </c>
      <c r="AA1897">
        <v>1891</v>
      </c>
      <c r="AB1897" s="4">
        <v>-152.19113999999999</v>
      </c>
    </row>
    <row r="1898" spans="15:28" x14ac:dyDescent="0.2">
      <c r="O1898">
        <v>1892</v>
      </c>
      <c r="P1898" s="4">
        <v>-308.15557999999999</v>
      </c>
      <c r="Q1898" s="4">
        <v>-343.66935999999998</v>
      </c>
      <c r="R1898" s="4"/>
      <c r="S1898" s="4">
        <v>-428.01760000000002</v>
      </c>
      <c r="T1898" s="4">
        <v>-434.89670999999998</v>
      </c>
      <c r="AA1898">
        <v>1892</v>
      </c>
      <c r="AB1898" s="4">
        <v>-152.28595000000001</v>
      </c>
    </row>
    <row r="1899" spans="15:28" x14ac:dyDescent="0.2">
      <c r="O1899">
        <v>1893</v>
      </c>
      <c r="P1899" s="4">
        <v>-308.07362000000001</v>
      </c>
      <c r="Q1899" s="4">
        <v>-343.67385999999999</v>
      </c>
      <c r="R1899" s="4"/>
      <c r="S1899" s="4">
        <v>-428.18243999999999</v>
      </c>
      <c r="T1899" s="4">
        <v>-434.87846999999999</v>
      </c>
      <c r="AA1899">
        <v>1893</v>
      </c>
      <c r="AB1899" s="4">
        <v>-152.39906999999999</v>
      </c>
    </row>
    <row r="1900" spans="15:28" x14ac:dyDescent="0.2">
      <c r="O1900">
        <v>1894</v>
      </c>
      <c r="P1900" s="4">
        <v>-307.97888</v>
      </c>
      <c r="Q1900" s="4">
        <v>-343.66955000000002</v>
      </c>
      <c r="R1900" s="4"/>
      <c r="S1900" s="4">
        <v>-428.31873000000002</v>
      </c>
      <c r="T1900" s="4">
        <v>-434.85516000000001</v>
      </c>
      <c r="AA1900">
        <v>1894</v>
      </c>
      <c r="AB1900" s="4">
        <v>-152.52312000000001</v>
      </c>
    </row>
    <row r="1901" spans="15:28" x14ac:dyDescent="0.2">
      <c r="O1901">
        <v>1895</v>
      </c>
      <c r="P1901" s="4">
        <v>-307.88033999999999</v>
      </c>
      <c r="Q1901" s="4">
        <v>-343.68824000000001</v>
      </c>
      <c r="R1901" s="4"/>
      <c r="S1901" s="4">
        <v>-428.45377999999999</v>
      </c>
      <c r="T1901" s="4">
        <v>-434.85811000000001</v>
      </c>
      <c r="AA1901">
        <v>1895</v>
      </c>
      <c r="AB1901" s="4">
        <v>-152.63408000000001</v>
      </c>
    </row>
    <row r="1902" spans="15:28" x14ac:dyDescent="0.2">
      <c r="O1902">
        <v>1896</v>
      </c>
      <c r="P1902" s="4">
        <v>-307.79768999999999</v>
      </c>
      <c r="Q1902" s="4">
        <v>-343.71487000000002</v>
      </c>
      <c r="R1902" s="4"/>
      <c r="S1902" s="4">
        <v>-428.56851999999998</v>
      </c>
      <c r="T1902" s="4">
        <v>-434.87304</v>
      </c>
      <c r="AA1902">
        <v>1896</v>
      </c>
      <c r="AB1902" s="4">
        <v>-152.75093000000001</v>
      </c>
    </row>
    <row r="1903" spans="15:28" x14ac:dyDescent="0.2">
      <c r="O1903">
        <v>1897</v>
      </c>
      <c r="P1903" s="4">
        <v>-307.72654999999997</v>
      </c>
      <c r="Q1903" s="4">
        <v>-343.76307000000003</v>
      </c>
      <c r="R1903" s="4"/>
      <c r="S1903" s="4">
        <v>-428.67201999999997</v>
      </c>
      <c r="T1903" s="4">
        <v>-434.89305999999999</v>
      </c>
      <c r="AA1903">
        <v>1897</v>
      </c>
      <c r="AB1903" s="4">
        <v>-152.86233999999999</v>
      </c>
    </row>
    <row r="1904" spans="15:28" x14ac:dyDescent="0.2">
      <c r="O1904">
        <v>1898</v>
      </c>
      <c r="P1904" s="4">
        <v>-307.66967</v>
      </c>
      <c r="Q1904" s="4">
        <v>-343.82864000000001</v>
      </c>
      <c r="R1904" s="4"/>
      <c r="S1904" s="4">
        <v>-428.77593000000002</v>
      </c>
      <c r="T1904" s="4">
        <v>-434.95254999999997</v>
      </c>
      <c r="AA1904">
        <v>1898</v>
      </c>
      <c r="AB1904" s="4">
        <v>-152.94549000000001</v>
      </c>
    </row>
    <row r="1905" spans="15:28" x14ac:dyDescent="0.2">
      <c r="O1905">
        <v>1899</v>
      </c>
      <c r="P1905" s="4">
        <v>-307.65787999999998</v>
      </c>
      <c r="Q1905" s="4">
        <v>-343.91849999999999</v>
      </c>
      <c r="R1905" s="4"/>
      <c r="S1905" s="4">
        <v>-428.87898000000001</v>
      </c>
      <c r="T1905" s="4">
        <v>-435.00632999999999</v>
      </c>
      <c r="AA1905">
        <v>1899</v>
      </c>
      <c r="AB1905" s="4">
        <v>-153.01660999999999</v>
      </c>
    </row>
    <row r="1906" spans="15:28" x14ac:dyDescent="0.2">
      <c r="O1906">
        <v>1900</v>
      </c>
      <c r="P1906" s="4">
        <v>-307.71087999999997</v>
      </c>
      <c r="Q1906" s="4">
        <v>-344.05982</v>
      </c>
      <c r="R1906" s="4"/>
      <c r="S1906" s="4">
        <v>-428.95853</v>
      </c>
      <c r="T1906" s="4">
        <v>-435.03237000000001</v>
      </c>
      <c r="AA1906">
        <v>1900</v>
      </c>
      <c r="AB1906" s="4">
        <v>-153.09902</v>
      </c>
    </row>
    <row r="1907" spans="15:28" x14ac:dyDescent="0.2">
      <c r="O1907">
        <v>1901</v>
      </c>
      <c r="P1907" s="4">
        <v>-307.78041000000002</v>
      </c>
      <c r="Q1907" s="4">
        <v>-344.23074000000003</v>
      </c>
      <c r="R1907" s="4"/>
      <c r="S1907" s="4">
        <v>-429.04403000000002</v>
      </c>
      <c r="T1907" s="4">
        <v>-435.08044000000001</v>
      </c>
      <c r="AA1907">
        <v>1901</v>
      </c>
      <c r="AB1907" s="4">
        <v>-153.15831</v>
      </c>
    </row>
    <row r="1908" spans="15:28" x14ac:dyDescent="0.2">
      <c r="O1908">
        <v>1902</v>
      </c>
      <c r="P1908" s="4">
        <v>-307.86392000000001</v>
      </c>
      <c r="Q1908" s="4">
        <v>-344.39096000000001</v>
      </c>
      <c r="R1908" s="4"/>
      <c r="S1908" s="4">
        <v>-429.10091999999997</v>
      </c>
      <c r="T1908" s="4">
        <v>-435.14756</v>
      </c>
      <c r="AA1908">
        <v>1902</v>
      </c>
      <c r="AB1908" s="4">
        <v>-153.20102</v>
      </c>
    </row>
    <row r="1909" spans="15:28" x14ac:dyDescent="0.2">
      <c r="O1909">
        <v>1903</v>
      </c>
      <c r="P1909" s="4">
        <v>-307.95058</v>
      </c>
      <c r="Q1909" s="4">
        <v>-344.58758</v>
      </c>
      <c r="R1909" s="4"/>
      <c r="S1909" s="4">
        <v>-429.13439</v>
      </c>
      <c r="T1909" s="4">
        <v>-435.19968999999998</v>
      </c>
      <c r="AA1909">
        <v>1903</v>
      </c>
      <c r="AB1909" s="4">
        <v>-153.22129000000001</v>
      </c>
    </row>
    <row r="1910" spans="15:28" x14ac:dyDescent="0.2">
      <c r="O1910">
        <v>1904</v>
      </c>
      <c r="P1910" s="4">
        <v>-308.08105</v>
      </c>
      <c r="Q1910" s="4">
        <v>-344.76260000000002</v>
      </c>
      <c r="R1910" s="4"/>
      <c r="S1910" s="4">
        <v>-429.12142</v>
      </c>
      <c r="T1910" s="4">
        <v>-435.26155999999997</v>
      </c>
      <c r="AA1910">
        <v>1904</v>
      </c>
      <c r="AB1910" s="4">
        <v>-153.23436000000001</v>
      </c>
    </row>
    <row r="1911" spans="15:28" x14ac:dyDescent="0.2">
      <c r="O1911">
        <v>1905</v>
      </c>
      <c r="P1911" s="4">
        <v>-308.19565999999998</v>
      </c>
      <c r="Q1911" s="4">
        <v>-344.96460000000002</v>
      </c>
      <c r="R1911" s="4"/>
      <c r="S1911" s="4">
        <v>-429.06475999999998</v>
      </c>
      <c r="T1911" s="4">
        <v>-435.32056</v>
      </c>
      <c r="AA1911">
        <v>1905</v>
      </c>
      <c r="AB1911" s="4">
        <v>-153.25442000000001</v>
      </c>
    </row>
    <row r="1912" spans="15:28" x14ac:dyDescent="0.2">
      <c r="O1912">
        <v>1906</v>
      </c>
      <c r="P1912" s="4">
        <v>-308.33643000000001</v>
      </c>
      <c r="Q1912" s="4">
        <v>-345.16502000000003</v>
      </c>
      <c r="R1912" s="4"/>
      <c r="S1912" s="4">
        <v>-428.96402</v>
      </c>
      <c r="T1912" s="4">
        <v>-435.40374000000003</v>
      </c>
      <c r="AA1912">
        <v>1906</v>
      </c>
      <c r="AB1912" s="4">
        <v>-153.26934</v>
      </c>
    </row>
    <row r="1913" spans="15:28" x14ac:dyDescent="0.2">
      <c r="O1913">
        <v>1907</v>
      </c>
      <c r="P1913" s="4">
        <v>-308.45344999999998</v>
      </c>
      <c r="Q1913" s="4">
        <v>-345.33316000000002</v>
      </c>
      <c r="R1913" s="4"/>
      <c r="S1913" s="4">
        <v>-428.81943000000001</v>
      </c>
      <c r="T1913" s="4">
        <v>-435.47509000000002</v>
      </c>
      <c r="AA1913">
        <v>1907</v>
      </c>
      <c r="AB1913" s="4">
        <v>-153.28035</v>
      </c>
    </row>
    <row r="1914" spans="15:28" x14ac:dyDescent="0.2">
      <c r="O1914">
        <v>1908</v>
      </c>
      <c r="P1914" s="4">
        <v>-308.56036999999998</v>
      </c>
      <c r="Q1914" s="4">
        <v>-345.47931</v>
      </c>
      <c r="R1914" s="4"/>
      <c r="S1914" s="4">
        <v>-428.60534999999999</v>
      </c>
      <c r="T1914" s="4">
        <v>-435.53825999999998</v>
      </c>
      <c r="AA1914">
        <v>1908</v>
      </c>
      <c r="AB1914" s="4">
        <v>-153.27185</v>
      </c>
    </row>
    <row r="1915" spans="15:28" x14ac:dyDescent="0.2">
      <c r="O1915">
        <v>1909</v>
      </c>
      <c r="P1915" s="4">
        <v>-308.66521</v>
      </c>
      <c r="Q1915" s="4">
        <v>-345.59505999999999</v>
      </c>
      <c r="R1915" s="4"/>
      <c r="S1915" s="4">
        <v>-428.37052</v>
      </c>
      <c r="T1915" s="4">
        <v>-435.58906000000002</v>
      </c>
      <c r="AA1915">
        <v>1909</v>
      </c>
      <c r="AB1915" s="4">
        <v>-153.24494000000001</v>
      </c>
    </row>
    <row r="1916" spans="15:28" x14ac:dyDescent="0.2">
      <c r="O1916">
        <v>1910</v>
      </c>
      <c r="P1916" s="4">
        <v>-308.76954999999998</v>
      </c>
      <c r="Q1916" s="4">
        <v>-345.70827000000003</v>
      </c>
      <c r="R1916" s="4"/>
      <c r="S1916" s="4">
        <v>-428.08026999999998</v>
      </c>
      <c r="T1916" s="4">
        <v>-435.60888</v>
      </c>
      <c r="AA1916">
        <v>1910</v>
      </c>
      <c r="AB1916" s="4">
        <v>-153.22765000000001</v>
      </c>
    </row>
    <row r="1917" spans="15:28" x14ac:dyDescent="0.2">
      <c r="O1917">
        <v>1911</v>
      </c>
      <c r="P1917" s="4">
        <v>-308.85289999999998</v>
      </c>
      <c r="Q1917" s="4">
        <v>-345.77758999999998</v>
      </c>
      <c r="R1917" s="4"/>
      <c r="S1917" s="4">
        <v>-427.71902999999998</v>
      </c>
      <c r="T1917" s="4">
        <v>-435.61182000000002</v>
      </c>
      <c r="AA1917">
        <v>1911</v>
      </c>
      <c r="AB1917" s="4">
        <v>-153.17883</v>
      </c>
    </row>
    <row r="1918" spans="15:28" x14ac:dyDescent="0.2">
      <c r="O1918">
        <v>1912</v>
      </c>
      <c r="P1918" s="4">
        <v>-308.91251999999997</v>
      </c>
      <c r="Q1918" s="4">
        <v>-345.81126999999998</v>
      </c>
      <c r="R1918" s="4"/>
      <c r="S1918" s="4">
        <v>-427.34253000000001</v>
      </c>
      <c r="T1918" s="4">
        <v>-435.61527999999998</v>
      </c>
      <c r="AA1918">
        <v>1912</v>
      </c>
      <c r="AB1918" s="4">
        <v>-153.13496000000001</v>
      </c>
    </row>
    <row r="1919" spans="15:28" x14ac:dyDescent="0.2">
      <c r="O1919">
        <v>1913</v>
      </c>
      <c r="P1919" s="4">
        <v>-308.93705999999997</v>
      </c>
      <c r="Q1919" s="4">
        <v>-345.81459999999998</v>
      </c>
      <c r="R1919" s="4"/>
      <c r="S1919" s="4">
        <v>-426.91658000000001</v>
      </c>
      <c r="T1919" s="4">
        <v>-435.62880999999999</v>
      </c>
      <c r="AA1919">
        <v>1913</v>
      </c>
      <c r="AB1919" s="4">
        <v>-153.10006000000001</v>
      </c>
    </row>
    <row r="1920" spans="15:28" x14ac:dyDescent="0.2">
      <c r="O1920">
        <v>1914</v>
      </c>
      <c r="P1920" s="4">
        <v>-308.98827999999997</v>
      </c>
      <c r="Q1920" s="4">
        <v>-345.79338000000001</v>
      </c>
      <c r="R1920" s="4"/>
      <c r="S1920" s="4">
        <v>-426.49984999999998</v>
      </c>
      <c r="T1920" s="4">
        <v>-435.65875</v>
      </c>
      <c r="AA1920">
        <v>1914</v>
      </c>
      <c r="AB1920" s="4">
        <v>-153.06816000000001</v>
      </c>
    </row>
    <row r="1921" spans="15:28" x14ac:dyDescent="0.2">
      <c r="O1921">
        <v>1915</v>
      </c>
      <c r="P1921" s="4">
        <v>-309.05139000000003</v>
      </c>
      <c r="Q1921" s="4">
        <v>-345.75204000000002</v>
      </c>
      <c r="R1921" s="4"/>
      <c r="S1921" s="4">
        <v>-426.13740999999999</v>
      </c>
      <c r="T1921" s="4">
        <v>-435.68702000000002</v>
      </c>
      <c r="AA1921">
        <v>1915</v>
      </c>
      <c r="AB1921" s="4">
        <v>-153.06766999999999</v>
      </c>
    </row>
    <row r="1922" spans="15:28" x14ac:dyDescent="0.2">
      <c r="O1922">
        <v>1916</v>
      </c>
      <c r="P1922" s="4">
        <v>-309.14116999999999</v>
      </c>
      <c r="Q1922" s="4">
        <v>-345.72327000000001</v>
      </c>
      <c r="R1922" s="4"/>
      <c r="S1922" s="4">
        <v>-425.78924000000001</v>
      </c>
      <c r="T1922" s="4">
        <v>-435.72233</v>
      </c>
      <c r="AA1922">
        <v>1916</v>
      </c>
      <c r="AB1922" s="4">
        <v>-153.09984</v>
      </c>
    </row>
    <row r="1923" spans="15:28" x14ac:dyDescent="0.2">
      <c r="O1923">
        <v>1917</v>
      </c>
      <c r="P1923" s="4">
        <v>-309.22287999999998</v>
      </c>
      <c r="Q1923" s="4">
        <v>-345.68482999999998</v>
      </c>
      <c r="R1923" s="4"/>
      <c r="S1923" s="4">
        <v>-425.49533000000002</v>
      </c>
      <c r="T1923" s="4">
        <v>-435.76035000000002</v>
      </c>
      <c r="AA1923">
        <v>1917</v>
      </c>
      <c r="AB1923" s="4">
        <v>-153.16732999999999</v>
      </c>
    </row>
    <row r="1924" spans="15:28" x14ac:dyDescent="0.2">
      <c r="O1924">
        <v>1918</v>
      </c>
      <c r="P1924" s="4">
        <v>-309.33195000000001</v>
      </c>
      <c r="Q1924" s="4">
        <v>-345.69308000000001</v>
      </c>
      <c r="R1924" s="4"/>
      <c r="S1924" s="4">
        <v>-425.27507000000003</v>
      </c>
      <c r="T1924" s="4">
        <v>-435.79255999999998</v>
      </c>
      <c r="AA1924">
        <v>1918</v>
      </c>
      <c r="AB1924" s="4">
        <v>-153.27023</v>
      </c>
    </row>
    <row r="1925" spans="15:28" x14ac:dyDescent="0.2">
      <c r="O1925">
        <v>1919</v>
      </c>
      <c r="P1925" s="4">
        <v>-309.47055999999998</v>
      </c>
      <c r="Q1925" s="4">
        <v>-345.70657999999997</v>
      </c>
      <c r="R1925" s="4"/>
      <c r="S1925" s="4">
        <v>-425.10023000000001</v>
      </c>
      <c r="T1925" s="4">
        <v>-435.80623000000003</v>
      </c>
      <c r="AA1925">
        <v>1919</v>
      </c>
      <c r="AB1925" s="4">
        <v>-153.38900000000001</v>
      </c>
    </row>
    <row r="1926" spans="15:28" x14ac:dyDescent="0.2">
      <c r="O1926">
        <v>1920</v>
      </c>
      <c r="P1926" s="4">
        <v>-309.63959999999997</v>
      </c>
      <c r="Q1926" s="4">
        <v>-345.73397</v>
      </c>
      <c r="R1926" s="4"/>
      <c r="S1926" s="4">
        <v>-424.95961999999997</v>
      </c>
      <c r="T1926" s="4">
        <v>-435.79685999999998</v>
      </c>
      <c r="AA1926">
        <v>1920</v>
      </c>
      <c r="AB1926" s="4">
        <v>-153.51590999999999</v>
      </c>
    </row>
    <row r="1927" spans="15:28" x14ac:dyDescent="0.2">
      <c r="O1927">
        <v>1921</v>
      </c>
      <c r="P1927" s="4">
        <v>-309.78070000000002</v>
      </c>
      <c r="Q1927" s="4">
        <v>-345.76447999999999</v>
      </c>
      <c r="R1927" s="4"/>
      <c r="S1927" s="4">
        <v>-424.88466</v>
      </c>
      <c r="T1927" s="4">
        <v>-435.78381999999999</v>
      </c>
      <c r="AA1927">
        <v>1921</v>
      </c>
      <c r="AB1927" s="4">
        <v>-153.6388</v>
      </c>
    </row>
    <row r="1928" spans="15:28" x14ac:dyDescent="0.2">
      <c r="O1928">
        <v>1922</v>
      </c>
      <c r="P1928" s="4">
        <v>-309.91316</v>
      </c>
      <c r="Q1928" s="4">
        <v>-345.79338999999999</v>
      </c>
      <c r="R1928" s="4"/>
      <c r="S1928" s="4">
        <v>-424.90249</v>
      </c>
      <c r="T1928" s="4">
        <v>-435.77701000000002</v>
      </c>
      <c r="AA1928">
        <v>1922</v>
      </c>
      <c r="AB1928" s="4">
        <v>-153.73858000000001</v>
      </c>
    </row>
    <row r="1929" spans="15:28" x14ac:dyDescent="0.2">
      <c r="O1929">
        <v>1923</v>
      </c>
      <c r="P1929" s="4">
        <v>-310.05471</v>
      </c>
      <c r="Q1929" s="4">
        <v>-345.81484999999998</v>
      </c>
      <c r="R1929" s="4"/>
      <c r="S1929" s="4">
        <v>-424.95414</v>
      </c>
      <c r="T1929" s="4">
        <v>-435.77442000000002</v>
      </c>
      <c r="AA1929">
        <v>1923</v>
      </c>
      <c r="AB1929" s="4">
        <v>-153.79032000000001</v>
      </c>
    </row>
    <row r="1930" spans="15:28" x14ac:dyDescent="0.2">
      <c r="O1930">
        <v>1924</v>
      </c>
      <c r="P1930" s="4">
        <v>-310.19614999999999</v>
      </c>
      <c r="Q1930" s="4">
        <v>-345.83080000000001</v>
      </c>
      <c r="R1930" s="4"/>
      <c r="S1930" s="4">
        <v>-425.02472</v>
      </c>
      <c r="T1930" s="4">
        <v>-435.80347</v>
      </c>
      <c r="AA1930">
        <v>1924</v>
      </c>
      <c r="AB1930" s="4">
        <v>-153.82666</v>
      </c>
    </row>
    <row r="1931" spans="15:28" x14ac:dyDescent="0.2">
      <c r="O1931">
        <v>1925</v>
      </c>
      <c r="P1931" s="4">
        <v>-310.31466</v>
      </c>
      <c r="Q1931" s="4">
        <v>-345.82184999999998</v>
      </c>
      <c r="R1931" s="4"/>
      <c r="S1931" s="4">
        <v>-425.10160000000002</v>
      </c>
      <c r="T1931" s="4">
        <v>-435.77542999999997</v>
      </c>
      <c r="AA1931">
        <v>1925</v>
      </c>
      <c r="AB1931" s="4">
        <v>-153.84595999999999</v>
      </c>
    </row>
    <row r="1932" spans="15:28" x14ac:dyDescent="0.2">
      <c r="O1932">
        <v>1926</v>
      </c>
      <c r="P1932" s="4">
        <v>-310.40460000000002</v>
      </c>
      <c r="Q1932" s="4">
        <v>-345.83600999999999</v>
      </c>
      <c r="R1932" s="4"/>
      <c r="S1932" s="4">
        <v>-425.22573999999997</v>
      </c>
      <c r="T1932" s="4">
        <v>-435.74340000000001</v>
      </c>
      <c r="AA1932">
        <v>1926</v>
      </c>
      <c r="AB1932" s="4">
        <v>-153.83670000000001</v>
      </c>
    </row>
    <row r="1933" spans="15:28" x14ac:dyDescent="0.2">
      <c r="O1933">
        <v>1927</v>
      </c>
      <c r="P1933" s="4">
        <v>-310.49540000000002</v>
      </c>
      <c r="Q1933" s="4">
        <v>-345.88427999999999</v>
      </c>
      <c r="R1933" s="4"/>
      <c r="S1933" s="4">
        <v>-425.36982</v>
      </c>
      <c r="T1933" s="4">
        <v>-435.72732999999999</v>
      </c>
      <c r="AA1933">
        <v>1927</v>
      </c>
      <c r="AB1933" s="4">
        <v>-153.80136999999999</v>
      </c>
    </row>
    <row r="1934" spans="15:28" x14ac:dyDescent="0.2">
      <c r="O1934">
        <v>1928</v>
      </c>
      <c r="P1934" s="4">
        <v>-310.58690999999999</v>
      </c>
      <c r="Q1934" s="4">
        <v>-345.96280999999999</v>
      </c>
      <c r="R1934" s="4"/>
      <c r="S1934" s="4">
        <v>-425.53073999999998</v>
      </c>
      <c r="T1934" s="4">
        <v>-435.70377000000002</v>
      </c>
      <c r="AA1934">
        <v>1928</v>
      </c>
      <c r="AB1934" s="4">
        <v>-153.7679</v>
      </c>
    </row>
    <row r="1935" spans="15:28" x14ac:dyDescent="0.2">
      <c r="O1935">
        <v>1929</v>
      </c>
      <c r="P1935" s="4">
        <v>-310.67317000000003</v>
      </c>
      <c r="Q1935" s="4">
        <v>-346.02969999999999</v>
      </c>
      <c r="R1935" s="4"/>
      <c r="S1935" s="4">
        <v>-425.66296</v>
      </c>
      <c r="T1935" s="4">
        <v>-435.68243000000001</v>
      </c>
      <c r="AA1935">
        <v>1929</v>
      </c>
      <c r="AB1935" s="4">
        <v>-153.71825000000001</v>
      </c>
    </row>
    <row r="1936" spans="15:28" x14ac:dyDescent="0.2">
      <c r="O1936">
        <v>1930</v>
      </c>
      <c r="P1936" s="4">
        <v>-310.75700000000001</v>
      </c>
      <c r="Q1936" s="4">
        <v>-346.12101000000001</v>
      </c>
      <c r="R1936" s="4"/>
      <c r="S1936" s="4">
        <v>-425.81641000000002</v>
      </c>
      <c r="T1936" s="4">
        <v>-435.66199</v>
      </c>
      <c r="AA1936">
        <v>1930</v>
      </c>
      <c r="AB1936" s="4">
        <v>-153.62728999999999</v>
      </c>
    </row>
    <row r="1937" spans="15:28" x14ac:dyDescent="0.2">
      <c r="O1937">
        <v>1931</v>
      </c>
      <c r="P1937" s="4">
        <v>-310.83911000000001</v>
      </c>
      <c r="Q1937" s="4">
        <v>-346.25398000000001</v>
      </c>
      <c r="R1937" s="4"/>
      <c r="S1937" s="4">
        <v>-425.95810999999998</v>
      </c>
      <c r="T1937" s="4">
        <v>-435.63418999999999</v>
      </c>
      <c r="AA1937">
        <v>1931</v>
      </c>
      <c r="AB1937" s="4">
        <v>-153.49787000000001</v>
      </c>
    </row>
    <row r="1938" spans="15:28" x14ac:dyDescent="0.2">
      <c r="O1938">
        <v>1932</v>
      </c>
      <c r="P1938" s="4">
        <v>-310.86790000000002</v>
      </c>
      <c r="Q1938" s="4">
        <v>-346.39825000000002</v>
      </c>
      <c r="R1938" s="4"/>
      <c r="S1938" s="4">
        <v>-426.10784000000001</v>
      </c>
      <c r="T1938" s="4">
        <v>-435.61676999999997</v>
      </c>
      <c r="AA1938">
        <v>1932</v>
      </c>
      <c r="AB1938" s="4">
        <v>-153.35413</v>
      </c>
    </row>
    <row r="1939" spans="15:28" x14ac:dyDescent="0.2">
      <c r="O1939">
        <v>1933</v>
      </c>
      <c r="P1939" s="4">
        <v>-310.88952</v>
      </c>
      <c r="Q1939" s="4">
        <v>-346.52638999999999</v>
      </c>
      <c r="R1939" s="4"/>
      <c r="S1939" s="4">
        <v>-426.26616999999999</v>
      </c>
      <c r="T1939" s="4">
        <v>-435.60408999999999</v>
      </c>
      <c r="AA1939">
        <v>1933</v>
      </c>
      <c r="AB1939" s="4">
        <v>-153.18745000000001</v>
      </c>
    </row>
    <row r="1940" spans="15:28" x14ac:dyDescent="0.2">
      <c r="O1940">
        <v>1934</v>
      </c>
      <c r="P1940" s="4">
        <v>-310.93225999999999</v>
      </c>
      <c r="Q1940" s="4">
        <v>-346.64539000000002</v>
      </c>
      <c r="R1940" s="4"/>
      <c r="S1940" s="4">
        <v>-426.38681000000003</v>
      </c>
      <c r="T1940" s="4">
        <v>-435.55714</v>
      </c>
      <c r="AA1940">
        <v>1934</v>
      </c>
      <c r="AB1940" s="4">
        <v>-152.99397999999999</v>
      </c>
    </row>
    <row r="1941" spans="15:28" x14ac:dyDescent="0.2">
      <c r="O1941">
        <v>1935</v>
      </c>
      <c r="P1941" s="4">
        <v>-310.93443000000002</v>
      </c>
      <c r="Q1941" s="4">
        <v>-346.74754999999999</v>
      </c>
      <c r="R1941" s="4"/>
      <c r="S1941" s="4">
        <v>-426.48178000000001</v>
      </c>
      <c r="T1941" s="4">
        <v>-435.51591000000002</v>
      </c>
      <c r="AA1941">
        <v>1935</v>
      </c>
      <c r="AB1941" s="4">
        <v>-152.7843</v>
      </c>
    </row>
    <row r="1942" spans="15:28" x14ac:dyDescent="0.2">
      <c r="O1942">
        <v>1936</v>
      </c>
      <c r="P1942" s="4">
        <v>-310.92732000000001</v>
      </c>
      <c r="Q1942" s="4">
        <v>-346.83202</v>
      </c>
      <c r="R1942" s="4"/>
      <c r="S1942" s="4">
        <v>-426.54333000000003</v>
      </c>
      <c r="T1942" s="4">
        <v>-435.46273000000002</v>
      </c>
      <c r="AA1942">
        <v>1936</v>
      </c>
      <c r="AB1942" s="4">
        <v>-152.57973999999999</v>
      </c>
    </row>
    <row r="1943" spans="15:28" x14ac:dyDescent="0.2">
      <c r="O1943">
        <v>1937</v>
      </c>
      <c r="P1943" s="4">
        <v>-310.89427000000001</v>
      </c>
      <c r="Q1943" s="4">
        <v>-346.88637999999997</v>
      </c>
      <c r="R1943" s="4"/>
      <c r="S1943" s="4">
        <v>-426.56905999999998</v>
      </c>
      <c r="T1943" s="4">
        <v>-435.41395</v>
      </c>
      <c r="AA1943">
        <v>1937</v>
      </c>
      <c r="AB1943" s="4">
        <v>-152.40019000000001</v>
      </c>
    </row>
    <row r="1944" spans="15:28" x14ac:dyDescent="0.2">
      <c r="O1944">
        <v>1938</v>
      </c>
      <c r="P1944" s="4">
        <v>-310.84539000000001</v>
      </c>
      <c r="Q1944" s="4">
        <v>-346.90771999999998</v>
      </c>
      <c r="R1944" s="4"/>
      <c r="S1944" s="4">
        <v>-426.54683999999997</v>
      </c>
      <c r="T1944" s="4">
        <v>-435.33940999999999</v>
      </c>
      <c r="AA1944">
        <v>1938</v>
      </c>
      <c r="AB1944" s="4">
        <v>-152.24440000000001</v>
      </c>
    </row>
    <row r="1945" spans="15:28" x14ac:dyDescent="0.2">
      <c r="O1945">
        <v>1939</v>
      </c>
      <c r="P1945" s="4">
        <v>-310.80336</v>
      </c>
      <c r="Q1945" s="4">
        <v>-346.94726000000003</v>
      </c>
      <c r="R1945" s="4"/>
      <c r="S1945" s="4">
        <v>-426.49806000000001</v>
      </c>
      <c r="T1945" s="4">
        <v>-435.25702000000001</v>
      </c>
      <c r="AA1945">
        <v>1939</v>
      </c>
      <c r="AB1945" s="4">
        <v>-152.1189</v>
      </c>
    </row>
    <row r="1946" spans="15:28" x14ac:dyDescent="0.2">
      <c r="O1946">
        <v>1940</v>
      </c>
      <c r="P1946" s="4">
        <v>-310.76749999999998</v>
      </c>
      <c r="Q1946" s="4">
        <v>-346.94472000000002</v>
      </c>
      <c r="R1946" s="4"/>
      <c r="S1946" s="4">
        <v>-426.43367999999998</v>
      </c>
      <c r="T1946" s="4">
        <v>-435.14341999999999</v>
      </c>
      <c r="AA1946">
        <v>1940</v>
      </c>
      <c r="AB1946" s="4">
        <v>-152.02654000000001</v>
      </c>
    </row>
    <row r="1947" spans="15:28" x14ac:dyDescent="0.2">
      <c r="O1947">
        <v>1941</v>
      </c>
      <c r="P1947" s="4">
        <v>-310.70168000000001</v>
      </c>
      <c r="Q1947" s="4">
        <v>-346.88977</v>
      </c>
      <c r="R1947" s="4"/>
      <c r="S1947" s="4">
        <v>-426.35912000000002</v>
      </c>
      <c r="T1947" s="4">
        <v>-435.03217000000001</v>
      </c>
      <c r="AA1947">
        <v>1941</v>
      </c>
      <c r="AB1947" s="4">
        <v>-151.95963</v>
      </c>
    </row>
    <row r="1948" spans="15:28" x14ac:dyDescent="0.2">
      <c r="O1948">
        <v>1942</v>
      </c>
      <c r="P1948" s="4">
        <v>-310.65742</v>
      </c>
      <c r="Q1948" s="4">
        <v>-346.79046</v>
      </c>
      <c r="R1948" s="4"/>
      <c r="S1948" s="4">
        <v>-426.2878</v>
      </c>
      <c r="T1948" s="4">
        <v>-434.91809999999998</v>
      </c>
      <c r="AA1948">
        <v>1942</v>
      </c>
      <c r="AB1948" s="4">
        <v>-151.91446999999999</v>
      </c>
    </row>
    <row r="1949" spans="15:28" x14ac:dyDescent="0.2">
      <c r="O1949">
        <v>1943</v>
      </c>
      <c r="P1949" s="4">
        <v>-310.66498999999999</v>
      </c>
      <c r="Q1949" s="4">
        <v>-346.63704000000001</v>
      </c>
      <c r="R1949" s="4"/>
      <c r="S1949" s="4">
        <v>-426.21289999999999</v>
      </c>
      <c r="T1949" s="4">
        <v>-434.79387000000003</v>
      </c>
      <c r="AA1949">
        <v>1943</v>
      </c>
      <c r="AB1949" s="4">
        <v>-151.91794999999999</v>
      </c>
    </row>
    <row r="1950" spans="15:28" x14ac:dyDescent="0.2">
      <c r="O1950">
        <v>1944</v>
      </c>
      <c r="P1950" s="4">
        <v>-310.71107000000001</v>
      </c>
      <c r="Q1950" s="4">
        <v>-346.43817999999999</v>
      </c>
      <c r="R1950" s="4"/>
      <c r="S1950" s="4">
        <v>-426.14805999999999</v>
      </c>
      <c r="T1950" s="4">
        <v>-434.65697</v>
      </c>
      <c r="AA1950">
        <v>1944</v>
      </c>
      <c r="AB1950" s="4">
        <v>-151.96582000000001</v>
      </c>
    </row>
    <row r="1951" spans="15:28" x14ac:dyDescent="0.2">
      <c r="O1951">
        <v>1945</v>
      </c>
      <c r="P1951" s="4">
        <v>-310.77629000000002</v>
      </c>
      <c r="Q1951" s="4">
        <v>-346.19817</v>
      </c>
      <c r="R1951" s="4"/>
      <c r="S1951" s="4">
        <v>-426.1302</v>
      </c>
      <c r="T1951" s="4">
        <v>-434.51055000000002</v>
      </c>
      <c r="AA1951">
        <v>1945</v>
      </c>
      <c r="AB1951" s="4">
        <v>-152.06514999999999</v>
      </c>
    </row>
    <row r="1952" spans="15:28" x14ac:dyDescent="0.2">
      <c r="O1952">
        <v>1946</v>
      </c>
      <c r="P1952" s="4">
        <v>-310.85291000000001</v>
      </c>
      <c r="Q1952" s="4">
        <v>-345.90028000000001</v>
      </c>
      <c r="R1952" s="4"/>
      <c r="S1952" s="4">
        <v>-426.13576999999998</v>
      </c>
      <c r="T1952" s="4">
        <v>-434.35214999999999</v>
      </c>
      <c r="AA1952">
        <v>1946</v>
      </c>
      <c r="AB1952" s="4">
        <v>-152.17276000000001</v>
      </c>
    </row>
    <row r="1953" spans="15:28" x14ac:dyDescent="0.2">
      <c r="O1953">
        <v>1947</v>
      </c>
      <c r="P1953" s="4">
        <v>-310.94898000000001</v>
      </c>
      <c r="Q1953" s="4">
        <v>-345.57697999999999</v>
      </c>
      <c r="R1953" s="4"/>
      <c r="S1953" s="4">
        <v>-426.13128</v>
      </c>
      <c r="T1953" s="4">
        <v>-434.22854000000001</v>
      </c>
      <c r="AA1953">
        <v>1947</v>
      </c>
      <c r="AB1953" s="4">
        <v>-152.30190999999999</v>
      </c>
    </row>
    <row r="1954" spans="15:28" x14ac:dyDescent="0.2">
      <c r="O1954">
        <v>1948</v>
      </c>
      <c r="P1954" s="4">
        <v>-311.07490999999999</v>
      </c>
      <c r="Q1954" s="4">
        <v>-345.21672999999998</v>
      </c>
      <c r="R1954" s="4"/>
      <c r="S1954" s="4">
        <v>-426.09917999999999</v>
      </c>
      <c r="T1954" s="4">
        <v>-434.1343</v>
      </c>
      <c r="AA1954">
        <v>1948</v>
      </c>
      <c r="AB1954" s="4">
        <v>-152.40325000000001</v>
      </c>
    </row>
    <row r="1955" spans="15:28" x14ac:dyDescent="0.2">
      <c r="O1955">
        <v>1949</v>
      </c>
      <c r="P1955" s="4">
        <v>-311.20925</v>
      </c>
      <c r="Q1955" s="4">
        <v>-344.85701</v>
      </c>
      <c r="R1955" s="4"/>
      <c r="S1955" s="4">
        <v>-426.06366000000003</v>
      </c>
      <c r="T1955" s="4">
        <v>-434.07578000000001</v>
      </c>
      <c r="AA1955">
        <v>1949</v>
      </c>
      <c r="AB1955" s="4">
        <v>-152.51424</v>
      </c>
    </row>
    <row r="1956" spans="15:28" x14ac:dyDescent="0.2">
      <c r="O1956">
        <v>1950</v>
      </c>
      <c r="P1956" s="4">
        <v>-311.37063000000001</v>
      </c>
      <c r="Q1956" s="4">
        <v>-344.51396</v>
      </c>
      <c r="R1956" s="4"/>
      <c r="S1956" s="4">
        <v>-426.0693</v>
      </c>
      <c r="T1956" s="4">
        <v>-434.04951</v>
      </c>
      <c r="AA1956">
        <v>1950</v>
      </c>
      <c r="AB1956" s="4">
        <v>-152.63898</v>
      </c>
    </row>
    <row r="1957" spans="15:28" x14ac:dyDescent="0.2">
      <c r="O1957">
        <v>1951</v>
      </c>
      <c r="P1957" s="4">
        <v>-311.53888999999998</v>
      </c>
      <c r="Q1957" s="4">
        <v>-344.19517000000002</v>
      </c>
      <c r="R1957" s="4"/>
      <c r="S1957" s="4">
        <v>-426.10780999999997</v>
      </c>
      <c r="T1957" s="4">
        <v>-434.05345999999997</v>
      </c>
      <c r="AA1957">
        <v>1951</v>
      </c>
      <c r="AB1957" s="4">
        <v>-152.76336000000001</v>
      </c>
    </row>
    <row r="1958" spans="15:28" x14ac:dyDescent="0.2">
      <c r="O1958">
        <v>1952</v>
      </c>
      <c r="P1958" s="4">
        <v>-311.70508999999998</v>
      </c>
      <c r="Q1958" s="4">
        <v>-343.93509</v>
      </c>
      <c r="R1958" s="4"/>
      <c r="S1958" s="4">
        <v>-426.19830999999999</v>
      </c>
      <c r="T1958" s="4">
        <v>-434.08604000000003</v>
      </c>
      <c r="AA1958">
        <v>1952</v>
      </c>
      <c r="AB1958" s="4">
        <v>-152.87356</v>
      </c>
    </row>
    <row r="1959" spans="15:28" x14ac:dyDescent="0.2">
      <c r="O1959">
        <v>1953</v>
      </c>
      <c r="P1959" s="4">
        <v>-311.84114</v>
      </c>
      <c r="Q1959" s="4">
        <v>-343.73538000000002</v>
      </c>
      <c r="R1959" s="4"/>
      <c r="S1959" s="4">
        <v>-426.28165000000001</v>
      </c>
      <c r="T1959" s="4">
        <v>-434.12500999999997</v>
      </c>
      <c r="AA1959">
        <v>1953</v>
      </c>
      <c r="AB1959" s="4">
        <v>-152.94497000000001</v>
      </c>
    </row>
    <row r="1960" spans="15:28" x14ac:dyDescent="0.2">
      <c r="O1960">
        <v>1954</v>
      </c>
      <c r="P1960" s="4">
        <v>-311.97255000000001</v>
      </c>
      <c r="Q1960" s="4">
        <v>-343.59593000000001</v>
      </c>
      <c r="R1960" s="4"/>
      <c r="S1960" s="4">
        <v>-426.36187999999999</v>
      </c>
      <c r="T1960" s="4">
        <v>-434.28422</v>
      </c>
      <c r="AA1960">
        <v>1954</v>
      </c>
      <c r="AB1960" s="4">
        <v>-153.01847000000001</v>
      </c>
    </row>
    <row r="1961" spans="15:28" x14ac:dyDescent="0.2">
      <c r="O1961">
        <v>1955</v>
      </c>
      <c r="P1961" s="4">
        <v>-312.10509999999999</v>
      </c>
      <c r="Q1961" s="4">
        <v>-343.55110999999999</v>
      </c>
      <c r="R1961" s="4"/>
      <c r="S1961" s="4">
        <v>-426.45477</v>
      </c>
      <c r="T1961" s="4">
        <v>-434.34219000000002</v>
      </c>
      <c r="AA1961">
        <v>1955</v>
      </c>
      <c r="AB1961" s="4">
        <v>-153.06787</v>
      </c>
    </row>
    <row r="1962" spans="15:28" x14ac:dyDescent="0.2">
      <c r="O1962">
        <v>1956</v>
      </c>
      <c r="P1962" s="4">
        <v>-312.19441999999998</v>
      </c>
      <c r="Q1962" s="4">
        <v>-343.56053000000003</v>
      </c>
      <c r="R1962" s="4"/>
      <c r="S1962" s="4">
        <v>-426.54660000000001</v>
      </c>
      <c r="T1962" s="4">
        <v>-434.44718999999998</v>
      </c>
      <c r="AA1962">
        <v>1956</v>
      </c>
      <c r="AB1962" s="4">
        <v>-153.09701999999999</v>
      </c>
    </row>
    <row r="1963" spans="15:28" x14ac:dyDescent="0.2">
      <c r="O1963">
        <v>1957</v>
      </c>
      <c r="P1963" s="4">
        <v>-312.26418000000001</v>
      </c>
      <c r="Q1963" s="4">
        <v>-343.61968999999999</v>
      </c>
      <c r="R1963" s="4"/>
      <c r="S1963" s="4">
        <v>-426.65248000000003</v>
      </c>
      <c r="T1963" s="4">
        <v>-434.56977000000001</v>
      </c>
      <c r="AA1963">
        <v>1957</v>
      </c>
      <c r="AB1963" s="4">
        <v>-153.14202</v>
      </c>
    </row>
    <row r="1964" spans="15:28" x14ac:dyDescent="0.2">
      <c r="O1964">
        <v>1958</v>
      </c>
      <c r="P1964" s="4">
        <v>-312.30802</v>
      </c>
      <c r="Q1964" s="4">
        <v>-343.70537999999999</v>
      </c>
      <c r="R1964" s="4"/>
      <c r="S1964" s="4">
        <v>-426.76632000000001</v>
      </c>
      <c r="T1964" s="4">
        <v>-434.59937000000002</v>
      </c>
      <c r="AA1964">
        <v>1958</v>
      </c>
      <c r="AB1964" s="4">
        <v>-153.19381999999999</v>
      </c>
    </row>
    <row r="1965" spans="15:28" x14ac:dyDescent="0.2">
      <c r="O1965">
        <v>1959</v>
      </c>
      <c r="P1965" s="4">
        <v>-312.32909000000001</v>
      </c>
      <c r="Q1965" s="4">
        <v>-343.80032</v>
      </c>
      <c r="R1965" s="4"/>
      <c r="S1965" s="4">
        <v>-426.91460000000001</v>
      </c>
      <c r="T1965" s="4">
        <v>-434.57866000000001</v>
      </c>
      <c r="AA1965">
        <v>1959</v>
      </c>
      <c r="AB1965" s="4">
        <v>-153.25463999999999</v>
      </c>
    </row>
    <row r="1966" spans="15:28" x14ac:dyDescent="0.2">
      <c r="O1966">
        <v>1960</v>
      </c>
      <c r="P1966" s="4">
        <v>-312.29633000000001</v>
      </c>
      <c r="Q1966" s="4">
        <v>-343.89771999999999</v>
      </c>
      <c r="R1966" s="4"/>
      <c r="S1966" s="4">
        <v>-427.06123000000002</v>
      </c>
      <c r="T1966" s="4">
        <v>-434.49698000000001</v>
      </c>
      <c r="AA1966">
        <v>1960</v>
      </c>
      <c r="AB1966" s="4">
        <v>-153.34356</v>
      </c>
    </row>
    <row r="1967" spans="15:28" x14ac:dyDescent="0.2">
      <c r="O1967">
        <v>1961</v>
      </c>
      <c r="P1967" s="4">
        <v>-312.23340999999999</v>
      </c>
      <c r="Q1967" s="4">
        <v>-343.97210000000001</v>
      </c>
      <c r="R1967" s="4"/>
      <c r="S1967" s="4">
        <v>-427.22735</v>
      </c>
      <c r="T1967" s="4">
        <v>-434.36698999999999</v>
      </c>
      <c r="AA1967">
        <v>1961</v>
      </c>
      <c r="AB1967" s="4">
        <v>-153.45336</v>
      </c>
    </row>
    <row r="1968" spans="15:28" x14ac:dyDescent="0.2">
      <c r="O1968">
        <v>1962</v>
      </c>
      <c r="P1968" s="4">
        <v>-312.16163999999998</v>
      </c>
      <c r="Q1968" s="4">
        <v>-344.06232999999997</v>
      </c>
      <c r="R1968" s="4"/>
      <c r="S1968" s="4">
        <v>-427.37378000000001</v>
      </c>
      <c r="T1968" s="4">
        <v>-434.23996</v>
      </c>
      <c r="AA1968">
        <v>1962</v>
      </c>
      <c r="AB1968" s="4">
        <v>-153.55104</v>
      </c>
    </row>
    <row r="1969" spans="15:28" x14ac:dyDescent="0.2">
      <c r="O1969">
        <v>1963</v>
      </c>
      <c r="P1969" s="4">
        <v>-312.07064000000003</v>
      </c>
      <c r="Q1969" s="4">
        <v>-344.14542999999998</v>
      </c>
      <c r="R1969" s="4"/>
      <c r="S1969" s="4">
        <v>-427.47187000000002</v>
      </c>
      <c r="T1969" s="4">
        <v>-434.13938999999999</v>
      </c>
      <c r="AA1969">
        <v>1963</v>
      </c>
      <c r="AB1969" s="4">
        <v>-153.67322999999999</v>
      </c>
    </row>
    <row r="1970" spans="15:28" x14ac:dyDescent="0.2">
      <c r="O1970">
        <v>1964</v>
      </c>
      <c r="P1970" s="4">
        <v>-311.97939000000002</v>
      </c>
      <c r="Q1970" s="4">
        <v>-344.18865</v>
      </c>
      <c r="R1970" s="4"/>
      <c r="S1970" s="4">
        <v>-427.50850000000003</v>
      </c>
      <c r="T1970" s="4">
        <v>-434.04365999999999</v>
      </c>
      <c r="AA1970">
        <v>1964</v>
      </c>
      <c r="AB1970" s="4">
        <v>-153.82612</v>
      </c>
    </row>
    <row r="1971" spans="15:28" x14ac:dyDescent="0.2">
      <c r="O1971">
        <v>1965</v>
      </c>
      <c r="P1971" s="4">
        <v>-311.86869999999999</v>
      </c>
      <c r="Q1971" s="4">
        <v>-344.20179000000002</v>
      </c>
      <c r="R1971" s="4"/>
      <c r="S1971" s="4">
        <v>-427.48694</v>
      </c>
      <c r="T1971" s="4">
        <v>-433.93207999999998</v>
      </c>
      <c r="AA1971">
        <v>1965</v>
      </c>
      <c r="AB1971" s="4">
        <v>-153.98577</v>
      </c>
    </row>
    <row r="1972" spans="15:28" x14ac:dyDescent="0.2">
      <c r="O1972">
        <v>1966</v>
      </c>
      <c r="P1972" s="4">
        <v>-311.73054999999999</v>
      </c>
      <c r="Q1972" s="4">
        <v>-344.19022999999999</v>
      </c>
      <c r="R1972" s="4"/>
      <c r="S1972" s="4">
        <v>-427.48698000000002</v>
      </c>
      <c r="T1972" s="4">
        <v>-433.80353000000002</v>
      </c>
      <c r="AA1972">
        <v>1966</v>
      </c>
      <c r="AB1972" s="4">
        <v>-154.15433999999999</v>
      </c>
    </row>
    <row r="1973" spans="15:28" x14ac:dyDescent="0.2">
      <c r="O1973">
        <v>1967</v>
      </c>
      <c r="P1973" s="4">
        <v>-311.57296000000002</v>
      </c>
      <c r="Q1973" s="4">
        <v>-344.15915000000001</v>
      </c>
      <c r="R1973" s="4"/>
      <c r="S1973" s="4">
        <v>-427.51330999999999</v>
      </c>
      <c r="T1973" s="4">
        <v>-433.66401000000002</v>
      </c>
      <c r="AA1973">
        <v>1967</v>
      </c>
      <c r="AB1973" s="4">
        <v>-154.32678000000001</v>
      </c>
    </row>
    <row r="1974" spans="15:28" x14ac:dyDescent="0.2">
      <c r="O1974">
        <v>1968</v>
      </c>
      <c r="P1974" s="4">
        <v>-311.44276000000002</v>
      </c>
      <c r="Q1974" s="4">
        <v>-344.11813000000001</v>
      </c>
      <c r="R1974" s="4"/>
      <c r="S1974" s="4">
        <v>-427.53325000000001</v>
      </c>
      <c r="T1974" s="4">
        <v>-433.49968999999999</v>
      </c>
      <c r="AA1974">
        <v>1968</v>
      </c>
      <c r="AB1974" s="4">
        <v>-154.49064999999999</v>
      </c>
    </row>
    <row r="1975" spans="15:28" x14ac:dyDescent="0.2">
      <c r="O1975">
        <v>1969</v>
      </c>
      <c r="P1975" s="4">
        <v>-311.33661999999998</v>
      </c>
      <c r="Q1975" s="4">
        <v>-344.04275999999999</v>
      </c>
      <c r="R1975" s="4"/>
      <c r="S1975" s="4">
        <v>-427.57976000000002</v>
      </c>
      <c r="T1975" s="4">
        <v>-433.36471</v>
      </c>
      <c r="AA1975">
        <v>1969</v>
      </c>
      <c r="AB1975" s="4">
        <v>-154.66130999999999</v>
      </c>
    </row>
    <row r="1976" spans="15:28" x14ac:dyDescent="0.2">
      <c r="O1976">
        <v>1970</v>
      </c>
      <c r="P1976" s="4">
        <v>-311.23991000000001</v>
      </c>
      <c r="Q1976" s="4">
        <v>-343.98894000000001</v>
      </c>
      <c r="R1976" s="4"/>
      <c r="S1976" s="4">
        <v>-427.61399999999998</v>
      </c>
      <c r="T1976" s="4">
        <v>-433.23014000000001</v>
      </c>
      <c r="AA1976">
        <v>1970</v>
      </c>
      <c r="AB1976" s="4">
        <v>-154.81818999999999</v>
      </c>
    </row>
    <row r="1977" spans="15:28" x14ac:dyDescent="0.2">
      <c r="O1977">
        <v>1971</v>
      </c>
      <c r="P1977" s="4">
        <v>-311.16978</v>
      </c>
      <c r="Q1977" s="4">
        <v>-343.94278000000003</v>
      </c>
      <c r="R1977" s="4"/>
      <c r="S1977" s="4">
        <v>-427.6309</v>
      </c>
      <c r="T1977" s="4">
        <v>-433.10764999999998</v>
      </c>
      <c r="AA1977">
        <v>1971</v>
      </c>
      <c r="AB1977" s="4">
        <v>-154.97197</v>
      </c>
    </row>
    <row r="1978" spans="15:28" x14ac:dyDescent="0.2">
      <c r="O1978">
        <v>1972</v>
      </c>
      <c r="P1978" s="4">
        <v>-311.09992</v>
      </c>
      <c r="Q1978" s="4">
        <v>-343.88697999999999</v>
      </c>
      <c r="R1978" s="4"/>
      <c r="S1978" s="4">
        <v>-427.67415999999997</v>
      </c>
      <c r="T1978" s="4">
        <v>-432.99396999999999</v>
      </c>
      <c r="AA1978">
        <v>1972</v>
      </c>
      <c r="AB1978" s="4">
        <v>-155.09245000000001</v>
      </c>
    </row>
    <row r="1979" spans="15:28" x14ac:dyDescent="0.2">
      <c r="O1979">
        <v>1973</v>
      </c>
      <c r="P1979" s="4">
        <v>-311.07909999999998</v>
      </c>
      <c r="Q1979" s="4">
        <v>-343.78798999999998</v>
      </c>
      <c r="R1979" s="4"/>
      <c r="S1979" s="4">
        <v>-427.68508000000003</v>
      </c>
      <c r="T1979" s="4">
        <v>-432.92183999999997</v>
      </c>
      <c r="AA1979">
        <v>1973</v>
      </c>
      <c r="AB1979" s="4">
        <v>-155.17137</v>
      </c>
    </row>
    <row r="1980" spans="15:28" x14ac:dyDescent="0.2">
      <c r="O1980">
        <v>1974</v>
      </c>
      <c r="P1980" s="4">
        <v>-311.12700999999998</v>
      </c>
      <c r="Q1980" s="4">
        <v>-343.67277999999999</v>
      </c>
      <c r="R1980" s="4"/>
      <c r="S1980" s="4">
        <v>-427.66444000000001</v>
      </c>
      <c r="T1980" s="4">
        <v>-432.88576</v>
      </c>
      <c r="AA1980">
        <v>1974</v>
      </c>
      <c r="AB1980" s="4">
        <v>-155.22828000000001</v>
      </c>
    </row>
    <row r="1981" spans="15:28" x14ac:dyDescent="0.2">
      <c r="O1981">
        <v>1975</v>
      </c>
      <c r="P1981" s="4">
        <v>-311.17057</v>
      </c>
      <c r="Q1981" s="4">
        <v>-343.50479000000001</v>
      </c>
      <c r="R1981" s="4"/>
      <c r="S1981" s="4">
        <v>-427.64956000000001</v>
      </c>
      <c r="T1981" s="4">
        <v>-432.90710000000001</v>
      </c>
      <c r="AA1981">
        <v>1975</v>
      </c>
      <c r="AB1981" s="4">
        <v>-155.23262</v>
      </c>
    </row>
    <row r="1982" spans="15:28" x14ac:dyDescent="0.2">
      <c r="O1982">
        <v>1976</v>
      </c>
      <c r="P1982" s="4">
        <v>-311.26155</v>
      </c>
      <c r="Q1982" s="4">
        <v>-343.26031</v>
      </c>
      <c r="R1982" s="4"/>
      <c r="S1982" s="4">
        <v>-427.63886000000002</v>
      </c>
      <c r="T1982" s="4">
        <v>-432.94925000000001</v>
      </c>
      <c r="AA1982">
        <v>1976</v>
      </c>
      <c r="AB1982" s="4">
        <v>-155.20841999999999</v>
      </c>
    </row>
    <row r="1983" spans="15:28" x14ac:dyDescent="0.2">
      <c r="O1983">
        <v>1977</v>
      </c>
      <c r="P1983" s="4">
        <v>-311.3691</v>
      </c>
      <c r="Q1983" s="4">
        <v>-343.02098000000001</v>
      </c>
      <c r="R1983" s="4"/>
      <c r="S1983" s="4">
        <v>-427.63663000000003</v>
      </c>
      <c r="T1983" s="4">
        <v>-433.02287999999999</v>
      </c>
      <c r="AA1983">
        <v>1977</v>
      </c>
      <c r="AB1983" s="4">
        <v>-155.15976000000001</v>
      </c>
    </row>
    <row r="1984" spans="15:28" x14ac:dyDescent="0.2">
      <c r="O1984">
        <v>1978</v>
      </c>
      <c r="P1984" s="4">
        <v>-311.46762000000001</v>
      </c>
      <c r="Q1984" s="4">
        <v>-342.80808000000002</v>
      </c>
      <c r="R1984" s="4"/>
      <c r="S1984" s="4">
        <v>-427.58904000000001</v>
      </c>
      <c r="T1984" s="4">
        <v>-433.10435999999999</v>
      </c>
      <c r="AA1984">
        <v>1978</v>
      </c>
      <c r="AB1984" s="4">
        <v>-155.10715999999999</v>
      </c>
    </row>
    <row r="1985" spans="15:28" x14ac:dyDescent="0.2">
      <c r="O1985">
        <v>1979</v>
      </c>
      <c r="P1985" s="4">
        <v>-311.56916999999999</v>
      </c>
      <c r="Q1985" s="4">
        <v>-342.57344999999998</v>
      </c>
      <c r="R1985" s="4"/>
      <c r="S1985" s="4">
        <v>-427.49248</v>
      </c>
      <c r="T1985" s="4">
        <v>-433.17451</v>
      </c>
      <c r="AA1985">
        <v>1979</v>
      </c>
      <c r="AB1985" s="4">
        <v>-155.01073</v>
      </c>
    </row>
    <row r="1986" spans="15:28" x14ac:dyDescent="0.2">
      <c r="O1986">
        <v>1980</v>
      </c>
      <c r="P1986" s="4">
        <v>-311.68322000000001</v>
      </c>
      <c r="Q1986" s="4">
        <v>-342.33834999999999</v>
      </c>
      <c r="R1986" s="4"/>
      <c r="S1986" s="4">
        <v>-427.36626000000001</v>
      </c>
      <c r="T1986" s="4">
        <v>-433.20967000000002</v>
      </c>
      <c r="AA1986">
        <v>1980</v>
      </c>
      <c r="AB1986" s="4">
        <v>-154.92152999999999</v>
      </c>
    </row>
    <row r="1987" spans="15:28" x14ac:dyDescent="0.2">
      <c r="O1987">
        <v>1981</v>
      </c>
      <c r="P1987" s="4">
        <v>-311.82071999999999</v>
      </c>
      <c r="Q1987" s="4">
        <v>-342.13027</v>
      </c>
      <c r="R1987" s="4"/>
      <c r="S1987" s="4">
        <v>-427.17514</v>
      </c>
      <c r="T1987" s="4">
        <v>-433.24642999999998</v>
      </c>
      <c r="AA1987">
        <v>1981</v>
      </c>
      <c r="AB1987" s="4">
        <v>-154.80556999999999</v>
      </c>
    </row>
    <row r="1988" spans="15:28" x14ac:dyDescent="0.2">
      <c r="O1988">
        <v>1982</v>
      </c>
      <c r="P1988" s="4">
        <v>-311.93189000000001</v>
      </c>
      <c r="Q1988" s="4">
        <v>-341.94968999999998</v>
      </c>
      <c r="R1988" s="4"/>
      <c r="S1988" s="4">
        <v>-426.98286000000002</v>
      </c>
      <c r="T1988" s="4">
        <v>-433.27114999999998</v>
      </c>
      <c r="AA1988">
        <v>1982</v>
      </c>
      <c r="AB1988" s="4">
        <v>-154.68396999999999</v>
      </c>
    </row>
    <row r="1989" spans="15:28" x14ac:dyDescent="0.2">
      <c r="O1989">
        <v>1983</v>
      </c>
      <c r="P1989" s="4">
        <v>-312.07785000000001</v>
      </c>
      <c r="Q1989" s="4">
        <v>-341.75783000000001</v>
      </c>
      <c r="R1989" s="4"/>
      <c r="S1989" s="4">
        <v>-426.74943000000002</v>
      </c>
      <c r="T1989" s="4">
        <v>-433.28793999999999</v>
      </c>
      <c r="AA1989">
        <v>1983</v>
      </c>
      <c r="AB1989" s="4">
        <v>-154.56798000000001</v>
      </c>
    </row>
    <row r="1990" spans="15:28" x14ac:dyDescent="0.2">
      <c r="O1990">
        <v>1984</v>
      </c>
      <c r="P1990" s="4">
        <v>-312.22388999999998</v>
      </c>
      <c r="Q1990" s="4">
        <v>-341.61437000000001</v>
      </c>
      <c r="R1990" s="4"/>
      <c r="S1990" s="4">
        <v>-426.52035999999998</v>
      </c>
      <c r="T1990" s="4">
        <v>-433.30613</v>
      </c>
      <c r="AA1990">
        <v>1984</v>
      </c>
      <c r="AB1990" s="4">
        <v>-154.44650999999999</v>
      </c>
    </row>
    <row r="1991" spans="15:28" x14ac:dyDescent="0.2">
      <c r="O1991">
        <v>1985</v>
      </c>
      <c r="P1991" s="4">
        <v>-312.37220000000002</v>
      </c>
      <c r="Q1991" s="4">
        <v>-341.52015999999998</v>
      </c>
      <c r="R1991" s="4"/>
      <c r="S1991" s="4">
        <v>-426.26116999999999</v>
      </c>
      <c r="T1991" s="4">
        <v>-433.30714999999998</v>
      </c>
      <c r="AA1991">
        <v>1985</v>
      </c>
      <c r="AB1991" s="4">
        <v>-154.31881999999999</v>
      </c>
    </row>
    <row r="1992" spans="15:28" x14ac:dyDescent="0.2">
      <c r="O1992">
        <v>1986</v>
      </c>
      <c r="P1992" s="4">
        <v>-312.50227000000001</v>
      </c>
      <c r="Q1992" s="4">
        <v>-341.49139000000002</v>
      </c>
      <c r="R1992" s="4"/>
      <c r="S1992" s="4">
        <v>-426.02157</v>
      </c>
      <c r="T1992" s="4">
        <v>-433.29586999999998</v>
      </c>
      <c r="AA1992">
        <v>1986</v>
      </c>
      <c r="AB1992" s="4">
        <v>-154.16876999999999</v>
      </c>
    </row>
    <row r="1993" spans="15:28" x14ac:dyDescent="0.2">
      <c r="O1993">
        <v>1987</v>
      </c>
      <c r="P1993" s="4">
        <v>-312.65888999999999</v>
      </c>
      <c r="Q1993" s="4">
        <v>-341.55694</v>
      </c>
      <c r="R1993" s="4"/>
      <c r="S1993" s="4">
        <v>-425.80556999999999</v>
      </c>
      <c r="T1993" s="4">
        <v>-433.28874999999999</v>
      </c>
      <c r="AA1993">
        <v>1987</v>
      </c>
      <c r="AB1993" s="4">
        <v>-153.99262999999999</v>
      </c>
    </row>
    <row r="1994" spans="15:28" x14ac:dyDescent="0.2">
      <c r="O1994">
        <v>1988</v>
      </c>
      <c r="P1994" s="4">
        <v>-312.78104000000002</v>
      </c>
      <c r="Q1994" s="4">
        <v>-341.69432</v>
      </c>
      <c r="R1994" s="4"/>
      <c r="S1994" s="4">
        <v>-425.62702000000002</v>
      </c>
      <c r="T1994" s="4">
        <v>-433.25648999999999</v>
      </c>
      <c r="AA1994">
        <v>1988</v>
      </c>
      <c r="AB1994" s="4">
        <v>-153.80994000000001</v>
      </c>
    </row>
    <row r="1995" spans="15:28" x14ac:dyDescent="0.2">
      <c r="O1995">
        <v>1989</v>
      </c>
      <c r="P1995" s="4">
        <v>-312.88418000000001</v>
      </c>
      <c r="Q1995" s="4">
        <v>-341.86837000000003</v>
      </c>
      <c r="R1995" s="4"/>
      <c r="S1995" s="4">
        <v>-425.4683</v>
      </c>
      <c r="T1995" s="4">
        <v>-433.23104999999998</v>
      </c>
      <c r="AA1995">
        <v>1989</v>
      </c>
      <c r="AB1995" s="4">
        <v>-153.60497000000001</v>
      </c>
    </row>
    <row r="1996" spans="15:28" x14ac:dyDescent="0.2">
      <c r="O1996">
        <v>1990</v>
      </c>
      <c r="P1996" s="4">
        <v>-312.95636999999999</v>
      </c>
      <c r="Q1996" s="4">
        <v>-342.05457000000001</v>
      </c>
      <c r="R1996" s="4"/>
      <c r="S1996" s="4">
        <v>-425.30029000000002</v>
      </c>
      <c r="T1996" s="4">
        <v>-433.15897999999999</v>
      </c>
      <c r="AA1996">
        <v>1990</v>
      </c>
      <c r="AB1996" s="4">
        <v>-153.36885000000001</v>
      </c>
    </row>
    <row r="1997" spans="15:28" x14ac:dyDescent="0.2">
      <c r="O1997">
        <v>1991</v>
      </c>
      <c r="P1997" s="4">
        <v>-312.98030999999997</v>
      </c>
      <c r="Q1997" s="4">
        <v>-342.2876</v>
      </c>
      <c r="R1997" s="4"/>
      <c r="S1997" s="4">
        <v>-425.19259</v>
      </c>
      <c r="T1997" s="4">
        <v>-433.06357000000003</v>
      </c>
      <c r="AA1997">
        <v>1991</v>
      </c>
      <c r="AB1997" s="4">
        <v>-153.15091000000001</v>
      </c>
    </row>
    <row r="1998" spans="15:28" x14ac:dyDescent="0.2">
      <c r="O1998">
        <v>1992</v>
      </c>
      <c r="P1998" s="4">
        <v>-312.95999</v>
      </c>
      <c r="Q1998" s="4">
        <v>-342.49432000000002</v>
      </c>
      <c r="R1998" s="4"/>
      <c r="S1998" s="4">
        <v>-425.13835</v>
      </c>
      <c r="T1998" s="4">
        <v>-432.95125999999999</v>
      </c>
      <c r="AA1998">
        <v>1992</v>
      </c>
      <c r="AB1998" s="4">
        <v>-152.92448999999999</v>
      </c>
    </row>
    <row r="1999" spans="15:28" x14ac:dyDescent="0.2">
      <c r="O1999">
        <v>1993</v>
      </c>
      <c r="P1999" s="4">
        <v>-312.88254000000001</v>
      </c>
      <c r="Q1999" s="4">
        <v>-342.68759</v>
      </c>
      <c r="R1999" s="4"/>
      <c r="S1999" s="4">
        <v>-425.12126999999998</v>
      </c>
      <c r="T1999" s="4">
        <v>-432.81159000000002</v>
      </c>
      <c r="AA1999">
        <v>1993</v>
      </c>
      <c r="AB1999" s="4">
        <v>-152.72847999999999</v>
      </c>
    </row>
    <row r="2000" spans="15:28" x14ac:dyDescent="0.2">
      <c r="O2000">
        <v>1994</v>
      </c>
      <c r="P2000" s="4">
        <v>-312.78327999999999</v>
      </c>
      <c r="Q2000" s="4">
        <v>-342.86635000000001</v>
      </c>
      <c r="R2000" s="4"/>
      <c r="S2000" s="4">
        <v>-425.14434</v>
      </c>
      <c r="T2000" s="4">
        <v>-432.67216999999999</v>
      </c>
      <c r="AA2000">
        <v>1994</v>
      </c>
      <c r="AB2000" s="4">
        <v>-152.55724000000001</v>
      </c>
    </row>
    <row r="2001" spans="15:28" x14ac:dyDescent="0.2">
      <c r="O2001">
        <v>1995</v>
      </c>
      <c r="P2001" s="4">
        <v>-312.65003000000002</v>
      </c>
      <c r="Q2001" s="4">
        <v>-343.07028000000003</v>
      </c>
      <c r="R2001" s="4"/>
      <c r="S2001" s="4">
        <v>-425.23917</v>
      </c>
      <c r="T2001" s="4">
        <v>-432.55358000000001</v>
      </c>
      <c r="AA2001">
        <v>1995</v>
      </c>
      <c r="AB2001" s="4">
        <v>-152.42526000000001</v>
      </c>
    </row>
    <row r="2002" spans="15:28" x14ac:dyDescent="0.2">
      <c r="O2002">
        <v>1996</v>
      </c>
      <c r="P2002" s="4">
        <v>-312.49261000000001</v>
      </c>
      <c r="Q2002" s="4">
        <v>-343.23437000000001</v>
      </c>
      <c r="R2002" s="4"/>
      <c r="S2002" s="4">
        <v>-425.37995000000001</v>
      </c>
      <c r="T2002" s="4">
        <v>-432.43094000000002</v>
      </c>
      <c r="AA2002">
        <v>1996</v>
      </c>
      <c r="AB2002" s="4">
        <v>-152.33347000000001</v>
      </c>
    </row>
    <row r="2003" spans="15:28" x14ac:dyDescent="0.2">
      <c r="O2003">
        <v>1997</v>
      </c>
      <c r="P2003" s="4">
        <v>-312.33607000000001</v>
      </c>
      <c r="Q2003" s="4">
        <v>-343.40983999999997</v>
      </c>
      <c r="R2003" s="4"/>
      <c r="S2003" s="4">
        <v>-425.53415000000001</v>
      </c>
      <c r="T2003" s="4">
        <v>-432.28089</v>
      </c>
      <c r="AA2003">
        <v>1997</v>
      </c>
      <c r="AB2003" s="4">
        <v>-152.29042999999999</v>
      </c>
    </row>
    <row r="2004" spans="15:28" x14ac:dyDescent="0.2">
      <c r="O2004">
        <v>1998</v>
      </c>
      <c r="P2004" s="4">
        <v>-312.16099000000003</v>
      </c>
      <c r="Q2004" s="4">
        <v>-343.62367</v>
      </c>
      <c r="R2004" s="4"/>
      <c r="S2004" s="4">
        <v>-425.72867000000002</v>
      </c>
      <c r="T2004" s="4">
        <v>-432.13677999999999</v>
      </c>
      <c r="AA2004">
        <v>1998</v>
      </c>
      <c r="AB2004" s="4">
        <v>-152.26686000000001</v>
      </c>
    </row>
    <row r="2005" spans="15:28" x14ac:dyDescent="0.2">
      <c r="O2005">
        <v>1999</v>
      </c>
      <c r="P2005" s="4">
        <v>-312.00029999999998</v>
      </c>
      <c r="Q2005" s="4">
        <v>-343.82807000000003</v>
      </c>
      <c r="R2005" s="4"/>
      <c r="S2005" s="4">
        <v>-425.97124000000002</v>
      </c>
      <c r="T2005" s="4">
        <v>-432.06292000000002</v>
      </c>
      <c r="AA2005">
        <v>1999</v>
      </c>
      <c r="AB2005" s="4">
        <v>-152.28671</v>
      </c>
    </row>
    <row r="2006" spans="15:28" x14ac:dyDescent="0.2">
      <c r="O2006">
        <v>2000</v>
      </c>
      <c r="P2006" s="4">
        <v>-311.85672</v>
      </c>
      <c r="Q2006" s="4">
        <v>-344.03375</v>
      </c>
      <c r="R2006" s="4"/>
      <c r="S2006" s="4">
        <v>-426.22573999999997</v>
      </c>
      <c r="T2006" s="4">
        <v>-431.91703999999999</v>
      </c>
      <c r="AA2006">
        <v>2000</v>
      </c>
      <c r="AB2006" s="4">
        <v>-152.31128000000001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EB2B-A671-BF48-92B6-33F6A1094362}">
  <dimension ref="B3:AZ61"/>
  <sheetViews>
    <sheetView topLeftCell="AI1" workbookViewId="0">
      <selection activeCell="AW6" sqref="AW6"/>
    </sheetView>
  </sheetViews>
  <sheetFormatPr baseColWidth="10" defaultRowHeight="16" x14ac:dyDescent="0.2"/>
  <sheetData>
    <row r="3" spans="2:52" x14ac:dyDescent="0.2">
      <c r="B3" t="s">
        <v>73</v>
      </c>
      <c r="AT3" t="s">
        <v>84</v>
      </c>
      <c r="AZ3" t="s">
        <v>82</v>
      </c>
    </row>
    <row r="4" spans="2:52" x14ac:dyDescent="0.2">
      <c r="B4" t="s">
        <v>27</v>
      </c>
      <c r="C4" t="s">
        <v>24</v>
      </c>
      <c r="D4" t="s">
        <v>19</v>
      </c>
      <c r="E4" t="s">
        <v>22</v>
      </c>
      <c r="F4" t="s">
        <v>25</v>
      </c>
      <c r="G4" t="s">
        <v>26</v>
      </c>
      <c r="H4" t="s">
        <v>0</v>
      </c>
      <c r="I4" t="s">
        <v>2</v>
      </c>
      <c r="J4" t="s">
        <v>30</v>
      </c>
      <c r="K4" t="s">
        <v>68</v>
      </c>
      <c r="L4" t="s">
        <v>86</v>
      </c>
      <c r="N4" t="s">
        <v>47</v>
      </c>
      <c r="O4">
        <v>900</v>
      </c>
      <c r="P4">
        <v>1100</v>
      </c>
      <c r="Q4">
        <v>1250</v>
      </c>
      <c r="R4">
        <v>1400</v>
      </c>
      <c r="S4" t="s">
        <v>77</v>
      </c>
      <c r="U4" t="s">
        <v>19</v>
      </c>
      <c r="V4">
        <v>900</v>
      </c>
      <c r="W4">
        <v>1100</v>
      </c>
      <c r="X4">
        <v>1250</v>
      </c>
      <c r="Y4">
        <v>1400</v>
      </c>
      <c r="Z4" t="s">
        <v>77</v>
      </c>
      <c r="AB4" t="s">
        <v>28</v>
      </c>
      <c r="AC4">
        <v>900</v>
      </c>
      <c r="AD4">
        <v>1100</v>
      </c>
      <c r="AE4">
        <v>1250</v>
      </c>
      <c r="AF4">
        <v>1400</v>
      </c>
      <c r="AH4" t="s">
        <v>26</v>
      </c>
      <c r="AI4">
        <v>900</v>
      </c>
      <c r="AJ4">
        <v>1100</v>
      </c>
      <c r="AK4">
        <v>1250</v>
      </c>
      <c r="AL4">
        <v>1400</v>
      </c>
      <c r="AN4" t="s">
        <v>83</v>
      </c>
      <c r="AO4">
        <v>900</v>
      </c>
      <c r="AP4">
        <v>1100</v>
      </c>
      <c r="AQ4">
        <v>1250</v>
      </c>
      <c r="AR4">
        <v>1400</v>
      </c>
      <c r="AT4">
        <v>900</v>
      </c>
      <c r="AU4">
        <v>1100</v>
      </c>
      <c r="AV4">
        <v>1250</v>
      </c>
      <c r="AW4">
        <v>1400</v>
      </c>
      <c r="AX4" t="s">
        <v>85</v>
      </c>
      <c r="AY4" t="s">
        <v>79</v>
      </c>
    </row>
    <row r="5" spans="2:52" x14ac:dyDescent="0.2">
      <c r="B5">
        <v>0</v>
      </c>
      <c r="C5">
        <v>3391.3025104225098</v>
      </c>
      <c r="D5">
        <v>1.4322491984414667</v>
      </c>
      <c r="E5">
        <f>C5^(1/3)</f>
        <v>15.024113083801051</v>
      </c>
      <c r="F5">
        <v>-136.22822519565582</v>
      </c>
      <c r="G5">
        <v>-2.7245645039131166</v>
      </c>
      <c r="H5">
        <v>50</v>
      </c>
      <c r="I5">
        <v>0</v>
      </c>
      <c r="J5">
        <v>0</v>
      </c>
      <c r="K5">
        <v>28.72316560477962</v>
      </c>
      <c r="L5">
        <f>H5*2+I5*4</f>
        <v>100</v>
      </c>
      <c r="N5">
        <v>0</v>
      </c>
      <c r="P5">
        <v>44.770248213620675</v>
      </c>
      <c r="Q5">
        <v>31.114074125793156</v>
      </c>
      <c r="R5">
        <v>28.72316560477962</v>
      </c>
      <c r="S5">
        <f>AVERAGE(P5:R5)</f>
        <v>34.869162648064481</v>
      </c>
      <c r="U5">
        <v>0</v>
      </c>
      <c r="W5">
        <v>1.5403392679948031</v>
      </c>
      <c r="X5">
        <v>1.4898762632855662</v>
      </c>
      <c r="Y5">
        <v>1.4322491984414667</v>
      </c>
      <c r="AB5">
        <v>0</v>
      </c>
      <c r="AD5">
        <v>0</v>
      </c>
      <c r="AE5">
        <v>0</v>
      </c>
      <c r="AF5">
        <v>0</v>
      </c>
      <c r="AH5">
        <v>0</v>
      </c>
      <c r="AJ5">
        <v>-2.8278107019552077</v>
      </c>
      <c r="AK5">
        <v>-2.7822000000000005</v>
      </c>
      <c r="AL5">
        <v>-2.7245645039131166</v>
      </c>
      <c r="AN5">
        <v>0</v>
      </c>
      <c r="AP5">
        <v>-141.39053509776039</v>
      </c>
      <c r="AQ5">
        <v>-139.11000000000001</v>
      </c>
      <c r="AR5">
        <v>-136.22822519565582</v>
      </c>
      <c r="AU5">
        <f t="shared" ref="AU5:AU15" si="0">AP5+(0.000086173)*AU$4*$AX5*1.5</f>
        <v>-127.17199009776039</v>
      </c>
      <c r="AV5">
        <f t="shared" ref="AV5:AV15" si="1">AQ5+(0.000086173)*AV$4*$AX5*1.5</f>
        <v>-122.95256250000001</v>
      </c>
      <c r="AW5">
        <f>AR5+(0.000086173)*AW$4*$AX5*1.5</f>
        <v>-118.13189519565583</v>
      </c>
      <c r="AX5">
        <v>100</v>
      </c>
      <c r="AY5" s="4">
        <v>3.0099999999999998E-2</v>
      </c>
      <c r="AZ5" s="3">
        <f>AY5*96.5</f>
        <v>2.9046499999999997</v>
      </c>
    </row>
    <row r="6" spans="2:52" x14ac:dyDescent="0.2">
      <c r="B6">
        <v>10</v>
      </c>
      <c r="C6">
        <v>3020.022767444033</v>
      </c>
      <c r="D6">
        <v>1.9156985835103495</v>
      </c>
      <c r="E6">
        <f t="shared" ref="E6:E16" si="2">C6^(1/3)</f>
        <v>14.454511057411322</v>
      </c>
      <c r="F6">
        <v>-154.58848911258164</v>
      </c>
      <c r="G6">
        <v>-3.8647122278145409</v>
      </c>
      <c r="H6">
        <v>36</v>
      </c>
      <c r="I6">
        <v>4</v>
      </c>
      <c r="J6">
        <v>-2.2959199333297375E-2</v>
      </c>
      <c r="K6">
        <v>46.590257189632169</v>
      </c>
      <c r="L6">
        <f t="shared" ref="L6:L16" si="3">H6*2+I6*4</f>
        <v>88</v>
      </c>
      <c r="N6">
        <v>10</v>
      </c>
      <c r="P6">
        <v>56.332707618470934</v>
      </c>
      <c r="Q6">
        <v>38.261108265279937</v>
      </c>
      <c r="R6">
        <v>46.590257189632169</v>
      </c>
      <c r="S6">
        <f t="shared" ref="S6:S16" si="4">AVERAGE(P6:R6)</f>
        <v>47.061357691127682</v>
      </c>
      <c r="U6">
        <v>10</v>
      </c>
      <c r="W6">
        <v>2.0511831486416821</v>
      </c>
      <c r="X6">
        <v>1.9947362871373</v>
      </c>
      <c r="Y6">
        <v>1.9156985835103495</v>
      </c>
      <c r="AB6">
        <v>10</v>
      </c>
      <c r="AD6">
        <v>-3.4068310102863819E-2</v>
      </c>
      <c r="AE6">
        <v>-3.4922552470037393E-2</v>
      </c>
      <c r="AF6">
        <v>-2.2959199333297375E-2</v>
      </c>
      <c r="AH6">
        <v>10</v>
      </c>
      <c r="AJ6">
        <v>-3.993181009470522</v>
      </c>
      <c r="AK6">
        <v>-3.9405000000000001</v>
      </c>
      <c r="AL6">
        <v>-3.8647122278145409</v>
      </c>
      <c r="AN6">
        <v>10</v>
      </c>
      <c r="AP6">
        <v>-159.72724037882088</v>
      </c>
      <c r="AQ6">
        <v>-157.62</v>
      </c>
      <c r="AR6">
        <v>-154.58848911258164</v>
      </c>
      <c r="AU6">
        <f t="shared" si="0"/>
        <v>-147.21492077882087</v>
      </c>
      <c r="AV6">
        <f t="shared" si="1"/>
        <v>-143.401455</v>
      </c>
      <c r="AW6">
        <f t="shared" ref="AW5:AW15" si="5">AR6+(0.000086173)*AW$4*$AX6*1.5</f>
        <v>-138.66371871258164</v>
      </c>
      <c r="AX6">
        <v>88</v>
      </c>
      <c r="AY6" s="4">
        <v>2.8500000000000001E-2</v>
      </c>
      <c r="AZ6" s="3">
        <f t="shared" ref="AZ6:AZ16" si="6">AY6*96.5</f>
        <v>2.7502500000000003</v>
      </c>
    </row>
    <row r="7" spans="2:52" x14ac:dyDescent="0.2">
      <c r="B7">
        <v>20</v>
      </c>
      <c r="C7">
        <v>3347.9327431730403</v>
      </c>
      <c r="D7">
        <v>2.2954924794753349</v>
      </c>
      <c r="E7">
        <f t="shared" si="2"/>
        <v>14.959792681321401</v>
      </c>
      <c r="F7">
        <v>-200.23792316545683</v>
      </c>
      <c r="G7">
        <v>-5.005948079136421</v>
      </c>
      <c r="H7">
        <v>32</v>
      </c>
      <c r="I7">
        <v>8</v>
      </c>
      <c r="J7">
        <v>-4.7006526087050915E-2</v>
      </c>
      <c r="K7">
        <v>36.341607308844146</v>
      </c>
      <c r="L7">
        <f t="shared" si="3"/>
        <v>96</v>
      </c>
      <c r="N7">
        <v>20</v>
      </c>
      <c r="O7">
        <v>59.022397281080181</v>
      </c>
      <c r="P7">
        <v>53.911393394825758</v>
      </c>
      <c r="Q7">
        <v>61.198451430247104</v>
      </c>
      <c r="R7">
        <v>36.341607308844146</v>
      </c>
      <c r="S7">
        <f t="shared" si="4"/>
        <v>50.483817377972336</v>
      </c>
      <c r="U7">
        <v>20</v>
      </c>
      <c r="V7">
        <v>2.5548995154711127</v>
      </c>
      <c r="W7">
        <v>2.4482673947407081</v>
      </c>
      <c r="X7">
        <v>2.3542142658745342</v>
      </c>
      <c r="Y7">
        <v>2.2954924794753349</v>
      </c>
      <c r="AB7">
        <v>20</v>
      </c>
      <c r="AD7">
        <v>-5.9793047081854844E-2</v>
      </c>
      <c r="AE7">
        <v>-4.7364971634888065E-2</v>
      </c>
      <c r="AF7">
        <v>-4.7006526087050915E-2</v>
      </c>
      <c r="AH7">
        <v>20</v>
      </c>
      <c r="AI7">
        <v>-5.2383372506533581</v>
      </c>
      <c r="AJ7">
        <v>-5.150207743861964</v>
      </c>
      <c r="AK7">
        <v>-5.0763198666948135</v>
      </c>
      <c r="AL7">
        <v>-5.005948079136421</v>
      </c>
      <c r="AN7">
        <v>20</v>
      </c>
      <c r="AO7">
        <v>-209.53349002613433</v>
      </c>
      <c r="AP7">
        <v>-206.00830975447857</v>
      </c>
      <c r="AQ7">
        <v>-203.05279466779254</v>
      </c>
      <c r="AR7">
        <v>-200.23792316545683</v>
      </c>
      <c r="AT7">
        <f>AO7+(0.000086173)*AT$4*$AX7*1.5</f>
        <v>-198.36546922613434</v>
      </c>
      <c r="AU7">
        <f t="shared" si="0"/>
        <v>-192.35850655447857</v>
      </c>
      <c r="AV7">
        <f t="shared" si="1"/>
        <v>-187.54165466779253</v>
      </c>
      <c r="AW7">
        <f t="shared" si="5"/>
        <v>-182.86544636545682</v>
      </c>
      <c r="AX7">
        <v>96</v>
      </c>
      <c r="AY7" s="4">
        <v>3.1099999999999999E-2</v>
      </c>
      <c r="AZ7" s="3">
        <f t="shared" si="6"/>
        <v>3.00115</v>
      </c>
    </row>
    <row r="8" spans="2:52" x14ac:dyDescent="0.2">
      <c r="B8">
        <v>30</v>
      </c>
      <c r="C8">
        <v>3023.6253969486734</v>
      </c>
      <c r="D8">
        <v>2.6309470569502409</v>
      </c>
      <c r="E8">
        <f t="shared" si="2"/>
        <v>14.460256439595426</v>
      </c>
      <c r="F8">
        <v>-203.70005383214871</v>
      </c>
      <c r="G8">
        <v>-6.1727289040045061</v>
      </c>
      <c r="H8">
        <v>23</v>
      </c>
      <c r="I8">
        <v>10</v>
      </c>
      <c r="J8">
        <v>-6.2744628672823488E-2</v>
      </c>
      <c r="K8">
        <v>51.782186186677038</v>
      </c>
      <c r="L8">
        <f t="shared" si="3"/>
        <v>86</v>
      </c>
      <c r="N8">
        <v>30</v>
      </c>
      <c r="O8">
        <v>78.288938765204477</v>
      </c>
      <c r="P8">
        <v>75.466853464294005</v>
      </c>
      <c r="Q8">
        <v>34.388775242693363</v>
      </c>
      <c r="R8">
        <v>51.782186186677038</v>
      </c>
      <c r="S8">
        <f t="shared" si="4"/>
        <v>53.879271631221478</v>
      </c>
      <c r="U8">
        <v>30</v>
      </c>
      <c r="V8">
        <v>2.9317194752459526</v>
      </c>
      <c r="W8">
        <v>2.8288472947710011</v>
      </c>
      <c r="X8">
        <v>2.716193824429741</v>
      </c>
      <c r="Y8">
        <v>2.6309470569502409</v>
      </c>
      <c r="AB8">
        <v>30</v>
      </c>
      <c r="AD8">
        <v>-7.5658371889088194E-2</v>
      </c>
      <c r="AE8">
        <v>-6.7565310515265153E-2</v>
      </c>
      <c r="AF8">
        <v>-6.2744628672823488E-2</v>
      </c>
      <c r="AH8">
        <v>30</v>
      </c>
      <c r="AI8">
        <v>-6.4386606099171351</v>
      </c>
      <c r="AJ8">
        <v>-6.3316569447911162</v>
      </c>
      <c r="AK8">
        <v>-6.2539393939393939</v>
      </c>
      <c r="AL8">
        <v>-6.1727289040045061</v>
      </c>
      <c r="AN8">
        <v>30</v>
      </c>
      <c r="AO8">
        <v>-212.47580012726544</v>
      </c>
      <c r="AP8">
        <v>-208.94467917810684</v>
      </c>
      <c r="AQ8">
        <v>-206.38</v>
      </c>
      <c r="AR8">
        <v>-203.70005383214871</v>
      </c>
      <c r="AT8">
        <f t="shared" ref="AT8:AU16" si="7">AO8+(0.000086173)*AT$4*$AX8*1.5</f>
        <v>-202.47111482726544</v>
      </c>
      <c r="AU8">
        <f t="shared" si="0"/>
        <v>-196.71673047810683</v>
      </c>
      <c r="AV8">
        <f t="shared" si="1"/>
        <v>-192.48460374999999</v>
      </c>
      <c r="AW8">
        <f t="shared" si="5"/>
        <v>-188.13721003214872</v>
      </c>
      <c r="AX8">
        <v>86</v>
      </c>
      <c r="AY8" s="4">
        <v>2.86E-2</v>
      </c>
      <c r="AZ8" s="3">
        <f t="shared" si="6"/>
        <v>2.7599</v>
      </c>
    </row>
    <row r="9" spans="2:52" x14ac:dyDescent="0.2">
      <c r="B9">
        <v>33</v>
      </c>
      <c r="C9">
        <v>3400.8172027037904</v>
      </c>
      <c r="D9">
        <v>2.7041383753983914</v>
      </c>
      <c r="E9">
        <f t="shared" si="2"/>
        <v>15.038150594257672</v>
      </c>
      <c r="F9">
        <v>-234.31576614025525</v>
      </c>
      <c r="G9">
        <v>-6.5087712816737566</v>
      </c>
      <c r="H9">
        <v>24</v>
      </c>
      <c r="I9">
        <v>12</v>
      </c>
      <c r="J9">
        <v>-6.0245029200218347E-2</v>
      </c>
      <c r="K9">
        <v>52.154289185941089</v>
      </c>
      <c r="L9">
        <f t="shared" si="3"/>
        <v>96</v>
      </c>
      <c r="N9">
        <v>33</v>
      </c>
      <c r="O9">
        <v>64.141362158304943</v>
      </c>
      <c r="P9">
        <v>56.125902294784318</v>
      </c>
      <c r="Q9">
        <v>64.884964809514813</v>
      </c>
      <c r="R9">
        <v>52.154289185941089</v>
      </c>
      <c r="S9">
        <f t="shared" si="4"/>
        <v>57.721718763413406</v>
      </c>
      <c r="U9">
        <v>33</v>
      </c>
      <c r="V9">
        <v>2.9979473006204214</v>
      </c>
      <c r="W9">
        <v>2.8854731217252318</v>
      </c>
      <c r="X9">
        <v>2.8102813268506712</v>
      </c>
      <c r="Y9">
        <v>2.7041383753983914</v>
      </c>
      <c r="AB9">
        <v>33</v>
      </c>
      <c r="AD9">
        <v>-6.5223918583560803E-2</v>
      </c>
      <c r="AE9">
        <v>-7.0708508233459533E-2</v>
      </c>
      <c r="AF9">
        <v>-6.0245029200218347E-2</v>
      </c>
      <c r="AH9">
        <v>33</v>
      </c>
      <c r="AI9">
        <v>-6.7566373083000277</v>
      </c>
      <c r="AJ9">
        <v>-6.6640412785802701</v>
      </c>
      <c r="AK9">
        <v>-6.5975000000000001</v>
      </c>
      <c r="AL9">
        <v>-6.5087712816737566</v>
      </c>
      <c r="AN9">
        <v>33</v>
      </c>
      <c r="AO9">
        <v>-243.238943098801</v>
      </c>
      <c r="AP9">
        <v>-239.90548602888973</v>
      </c>
      <c r="AQ9">
        <v>-237.51</v>
      </c>
      <c r="AR9">
        <v>-234.31576614025525</v>
      </c>
      <c r="AT9">
        <f t="shared" si="7"/>
        <v>-232.07092229880101</v>
      </c>
      <c r="AU9">
        <f t="shared" si="0"/>
        <v>-226.25568282888972</v>
      </c>
      <c r="AV9">
        <f t="shared" si="1"/>
        <v>-221.99885999999998</v>
      </c>
      <c r="AW9">
        <f t="shared" si="5"/>
        <v>-216.94328934025526</v>
      </c>
      <c r="AX9">
        <v>96</v>
      </c>
      <c r="AY9" s="4">
        <v>0.03</v>
      </c>
      <c r="AZ9" s="3">
        <f t="shared" si="6"/>
        <v>2.895</v>
      </c>
    </row>
    <row r="10" spans="2:52" x14ac:dyDescent="0.2">
      <c r="B10">
        <v>40</v>
      </c>
      <c r="C10">
        <v>3475.9310301152059</v>
      </c>
      <c r="D10">
        <v>2.8910202649099923</v>
      </c>
      <c r="E10">
        <f t="shared" si="2"/>
        <v>15.148061169417717</v>
      </c>
      <c r="F10">
        <v>-254.66874763551522</v>
      </c>
      <c r="G10">
        <v>-7.2762499324432923</v>
      </c>
      <c r="H10">
        <v>21</v>
      </c>
      <c r="I10">
        <v>14</v>
      </c>
      <c r="J10">
        <v>-8.2931330257668634E-2</v>
      </c>
      <c r="K10">
        <v>49.983313378415829</v>
      </c>
      <c r="L10">
        <f t="shared" si="3"/>
        <v>98</v>
      </c>
      <c r="N10">
        <v>40</v>
      </c>
      <c r="O10">
        <v>83.777378729285672</v>
      </c>
      <c r="P10">
        <v>64.478383453965208</v>
      </c>
      <c r="Q10">
        <v>38.829051928948786</v>
      </c>
      <c r="R10">
        <v>49.983313378415829</v>
      </c>
      <c r="S10">
        <f t="shared" si="4"/>
        <v>51.096916253776612</v>
      </c>
      <c r="U10">
        <v>40</v>
      </c>
      <c r="V10">
        <v>3.1822777657953623</v>
      </c>
      <c r="W10">
        <v>3.0883259996990571</v>
      </c>
      <c r="X10">
        <v>3.0112572584585982</v>
      </c>
      <c r="Y10">
        <v>2.8910202649099923</v>
      </c>
      <c r="AB10">
        <v>40</v>
      </c>
      <c r="AD10">
        <v>-9.1861059025435843E-2</v>
      </c>
      <c r="AE10">
        <v>-8.6861638451578571E-2</v>
      </c>
      <c r="AF10">
        <v>-8.2931330257668634E-2</v>
      </c>
      <c r="AH10">
        <v>40</v>
      </c>
      <c r="AI10">
        <v>-7.5306464780063198</v>
      </c>
      <c r="AJ10">
        <v>-7.444879750630446</v>
      </c>
      <c r="AK10">
        <v>-7.3625714285714281</v>
      </c>
      <c r="AL10">
        <v>-7.2762499324432923</v>
      </c>
      <c r="AN10">
        <v>40</v>
      </c>
      <c r="AO10">
        <v>-263.5726267302212</v>
      </c>
      <c r="AP10">
        <v>-260.57079127206561</v>
      </c>
      <c r="AQ10">
        <v>-257.69</v>
      </c>
      <c r="AR10">
        <v>-254.66874763551522</v>
      </c>
      <c r="AT10">
        <f t="shared" si="7"/>
        <v>-252.17193883022119</v>
      </c>
      <c r="AU10">
        <f t="shared" si="0"/>
        <v>-246.6366171720656</v>
      </c>
      <c r="AV10">
        <f t="shared" si="1"/>
        <v>-241.85571125000001</v>
      </c>
      <c r="AW10">
        <f t="shared" si="5"/>
        <v>-236.93434423551523</v>
      </c>
      <c r="AX10">
        <v>98</v>
      </c>
      <c r="AY10" s="4">
        <v>3.0499999999999999E-2</v>
      </c>
      <c r="AZ10" s="3">
        <f t="shared" si="6"/>
        <v>2.9432499999999999</v>
      </c>
    </row>
    <row r="11" spans="2:52" x14ac:dyDescent="0.2">
      <c r="B11">
        <v>50</v>
      </c>
      <c r="C11">
        <v>3406.8970407494717</v>
      </c>
      <c r="D11">
        <v>3.1428616859505181</v>
      </c>
      <c r="E11">
        <f t="shared" si="2"/>
        <v>15.047106783716972</v>
      </c>
      <c r="F11">
        <v>-268.01523429944064</v>
      </c>
      <c r="G11">
        <v>-8.3754760718575199</v>
      </c>
      <c r="H11">
        <v>16</v>
      </c>
      <c r="I11">
        <v>16</v>
      </c>
      <c r="J11">
        <v>-6.4968945103769826E-2</v>
      </c>
      <c r="K11">
        <v>45.017939321911754</v>
      </c>
      <c r="L11">
        <f t="shared" si="3"/>
        <v>96</v>
      </c>
      <c r="N11">
        <v>50</v>
      </c>
      <c r="O11">
        <v>75.807440094948916</v>
      </c>
      <c r="P11">
        <v>68.060850274549651</v>
      </c>
      <c r="Q11">
        <v>62.516074119990947</v>
      </c>
      <c r="R11">
        <v>45.017939321911754</v>
      </c>
      <c r="S11">
        <f t="shared" si="4"/>
        <v>58.531621238817443</v>
      </c>
      <c r="U11">
        <v>50</v>
      </c>
      <c r="V11">
        <v>3.4653628520462374</v>
      </c>
      <c r="W11">
        <v>3.3404441866479351</v>
      </c>
      <c r="X11">
        <v>3.2468626306109023</v>
      </c>
      <c r="Y11">
        <v>3.1428616859505181</v>
      </c>
      <c r="AB11">
        <v>50</v>
      </c>
      <c r="AD11">
        <v>-7.2363751713398372E-2</v>
      </c>
      <c r="AE11">
        <v>-7.3725262350188281E-2</v>
      </c>
      <c r="AF11">
        <v>-6.4968945103769826E-2</v>
      </c>
      <c r="AH11">
        <v>50</v>
      </c>
      <c r="AI11">
        <v>-8.6822045056515513</v>
      </c>
      <c r="AJ11">
        <v>-8.5566844407308587</v>
      </c>
      <c r="AK11">
        <v>-8.4728124999999999</v>
      </c>
      <c r="AL11">
        <v>-8.3754760718575199</v>
      </c>
      <c r="AN11">
        <v>50</v>
      </c>
      <c r="AO11">
        <v>-277.83054418084964</v>
      </c>
      <c r="AP11">
        <v>-273.81390210338748</v>
      </c>
      <c r="AQ11">
        <v>-271.31481607121589</v>
      </c>
      <c r="AR11">
        <v>-268.01523429944064</v>
      </c>
      <c r="AT11">
        <f t="shared" si="7"/>
        <v>-266.66252338084962</v>
      </c>
      <c r="AU11">
        <f t="shared" si="0"/>
        <v>-260.16409890338747</v>
      </c>
      <c r="AV11">
        <f t="shared" si="1"/>
        <v>-255.80367607121588</v>
      </c>
      <c r="AW11">
        <f t="shared" si="5"/>
        <v>-250.64275749944062</v>
      </c>
      <c r="AX11">
        <v>96</v>
      </c>
      <c r="AY11" s="4">
        <v>3.1800000000000002E-2</v>
      </c>
      <c r="AZ11" s="3">
        <f t="shared" si="6"/>
        <v>3.0687000000000002</v>
      </c>
    </row>
    <row r="12" spans="2:52" x14ac:dyDescent="0.2">
      <c r="B12">
        <v>60</v>
      </c>
      <c r="C12">
        <v>3418.8999405320942</v>
      </c>
      <c r="D12">
        <v>3.3528238066737317</v>
      </c>
      <c r="E12">
        <f t="shared" si="2"/>
        <v>15.064756982181462</v>
      </c>
      <c r="F12">
        <v>-285.26312176693733</v>
      </c>
      <c r="G12">
        <v>-9.5087707255645775</v>
      </c>
      <c r="H12">
        <v>12</v>
      </c>
      <c r="I12">
        <v>18</v>
      </c>
      <c r="J12">
        <v>-8.1075074242701106E-2</v>
      </c>
      <c r="K12">
        <v>53.717700052497335</v>
      </c>
      <c r="L12">
        <f t="shared" si="3"/>
        <v>96</v>
      </c>
      <c r="N12">
        <v>60</v>
      </c>
      <c r="P12">
        <v>71.281461564735793</v>
      </c>
      <c r="Q12">
        <v>73.086187589857474</v>
      </c>
      <c r="R12">
        <v>53.717700052497335</v>
      </c>
      <c r="S12">
        <f t="shared" si="4"/>
        <v>66.028449735696867</v>
      </c>
      <c r="U12">
        <v>60</v>
      </c>
      <c r="W12">
        <v>3.5486119947692392</v>
      </c>
      <c r="X12">
        <v>3.475000520927559</v>
      </c>
      <c r="Y12">
        <v>3.3528238066737317</v>
      </c>
      <c r="AB12">
        <v>60</v>
      </c>
      <c r="AD12">
        <v>-6.9138985211221637E-2</v>
      </c>
      <c r="AE12">
        <v>-7.1215838496899053E-2</v>
      </c>
      <c r="AF12">
        <v>-8.1075074242701106E-2</v>
      </c>
      <c r="AH12">
        <v>60</v>
      </c>
      <c r="AJ12">
        <v>-9.684761671641132</v>
      </c>
      <c r="AK12">
        <v>-9.5936805236766727</v>
      </c>
      <c r="AL12">
        <v>-9.5087707255645775</v>
      </c>
      <c r="AN12">
        <v>60</v>
      </c>
      <c r="AP12">
        <v>-290.54285014923397</v>
      </c>
      <c r="AQ12">
        <v>-287.81041571030016</v>
      </c>
      <c r="AR12">
        <v>-285.26312176693733</v>
      </c>
      <c r="AU12">
        <f t="shared" si="0"/>
        <v>-276.89304694923396</v>
      </c>
      <c r="AV12">
        <f t="shared" si="1"/>
        <v>-272.29927571030015</v>
      </c>
      <c r="AW12">
        <f t="shared" si="5"/>
        <v>-267.89064496693732</v>
      </c>
      <c r="AX12">
        <v>96</v>
      </c>
      <c r="AY12" s="4">
        <v>0.03</v>
      </c>
      <c r="AZ12" s="3">
        <f t="shared" si="6"/>
        <v>2.895</v>
      </c>
    </row>
    <row r="13" spans="2:52" x14ac:dyDescent="0.2">
      <c r="B13">
        <v>70</v>
      </c>
      <c r="C13">
        <v>3467.050351817149</v>
      </c>
      <c r="D13">
        <v>3.5522056519146661</v>
      </c>
      <c r="E13">
        <f t="shared" si="2"/>
        <v>15.135149541221868</v>
      </c>
      <c r="F13">
        <v>-304.19433920197605</v>
      </c>
      <c r="G13">
        <v>-10.489459972481933</v>
      </c>
      <c r="H13">
        <v>9</v>
      </c>
      <c r="I13">
        <v>20</v>
      </c>
      <c r="J13">
        <v>-6.0147023271390765E-2</v>
      </c>
      <c r="K13">
        <v>50.177548673741562</v>
      </c>
      <c r="L13">
        <f t="shared" si="3"/>
        <v>98</v>
      </c>
      <c r="N13">
        <v>70</v>
      </c>
      <c r="P13">
        <v>74.93267811027026</v>
      </c>
      <c r="Q13">
        <v>58.411769586177002</v>
      </c>
      <c r="R13">
        <v>50.177548673741562</v>
      </c>
      <c r="S13">
        <f t="shared" si="4"/>
        <v>61.173998790062946</v>
      </c>
      <c r="U13">
        <v>70</v>
      </c>
      <c r="W13">
        <v>3.7605194589199629</v>
      </c>
      <c r="X13">
        <v>3.6576782297369101</v>
      </c>
      <c r="Y13">
        <v>3.5522056519146661</v>
      </c>
      <c r="AB13">
        <v>70</v>
      </c>
      <c r="AD13">
        <v>-6.5371232967232018E-2</v>
      </c>
      <c r="AE13">
        <v>-5.9618407826707909E-2</v>
      </c>
      <c r="AF13">
        <v>-6.0147023271390765E-2</v>
      </c>
      <c r="AH13">
        <v>70</v>
      </c>
      <c r="AJ13">
        <v>-10.695264675697961</v>
      </c>
      <c r="AK13">
        <v>-10.589249080447139</v>
      </c>
      <c r="AL13">
        <v>-10.489459972481933</v>
      </c>
      <c r="AN13">
        <v>70</v>
      </c>
      <c r="AP13">
        <v>-310.1626755952409</v>
      </c>
      <c r="AQ13">
        <v>-307.08822333296706</v>
      </c>
      <c r="AR13">
        <v>-304.19433920197605</v>
      </c>
      <c r="AU13">
        <f>AP13+(0.000086173)*AU$4*$AX13*1.5</f>
        <v>-296.22850149524089</v>
      </c>
      <c r="AV13">
        <f t="shared" si="1"/>
        <v>-291.25393458296708</v>
      </c>
      <c r="AW13">
        <f t="shared" si="5"/>
        <v>-286.45993580197603</v>
      </c>
      <c r="AX13">
        <v>98</v>
      </c>
      <c r="AY13" s="4">
        <v>3.2599999999999997E-2</v>
      </c>
      <c r="AZ13" s="3">
        <f t="shared" si="6"/>
        <v>3.1458999999999997</v>
      </c>
    </row>
    <row r="14" spans="2:52" x14ac:dyDescent="0.2">
      <c r="B14">
        <v>80</v>
      </c>
      <c r="C14">
        <v>3232.6285301562039</v>
      </c>
      <c r="D14">
        <v>3.6895982695677265</v>
      </c>
      <c r="E14">
        <f t="shared" si="2"/>
        <v>14.786041944458928</v>
      </c>
      <c r="F14">
        <v>-292.82365786874732</v>
      </c>
      <c r="G14">
        <v>-11.712946314749892</v>
      </c>
      <c r="H14">
        <v>5</v>
      </c>
      <c r="I14">
        <v>20</v>
      </c>
      <c r="J14">
        <v>-5.0873614291761626E-2</v>
      </c>
      <c r="K14">
        <v>60.394452090315653</v>
      </c>
      <c r="L14">
        <f t="shared" si="3"/>
        <v>90</v>
      </c>
      <c r="N14">
        <v>80</v>
      </c>
      <c r="P14">
        <v>89.466191244228582</v>
      </c>
      <c r="Q14">
        <v>82.658621451156918</v>
      </c>
      <c r="R14">
        <v>60.394452090315653</v>
      </c>
      <c r="S14">
        <f t="shared" si="4"/>
        <v>77.506421595233732</v>
      </c>
      <c r="U14">
        <v>80</v>
      </c>
      <c r="W14">
        <v>3.8533620902622308</v>
      </c>
      <c r="X14">
        <v>3.7624626101547793</v>
      </c>
      <c r="Y14">
        <v>3.6895982695677265</v>
      </c>
      <c r="AB14">
        <v>80</v>
      </c>
      <c r="AD14">
        <v>-4.4508741496487758E-2</v>
      </c>
      <c r="AE14">
        <v>-6.8770125645571056E-2</v>
      </c>
      <c r="AF14">
        <v>-5.0873614291761626E-2</v>
      </c>
      <c r="AH14">
        <v>80</v>
      </c>
      <c r="AJ14">
        <v>-11.9227354227513</v>
      </c>
      <c r="AK14">
        <v>-11.837989705885271</v>
      </c>
      <c r="AL14">
        <v>-11.712946314749892</v>
      </c>
      <c r="AN14">
        <v>80</v>
      </c>
      <c r="AP14">
        <v>-298.0683855687825</v>
      </c>
      <c r="AQ14">
        <v>-295.94974264713176</v>
      </c>
      <c r="AR14">
        <v>-292.82365786874732</v>
      </c>
      <c r="AU14">
        <f t="shared" si="0"/>
        <v>-285.27169506878249</v>
      </c>
      <c r="AV14">
        <f t="shared" si="1"/>
        <v>-281.40804889713178</v>
      </c>
      <c r="AW14">
        <f t="shared" si="5"/>
        <v>-276.53696086874731</v>
      </c>
      <c r="AX14">
        <v>90</v>
      </c>
      <c r="AY14" s="4">
        <v>2.9100000000000001E-2</v>
      </c>
      <c r="AZ14" s="3">
        <f t="shared" si="6"/>
        <v>2.8081499999999999</v>
      </c>
    </row>
    <row r="15" spans="2:52" x14ac:dyDescent="0.2">
      <c r="B15">
        <v>90</v>
      </c>
      <c r="C15">
        <v>3292.0021294131961</v>
      </c>
      <c r="D15">
        <v>3.8820774928368005</v>
      </c>
      <c r="E15">
        <f t="shared" si="2"/>
        <v>14.876018250151377</v>
      </c>
      <c r="F15">
        <v>-311.50059441162784</v>
      </c>
      <c r="G15">
        <v>-12.979191433817826</v>
      </c>
      <c r="H15">
        <v>2</v>
      </c>
      <c r="I15">
        <v>22</v>
      </c>
      <c r="J15">
        <v>-1.3732121363547733E-2</v>
      </c>
      <c r="K15">
        <v>61.135824278926549</v>
      </c>
      <c r="L15">
        <f t="shared" si="3"/>
        <v>92</v>
      </c>
      <c r="N15">
        <v>90</v>
      </c>
      <c r="P15">
        <v>78.034460436000131</v>
      </c>
      <c r="Q15">
        <v>50.526128500794421</v>
      </c>
      <c r="R15">
        <v>61.135824278926549</v>
      </c>
      <c r="S15">
        <f t="shared" si="4"/>
        <v>63.232137738573698</v>
      </c>
      <c r="U15">
        <v>90</v>
      </c>
      <c r="W15">
        <v>4.0221062119287012</v>
      </c>
      <c r="X15">
        <v>3.9321481136162824</v>
      </c>
      <c r="Y15">
        <v>3.8820774928368005</v>
      </c>
      <c r="AB15">
        <v>90</v>
      </c>
      <c r="AD15">
        <v>-2.4177159887095456E-2</v>
      </c>
      <c r="AE15">
        <v>-5.8636852528479722E-3</v>
      </c>
      <c r="AF15">
        <v>-1.3732121363547733E-2</v>
      </c>
      <c r="AH15">
        <v>90</v>
      </c>
      <c r="AJ15">
        <v>-13.222256171456431</v>
      </c>
      <c r="AK15">
        <v>-13.085690287610836</v>
      </c>
      <c r="AL15">
        <v>-12.979191433817826</v>
      </c>
      <c r="AN15">
        <v>90</v>
      </c>
      <c r="AP15">
        <v>-317.33414811495436</v>
      </c>
      <c r="AQ15">
        <v>-314.05656690266005</v>
      </c>
      <c r="AR15">
        <v>-311.50059441162784</v>
      </c>
      <c r="AU15">
        <f t="shared" si="0"/>
        <v>-304.25308671495435</v>
      </c>
      <c r="AV15">
        <f t="shared" si="1"/>
        <v>-299.19172440266004</v>
      </c>
      <c r="AW15">
        <f t="shared" si="5"/>
        <v>-294.85197081162784</v>
      </c>
      <c r="AX15">
        <v>92</v>
      </c>
      <c r="AY15" s="4">
        <v>3.1300000000000001E-2</v>
      </c>
      <c r="AZ15" s="3">
        <f t="shared" si="6"/>
        <v>3.0204500000000003</v>
      </c>
    </row>
    <row r="16" spans="2:52" x14ac:dyDescent="0.2">
      <c r="B16">
        <v>100</v>
      </c>
      <c r="C16">
        <v>3199.11498839145</v>
      </c>
      <c r="D16">
        <v>3.9340629538311536</v>
      </c>
      <c r="E16">
        <f t="shared" si="2"/>
        <v>14.734767364869132</v>
      </c>
      <c r="F16">
        <v>-305.72189449107645</v>
      </c>
      <c r="G16">
        <v>-13.896449749594384</v>
      </c>
      <c r="H16">
        <v>0</v>
      </c>
      <c r="I16">
        <v>22</v>
      </c>
      <c r="J16">
        <v>0</v>
      </c>
      <c r="K16">
        <v>72.526490972965547</v>
      </c>
      <c r="L16">
        <f t="shared" si="3"/>
        <v>88</v>
      </c>
      <c r="N16">
        <v>100</v>
      </c>
      <c r="P16">
        <v>64.566293075959607</v>
      </c>
      <c r="Q16">
        <v>92.032065908906375</v>
      </c>
      <c r="R16">
        <v>72.526490972965547</v>
      </c>
      <c r="S16">
        <f t="shared" si="4"/>
        <v>76.374949985943843</v>
      </c>
      <c r="U16">
        <v>100</v>
      </c>
      <c r="W16">
        <v>4.1003966159290135</v>
      </c>
      <c r="X16">
        <v>4.0552997834009066</v>
      </c>
      <c r="Y16">
        <v>3.9340629538311536</v>
      </c>
      <c r="AB16">
        <v>100</v>
      </c>
      <c r="AD16">
        <v>0</v>
      </c>
      <c r="AE16">
        <v>0</v>
      </c>
      <c r="AF16">
        <v>0</v>
      </c>
      <c r="AH16">
        <v>100</v>
      </c>
      <c r="AJ16">
        <v>-14.140830676079712</v>
      </c>
      <c r="AK16">
        <v>-14.015974475299624</v>
      </c>
      <c r="AL16">
        <v>-13.896449749594384</v>
      </c>
      <c r="AN16">
        <v>100</v>
      </c>
      <c r="AP16">
        <v>-311.09827487375367</v>
      </c>
      <c r="AQ16">
        <v>-308.35143845659172</v>
      </c>
      <c r="AR16">
        <v>-305.72189449107645</v>
      </c>
      <c r="AU16">
        <f t="shared" si="7"/>
        <v>-298.58595527375365</v>
      </c>
      <c r="AV16">
        <f t="shared" ref="AV16" si="8">AQ16+(0.000086173)*AV$4*$AX16*1.5</f>
        <v>-294.13289345659172</v>
      </c>
      <c r="AW16">
        <f>AR16+(0.000086173)*AW$4*$AX16*1.5</f>
        <v>-289.79712409107645</v>
      </c>
      <c r="AX16">
        <v>88</v>
      </c>
      <c r="AY16" s="4">
        <v>2.93E-2</v>
      </c>
      <c r="AZ16" s="3">
        <f t="shared" si="6"/>
        <v>2.8274499999999998</v>
      </c>
    </row>
    <row r="18" spans="2:42" x14ac:dyDescent="0.2">
      <c r="B18" t="s">
        <v>74</v>
      </c>
      <c r="N18" t="s">
        <v>78</v>
      </c>
      <c r="P18">
        <f>AVERAGE(P5:P16)</f>
        <v>66.45228526214207</v>
      </c>
      <c r="Q18">
        <f t="shared" ref="Q18:R18" si="9">AVERAGE(Q5:Q16)</f>
        <v>57.325606079946688</v>
      </c>
      <c r="R18">
        <f t="shared" si="9"/>
        <v>50.712064520387365</v>
      </c>
    </row>
    <row r="19" spans="2:42" x14ac:dyDescent="0.2">
      <c r="C19" t="s">
        <v>26</v>
      </c>
      <c r="D19" t="s">
        <v>31</v>
      </c>
      <c r="E19" t="s">
        <v>30</v>
      </c>
      <c r="F19" t="s">
        <v>72</v>
      </c>
      <c r="G19" t="s">
        <v>25</v>
      </c>
      <c r="AP19" t="s">
        <v>81</v>
      </c>
    </row>
    <row r="20" spans="2:42" x14ac:dyDescent="0.2">
      <c r="B20">
        <v>0</v>
      </c>
      <c r="C20">
        <v>-2.7822000000000005</v>
      </c>
      <c r="D20">
        <v>1.4898762632855662</v>
      </c>
      <c r="E20">
        <v>0</v>
      </c>
      <c r="F20">
        <v>31.114074125793156</v>
      </c>
      <c r="G20">
        <v>-139.11000000000001</v>
      </c>
      <c r="AO20" t="s">
        <v>80</v>
      </c>
      <c r="AP20" t="s">
        <v>82</v>
      </c>
    </row>
    <row r="21" spans="2:42" x14ac:dyDescent="0.2">
      <c r="B21">
        <v>10</v>
      </c>
      <c r="C21">
        <v>-3.9405000000000001</v>
      </c>
      <c r="D21">
        <v>1.9947362871373</v>
      </c>
      <c r="E21">
        <v>-3.4922552470037393E-2</v>
      </c>
      <c r="F21">
        <v>38.261108265279937</v>
      </c>
      <c r="G21">
        <v>-157.62</v>
      </c>
      <c r="AO21" t="s">
        <v>79</v>
      </c>
    </row>
    <row r="22" spans="2:42" x14ac:dyDescent="0.2">
      <c r="B22">
        <v>20</v>
      </c>
      <c r="C22">
        <v>-5.0763198666948135</v>
      </c>
      <c r="D22">
        <v>2.3542142658745342</v>
      </c>
      <c r="E22">
        <v>-4.7364971634888065E-2</v>
      </c>
      <c r="F22">
        <v>61.198451430247104</v>
      </c>
      <c r="G22">
        <v>-203.05279466779254</v>
      </c>
      <c r="AN22">
        <v>0</v>
      </c>
      <c r="AO22" s="4">
        <v>3.4400000000000001E-4</v>
      </c>
      <c r="AP22" s="4">
        <f>AO22*96.5</f>
        <v>3.3196000000000003E-2</v>
      </c>
    </row>
    <row r="23" spans="2:42" x14ac:dyDescent="0.2">
      <c r="B23">
        <v>30</v>
      </c>
      <c r="C23">
        <v>-6.2539393939393939</v>
      </c>
      <c r="D23">
        <v>2.716193824429741</v>
      </c>
      <c r="E23">
        <v>-6.7565310515265153E-2</v>
      </c>
      <c r="F23">
        <v>34.388775242693363</v>
      </c>
      <c r="G23">
        <v>-206.38</v>
      </c>
      <c r="AN23">
        <v>10</v>
      </c>
      <c r="AO23" s="4">
        <v>4.28E-4</v>
      </c>
      <c r="AP23" s="4">
        <f t="shared" ref="AP23:AP33" si="10">AO23*96.5</f>
        <v>4.1301999999999998E-2</v>
      </c>
    </row>
    <row r="24" spans="2:42" x14ac:dyDescent="0.2">
      <c r="B24">
        <v>33</v>
      </c>
      <c r="C24">
        <v>-6.5975000000000001</v>
      </c>
      <c r="D24">
        <v>2.8102813268506712</v>
      </c>
      <c r="E24">
        <v>-7.0708508233459533E-2</v>
      </c>
      <c r="F24">
        <v>64.884964809514813</v>
      </c>
      <c r="G24">
        <v>-237.51</v>
      </c>
      <c r="AN24">
        <v>20</v>
      </c>
      <c r="AO24" s="4">
        <v>4.6700000000000002E-4</v>
      </c>
      <c r="AP24" s="4">
        <f t="shared" si="10"/>
        <v>4.5065500000000001E-2</v>
      </c>
    </row>
    <row r="25" spans="2:42" x14ac:dyDescent="0.2">
      <c r="B25">
        <v>40</v>
      </c>
      <c r="C25">
        <v>-7.3625714285714281</v>
      </c>
      <c r="D25">
        <v>3.0112572584585982</v>
      </c>
      <c r="E25">
        <v>-8.6861638451578571E-2</v>
      </c>
      <c r="F25">
        <v>38.829051928948786</v>
      </c>
      <c r="G25">
        <v>-257.69</v>
      </c>
      <c r="AN25">
        <v>30</v>
      </c>
      <c r="AO25" s="4">
        <v>5.31E-4</v>
      </c>
      <c r="AP25" s="4">
        <f t="shared" si="10"/>
        <v>5.1241500000000002E-2</v>
      </c>
    </row>
    <row r="26" spans="2:42" x14ac:dyDescent="0.2">
      <c r="B26">
        <v>50</v>
      </c>
      <c r="C26">
        <v>-8.4728124999999999</v>
      </c>
      <c r="D26">
        <v>3.2468626306109023</v>
      </c>
      <c r="E26">
        <v>-7.3725262350188281E-2</v>
      </c>
      <c r="F26">
        <v>62.516074119990947</v>
      </c>
      <c r="G26">
        <v>-271.31481607121589</v>
      </c>
      <c r="AN26">
        <v>33</v>
      </c>
      <c r="AO26" s="4">
        <v>4.8999999999999998E-4</v>
      </c>
      <c r="AP26" s="4">
        <f t="shared" si="10"/>
        <v>4.7285000000000001E-2</v>
      </c>
    </row>
    <row r="27" spans="2:42" x14ac:dyDescent="0.2">
      <c r="B27">
        <v>60</v>
      </c>
      <c r="C27">
        <v>-9.5936805236766727</v>
      </c>
      <c r="D27">
        <v>3.475000520927559</v>
      </c>
      <c r="E27">
        <v>-7.1215838496899053E-2</v>
      </c>
      <c r="F27">
        <v>73.086187589857474</v>
      </c>
      <c r="G27">
        <v>-287.81041571030016</v>
      </c>
      <c r="AN27">
        <v>40</v>
      </c>
      <c r="AO27" s="4">
        <v>5.1000000000000004E-4</v>
      </c>
      <c r="AP27" s="4">
        <f t="shared" si="10"/>
        <v>4.9215000000000002E-2</v>
      </c>
    </row>
    <row r="28" spans="2:42" x14ac:dyDescent="0.2">
      <c r="B28">
        <v>70</v>
      </c>
      <c r="C28">
        <v>-10.589249080447139</v>
      </c>
      <c r="D28">
        <v>3.6576782297369101</v>
      </c>
      <c r="E28">
        <v>-5.9618407826707909E-2</v>
      </c>
      <c r="F28">
        <v>58.411769586177002</v>
      </c>
      <c r="G28">
        <v>-307.08822333296706</v>
      </c>
      <c r="AN28">
        <v>50</v>
      </c>
      <c r="AO28" s="4">
        <v>6.0899999999999995E-4</v>
      </c>
      <c r="AP28" s="4">
        <f t="shared" si="10"/>
        <v>5.8768499999999994E-2</v>
      </c>
    </row>
    <row r="29" spans="2:42" x14ac:dyDescent="0.2">
      <c r="B29">
        <v>80</v>
      </c>
      <c r="C29">
        <v>-11.837989705885271</v>
      </c>
      <c r="D29">
        <v>3.7624626101547793</v>
      </c>
      <c r="E29">
        <v>-6.8770125645571056E-2</v>
      </c>
      <c r="F29">
        <v>82.658621451156918</v>
      </c>
      <c r="G29">
        <v>-295.94974264713176</v>
      </c>
      <c r="AN29">
        <v>60</v>
      </c>
      <c r="AO29" s="4">
        <v>5.8699999999999996E-4</v>
      </c>
      <c r="AP29" s="4">
        <f t="shared" si="10"/>
        <v>5.6645499999999994E-2</v>
      </c>
    </row>
    <row r="30" spans="2:42" x14ac:dyDescent="0.2">
      <c r="B30">
        <v>90</v>
      </c>
      <c r="C30">
        <v>-13.085690287610836</v>
      </c>
      <c r="D30">
        <v>3.9321481136162824</v>
      </c>
      <c r="E30">
        <v>-5.8636852528479722E-3</v>
      </c>
      <c r="F30">
        <v>50.526128500794421</v>
      </c>
      <c r="G30">
        <v>-314.05656690266005</v>
      </c>
      <c r="AN30">
        <v>70</v>
      </c>
      <c r="AO30" s="4">
        <v>6.8599999999999998E-4</v>
      </c>
      <c r="AP30" s="4">
        <f t="shared" si="10"/>
        <v>6.6198999999999994E-2</v>
      </c>
    </row>
    <row r="31" spans="2:42" x14ac:dyDescent="0.2">
      <c r="B31">
        <v>100</v>
      </c>
      <c r="C31">
        <v>-14.015974475299624</v>
      </c>
      <c r="D31">
        <v>4.0552997834009066</v>
      </c>
      <c r="E31">
        <v>0</v>
      </c>
      <c r="F31">
        <v>92.032065908906375</v>
      </c>
      <c r="G31">
        <v>-308.35143845659172</v>
      </c>
      <c r="AN31">
        <v>80</v>
      </c>
      <c r="AO31" s="4">
        <v>6.9899999999999997E-4</v>
      </c>
      <c r="AP31" s="4">
        <f t="shared" si="10"/>
        <v>6.74535E-2</v>
      </c>
    </row>
    <row r="32" spans="2:42" x14ac:dyDescent="0.2">
      <c r="AN32">
        <v>90</v>
      </c>
      <c r="AO32" s="4">
        <v>8.0999999999999996E-4</v>
      </c>
      <c r="AP32" s="4">
        <f t="shared" si="10"/>
        <v>7.8164999999999998E-2</v>
      </c>
    </row>
    <row r="33" spans="2:42" x14ac:dyDescent="0.2">
      <c r="B33" t="s">
        <v>75</v>
      </c>
      <c r="AN33">
        <v>100</v>
      </c>
      <c r="AO33" s="4">
        <v>8.1499999999999997E-4</v>
      </c>
      <c r="AP33" s="4">
        <f t="shared" si="10"/>
        <v>7.8647499999999995E-2</v>
      </c>
    </row>
    <row r="34" spans="2:42" x14ac:dyDescent="0.2">
      <c r="B34" t="s">
        <v>27</v>
      </c>
      <c r="C34" t="s">
        <v>24</v>
      </c>
      <c r="D34" t="s">
        <v>22</v>
      </c>
      <c r="E34" t="s">
        <v>19</v>
      </c>
      <c r="F34" t="s">
        <v>25</v>
      </c>
      <c r="G34" t="s">
        <v>26</v>
      </c>
      <c r="H34" t="s">
        <v>0</v>
      </c>
      <c r="I34" t="s">
        <v>2</v>
      </c>
      <c r="J34" t="s">
        <v>30</v>
      </c>
      <c r="K34" t="s">
        <v>54</v>
      </c>
      <c r="M34" t="s">
        <v>72</v>
      </c>
    </row>
    <row r="35" spans="2:42" x14ac:dyDescent="0.2">
      <c r="B35">
        <v>0</v>
      </c>
      <c r="C35">
        <v>3153.3249869999167</v>
      </c>
      <c r="D35">
        <v>14.664128041393068</v>
      </c>
      <c r="E35">
        <v>1.5403392679948031</v>
      </c>
      <c r="F35">
        <v>-141.39053509776039</v>
      </c>
      <c r="G35">
        <v>-2.8278107019552077</v>
      </c>
      <c r="H35">
        <v>50</v>
      </c>
      <c r="I35">
        <v>0</v>
      </c>
      <c r="J35">
        <v>0</v>
      </c>
      <c r="K35">
        <v>0</v>
      </c>
      <c r="M35">
        <v>44.770248213620675</v>
      </c>
    </row>
    <row r="36" spans="2:42" x14ac:dyDescent="0.2">
      <c r="B36">
        <v>10</v>
      </c>
      <c r="C36">
        <v>2820.5444948164363</v>
      </c>
      <c r="D36">
        <v>14.128985683615323</v>
      </c>
      <c r="E36">
        <v>2.0511831486416821</v>
      </c>
      <c r="F36">
        <v>-159.72724037882088</v>
      </c>
      <c r="G36">
        <v>-3.993181009470522</v>
      </c>
      <c r="H36">
        <v>36</v>
      </c>
      <c r="I36">
        <v>4</v>
      </c>
      <c r="J36">
        <v>-3.4068310102863819E-2</v>
      </c>
      <c r="K36">
        <v>-6.4881949901719027E-2</v>
      </c>
      <c r="M36">
        <v>56.332707618470934</v>
      </c>
    </row>
    <row r="37" spans="2:42" x14ac:dyDescent="0.2">
      <c r="B37">
        <v>20</v>
      </c>
      <c r="C37">
        <v>3139.0175967918995</v>
      </c>
      <c r="D37">
        <v>14.641916194371296</v>
      </c>
      <c r="E37">
        <v>2.4482673947407081</v>
      </c>
      <c r="F37">
        <v>-206.00830975447857</v>
      </c>
      <c r="G37">
        <v>-5.150207743861964</v>
      </c>
      <c r="H37">
        <v>32</v>
      </c>
      <c r="I37">
        <v>8</v>
      </c>
      <c r="J37">
        <v>-5.9793047081854844E-2</v>
      </c>
      <c r="K37">
        <v>-0.10722469160176906</v>
      </c>
      <c r="M37">
        <v>53.911393394825758</v>
      </c>
      <c r="AB37" t="s">
        <v>67</v>
      </c>
    </row>
    <row r="38" spans="2:42" x14ac:dyDescent="0.2">
      <c r="B38">
        <v>30</v>
      </c>
      <c r="C38">
        <v>2812.0988906423399</v>
      </c>
      <c r="D38">
        <v>14.114869364233288</v>
      </c>
      <c r="E38">
        <v>2.8288472947710011</v>
      </c>
      <c r="F38">
        <v>-208.94467917810684</v>
      </c>
      <c r="G38">
        <v>-6.3316569447911162</v>
      </c>
      <c r="H38">
        <v>23</v>
      </c>
      <c r="I38">
        <v>10</v>
      </c>
      <c r="J38">
        <v>-7.5658371889088194E-2</v>
      </c>
      <c r="K38">
        <v>-0.13356036648796538</v>
      </c>
      <c r="M38">
        <v>75.466853464294005</v>
      </c>
      <c r="AA38" t="s">
        <v>79</v>
      </c>
    </row>
    <row r="39" spans="2:42" x14ac:dyDescent="0.2">
      <c r="B39">
        <v>33</v>
      </c>
      <c r="C39">
        <v>3187.096159831096</v>
      </c>
      <c r="D39">
        <v>14.71629174640317</v>
      </c>
      <c r="E39">
        <v>2.8854731217252318</v>
      </c>
      <c r="F39">
        <v>-239.90548602888973</v>
      </c>
      <c r="G39">
        <v>-6.6640412785802701</v>
      </c>
      <c r="H39">
        <v>24</v>
      </c>
      <c r="I39">
        <v>12</v>
      </c>
      <c r="J39">
        <v>-6.5223918583560803E-2</v>
      </c>
      <c r="K39">
        <v>-0.12533580892681365</v>
      </c>
      <c r="M39">
        <v>56.125902294784318</v>
      </c>
      <c r="AA39">
        <v>0</v>
      </c>
      <c r="AB39" s="4">
        <v>3.6000000000000002E-4</v>
      </c>
    </row>
    <row r="40" spans="2:42" x14ac:dyDescent="0.2">
      <c r="B40">
        <v>40</v>
      </c>
      <c r="C40">
        <v>3253.8621403542734</v>
      </c>
      <c r="D40">
        <v>14.818345494038279</v>
      </c>
      <c r="E40">
        <v>3.0883259996990571</v>
      </c>
      <c r="F40">
        <v>-260.57079127206561</v>
      </c>
      <c r="G40">
        <v>-7.444879750630446</v>
      </c>
      <c r="H40">
        <v>21</v>
      </c>
      <c r="I40">
        <v>14</v>
      </c>
      <c r="J40">
        <v>-9.1861059025435843E-2</v>
      </c>
      <c r="K40">
        <v>-0.15565381590624222</v>
      </c>
      <c r="M40">
        <v>64.478383453965208</v>
      </c>
      <c r="AA40">
        <v>10</v>
      </c>
      <c r="AB40" s="4">
        <v>4.5199999999999998E-4</v>
      </c>
    </row>
    <row r="41" spans="2:42" x14ac:dyDescent="0.2">
      <c r="B41">
        <v>50</v>
      </c>
      <c r="C41">
        <v>3205.3839486820975</v>
      </c>
      <c r="D41">
        <v>14.744385795852608</v>
      </c>
      <c r="E41">
        <v>3.3404441866479351</v>
      </c>
      <c r="F41">
        <v>-273.81390210338748</v>
      </c>
      <c r="G41">
        <v>-8.5566844407308587</v>
      </c>
      <c r="H41">
        <v>16</v>
      </c>
      <c r="I41">
        <v>16</v>
      </c>
      <c r="J41">
        <v>-7.2363751713398372E-2</v>
      </c>
      <c r="K41">
        <v>-0.13806509351713392</v>
      </c>
      <c r="M41">
        <v>68.060850274549651</v>
      </c>
      <c r="AA41">
        <v>20</v>
      </c>
      <c r="AB41" s="4">
        <v>5.2999999999999998E-4</v>
      </c>
    </row>
    <row r="42" spans="2:42" x14ac:dyDescent="0.2">
      <c r="B42">
        <v>60</v>
      </c>
      <c r="C42">
        <v>3230.2683782132763</v>
      </c>
      <c r="D42">
        <v>14.782442623594529</v>
      </c>
      <c r="E42">
        <v>3.5486119947692392</v>
      </c>
      <c r="F42">
        <v>-290.54285014923397</v>
      </c>
      <c r="G42">
        <v>-9.684761671641132</v>
      </c>
      <c r="H42">
        <v>12</v>
      </c>
      <c r="I42">
        <v>18</v>
      </c>
      <c r="J42">
        <v>-6.9138985211221637E-2</v>
      </c>
      <c r="K42">
        <v>-0.13293174209202802</v>
      </c>
      <c r="M42">
        <v>71.281461564735793</v>
      </c>
      <c r="AA42">
        <v>30</v>
      </c>
      <c r="AB42" s="4">
        <v>6.1300000000000005E-4</v>
      </c>
    </row>
    <row r="43" spans="2:42" x14ac:dyDescent="0.2">
      <c r="B43">
        <v>70</v>
      </c>
      <c r="C43">
        <v>3274.9932528562749</v>
      </c>
      <c r="D43">
        <v>14.85035389023321</v>
      </c>
      <c r="E43">
        <v>3.7605194589199629</v>
      </c>
      <c r="F43">
        <v>-310.1626755952409</v>
      </c>
      <c r="G43">
        <v>-10.695264675697961</v>
      </c>
      <c r="H43">
        <v>9</v>
      </c>
      <c r="I43">
        <v>20</v>
      </c>
      <c r="J43">
        <v>-6.5371232967232018E-2</v>
      </c>
      <c r="K43">
        <v>-0.1232732275661092</v>
      </c>
      <c r="M43">
        <v>74.93267811027026</v>
      </c>
      <c r="AA43">
        <v>33</v>
      </c>
      <c r="AB43" s="4">
        <v>5.7799999999999995E-4</v>
      </c>
    </row>
    <row r="44" spans="2:42" x14ac:dyDescent="0.2">
      <c r="B44">
        <v>80</v>
      </c>
      <c r="C44">
        <v>3095.2452304340609</v>
      </c>
      <c r="D44">
        <v>14.573538782096364</v>
      </c>
      <c r="E44">
        <v>3.8533620902622308</v>
      </c>
      <c r="F44">
        <v>-298.0683855687825</v>
      </c>
      <c r="G44">
        <v>-11.9227354227513</v>
      </c>
      <c r="H44">
        <v>5</v>
      </c>
      <c r="I44">
        <v>20</v>
      </c>
      <c r="J44">
        <v>-4.4508741496487758E-2</v>
      </c>
      <c r="K44">
        <v>-9.1940386016401976E-2</v>
      </c>
      <c r="M44">
        <v>89.466191244228582</v>
      </c>
      <c r="AA44">
        <v>40</v>
      </c>
      <c r="AB44" s="4">
        <v>5.7200000000000003E-4</v>
      </c>
    </row>
    <row r="45" spans="2:42" x14ac:dyDescent="0.2">
      <c r="B45">
        <v>90</v>
      </c>
      <c r="C45">
        <v>3177.391819008566</v>
      </c>
      <c r="D45">
        <v>14.701340089483738</v>
      </c>
      <c r="E45">
        <v>4.0221062119287012</v>
      </c>
      <c r="F45">
        <v>-317.33414811495436</v>
      </c>
      <c r="G45">
        <v>-13.222256171456431</v>
      </c>
      <c r="H45">
        <v>2</v>
      </c>
      <c r="I45">
        <v>22</v>
      </c>
      <c r="J45">
        <v>-2.4177159887095456E-2</v>
      </c>
      <c r="K45">
        <v>-5.4990799685950657E-2</v>
      </c>
      <c r="M45">
        <v>78.034460436000131</v>
      </c>
      <c r="AA45">
        <v>50</v>
      </c>
      <c r="AB45" s="4">
        <v>6.4199999999999999E-4</v>
      </c>
    </row>
    <row r="46" spans="2:42" x14ac:dyDescent="0.2">
      <c r="B46">
        <v>100</v>
      </c>
      <c r="C46">
        <v>3069.3420514457539</v>
      </c>
      <c r="D46">
        <v>14.532770986868035</v>
      </c>
      <c r="E46">
        <v>4.1003966159290135</v>
      </c>
      <c r="F46">
        <v>-311.09827487375367</v>
      </c>
      <c r="G46">
        <v>-14.140830676079712</v>
      </c>
      <c r="H46">
        <v>0</v>
      </c>
      <c r="I46">
        <v>22</v>
      </c>
      <c r="J46">
        <v>0</v>
      </c>
      <c r="K46">
        <v>0</v>
      </c>
      <c r="M46">
        <v>64.566293075959607</v>
      </c>
      <c r="AA46">
        <v>60</v>
      </c>
      <c r="AB46" s="4">
        <v>6.5300000000000004E-4</v>
      </c>
    </row>
    <row r="47" spans="2:42" x14ac:dyDescent="0.2">
      <c r="AA47">
        <v>70</v>
      </c>
      <c r="AB47" s="4">
        <v>6.9399999999999996E-4</v>
      </c>
    </row>
    <row r="48" spans="2:42" x14ac:dyDescent="0.2">
      <c r="B48" t="s">
        <v>76</v>
      </c>
      <c r="AA48">
        <v>80</v>
      </c>
      <c r="AB48" s="4">
        <v>5.4600000000000004E-4</v>
      </c>
    </row>
    <row r="49" spans="2:28" x14ac:dyDescent="0.2">
      <c r="B49" t="s">
        <v>27</v>
      </c>
      <c r="C49" t="s">
        <v>24</v>
      </c>
      <c r="D49" t="s">
        <v>19</v>
      </c>
      <c r="E49" t="s">
        <v>22</v>
      </c>
      <c r="F49" t="s">
        <v>25</v>
      </c>
      <c r="G49" t="s">
        <v>26</v>
      </c>
      <c r="H49" t="s">
        <v>0</v>
      </c>
      <c r="I49" t="s">
        <v>2</v>
      </c>
      <c r="J49" t="s">
        <v>30</v>
      </c>
      <c r="K49" t="s">
        <v>47</v>
      </c>
      <c r="AA49">
        <v>90</v>
      </c>
      <c r="AB49" s="4">
        <v>4.6700000000000002E-4</v>
      </c>
    </row>
    <row r="50" spans="2:28" x14ac:dyDescent="0.2">
      <c r="B50">
        <v>0</v>
      </c>
      <c r="H50">
        <v>50</v>
      </c>
      <c r="I50">
        <v>0</v>
      </c>
      <c r="J50">
        <v>0</v>
      </c>
      <c r="AA50">
        <v>100</v>
      </c>
      <c r="AB50" s="4">
        <v>5.5400000000000002E-4</v>
      </c>
    </row>
    <row r="51" spans="2:28" x14ac:dyDescent="0.2">
      <c r="B51">
        <v>10</v>
      </c>
      <c r="H51">
        <v>36</v>
      </c>
      <c r="I51">
        <v>4</v>
      </c>
      <c r="J51">
        <v>0</v>
      </c>
    </row>
    <row r="52" spans="2:28" x14ac:dyDescent="0.2">
      <c r="B52">
        <v>20</v>
      </c>
      <c r="C52">
        <v>3008.0065330185134</v>
      </c>
      <c r="D52">
        <v>2.5548995154711127</v>
      </c>
      <c r="E52">
        <v>14.435314771135682</v>
      </c>
      <c r="F52">
        <v>-209.53349002613433</v>
      </c>
      <c r="G52">
        <v>-5.2383372506533581</v>
      </c>
      <c r="H52">
        <v>32</v>
      </c>
      <c r="I52">
        <v>8</v>
      </c>
      <c r="J52">
        <v>-5.2383372506533581</v>
      </c>
      <c r="K52">
        <v>59.022397281080181</v>
      </c>
    </row>
    <row r="53" spans="2:28" x14ac:dyDescent="0.2">
      <c r="B53">
        <v>30</v>
      </c>
      <c r="C53">
        <v>2713.4241207558721</v>
      </c>
      <c r="D53">
        <v>2.9317194752459526</v>
      </c>
      <c r="E53">
        <v>13.94780585944846</v>
      </c>
      <c r="F53">
        <v>-212.47580012726544</v>
      </c>
      <c r="G53">
        <v>-6.4386606099171351</v>
      </c>
      <c r="H53">
        <v>23</v>
      </c>
      <c r="I53">
        <v>10</v>
      </c>
      <c r="J53">
        <v>-6.4386606099171351</v>
      </c>
      <c r="K53">
        <v>78.288938765204477</v>
      </c>
    </row>
    <row r="54" spans="2:28" x14ac:dyDescent="0.2">
      <c r="B54">
        <v>33</v>
      </c>
      <c r="C54">
        <v>3067.5256711961451</v>
      </c>
      <c r="D54">
        <v>2.9979473006204214</v>
      </c>
      <c r="E54">
        <v>14.52990367887425</v>
      </c>
      <c r="F54">
        <v>-243.238943098801</v>
      </c>
      <c r="G54">
        <v>-6.7566373083000277</v>
      </c>
      <c r="H54">
        <v>24</v>
      </c>
      <c r="I54">
        <v>12</v>
      </c>
      <c r="J54">
        <v>-6.7566373083000277</v>
      </c>
      <c r="K54">
        <v>64.141362158304943</v>
      </c>
    </row>
    <row r="55" spans="2:28" x14ac:dyDescent="0.2">
      <c r="B55">
        <v>40</v>
      </c>
      <c r="C55">
        <v>3157.7969577338054</v>
      </c>
      <c r="D55">
        <v>3.1822777657953623</v>
      </c>
      <c r="E55">
        <v>14.671056873227657</v>
      </c>
      <c r="F55">
        <v>-263.5726267302212</v>
      </c>
      <c r="G55">
        <v>-7.5306464780063198</v>
      </c>
      <c r="H55">
        <v>21</v>
      </c>
      <c r="I55">
        <v>14</v>
      </c>
      <c r="J55">
        <v>-7.5306464780063198</v>
      </c>
      <c r="K55">
        <v>83.777378729285672</v>
      </c>
    </row>
    <row r="56" spans="2:28" x14ac:dyDescent="0.2">
      <c r="B56">
        <v>50</v>
      </c>
      <c r="C56">
        <v>3089.8369476740872</v>
      </c>
      <c r="D56">
        <v>3.4653628520462374</v>
      </c>
      <c r="E56">
        <v>14.565045780402802</v>
      </c>
      <c r="F56">
        <v>-277.83054418084964</v>
      </c>
      <c r="G56">
        <v>-8.6822045056515513</v>
      </c>
      <c r="H56">
        <v>16</v>
      </c>
      <c r="I56">
        <v>16</v>
      </c>
      <c r="J56">
        <v>-8.6822045056515513</v>
      </c>
      <c r="K56">
        <v>75.807440094948916</v>
      </c>
    </row>
    <row r="57" spans="2:28" x14ac:dyDescent="0.2">
      <c r="B57">
        <v>60</v>
      </c>
      <c r="H57">
        <v>12</v>
      </c>
      <c r="I57">
        <v>18</v>
      </c>
      <c r="J57">
        <v>0</v>
      </c>
    </row>
    <row r="58" spans="2:28" x14ac:dyDescent="0.2">
      <c r="B58">
        <v>70</v>
      </c>
      <c r="H58">
        <v>9</v>
      </c>
      <c r="I58">
        <v>20</v>
      </c>
      <c r="J58">
        <v>0</v>
      </c>
    </row>
    <row r="59" spans="2:28" x14ac:dyDescent="0.2">
      <c r="B59">
        <v>80</v>
      </c>
      <c r="H59">
        <v>5</v>
      </c>
      <c r="I59">
        <v>20</v>
      </c>
      <c r="J59">
        <v>0</v>
      </c>
    </row>
    <row r="60" spans="2:28" x14ac:dyDescent="0.2">
      <c r="B60">
        <v>90</v>
      </c>
      <c r="H60">
        <v>2</v>
      </c>
      <c r="I60">
        <v>22</v>
      </c>
      <c r="J60">
        <v>0</v>
      </c>
    </row>
    <row r="61" spans="2:28" x14ac:dyDescent="0.2">
      <c r="B61">
        <v>100</v>
      </c>
      <c r="H61">
        <v>0</v>
      </c>
      <c r="I61">
        <v>22</v>
      </c>
      <c r="J6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43ED-4E40-414E-BC09-6A2E080D6EFA}">
  <dimension ref="B2:AE142"/>
  <sheetViews>
    <sheetView topLeftCell="A50" workbookViewId="0">
      <selection activeCell="K80" sqref="K80"/>
    </sheetView>
  </sheetViews>
  <sheetFormatPr baseColWidth="10" defaultRowHeight="16" x14ac:dyDescent="0.2"/>
  <sheetData>
    <row r="2" spans="2:31" x14ac:dyDescent="0.2">
      <c r="AB2" t="s">
        <v>57</v>
      </c>
      <c r="AC2" t="s">
        <v>57</v>
      </c>
    </row>
    <row r="3" spans="2:31" x14ac:dyDescent="0.2">
      <c r="B3">
        <v>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Y3" t="s">
        <v>42</v>
      </c>
      <c r="AA3" t="s">
        <v>14</v>
      </c>
      <c r="AB3" t="s">
        <v>26</v>
      </c>
      <c r="AC3" t="s">
        <v>31</v>
      </c>
      <c r="AD3" t="s">
        <v>30</v>
      </c>
      <c r="AE3" t="s">
        <v>72</v>
      </c>
    </row>
    <row r="4" spans="2:31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Q4">
        <v>3264.3368522635783</v>
      </c>
      <c r="R4">
        <v>14.834229350754038</v>
      </c>
      <c r="S4">
        <v>1.4879562134824009</v>
      </c>
      <c r="T4">
        <v>-138.51870545286911</v>
      </c>
      <c r="U4">
        <v>-2.7703741090573821</v>
      </c>
      <c r="V4">
        <v>50</v>
      </c>
      <c r="W4">
        <v>0</v>
      </c>
      <c r="X4">
        <f>U4-(V4/SUM(V4:W4))*$U$4-(W4/SUM(V4:W4))*$U$15</f>
        <v>0</v>
      </c>
      <c r="Y4">
        <f>S4-(V4/SUM(V4:W4))*S$4-(W4/SUM(V4:W4))*S$15</f>
        <v>0</v>
      </c>
      <c r="AA4">
        <v>-139.11000000000001</v>
      </c>
      <c r="AB4">
        <v>-2.7822000000000005</v>
      </c>
      <c r="AC4">
        <v>1.4898762632855662</v>
      </c>
      <c r="AD4">
        <f>AB4-(V4/SUM(V4:W4))*$AB$4-(W4/SUM(V4:W4))*$AB$15</f>
        <v>0</v>
      </c>
      <c r="AE4">
        <v>31.114074125793156</v>
      </c>
    </row>
    <row r="5" spans="2:31" x14ac:dyDescent="0.2">
      <c r="B5">
        <v>0.98</v>
      </c>
      <c r="C5">
        <v>-142.14960079843601</v>
      </c>
      <c r="D5">
        <v>15.634981773662499</v>
      </c>
      <c r="E5">
        <v>21.975166255144</v>
      </c>
      <c r="F5">
        <f>14*B5</f>
        <v>13.719999999999999</v>
      </c>
      <c r="G5">
        <f t="shared" ref="G5:G12" si="0">F5^3</f>
        <v>2582.6308479999993</v>
      </c>
      <c r="H5">
        <v>4.8571903022251741E-21</v>
      </c>
      <c r="I5">
        <f>H5/G5/(1E-24)</f>
        <v>1.8807141198621569</v>
      </c>
      <c r="P5">
        <v>10</v>
      </c>
      <c r="Q5">
        <v>2886.0989111703093</v>
      </c>
      <c r="R5">
        <v>14.237609274092746</v>
      </c>
      <c r="S5">
        <v>2.0045928832756275</v>
      </c>
      <c r="T5">
        <v>-157.19494890680249</v>
      </c>
      <c r="U5">
        <v>-3.9298737226700622</v>
      </c>
      <c r="V5">
        <v>36</v>
      </c>
      <c r="W5">
        <v>4</v>
      </c>
      <c r="X5">
        <f t="shared" ref="X5:X15" si="1">U5-(V5/SUM(V5:W5))*$U$4-(W5/SUM(V5:W5))*$U$15</f>
        <v>-3.45832758703295E-2</v>
      </c>
      <c r="Y5">
        <f t="shared" ref="Y5:Y15" si="2">S5-(V5/SUM(V5:W5))*S$4-(W5/SUM(V5:W5))*S$15</f>
        <v>0.26116395879899351</v>
      </c>
      <c r="AA5">
        <v>-157.62</v>
      </c>
      <c r="AB5">
        <v>-3.9405000000000001</v>
      </c>
      <c r="AC5">
        <v>1.9947362871373</v>
      </c>
      <c r="AD5">
        <f t="shared" ref="AD5:AD15" si="3">AB5-(V5/SUM(V5:W5))*$AB$4-(W5/SUM(V5:W5))*$AB$15</f>
        <v>-3.4922552470037393E-2</v>
      </c>
      <c r="AE5">
        <v>38.261108265279937</v>
      </c>
    </row>
    <row r="6" spans="2:31" x14ac:dyDescent="0.2">
      <c r="B6">
        <v>1</v>
      </c>
      <c r="C6">
        <v>-142.072134208889</v>
      </c>
      <c r="D6">
        <v>15.404998888888899</v>
      </c>
      <c r="E6">
        <v>12.4229977777778</v>
      </c>
      <c r="F6">
        <f t="shared" ref="F6:F12" si="4">14*B6</f>
        <v>14</v>
      </c>
      <c r="G6">
        <f t="shared" si="0"/>
        <v>2744</v>
      </c>
      <c r="H6">
        <v>4.8571903022251741E-21</v>
      </c>
      <c r="I6">
        <f t="shared" ref="I6:I12" si="5">H6/G6/(1E-24)</f>
        <v>1.7701130839013028</v>
      </c>
      <c r="P6">
        <v>20</v>
      </c>
      <c r="Q6">
        <v>3257.5933461655036</v>
      </c>
      <c r="R6">
        <v>14.824007399192119</v>
      </c>
      <c r="S6">
        <v>2.3591509489019242</v>
      </c>
      <c r="T6">
        <v>-203.25217651324149</v>
      </c>
      <c r="U6">
        <v>-5.0813044128310372</v>
      </c>
      <c r="V6">
        <v>32</v>
      </c>
      <c r="W6">
        <v>8</v>
      </c>
      <c r="X6">
        <f t="shared" si="1"/>
        <v>-6.1097628288953487E-2</v>
      </c>
      <c r="Y6">
        <f t="shared" si="2"/>
        <v>0.36024931343105748</v>
      </c>
      <c r="AA6">
        <v>-203.05279466779254</v>
      </c>
      <c r="AB6">
        <v>-5.0763198666948135</v>
      </c>
      <c r="AC6">
        <v>2.3542142658745342</v>
      </c>
      <c r="AD6">
        <f t="shared" si="3"/>
        <v>-4.7364971634888065E-2</v>
      </c>
      <c r="AE6">
        <v>61.198451430247104</v>
      </c>
    </row>
    <row r="7" spans="2:31" x14ac:dyDescent="0.2">
      <c r="B7">
        <v>1.02</v>
      </c>
      <c r="C7">
        <v>-141.138502088889</v>
      </c>
      <c r="D7">
        <v>15.1474464444444</v>
      </c>
      <c r="E7">
        <v>7.4741977777777704</v>
      </c>
      <c r="F7">
        <f t="shared" si="4"/>
        <v>14.280000000000001</v>
      </c>
      <c r="G7">
        <f t="shared" si="0"/>
        <v>2911.9547520000006</v>
      </c>
      <c r="H7">
        <v>4.8571903022251741E-21</v>
      </c>
      <c r="I7">
        <f t="shared" si="5"/>
        <v>1.6680170936341436</v>
      </c>
      <c r="P7">
        <v>30</v>
      </c>
      <c r="Q7">
        <v>2923.7954457592123</v>
      </c>
      <c r="R7">
        <v>14.299329105661659</v>
      </c>
      <c r="S7">
        <v>2.7207780048225869</v>
      </c>
      <c r="T7">
        <v>-206.42532807695051</v>
      </c>
      <c r="U7">
        <v>-6.2553129720288032</v>
      </c>
      <c r="V7">
        <v>23</v>
      </c>
      <c r="W7">
        <v>10</v>
      </c>
      <c r="X7">
        <f t="shared" si="1"/>
        <v>-7.6101475873389113E-2</v>
      </c>
      <c r="Y7">
        <f t="shared" si="2"/>
        <v>0.4586620610546317</v>
      </c>
      <c r="AA7">
        <v>-206.38</v>
      </c>
      <c r="AB7">
        <v>-6.2539393939393939</v>
      </c>
      <c r="AC7">
        <v>2.716193824429741</v>
      </c>
      <c r="AD7">
        <f t="shared" si="3"/>
        <v>-6.7565310515265153E-2</v>
      </c>
      <c r="AE7">
        <v>34.388775242693363</v>
      </c>
    </row>
    <row r="8" spans="2:31" x14ac:dyDescent="0.2">
      <c r="B8" s="6">
        <v>1.04</v>
      </c>
      <c r="C8" s="6">
        <v>-140.18604063333299</v>
      </c>
      <c r="D8" s="6">
        <v>15.376631777777799</v>
      </c>
      <c r="E8" s="6">
        <v>2.6328111111111099</v>
      </c>
      <c r="F8">
        <f t="shared" si="4"/>
        <v>14.56</v>
      </c>
      <c r="G8">
        <f t="shared" si="0"/>
        <v>3086.6268160000004</v>
      </c>
      <c r="H8">
        <v>4.8571903022251741E-21</v>
      </c>
      <c r="I8">
        <f t="shared" si="5"/>
        <v>1.5736240860240016</v>
      </c>
      <c r="P8">
        <v>33</v>
      </c>
      <c r="Q8">
        <v>3288.5845004932444</v>
      </c>
      <c r="R8">
        <v>14.870868565961414</v>
      </c>
      <c r="S8">
        <v>2.7964251197337364</v>
      </c>
      <c r="T8">
        <v>-237.30282537115227</v>
      </c>
      <c r="U8">
        <v>-6.5917451491986743</v>
      </c>
      <c r="V8">
        <v>24</v>
      </c>
      <c r="W8">
        <v>12</v>
      </c>
      <c r="X8">
        <f t="shared" si="1"/>
        <v>-7.1649914333457687E-2</v>
      </c>
      <c r="Y8">
        <f t="shared" si="2"/>
        <v>0.45689320293722591</v>
      </c>
      <c r="AA8">
        <v>-237.51</v>
      </c>
      <c r="AB8">
        <v>-6.5975000000000001</v>
      </c>
      <c r="AC8">
        <v>2.8102813268506712</v>
      </c>
      <c r="AD8">
        <f t="shared" si="3"/>
        <v>-7.0708508233459533E-2</v>
      </c>
      <c r="AE8">
        <v>64.884964809514813</v>
      </c>
    </row>
    <row r="9" spans="2:31" x14ac:dyDescent="0.2">
      <c r="B9" s="6">
        <v>1.05</v>
      </c>
      <c r="C9" s="6">
        <v>-139.42813125531299</v>
      </c>
      <c r="D9" s="6">
        <v>15.3126329186712</v>
      </c>
      <c r="E9" s="6">
        <v>1.3711385246277199</v>
      </c>
      <c r="F9">
        <f t="shared" si="4"/>
        <v>14.700000000000001</v>
      </c>
      <c r="G9">
        <f t="shared" si="0"/>
        <v>3176.5230000000006</v>
      </c>
      <c r="H9">
        <v>4.8571903022251741E-21</v>
      </c>
      <c r="I9">
        <f t="shared" si="5"/>
        <v>1.5290902355264464</v>
      </c>
      <c r="K9" s="7">
        <f>K10/14</f>
        <v>1.0595878107681456</v>
      </c>
      <c r="P9">
        <v>40</v>
      </c>
      <c r="Q9">
        <v>3324.6030236624601</v>
      </c>
      <c r="R9">
        <v>14.924963069359665</v>
      </c>
      <c r="S9">
        <v>3.0226126174975101</v>
      </c>
      <c r="T9">
        <v>-258.18532104018959</v>
      </c>
      <c r="U9">
        <v>-7.3767234582911314</v>
      </c>
      <c r="V9">
        <v>21</v>
      </c>
      <c r="W9">
        <v>14</v>
      </c>
      <c r="X9">
        <f t="shared" si="1"/>
        <v>-0.10668399826434705</v>
      </c>
      <c r="Y9">
        <f t="shared" si="2"/>
        <v>0.5127655600381773</v>
      </c>
      <c r="AA9">
        <v>-257.69</v>
      </c>
      <c r="AB9">
        <v>-7.3625714285714281</v>
      </c>
      <c r="AC9">
        <v>3.0112572584585982</v>
      </c>
      <c r="AD9">
        <f t="shared" si="3"/>
        <v>-8.6861638451578571E-2</v>
      </c>
      <c r="AE9">
        <v>38.829051928948786</v>
      </c>
    </row>
    <row r="10" spans="2:31" x14ac:dyDescent="0.2">
      <c r="B10" s="6">
        <v>1.0549999999999999</v>
      </c>
      <c r="C10" s="6">
        <v>-138.92503271833326</v>
      </c>
      <c r="D10" s="6">
        <v>15.244811166666651</v>
      </c>
      <c r="E10" s="6">
        <v>0.96853499999999815</v>
      </c>
      <c r="F10">
        <f t="shared" si="4"/>
        <v>14.77</v>
      </c>
      <c r="G10">
        <f t="shared" si="0"/>
        <v>3222.1183329999999</v>
      </c>
      <c r="H10">
        <v>4.8571903022251741E-21</v>
      </c>
      <c r="I10">
        <f t="shared" ref="I10" si="6">H10/G10/(1E-24)</f>
        <v>1.5074524894009145</v>
      </c>
      <c r="J10">
        <f>(G11-G10)/(E11-E10)*(0-E10)+G10</f>
        <v>3264.3368522635783</v>
      </c>
      <c r="K10">
        <f>J10^(1/3)</f>
        <v>14.834229350754038</v>
      </c>
      <c r="L10">
        <f>H10/(J10*(10^-24))</f>
        <v>1.4879562134824009</v>
      </c>
      <c r="M10">
        <f>(C11-C10)/(E11-E10)*(0-E10)+C10</f>
        <v>-138.51870545286911</v>
      </c>
      <c r="N10">
        <f>M10/M14</f>
        <v>-2.7703741090573821</v>
      </c>
      <c r="P10">
        <v>50</v>
      </c>
      <c r="Q10">
        <v>3291.148907289491</v>
      </c>
      <c r="R10">
        <v>14.874732948775957</v>
      </c>
      <c r="S10">
        <v>3.2533946287371336</v>
      </c>
      <c r="T10">
        <v>-271.39533871494757</v>
      </c>
      <c r="U10">
        <v>-8.4811043348421116</v>
      </c>
      <c r="V10">
        <v>16</v>
      </c>
      <c r="W10">
        <v>16</v>
      </c>
      <c r="X10">
        <f t="shared" si="1"/>
        <v>-8.6148537072976872E-2</v>
      </c>
      <c r="Y10">
        <f t="shared" si="2"/>
        <v>0.48807486028356806</v>
      </c>
      <c r="AA10">
        <v>-271.31481607121589</v>
      </c>
      <c r="AB10">
        <v>-8.4728124999999999</v>
      </c>
      <c r="AC10">
        <v>3.2468626306109023</v>
      </c>
      <c r="AD10">
        <f t="shared" si="3"/>
        <v>-7.3725262350188281E-2</v>
      </c>
      <c r="AE10">
        <v>62.516074119990947</v>
      </c>
    </row>
    <row r="11" spans="2:31" x14ac:dyDescent="0.2">
      <c r="B11">
        <v>1.06</v>
      </c>
      <c r="C11" s="6">
        <v>-138.482026425333</v>
      </c>
      <c r="D11" s="6">
        <v>15.305505999999999</v>
      </c>
      <c r="E11" s="6">
        <v>-8.7429333333331596E-2</v>
      </c>
      <c r="F11">
        <f t="shared" si="4"/>
        <v>14.84</v>
      </c>
      <c r="G11">
        <f t="shared" si="0"/>
        <v>3268.1479039999999</v>
      </c>
      <c r="H11">
        <v>4.8571903022251741E-21</v>
      </c>
      <c r="I11">
        <f t="shared" si="5"/>
        <v>1.4862210783913086</v>
      </c>
      <c r="P11">
        <v>60</v>
      </c>
      <c r="Q11">
        <v>3311.9100728624248</v>
      </c>
      <c r="R11">
        <v>14.905944916690505</v>
      </c>
      <c r="S11">
        <v>3.4611353753769558</v>
      </c>
      <c r="T11">
        <v>-287.73747270454339</v>
      </c>
      <c r="U11">
        <v>-9.5912490901514467</v>
      </c>
      <c r="V11">
        <v>12</v>
      </c>
      <c r="W11">
        <v>18</v>
      </c>
      <c r="X11">
        <f t="shared" si="1"/>
        <v>-7.1376954639960744E-2</v>
      </c>
      <c r="Y11">
        <f t="shared" si="2"/>
        <v>0.44034289592915776</v>
      </c>
      <c r="AA11">
        <v>-287.81041571030016</v>
      </c>
      <c r="AB11">
        <v>-9.5936805236766727</v>
      </c>
      <c r="AC11">
        <v>3.475000520927559</v>
      </c>
      <c r="AD11">
        <f t="shared" si="3"/>
        <v>-7.1215838496899053E-2</v>
      </c>
      <c r="AE11">
        <v>73.086187589857474</v>
      </c>
    </row>
    <row r="12" spans="2:31" x14ac:dyDescent="0.2">
      <c r="B12">
        <v>1.07</v>
      </c>
      <c r="C12" s="6">
        <v>-137.95914059466699</v>
      </c>
      <c r="D12" s="6">
        <v>15.1672236</v>
      </c>
      <c r="E12" s="6">
        <v>-1.2769933333333301</v>
      </c>
      <c r="F12">
        <f t="shared" si="4"/>
        <v>14.98</v>
      </c>
      <c r="G12">
        <f t="shared" si="0"/>
        <v>3361.5179920000005</v>
      </c>
      <c r="H12">
        <v>4.8571903022251741E-21</v>
      </c>
      <c r="I12">
        <f t="shared" si="5"/>
        <v>1.4449395522453516</v>
      </c>
      <c r="J12" t="s">
        <v>55</v>
      </c>
      <c r="K12">
        <v>-139.11000000000001</v>
      </c>
      <c r="L12">
        <f>K12/M14</f>
        <v>-2.7822000000000005</v>
      </c>
      <c r="P12">
        <v>70</v>
      </c>
      <c r="Q12">
        <v>3367.2271553331607</v>
      </c>
      <c r="R12">
        <v>14.988475823058083</v>
      </c>
      <c r="S12">
        <v>3.6575126319266893</v>
      </c>
      <c r="T12">
        <v>-306.88597929285419</v>
      </c>
      <c r="U12">
        <v>-10.582275148029455</v>
      </c>
      <c r="V12">
        <v>9</v>
      </c>
      <c r="W12">
        <v>20</v>
      </c>
      <c r="X12">
        <f t="shared" si="1"/>
        <v>-5.3857330404136761E-2</v>
      </c>
      <c r="Y12">
        <f t="shared" si="2"/>
        <v>0.40767565296681996</v>
      </c>
      <c r="AA12">
        <v>-307.08822333296706</v>
      </c>
      <c r="AB12">
        <v>-10.589249080447139</v>
      </c>
      <c r="AC12">
        <v>3.6576782297369101</v>
      </c>
      <c r="AD12">
        <f t="shared" si="3"/>
        <v>-5.9618407826707909E-2</v>
      </c>
      <c r="AE12">
        <v>58.411769586177002</v>
      </c>
    </row>
    <row r="13" spans="2:31" x14ac:dyDescent="0.2">
      <c r="J13" t="s">
        <v>56</v>
      </c>
      <c r="K13">
        <v>3256.9838601959582</v>
      </c>
      <c r="L13">
        <f>H10/(K13*(10^-24))</f>
        <v>1.4913154349905002</v>
      </c>
      <c r="M13" t="s">
        <v>11</v>
      </c>
      <c r="P13">
        <v>80</v>
      </c>
      <c r="Q13">
        <v>3179.4851528792833</v>
      </c>
      <c r="R13">
        <v>14.704567900112755</v>
      </c>
      <c r="S13">
        <v>3.751267912107918</v>
      </c>
      <c r="T13">
        <v>-295.83197680078689</v>
      </c>
      <c r="U13">
        <v>-11.833279072031475</v>
      </c>
      <c r="V13">
        <v>5</v>
      </c>
      <c r="W13">
        <v>20</v>
      </c>
      <c r="X13">
        <f t="shared" si="1"/>
        <v>-6.3574261035288515E-2</v>
      </c>
      <c r="Y13">
        <f t="shared" si="2"/>
        <v>0.21953001067165401</v>
      </c>
      <c r="AA13">
        <v>-295.94974264713176</v>
      </c>
      <c r="AB13">
        <v>-11.837989705885271</v>
      </c>
      <c r="AC13">
        <v>3.7624626101547793</v>
      </c>
      <c r="AD13">
        <f t="shared" si="3"/>
        <v>-6.8770125645571056E-2</v>
      </c>
      <c r="AE13">
        <v>82.658621451156918</v>
      </c>
    </row>
    <row r="14" spans="2:31" x14ac:dyDescent="0.2">
      <c r="J14" t="s">
        <v>68</v>
      </c>
      <c r="K14">
        <f>-K13*(2*0.000032*K13-0.218)</f>
        <v>31.114074125793156</v>
      </c>
      <c r="M14">
        <v>50</v>
      </c>
      <c r="P14">
        <v>90</v>
      </c>
      <c r="Q14">
        <v>3248.6493741842287</v>
      </c>
      <c r="R14">
        <v>14.810428148155045</v>
      </c>
      <c r="S14">
        <v>3.9338832545371067</v>
      </c>
      <c r="T14">
        <v>-314.39735441581411</v>
      </c>
      <c r="U14">
        <v>-13.099889767325587</v>
      </c>
      <c r="V14">
        <v>2</v>
      </c>
      <c r="W14">
        <v>22</v>
      </c>
      <c r="X14">
        <f t="shared" si="1"/>
        <v>-1.7782562296657645E-2</v>
      </c>
      <c r="Y14">
        <f t="shared" si="2"/>
        <v>0.10409385694090467</v>
      </c>
      <c r="AA14">
        <v>-314.05656690266005</v>
      </c>
      <c r="AB14">
        <v>-13.085690287610836</v>
      </c>
      <c r="AC14">
        <v>3.9321481136162824</v>
      </c>
      <c r="AD14">
        <f t="shared" si="3"/>
        <v>-5.8636852528479722E-3</v>
      </c>
      <c r="AE14">
        <v>50.526128500794421</v>
      </c>
    </row>
    <row r="15" spans="2:31" x14ac:dyDescent="0.2">
      <c r="P15">
        <v>100</v>
      </c>
      <c r="Q15">
        <v>3113.1599371021352</v>
      </c>
      <c r="R15">
        <v>14.601601027125202</v>
      </c>
      <c r="S15">
        <v>4.0426833234247299</v>
      </c>
      <c r="T15">
        <v>-308.42982470257954</v>
      </c>
      <c r="U15">
        <v>-14.019537486480887</v>
      </c>
      <c r="V15">
        <v>0</v>
      </c>
      <c r="W15">
        <v>22</v>
      </c>
      <c r="X15">
        <f t="shared" si="1"/>
        <v>0</v>
      </c>
      <c r="Y15">
        <f t="shared" si="2"/>
        <v>0</v>
      </c>
      <c r="AA15">
        <v>-308.35143845659172</v>
      </c>
      <c r="AB15">
        <v>-14.015974475299624</v>
      </c>
      <c r="AC15">
        <v>4.0552997834009066</v>
      </c>
      <c r="AD15">
        <f t="shared" si="3"/>
        <v>0</v>
      </c>
      <c r="AE15">
        <v>92.032065908906375</v>
      </c>
    </row>
    <row r="16" spans="2:31" x14ac:dyDescent="0.2">
      <c r="B16">
        <v>10</v>
      </c>
    </row>
    <row r="17" spans="2:14" x14ac:dyDescent="0.2">
      <c r="C17" t="s">
        <v>14</v>
      </c>
      <c r="D17" t="s">
        <v>15</v>
      </c>
      <c r="E17" t="s">
        <v>16</v>
      </c>
      <c r="F17" t="s">
        <v>22</v>
      </c>
      <c r="G17" t="s">
        <v>17</v>
      </c>
      <c r="H17" t="s">
        <v>23</v>
      </c>
      <c r="I17" t="s">
        <v>19</v>
      </c>
      <c r="J17" t="s">
        <v>24</v>
      </c>
      <c r="K17" t="s">
        <v>22</v>
      </c>
      <c r="L17" t="s">
        <v>19</v>
      </c>
      <c r="M17" t="s">
        <v>25</v>
      </c>
      <c r="N17" t="s">
        <v>26</v>
      </c>
    </row>
    <row r="18" spans="2:14" x14ac:dyDescent="0.2">
      <c r="B18">
        <v>0.92</v>
      </c>
      <c r="C18">
        <v>-159.22301416888899</v>
      </c>
      <c r="D18">
        <v>13.5835168888889</v>
      </c>
      <c r="E18">
        <v>6.52214000000001</v>
      </c>
      <c r="F18">
        <f t="shared" ref="F18:F20" si="7">15*B18</f>
        <v>13.8</v>
      </c>
      <c r="G18">
        <f t="shared" ref="G18:G20" si="8">F18^3</f>
        <v>2628.0720000000006</v>
      </c>
      <c r="H18">
        <v>5.7854533377615402E-21</v>
      </c>
      <c r="I18">
        <f>H18/G18/(1E-24)</f>
        <v>2.2014059499745593</v>
      </c>
    </row>
    <row r="19" spans="2:14" x14ac:dyDescent="0.2">
      <c r="B19" s="6">
        <v>0.93</v>
      </c>
      <c r="C19" s="6">
        <v>-158.80979941777801</v>
      </c>
      <c r="D19" s="6">
        <v>13.702157555555599</v>
      </c>
      <c r="E19" s="6">
        <v>3.9662555555555601</v>
      </c>
      <c r="F19">
        <f t="shared" si="7"/>
        <v>13.950000000000001</v>
      </c>
      <c r="G19">
        <f t="shared" si="8"/>
        <v>2714.7048750000004</v>
      </c>
      <c r="H19">
        <v>5.7854533377615402E-21</v>
      </c>
      <c r="I19">
        <f t="shared" ref="I19:I27" si="9">H19/G19/(1E-24)</f>
        <v>2.131153699630624</v>
      </c>
    </row>
    <row r="20" spans="2:14" x14ac:dyDescent="0.2">
      <c r="B20" s="6">
        <v>0.94</v>
      </c>
      <c r="C20" s="6">
        <v>-158.15601410705281</v>
      </c>
      <c r="D20" s="6">
        <v>13.719953218765639</v>
      </c>
      <c r="E20" s="6">
        <v>1.3832444822999364</v>
      </c>
      <c r="F20">
        <f t="shared" si="7"/>
        <v>14.1</v>
      </c>
      <c r="G20">
        <f t="shared" si="8"/>
        <v>2803.221</v>
      </c>
      <c r="H20">
        <v>5.7854533377615402E-21</v>
      </c>
      <c r="I20">
        <f t="shared" si="9"/>
        <v>2.0638591597885223</v>
      </c>
    </row>
    <row r="21" spans="2:14" x14ac:dyDescent="0.2">
      <c r="B21" s="6">
        <v>0.94499999999999995</v>
      </c>
      <c r="C21" s="6">
        <v>-157.66692691999026</v>
      </c>
      <c r="D21" s="6">
        <v>13.674800093028475</v>
      </c>
      <c r="E21" s="6">
        <v>1.3538902510647859</v>
      </c>
      <c r="F21">
        <f t="shared" ref="F21:F22" si="10">15*B21</f>
        <v>14.174999999999999</v>
      </c>
      <c r="G21">
        <f t="shared" ref="G21:G22" si="11">F21^3</f>
        <v>2848.1916093749992</v>
      </c>
      <c r="H21">
        <v>5.7854533377615402E-21</v>
      </c>
      <c r="I21">
        <f t="shared" ref="I21:I22" si="12">H21/G21/(1E-24)</f>
        <v>2.0312725164691736</v>
      </c>
      <c r="J21">
        <f>(G22-G21)/(E22-E21)*(0-E21)+G21</f>
        <v>2886.0989111703093</v>
      </c>
      <c r="K21">
        <f>J21^(1/3)</f>
        <v>14.237609274092746</v>
      </c>
      <c r="L21">
        <f>H21/(J21*(10^-24))</f>
        <v>2.0045928832756275</v>
      </c>
      <c r="M21">
        <f>(C22-C21)/(E22-E21)*(0-E21)+C21</f>
        <v>-157.19494890680249</v>
      </c>
      <c r="N21">
        <f>M21/M24</f>
        <v>-3.9298737226700622</v>
      </c>
    </row>
    <row r="22" spans="2:14" x14ac:dyDescent="0.2">
      <c r="B22" s="6">
        <v>0.95</v>
      </c>
      <c r="C22" s="6">
        <v>-157.1010481821192</v>
      </c>
      <c r="D22" s="6">
        <v>13.560013463103678</v>
      </c>
      <c r="E22" s="6">
        <v>-0.26935847044650235</v>
      </c>
      <c r="F22">
        <f t="shared" si="10"/>
        <v>14.25</v>
      </c>
      <c r="G22">
        <f t="shared" si="11"/>
        <v>2893.640625</v>
      </c>
      <c r="H22">
        <v>5.7854533377615402E-21</v>
      </c>
      <c r="I22">
        <f t="shared" si="12"/>
        <v>1.9993683001881204</v>
      </c>
    </row>
    <row r="23" spans="2:14" x14ac:dyDescent="0.2">
      <c r="B23" s="6">
        <v>0.96</v>
      </c>
      <c r="C23" s="6">
        <v>-156.2469603133332</v>
      </c>
      <c r="D23" s="6">
        <v>13.635320533333338</v>
      </c>
      <c r="E23" s="6">
        <v>-0.77348266666666499</v>
      </c>
      <c r="F23">
        <f>15*B23</f>
        <v>14.399999999999999</v>
      </c>
      <c r="G23">
        <f>F23^3</f>
        <v>2985.983999999999</v>
      </c>
      <c r="H23">
        <v>5.7854533377615402E-21</v>
      </c>
      <c r="I23">
        <f t="shared" si="9"/>
        <v>1.9375366169951154</v>
      </c>
      <c r="M23" t="s">
        <v>11</v>
      </c>
    </row>
    <row r="24" spans="2:14" x14ac:dyDescent="0.2">
      <c r="B24">
        <v>0.98</v>
      </c>
      <c r="C24">
        <v>-154.85098013000001</v>
      </c>
      <c r="D24">
        <v>13.52555133333335</v>
      </c>
      <c r="E24">
        <v>-3.0476633333333401</v>
      </c>
      <c r="F24">
        <f t="shared" ref="F24:F27" si="13">15*B24</f>
        <v>14.7</v>
      </c>
      <c r="G24">
        <f t="shared" ref="G24:G27" si="14">F24^3</f>
        <v>3176.5229999999997</v>
      </c>
      <c r="H24">
        <v>5.7854533377615402E-21</v>
      </c>
      <c r="I24">
        <f t="shared" si="9"/>
        <v>1.8213163694270562</v>
      </c>
      <c r="M24">
        <v>40</v>
      </c>
    </row>
    <row r="25" spans="2:14" x14ac:dyDescent="0.2">
      <c r="B25">
        <v>1</v>
      </c>
      <c r="C25">
        <v>-153.81039098838201</v>
      </c>
      <c r="D25">
        <v>13.8777761637427</v>
      </c>
      <c r="E25">
        <v>-2.98012783625731</v>
      </c>
      <c r="F25">
        <f t="shared" si="13"/>
        <v>15</v>
      </c>
      <c r="G25">
        <f t="shared" si="14"/>
        <v>3375</v>
      </c>
      <c r="H25">
        <v>5.7854533377615402E-21</v>
      </c>
      <c r="I25">
        <f t="shared" si="9"/>
        <v>1.7142083963737897</v>
      </c>
      <c r="J25" t="s">
        <v>55</v>
      </c>
      <c r="K25">
        <v>-157.62</v>
      </c>
      <c r="L25">
        <f>K25/M24</f>
        <v>-3.9405000000000001</v>
      </c>
    </row>
    <row r="26" spans="2:14" x14ac:dyDescent="0.2">
      <c r="B26">
        <v>1.02</v>
      </c>
      <c r="C26">
        <v>-152.54616861748701</v>
      </c>
      <c r="D26">
        <v>13.619992069571101</v>
      </c>
      <c r="E26">
        <v>-4.9705078689631899</v>
      </c>
      <c r="F26">
        <f t="shared" si="13"/>
        <v>15.3</v>
      </c>
      <c r="G26">
        <f t="shared" si="14"/>
        <v>3581.5770000000007</v>
      </c>
      <c r="H26">
        <v>5.7854533377615402E-21</v>
      </c>
      <c r="I26">
        <f t="shared" si="9"/>
        <v>1.6153368579710947</v>
      </c>
      <c r="J26" t="s">
        <v>56</v>
      </c>
      <c r="K26">
        <v>2900.36</v>
      </c>
      <c r="L26">
        <f>H23/(K26*(10^-24))</f>
        <v>1.9947362871373</v>
      </c>
    </row>
    <row r="27" spans="2:14" x14ac:dyDescent="0.2">
      <c r="B27">
        <v>1.04</v>
      </c>
      <c r="C27">
        <v>-151.246832606667</v>
      </c>
      <c r="D27">
        <v>13.613710222222201</v>
      </c>
      <c r="E27">
        <v>-4.2695733333333301</v>
      </c>
      <c r="F27">
        <f t="shared" si="13"/>
        <v>15.600000000000001</v>
      </c>
      <c r="G27">
        <f t="shared" si="14"/>
        <v>3796.4160000000011</v>
      </c>
      <c r="H27">
        <v>5.7854533377615402E-21</v>
      </c>
      <c r="I27">
        <f t="shared" si="9"/>
        <v>1.523925022379407</v>
      </c>
      <c r="J27" t="s">
        <v>68</v>
      </c>
      <c r="K27">
        <f>-K26*(2*0.0000391*K26-0.24)</f>
        <v>38.261108265279937</v>
      </c>
    </row>
    <row r="29" spans="2:14" x14ac:dyDescent="0.2">
      <c r="B29">
        <v>20</v>
      </c>
    </row>
    <row r="30" spans="2:14" x14ac:dyDescent="0.2">
      <c r="C30" t="s">
        <v>14</v>
      </c>
      <c r="D30" t="s">
        <v>15</v>
      </c>
      <c r="E30" t="s">
        <v>16</v>
      </c>
      <c r="F30" t="s">
        <v>22</v>
      </c>
      <c r="G30" t="s">
        <v>17</v>
      </c>
      <c r="H30" t="s">
        <v>23</v>
      </c>
      <c r="I30" t="s">
        <v>19</v>
      </c>
      <c r="J30" t="s">
        <v>24</v>
      </c>
      <c r="K30" t="s">
        <v>22</v>
      </c>
      <c r="L30" t="s">
        <v>19</v>
      </c>
      <c r="M30" t="s">
        <v>25</v>
      </c>
      <c r="N30" t="s">
        <v>26</v>
      </c>
    </row>
    <row r="31" spans="2:14" x14ac:dyDescent="0.2">
      <c r="B31">
        <v>0.95</v>
      </c>
      <c r="C31">
        <v>-205.39931176666701</v>
      </c>
      <c r="D31">
        <v>14.934399600000001</v>
      </c>
      <c r="E31">
        <v>8.3320919999999994</v>
      </c>
      <c r="F31">
        <f>15*B31</f>
        <v>14.25</v>
      </c>
      <c r="G31">
        <f>F31^3</f>
        <v>2893.640625</v>
      </c>
      <c r="H31">
        <v>7.6851544337429429E-21</v>
      </c>
      <c r="I31">
        <f>H31/G31/(1E-24)</f>
        <v>2.6558772942797426</v>
      </c>
    </row>
    <row r="32" spans="2:14" x14ac:dyDescent="0.2">
      <c r="B32">
        <v>0.96</v>
      </c>
      <c r="C32">
        <v>-204.67436128283501</v>
      </c>
      <c r="D32">
        <v>15.2618496858237</v>
      </c>
      <c r="E32">
        <v>6.1642609195402303</v>
      </c>
      <c r="F32">
        <f>15*B32</f>
        <v>14.399999999999999</v>
      </c>
      <c r="G32">
        <f>F32^3</f>
        <v>2985.983999999999</v>
      </c>
      <c r="H32">
        <v>7.6851544337429429E-21</v>
      </c>
      <c r="I32">
        <f>H32/G32/(1E-24)</f>
        <v>2.5737426703367956</v>
      </c>
    </row>
    <row r="33" spans="2:19" x14ac:dyDescent="0.2">
      <c r="B33" s="6">
        <v>0.97</v>
      </c>
      <c r="C33" s="6">
        <v>-204.46018364444399</v>
      </c>
      <c r="D33" s="6">
        <v>14.842334222222201</v>
      </c>
      <c r="E33" s="6">
        <v>3.7800577777777802</v>
      </c>
      <c r="F33">
        <f>15*B33</f>
        <v>14.549999999999999</v>
      </c>
      <c r="G33">
        <f>F33^3</f>
        <v>3080.2713749999994</v>
      </c>
      <c r="H33">
        <v>7.6851544337429429E-21</v>
      </c>
      <c r="I33">
        <f t="shared" ref="I33:I36" si="15">H33/G33/(1E-24)</f>
        <v>2.4949601830919672</v>
      </c>
    </row>
    <row r="34" spans="2:19" x14ac:dyDescent="0.2">
      <c r="B34" s="6">
        <v>0.98</v>
      </c>
      <c r="C34" s="6">
        <v>-203.385937491682</v>
      </c>
      <c r="D34" s="6">
        <v>15.360996581015501</v>
      </c>
      <c r="E34" s="6">
        <v>1.69152620750552</v>
      </c>
      <c r="F34">
        <f t="shared" ref="F34:F39" si="16">15*B34</f>
        <v>14.7</v>
      </c>
      <c r="G34">
        <f t="shared" ref="G34:G39" si="17">F34^3</f>
        <v>3176.5229999999997</v>
      </c>
      <c r="H34">
        <v>7.6851544337429429E-21</v>
      </c>
      <c r="I34">
        <f t="shared" si="15"/>
        <v>2.4193605504329558</v>
      </c>
    </row>
    <row r="35" spans="2:19" x14ac:dyDescent="0.2">
      <c r="B35" s="6">
        <v>0.98499999999999999</v>
      </c>
      <c r="C35" s="6">
        <v>-203.21384557866699</v>
      </c>
      <c r="D35" s="6">
        <v>15.0701430666667</v>
      </c>
      <c r="E35" s="6">
        <v>1.0147746666666699</v>
      </c>
      <c r="F35">
        <f t="shared" ref="F35" si="18">15*B35</f>
        <v>14.775</v>
      </c>
      <c r="G35">
        <f t="shared" ref="G35" si="19">F35^3</f>
        <v>3225.3917343749999</v>
      </c>
      <c r="H35">
        <v>7.6851544337429429E-21</v>
      </c>
      <c r="I35">
        <f t="shared" ref="I35" si="20">H35/G35/(1E-24)</f>
        <v>2.3827042004967911</v>
      </c>
      <c r="J35">
        <f>(G36-G35)/(E36-E35)*(0-E35)+G35</f>
        <v>3257.5933461655036</v>
      </c>
      <c r="K35">
        <f>J35^(1/3)</f>
        <v>14.824007399192119</v>
      </c>
      <c r="L35">
        <f>H35/(J35*(10^-24))</f>
        <v>2.3591509489019242</v>
      </c>
      <c r="M35">
        <f>(C36-C35)/(E36-E35)*(0-E35)+C35</f>
        <v>-203.25217651324149</v>
      </c>
      <c r="N35">
        <f>M35/M39</f>
        <v>-5.0813044128310372</v>
      </c>
    </row>
    <row r="36" spans="2:19" x14ac:dyDescent="0.2">
      <c r="B36" s="6">
        <v>0.99</v>
      </c>
      <c r="C36" s="6">
        <v>-203.27260966266601</v>
      </c>
      <c r="D36" s="6">
        <v>15.0377688</v>
      </c>
      <c r="E36" s="6">
        <v>-0.54094799999999998</v>
      </c>
      <c r="F36">
        <f t="shared" si="16"/>
        <v>14.85</v>
      </c>
      <c r="G36">
        <f t="shared" si="17"/>
        <v>3274.7591249999996</v>
      </c>
      <c r="H36">
        <v>7.6851544337429429E-21</v>
      </c>
      <c r="I36">
        <f t="shared" si="15"/>
        <v>2.3467846459525306</v>
      </c>
    </row>
    <row r="37" spans="2:19" x14ac:dyDescent="0.2">
      <c r="B37" s="6">
        <v>1</v>
      </c>
      <c r="C37" s="6">
        <v>-202.323703001366</v>
      </c>
      <c r="D37" s="6">
        <v>14.7885752390647</v>
      </c>
      <c r="E37" s="6">
        <v>-1.8362944795965199</v>
      </c>
      <c r="F37">
        <f t="shared" si="16"/>
        <v>15</v>
      </c>
      <c r="G37">
        <f t="shared" si="17"/>
        <v>3375</v>
      </c>
      <c r="H37">
        <v>7.6851544337429429E-21</v>
      </c>
      <c r="I37">
        <f t="shared" ref="I37:I39" si="21">H37/G37/(1E-24)</f>
        <v>2.2770827951830945</v>
      </c>
      <c r="S37" s="4"/>
    </row>
    <row r="38" spans="2:19" x14ac:dyDescent="0.2">
      <c r="B38">
        <v>1.02</v>
      </c>
      <c r="C38">
        <v>-201.62662673505901</v>
      </c>
      <c r="D38">
        <v>14.269044263071301</v>
      </c>
      <c r="E38">
        <v>-4.3268485748135204</v>
      </c>
      <c r="F38">
        <f t="shared" si="16"/>
        <v>15.3</v>
      </c>
      <c r="G38">
        <f t="shared" si="17"/>
        <v>3581.5770000000007</v>
      </c>
      <c r="H38">
        <v>7.6851544337429429E-21</v>
      </c>
      <c r="I38">
        <f t="shared" si="21"/>
        <v>2.1457459755138428</v>
      </c>
      <c r="J38" t="s">
        <v>55</v>
      </c>
      <c r="K38">
        <v>-203.05279466779254</v>
      </c>
      <c r="L38">
        <f>K38/M39</f>
        <v>-5.0763198666948135</v>
      </c>
      <c r="M38" t="s">
        <v>11</v>
      </c>
    </row>
    <row r="39" spans="2:19" x14ac:dyDescent="0.2">
      <c r="B39">
        <v>1.04</v>
      </c>
      <c r="C39">
        <v>-199.23309576222201</v>
      </c>
      <c r="D39">
        <v>15.331194222222299</v>
      </c>
      <c r="E39">
        <v>-4.0084533333333301</v>
      </c>
      <c r="F39">
        <f t="shared" si="16"/>
        <v>15.600000000000001</v>
      </c>
      <c r="G39">
        <f t="shared" si="17"/>
        <v>3796.4160000000011</v>
      </c>
      <c r="H39">
        <v>7.6851544337429429E-21</v>
      </c>
      <c r="I39">
        <f t="shared" si="21"/>
        <v>2.0243183133099589</v>
      </c>
      <c r="J39" t="s">
        <v>56</v>
      </c>
      <c r="K39">
        <v>3264.4243751059303</v>
      </c>
      <c r="L39">
        <f>H36/(K39*(10^-24))</f>
        <v>2.3542142658745342</v>
      </c>
      <c r="M39">
        <v>40</v>
      </c>
    </row>
    <row r="40" spans="2:19" x14ac:dyDescent="0.2">
      <c r="J40" t="s">
        <v>68</v>
      </c>
      <c r="K40">
        <f>-K39*(2*0.0000105*K39-0.0873 )</f>
        <v>61.198451430247104</v>
      </c>
      <c r="S40" s="4"/>
    </row>
    <row r="41" spans="2:19" x14ac:dyDescent="0.2">
      <c r="B41">
        <v>30</v>
      </c>
    </row>
    <row r="42" spans="2:19" x14ac:dyDescent="0.2">
      <c r="C42" t="s">
        <v>14</v>
      </c>
      <c r="D42" t="s">
        <v>15</v>
      </c>
      <c r="E42" t="s">
        <v>16</v>
      </c>
      <c r="F42" t="s">
        <v>22</v>
      </c>
      <c r="G42" t="s">
        <v>17</v>
      </c>
      <c r="H42" t="s">
        <v>23</v>
      </c>
      <c r="I42" t="s">
        <v>19</v>
      </c>
      <c r="J42" t="s">
        <v>24</v>
      </c>
      <c r="K42" t="s">
        <v>22</v>
      </c>
      <c r="L42" t="s">
        <v>19</v>
      </c>
      <c r="M42" t="s">
        <v>25</v>
      </c>
      <c r="N42" t="s">
        <v>26</v>
      </c>
    </row>
    <row r="43" spans="2:19" x14ac:dyDescent="0.2">
      <c r="B43">
        <v>0.92</v>
      </c>
      <c r="C43">
        <v>-207.76192294211199</v>
      </c>
      <c r="D43">
        <v>13.8027025082508</v>
      </c>
      <c r="E43">
        <v>7.7571483828382801</v>
      </c>
      <c r="F43">
        <f t="shared" ref="F43:F47" si="22">15*B43</f>
        <v>13.8</v>
      </c>
      <c r="G43">
        <f t="shared" ref="G43:G47" si="23">F43^3</f>
        <v>2628.0720000000006</v>
      </c>
      <c r="H43">
        <v>7.9549983394221166E-21</v>
      </c>
      <c r="I43">
        <f t="shared" ref="I43:I52" si="24">H43/G43/(1E-24)</f>
        <v>3.0269331812150182</v>
      </c>
    </row>
    <row r="44" spans="2:19" x14ac:dyDescent="0.2">
      <c r="B44">
        <v>0.93</v>
      </c>
      <c r="C44">
        <v>-207.76100768222199</v>
      </c>
      <c r="D44">
        <v>13.5071781555556</v>
      </c>
      <c r="E44">
        <v>4.25098888888889</v>
      </c>
      <c r="F44">
        <f t="shared" si="22"/>
        <v>13.950000000000001</v>
      </c>
      <c r="G44">
        <f t="shared" si="23"/>
        <v>2714.7048750000004</v>
      </c>
      <c r="H44">
        <v>7.9549983394221166E-21</v>
      </c>
      <c r="I44">
        <f t="shared" si="24"/>
        <v>2.9303363369921072</v>
      </c>
    </row>
    <row r="45" spans="2:19" x14ac:dyDescent="0.2">
      <c r="B45" s="6">
        <v>0.94</v>
      </c>
      <c r="C45" s="6">
        <v>-207.159632277778</v>
      </c>
      <c r="D45" s="6">
        <v>13.687338666666699</v>
      </c>
      <c r="E45" s="6">
        <v>2.4381533333333301</v>
      </c>
      <c r="F45">
        <f t="shared" si="22"/>
        <v>14.1</v>
      </c>
      <c r="G45">
        <f t="shared" si="23"/>
        <v>2803.221</v>
      </c>
      <c r="H45">
        <v>7.9549983394221166E-21</v>
      </c>
      <c r="I45">
        <f t="shared" si="24"/>
        <v>2.8378063447092172</v>
      </c>
    </row>
    <row r="46" spans="2:19" x14ac:dyDescent="0.2">
      <c r="B46" s="6">
        <v>0.95</v>
      </c>
      <c r="C46" s="6">
        <v>-206.71582294590462</v>
      </c>
      <c r="D46" s="6">
        <v>13.376974952380959</v>
      </c>
      <c r="E46" s="6">
        <v>0.54591587301587285</v>
      </c>
      <c r="F46">
        <f t="shared" si="22"/>
        <v>14.25</v>
      </c>
      <c r="G46">
        <f t="shared" si="23"/>
        <v>2893.640625</v>
      </c>
      <c r="H46">
        <v>7.9549983394221166E-21</v>
      </c>
      <c r="I46">
        <f t="shared" si="24"/>
        <v>2.7491314127586652</v>
      </c>
      <c r="J46">
        <f>(G47-G46)/(E47-E46)*(0-E46)+G46</f>
        <v>2923.7954457592123</v>
      </c>
      <c r="K46">
        <f>J46^(1/3)</f>
        <v>14.299329105661659</v>
      </c>
      <c r="L46">
        <f>H46/(J46*(10^-24))</f>
        <v>2.7207780048225869</v>
      </c>
      <c r="M46">
        <f>(C47-C46)/(E47-E46)*(0-E46)+C46</f>
        <v>-206.42532807695051</v>
      </c>
      <c r="N46">
        <f>M46/M49</f>
        <v>-6.2553129720288032</v>
      </c>
    </row>
    <row r="47" spans="2:19" x14ac:dyDescent="0.2">
      <c r="B47" s="6">
        <v>0.95499999999999996</v>
      </c>
      <c r="C47" s="6">
        <v>-206.27335917466701</v>
      </c>
      <c r="D47" s="6">
        <v>13.646423333333299</v>
      </c>
      <c r="E47" s="6">
        <v>-0.28558933333333603</v>
      </c>
      <c r="F47">
        <f t="shared" si="22"/>
        <v>14.324999999999999</v>
      </c>
      <c r="G47">
        <f t="shared" si="23"/>
        <v>2939.5705781249994</v>
      </c>
      <c r="H47">
        <v>7.9549983394221166E-21</v>
      </c>
      <c r="I47">
        <f t="shared" ref="I47" si="25">H47/G47/(1E-24)</f>
        <v>2.7061770173574811</v>
      </c>
    </row>
    <row r="48" spans="2:19" x14ac:dyDescent="0.2">
      <c r="B48" s="6">
        <v>0.96</v>
      </c>
      <c r="C48" s="6">
        <v>-206.0898923613334</v>
      </c>
      <c r="D48" s="6">
        <v>13.323318759999978</v>
      </c>
      <c r="E48" s="6">
        <v>-0.49780800000000081</v>
      </c>
      <c r="F48">
        <f>15*B48</f>
        <v>14.399999999999999</v>
      </c>
      <c r="G48">
        <f>F48^3</f>
        <v>2985.983999999999</v>
      </c>
      <c r="H48">
        <v>7.9549983394221166E-21</v>
      </c>
      <c r="I48">
        <f t="shared" si="24"/>
        <v>2.6641128483682834</v>
      </c>
      <c r="J48" t="s">
        <v>55</v>
      </c>
      <c r="K48">
        <v>-206.38</v>
      </c>
      <c r="L48">
        <f>K48/M49</f>
        <v>-6.2539393939393939</v>
      </c>
      <c r="M48" t="s">
        <v>11</v>
      </c>
    </row>
    <row r="49" spans="2:14" x14ac:dyDescent="0.2">
      <c r="B49">
        <v>0.98</v>
      </c>
      <c r="C49">
        <v>-204.76007595018299</v>
      </c>
      <c r="D49">
        <v>13.627835047538699</v>
      </c>
      <c r="E49">
        <v>-3.0290145428973299</v>
      </c>
      <c r="F49">
        <f t="shared" ref="F49:F52" si="26">15*B49</f>
        <v>14.7</v>
      </c>
      <c r="G49">
        <f t="shared" ref="G49:G52" si="27">F49^3</f>
        <v>3176.5229999999997</v>
      </c>
      <c r="H49">
        <v>7.9549983394221166E-21</v>
      </c>
      <c r="I49">
        <f t="shared" si="24"/>
        <v>2.5043100079622018</v>
      </c>
      <c r="J49" t="s">
        <v>56</v>
      </c>
      <c r="K49">
        <v>2928.73</v>
      </c>
      <c r="L49">
        <f>H46/(K49*(10^-24))</f>
        <v>2.716193824429741</v>
      </c>
      <c r="M49">
        <v>33</v>
      </c>
    </row>
    <row r="50" spans="2:14" x14ac:dyDescent="0.2">
      <c r="B50">
        <v>1</v>
      </c>
      <c r="C50">
        <v>-203.03583757111099</v>
      </c>
      <c r="D50">
        <v>13.3369424444444</v>
      </c>
      <c r="E50">
        <v>-3.9544199999999998</v>
      </c>
      <c r="F50">
        <f t="shared" si="26"/>
        <v>15</v>
      </c>
      <c r="G50">
        <f t="shared" si="27"/>
        <v>3375</v>
      </c>
      <c r="H50">
        <v>7.9549983394221166E-21</v>
      </c>
      <c r="I50">
        <f t="shared" si="24"/>
        <v>2.357036545013961</v>
      </c>
      <c r="J50" t="s">
        <v>68</v>
      </c>
      <c r="K50">
        <f>-K49*(2*0.000045446*K49 - 0.27794 )</f>
        <v>34.388775242693363</v>
      </c>
    </row>
    <row r="51" spans="2:14" x14ac:dyDescent="0.2">
      <c r="B51">
        <v>1.02</v>
      </c>
      <c r="C51">
        <v>-201.90788236444499</v>
      </c>
      <c r="D51">
        <v>13.4348655555556</v>
      </c>
      <c r="E51">
        <v>-4.39557111111111</v>
      </c>
      <c r="F51">
        <f t="shared" si="26"/>
        <v>15.3</v>
      </c>
      <c r="G51">
        <f t="shared" si="27"/>
        <v>3581.5770000000007</v>
      </c>
      <c r="H51">
        <v>7.9549983394221166E-21</v>
      </c>
      <c r="I51">
        <f t="shared" si="24"/>
        <v>2.2210881797102551</v>
      </c>
    </row>
    <row r="52" spans="2:14" x14ac:dyDescent="0.2">
      <c r="B52">
        <v>1.04</v>
      </c>
      <c r="C52">
        <v>-201.49604479799251</v>
      </c>
      <c r="D52">
        <v>13.244724831906151</v>
      </c>
      <c r="E52">
        <v>-4.9553810783380898</v>
      </c>
      <c r="F52">
        <f t="shared" si="26"/>
        <v>15.600000000000001</v>
      </c>
      <c r="G52">
        <f t="shared" si="27"/>
        <v>3796.4160000000011</v>
      </c>
      <c r="H52">
        <v>7.9549983394221166E-21</v>
      </c>
      <c r="I52">
        <f t="shared" si="24"/>
        <v>2.0953969057716844</v>
      </c>
    </row>
    <row r="54" spans="2:14" x14ac:dyDescent="0.2">
      <c r="B54">
        <v>33</v>
      </c>
    </row>
    <row r="55" spans="2:14" x14ac:dyDescent="0.2">
      <c r="C55" t="s">
        <v>14</v>
      </c>
      <c r="D55" t="s">
        <v>15</v>
      </c>
      <c r="E55" t="s">
        <v>16</v>
      </c>
      <c r="F55" t="s">
        <v>22</v>
      </c>
      <c r="G55" t="s">
        <v>17</v>
      </c>
      <c r="H55" t="s">
        <v>23</v>
      </c>
      <c r="I55" t="s">
        <v>19</v>
      </c>
      <c r="J55" t="s">
        <v>24</v>
      </c>
      <c r="K55" t="s">
        <v>22</v>
      </c>
      <c r="L55" t="s">
        <v>19</v>
      </c>
      <c r="M55" t="s">
        <v>25</v>
      </c>
      <c r="N55" t="s">
        <v>26</v>
      </c>
    </row>
    <row r="56" spans="2:14" x14ac:dyDescent="0.2">
      <c r="B56">
        <v>0.95</v>
      </c>
      <c r="C56">
        <v>-239.69046101666652</v>
      </c>
      <c r="D56">
        <v>15.2340583333333</v>
      </c>
      <c r="E56">
        <v>9.0079433333333263</v>
      </c>
      <c r="F56">
        <f t="shared" ref="F56:F61" si="28">15*B56</f>
        <v>14.25</v>
      </c>
      <c r="G56">
        <f t="shared" ref="G56:G61" si="29">F56^3</f>
        <v>2893.640625</v>
      </c>
      <c r="H56">
        <v>9.1962803055463315E-21</v>
      </c>
      <c r="I56">
        <f t="shared" ref="I56:I64" si="30">H56/G56/(1E-24)</f>
        <v>3.1781003577617151</v>
      </c>
    </row>
    <row r="57" spans="2:14" x14ac:dyDescent="0.2">
      <c r="B57">
        <v>0.96</v>
      </c>
      <c r="C57">
        <v>-239.21373234222199</v>
      </c>
      <c r="D57">
        <v>15.1997726666667</v>
      </c>
      <c r="E57">
        <v>7.6148844444444403</v>
      </c>
      <c r="F57">
        <f t="shared" si="28"/>
        <v>14.399999999999999</v>
      </c>
      <c r="G57">
        <f t="shared" si="29"/>
        <v>2985.983999999999</v>
      </c>
      <c r="H57">
        <v>9.1962803055463315E-21</v>
      </c>
      <c r="I57">
        <f t="shared" si="30"/>
        <v>3.0798156673131318</v>
      </c>
    </row>
    <row r="58" spans="2:14" x14ac:dyDescent="0.2">
      <c r="B58">
        <v>0.97</v>
      </c>
      <c r="C58">
        <v>-238.82280258444399</v>
      </c>
      <c r="D58">
        <v>14.896097777777801</v>
      </c>
      <c r="E58">
        <v>3.4598066666666698</v>
      </c>
      <c r="F58">
        <f t="shared" si="28"/>
        <v>14.549999999999999</v>
      </c>
      <c r="G58">
        <f t="shared" si="29"/>
        <v>3080.2713749999994</v>
      </c>
      <c r="H58">
        <v>9.1962803055463315E-21</v>
      </c>
      <c r="I58">
        <f t="shared" si="30"/>
        <v>2.9855422415651072</v>
      </c>
    </row>
    <row r="59" spans="2:14" x14ac:dyDescent="0.2">
      <c r="B59">
        <v>0.98</v>
      </c>
      <c r="C59">
        <v>-238.26902473999999</v>
      </c>
      <c r="D59">
        <v>15.1123971111111</v>
      </c>
      <c r="E59">
        <v>2.2203200000000001</v>
      </c>
      <c r="F59">
        <f t="shared" si="28"/>
        <v>14.7</v>
      </c>
      <c r="G59">
        <f t="shared" si="29"/>
        <v>3176.5229999999997</v>
      </c>
      <c r="H59">
        <v>9.1962803055463315E-21</v>
      </c>
      <c r="I59">
        <f t="shared" si="30"/>
        <v>2.8950775125967394</v>
      </c>
      <c r="K59" s="7">
        <f>K60/15</f>
        <v>0.99139123773076099</v>
      </c>
    </row>
    <row r="60" spans="2:14" x14ac:dyDescent="0.2">
      <c r="B60" s="6">
        <v>0.99</v>
      </c>
      <c r="C60" s="6">
        <v>-237.37606465733342</v>
      </c>
      <c r="D60" s="6">
        <v>15.081765200000001</v>
      </c>
      <c r="E60" s="6">
        <v>0.43952400000000019</v>
      </c>
      <c r="F60">
        <f t="shared" si="28"/>
        <v>14.85</v>
      </c>
      <c r="G60">
        <f t="shared" si="29"/>
        <v>3274.7591249999996</v>
      </c>
      <c r="H60">
        <v>9.1962803055463315E-21</v>
      </c>
      <c r="I60">
        <f t="shared" si="30"/>
        <v>2.8082310651005002</v>
      </c>
      <c r="J60">
        <f>(G61-G60)/(E61-E60)*(0-E60)+G60</f>
        <v>3288.5845004932444</v>
      </c>
      <c r="K60">
        <f>J60^(1/3)</f>
        <v>14.870868565961414</v>
      </c>
      <c r="L60">
        <f>H60/(J60*(10^-24))</f>
        <v>2.7964251197337364</v>
      </c>
      <c r="M60">
        <f>(C61-C60)/(E61-E60)*(0-E60)+C60</f>
        <v>-237.30282537115227</v>
      </c>
      <c r="N60">
        <f>M60/M63</f>
        <v>-6.5917451491986743</v>
      </c>
    </row>
    <row r="61" spans="2:14" x14ac:dyDescent="0.2">
      <c r="B61" s="6">
        <v>0.995</v>
      </c>
      <c r="C61" s="6">
        <v>-237.11188817499999</v>
      </c>
      <c r="D61" s="6">
        <v>14.801478500000025</v>
      </c>
      <c r="E61" s="6">
        <v>-1.1458533333333338</v>
      </c>
      <c r="F61">
        <f t="shared" si="28"/>
        <v>14.925000000000001</v>
      </c>
      <c r="G61">
        <f t="shared" si="29"/>
        <v>3324.6277031250002</v>
      </c>
      <c r="H61">
        <v>9.1962803055463315E-21</v>
      </c>
      <c r="I61">
        <f t="shared" ref="I61" si="31">H61/G61/(1E-24)</f>
        <v>2.7661083064736069</v>
      </c>
    </row>
    <row r="62" spans="2:14" x14ac:dyDescent="0.2">
      <c r="B62" s="6">
        <v>1</v>
      </c>
      <c r="C62" s="6">
        <v>-236.9272412546668</v>
      </c>
      <c r="D62" s="6">
        <v>14.940398666666681</v>
      </c>
      <c r="E62" s="6">
        <v>-1.1015119999999996</v>
      </c>
      <c r="F62">
        <f t="shared" ref="F62:F64" si="32">15*B62</f>
        <v>15</v>
      </c>
      <c r="G62">
        <f t="shared" ref="G62:G64" si="33">F62^3</f>
        <v>3375</v>
      </c>
      <c r="H62">
        <v>9.1962803055463315E-21</v>
      </c>
      <c r="I62">
        <f t="shared" si="30"/>
        <v>2.7248237942359501</v>
      </c>
      <c r="J62" t="s">
        <v>55</v>
      </c>
      <c r="K62">
        <v>-237.51</v>
      </c>
      <c r="L62">
        <f>K62/M63</f>
        <v>-6.5975000000000001</v>
      </c>
      <c r="M62" t="s">
        <v>11</v>
      </c>
    </row>
    <row r="63" spans="2:14" x14ac:dyDescent="0.2">
      <c r="B63">
        <v>1.02</v>
      </c>
      <c r="C63">
        <v>-235.375329962222</v>
      </c>
      <c r="D63">
        <v>15.2402724444444</v>
      </c>
      <c r="E63">
        <v>-3.4328088888888799</v>
      </c>
      <c r="F63">
        <f t="shared" si="32"/>
        <v>15.3</v>
      </c>
      <c r="G63">
        <f t="shared" si="33"/>
        <v>3581.5770000000007</v>
      </c>
      <c r="H63">
        <v>9.1962803055463315E-21</v>
      </c>
      <c r="I63">
        <f t="shared" si="30"/>
        <v>2.5676623190137557</v>
      </c>
      <c r="J63" t="s">
        <v>56</v>
      </c>
      <c r="K63">
        <v>3272.37</v>
      </c>
      <c r="L63">
        <f>H60/(K63*(10^-24))</f>
        <v>2.8102813268506712</v>
      </c>
      <c r="M63">
        <v>36</v>
      </c>
    </row>
    <row r="64" spans="2:14" x14ac:dyDescent="0.2">
      <c r="B64">
        <v>1.04</v>
      </c>
      <c r="C64">
        <v>-234.20180539111101</v>
      </c>
      <c r="D64">
        <v>15.0085573333333</v>
      </c>
      <c r="E64">
        <v>-3.5676622222222201</v>
      </c>
      <c r="F64">
        <f t="shared" si="32"/>
        <v>15.600000000000001</v>
      </c>
      <c r="G64">
        <f t="shared" si="33"/>
        <v>3796.4160000000011</v>
      </c>
      <c r="H64">
        <v>9.1962803055463315E-21</v>
      </c>
      <c r="I64">
        <f t="shared" si="30"/>
        <v>2.4223584310956254</v>
      </c>
      <c r="J64" t="s">
        <v>68</v>
      </c>
      <c r="K64">
        <f>-K63*(2*0.000011754*K63-0.096755)</f>
        <v>64.884964809514813</v>
      </c>
    </row>
    <row r="66" spans="2:24" x14ac:dyDescent="0.2">
      <c r="B66">
        <v>40</v>
      </c>
    </row>
    <row r="67" spans="2:24" x14ac:dyDescent="0.2">
      <c r="C67" t="s">
        <v>14</v>
      </c>
      <c r="D67" t="s">
        <v>15</v>
      </c>
      <c r="E67" t="s">
        <v>16</v>
      </c>
      <c r="F67" t="s">
        <v>22</v>
      </c>
      <c r="G67" t="s">
        <v>17</v>
      </c>
      <c r="H67" t="s">
        <v>23</v>
      </c>
      <c r="I67" t="s">
        <v>19</v>
      </c>
      <c r="J67" t="s">
        <v>24</v>
      </c>
      <c r="K67" t="s">
        <v>22</v>
      </c>
      <c r="L67" t="s">
        <v>19</v>
      </c>
      <c r="M67" t="s">
        <v>25</v>
      </c>
      <c r="N67" t="s">
        <v>26</v>
      </c>
    </row>
    <row r="68" spans="2:24" x14ac:dyDescent="0.2">
      <c r="B68">
        <v>0.96</v>
      </c>
      <c r="C68">
        <v>-259.62807376370398</v>
      </c>
      <c r="D68">
        <v>15.6502846666667</v>
      </c>
      <c r="E68">
        <v>10.066791111111099</v>
      </c>
      <c r="F68">
        <f>15*B68</f>
        <v>14.399999999999999</v>
      </c>
      <c r="G68">
        <f>F68^3</f>
        <v>2985.983999999999</v>
      </c>
      <c r="H68">
        <v>1.0048987047492526E-20</v>
      </c>
      <c r="I68">
        <f t="shared" ref="I68:I75" si="34">H68/G68/(1E-24)</f>
        <v>3.3653854298926351</v>
      </c>
    </row>
    <row r="69" spans="2:24" x14ac:dyDescent="0.2">
      <c r="B69">
        <v>0.97</v>
      </c>
      <c r="C69">
        <v>-259.337034595555</v>
      </c>
      <c r="D69">
        <v>15.171437555555601</v>
      </c>
      <c r="E69">
        <v>6.0937599999999899</v>
      </c>
      <c r="F69">
        <f t="shared" ref="F69:F72" si="35">15*B69</f>
        <v>14.549999999999999</v>
      </c>
      <c r="G69">
        <f t="shared" ref="G69:G72" si="36">F69^3</f>
        <v>3080.2713749999994</v>
      </c>
      <c r="H69">
        <v>1.0048987047492526E-20</v>
      </c>
      <c r="I69">
        <f t="shared" si="34"/>
        <v>3.2623706888463775</v>
      </c>
    </row>
    <row r="70" spans="2:24" x14ac:dyDescent="0.2">
      <c r="B70" s="6">
        <v>0.98</v>
      </c>
      <c r="C70" s="6">
        <v>-258.73047198222201</v>
      </c>
      <c r="D70" s="6">
        <v>15.0463793333333</v>
      </c>
      <c r="E70" s="6">
        <v>2.57674222222222</v>
      </c>
      <c r="F70">
        <f t="shared" si="35"/>
        <v>14.7</v>
      </c>
      <c r="G70">
        <f t="shared" si="36"/>
        <v>3176.5229999999997</v>
      </c>
      <c r="H70">
        <v>1.0048987047492526E-20</v>
      </c>
      <c r="I70">
        <f t="shared" si="34"/>
        <v>3.1635177983891598</v>
      </c>
    </row>
    <row r="71" spans="2:24" x14ac:dyDescent="0.2">
      <c r="B71" s="6">
        <v>0.99</v>
      </c>
      <c r="C71" s="6">
        <v>-257.5410581733334</v>
      </c>
      <c r="D71" s="6">
        <v>15.27449853333332</v>
      </c>
      <c r="E71" s="6">
        <v>1.6507280000000009</v>
      </c>
      <c r="F71">
        <f t="shared" si="35"/>
        <v>14.85</v>
      </c>
      <c r="G71">
        <f t="shared" si="36"/>
        <v>3274.7591249999996</v>
      </c>
      <c r="H71">
        <v>1.0048987047492526E-20</v>
      </c>
      <c r="I71">
        <f t="shared" si="34"/>
        <v>3.0686186873339971</v>
      </c>
      <c r="J71">
        <f>(G72-G71)/(E72-E71)*(0-E71)+G71</f>
        <v>3324.6030236624601</v>
      </c>
      <c r="K71">
        <f>J71^(1/3)</f>
        <v>14.924963069359665</v>
      </c>
      <c r="L71">
        <f>H71/(J71*(10^-24))</f>
        <v>3.0226126174975101</v>
      </c>
      <c r="M71">
        <f>(C72-C71)/(E72-E71)*(0-E71)+C71</f>
        <v>-258.18532104018959</v>
      </c>
      <c r="N71">
        <f>M71/M75</f>
        <v>-7.3767234582911314</v>
      </c>
    </row>
    <row r="72" spans="2:24" x14ac:dyDescent="0.2">
      <c r="B72" s="6">
        <v>0.995</v>
      </c>
      <c r="C72" s="6">
        <v>-258.18564003733297</v>
      </c>
      <c r="D72" s="6">
        <v>15.2646310666667</v>
      </c>
      <c r="E72" s="6">
        <v>-8.1733333333275902E-4</v>
      </c>
      <c r="F72">
        <f t="shared" si="35"/>
        <v>14.925000000000001</v>
      </c>
      <c r="G72">
        <f t="shared" si="36"/>
        <v>3324.6277031250002</v>
      </c>
      <c r="H72">
        <v>1.0048987047492526E-20</v>
      </c>
      <c r="I72">
        <f>H72/G72/(1E-24)</f>
        <v>3.0225901799611825</v>
      </c>
    </row>
    <row r="73" spans="2:24" x14ac:dyDescent="0.2">
      <c r="B73" s="6">
        <v>1</v>
      </c>
      <c r="C73" s="6">
        <v>-257.09923351866655</v>
      </c>
      <c r="D73" s="6">
        <v>15.451126133333341</v>
      </c>
      <c r="E73" s="6">
        <v>-0.596326666666667</v>
      </c>
      <c r="F73">
        <f t="shared" ref="F73:F75" si="37">15*B73</f>
        <v>15</v>
      </c>
      <c r="G73">
        <f t="shared" ref="G73:G75" si="38">F73^3</f>
        <v>3375</v>
      </c>
      <c r="H73">
        <v>1.0048987047492526E-20</v>
      </c>
      <c r="I73">
        <f t="shared" si="34"/>
        <v>2.9774776437014898</v>
      </c>
    </row>
    <row r="74" spans="2:24" x14ac:dyDescent="0.2">
      <c r="B74" s="6">
        <v>1.02</v>
      </c>
      <c r="C74" s="6">
        <v>-255.67184111684702</v>
      </c>
      <c r="D74" s="6">
        <v>15.7657965765766</v>
      </c>
      <c r="E74" s="6">
        <v>-1.4063312612612595</v>
      </c>
      <c r="F74">
        <f t="shared" si="37"/>
        <v>15.3</v>
      </c>
      <c r="G74">
        <f t="shared" si="38"/>
        <v>3581.5770000000007</v>
      </c>
      <c r="H74">
        <v>1.0048987047492526E-20</v>
      </c>
      <c r="I74">
        <f t="shared" si="34"/>
        <v>2.8057436842744203</v>
      </c>
      <c r="J74" t="s">
        <v>55</v>
      </c>
      <c r="K74">
        <v>-257.69</v>
      </c>
      <c r="L74">
        <f>K74/M75</f>
        <v>-7.3625714285714281</v>
      </c>
      <c r="M74" t="s">
        <v>11</v>
      </c>
    </row>
    <row r="75" spans="2:24" x14ac:dyDescent="0.2">
      <c r="B75">
        <v>1.04</v>
      </c>
      <c r="C75">
        <v>-254.360256408889</v>
      </c>
      <c r="D75">
        <v>15.147035333333299</v>
      </c>
      <c r="E75">
        <v>-5.0440088888888903</v>
      </c>
      <c r="F75">
        <f t="shared" si="37"/>
        <v>15.600000000000001</v>
      </c>
      <c r="G75">
        <f t="shared" si="38"/>
        <v>3796.4160000000011</v>
      </c>
      <c r="H75">
        <v>1.0048987047492526E-20</v>
      </c>
      <c r="I75">
        <f t="shared" si="34"/>
        <v>2.6469667832746793</v>
      </c>
      <c r="J75" t="s">
        <v>56</v>
      </c>
      <c r="K75">
        <v>3337.14</v>
      </c>
      <c r="L75">
        <f>H72/(K75*(10^-24))</f>
        <v>3.0112572584585982</v>
      </c>
      <c r="M75">
        <v>35</v>
      </c>
    </row>
    <row r="76" spans="2:24" x14ac:dyDescent="0.2">
      <c r="J76" t="s">
        <v>68</v>
      </c>
      <c r="K76">
        <f>-K75*(2*0.000047886*K75-0.33124)</f>
        <v>38.829051928948786</v>
      </c>
    </row>
    <row r="77" spans="2:24" x14ac:dyDescent="0.2">
      <c r="B77">
        <v>50</v>
      </c>
    </row>
    <row r="78" spans="2:24" x14ac:dyDescent="0.2">
      <c r="C78" t="s">
        <v>14</v>
      </c>
      <c r="D78" t="s">
        <v>15</v>
      </c>
      <c r="E78" t="s">
        <v>16</v>
      </c>
      <c r="F78" t="s">
        <v>22</v>
      </c>
      <c r="G78" t="s">
        <v>17</v>
      </c>
      <c r="H78" t="s">
        <v>23</v>
      </c>
      <c r="I78" t="s">
        <v>19</v>
      </c>
      <c r="J78" t="s">
        <v>24</v>
      </c>
      <c r="K78" t="s">
        <v>22</v>
      </c>
      <c r="L78" t="s">
        <v>19</v>
      </c>
      <c r="M78" t="s">
        <v>25</v>
      </c>
      <c r="N78" t="s">
        <v>26</v>
      </c>
      <c r="P78" t="s">
        <v>60</v>
      </c>
      <c r="Q78" t="s">
        <v>61</v>
      </c>
      <c r="R78" t="s">
        <v>62</v>
      </c>
      <c r="V78" t="s">
        <v>60</v>
      </c>
      <c r="W78" t="s">
        <v>61</v>
      </c>
      <c r="X78" t="s">
        <v>62</v>
      </c>
    </row>
    <row r="79" spans="2:24" x14ac:dyDescent="0.2">
      <c r="B79">
        <v>0.96</v>
      </c>
      <c r="C79" s="6">
        <v>-272.98769423241117</v>
      </c>
      <c r="D79" s="6">
        <v>14.902796016666642</v>
      </c>
      <c r="E79" s="6">
        <v>7.7956703690476115</v>
      </c>
      <c r="F79">
        <f>15*B79</f>
        <v>14.399999999999999</v>
      </c>
      <c r="G79">
        <f>F79^3</f>
        <v>2985.983999999999</v>
      </c>
      <c r="H79">
        <v>1.0707406177349717E-20</v>
      </c>
      <c r="I79">
        <f t="shared" ref="I79:I86" si="39">H79/G79/(1E-24)</f>
        <v>3.5858886642894676</v>
      </c>
      <c r="P79" s="4">
        <v>0.35110599999999997</v>
      </c>
      <c r="Q79" s="4">
        <v>139.82400000000001</v>
      </c>
      <c r="R79" s="4">
        <v>13915.4</v>
      </c>
      <c r="V79" s="4">
        <v>1.0494E-5</v>
      </c>
      <c r="W79" s="4">
        <v>-8.7279999999999996E-2</v>
      </c>
      <c r="X79" s="4">
        <v>173.09</v>
      </c>
    </row>
    <row r="80" spans="2:24" x14ac:dyDescent="0.2">
      <c r="B80">
        <v>0.97</v>
      </c>
      <c r="C80" s="6">
        <v>-272.92608512586173</v>
      </c>
      <c r="D80" s="6">
        <v>14.93671389289554</v>
      </c>
      <c r="E80" s="6">
        <v>4.6708313828274184</v>
      </c>
      <c r="F80">
        <f t="shared" ref="F80:F84" si="40">15*B80</f>
        <v>14.549999999999999</v>
      </c>
      <c r="G80">
        <f t="shared" ref="G80:G84" si="41">F80^3</f>
        <v>3080.2713749999994</v>
      </c>
      <c r="H80">
        <v>1.0707406177349717E-20</v>
      </c>
      <c r="I80">
        <f t="shared" si="39"/>
        <v>3.4761243000382462</v>
      </c>
      <c r="K80" s="7">
        <f>(K85^(1/3))/15</f>
        <v>0.9925847504055304</v>
      </c>
    </row>
    <row r="81" spans="2:23" x14ac:dyDescent="0.2">
      <c r="B81">
        <v>0.98</v>
      </c>
      <c r="C81" s="6">
        <v>-271.99571575333323</v>
      </c>
      <c r="D81" s="6">
        <v>14.75704066666666</v>
      </c>
      <c r="E81" s="6">
        <v>3.0938386666666702</v>
      </c>
      <c r="F81">
        <f t="shared" si="40"/>
        <v>14.7</v>
      </c>
      <c r="G81">
        <f t="shared" si="41"/>
        <v>3176.5229999999997</v>
      </c>
      <c r="H81">
        <v>1.0707406177349717E-20</v>
      </c>
      <c r="I81">
        <f t="shared" si="39"/>
        <v>3.3707944747605221</v>
      </c>
      <c r="P81" t="s">
        <v>63</v>
      </c>
      <c r="Q81" t="s">
        <v>64</v>
      </c>
      <c r="V81" t="s">
        <v>63</v>
      </c>
      <c r="W81" t="s">
        <v>64</v>
      </c>
    </row>
    <row r="82" spans="2:23" x14ac:dyDescent="0.2">
      <c r="B82" s="6">
        <v>0.99</v>
      </c>
      <c r="C82" s="6">
        <v>-271.42383821066699</v>
      </c>
      <c r="D82" s="6">
        <v>15.017034933333299</v>
      </c>
      <c r="E82" s="6">
        <v>0.51558000000000004</v>
      </c>
      <c r="F82" s="6">
        <f t="shared" si="40"/>
        <v>14.85</v>
      </c>
      <c r="G82">
        <f t="shared" si="41"/>
        <v>3274.7591249999996</v>
      </c>
      <c r="H82">
        <v>1.0707406177349717E-20</v>
      </c>
      <c r="I82">
        <f t="shared" si="39"/>
        <v>3.2696774842484695</v>
      </c>
      <c r="J82">
        <f>(G83-G82)/(E83-E82)*(0-E82)+G82</f>
        <v>3291.148907289491</v>
      </c>
      <c r="K82">
        <f>J82^(1/3)</f>
        <v>14.874732948775957</v>
      </c>
      <c r="L82">
        <f>H82/(J82*(10^-24))</f>
        <v>3.2533946287371336</v>
      </c>
      <c r="M82">
        <f>(C83-C82)/(E83-E82)*(0-E82)+C82</f>
        <v>-271.39533871494757</v>
      </c>
      <c r="N82">
        <f>M82/M85</f>
        <v>-8.4811043348421116</v>
      </c>
      <c r="P82" s="7">
        <f>(-Q79+SQRT(Q79^2-4*P79*R79))/2/P79</f>
        <v>-195.18591387036977</v>
      </c>
      <c r="Q82" s="7">
        <f>(-Q79-SQRT(Q79^2-4*P79*R79))/2/P79</f>
        <v>-203.05279466779254</v>
      </c>
      <c r="V82" s="7">
        <f>(-W79+SQRT(W79^2-4*V79*X79))/2/V79</f>
        <v>5052.7092250465375</v>
      </c>
      <c r="W82" s="7">
        <f>(-W79-SQRT(W79^2-4*V79*X79))/2/V79</f>
        <v>3264.4243751059303</v>
      </c>
    </row>
    <row r="83" spans="2:23" x14ac:dyDescent="0.2">
      <c r="B83" s="6">
        <v>0.995</v>
      </c>
      <c r="C83" s="6">
        <v>-271.33712386000002</v>
      </c>
      <c r="D83" s="6">
        <v>15.1011308</v>
      </c>
      <c r="E83" s="6">
        <v>-1.053156</v>
      </c>
      <c r="F83" s="6">
        <f t="shared" si="40"/>
        <v>14.925000000000001</v>
      </c>
      <c r="G83">
        <f t="shared" si="41"/>
        <v>3324.6277031250002</v>
      </c>
      <c r="H83">
        <v>1.0707406177349717E-20</v>
      </c>
      <c r="I83">
        <f t="shared" ref="I83" si="42">H83/G83/(1E-24)</f>
        <v>3.2206331455655137</v>
      </c>
    </row>
    <row r="84" spans="2:23" x14ac:dyDescent="0.2">
      <c r="B84" s="6">
        <v>1</v>
      </c>
      <c r="C84" s="6">
        <v>-270.68023136788202</v>
      </c>
      <c r="D84" s="6">
        <v>15.2206885561672</v>
      </c>
      <c r="E84" s="6">
        <v>-0.91271646483180302</v>
      </c>
      <c r="F84" s="6">
        <f t="shared" si="40"/>
        <v>15</v>
      </c>
      <c r="G84">
        <f t="shared" si="41"/>
        <v>3375</v>
      </c>
      <c r="H84">
        <v>1.0707406177349717E-20</v>
      </c>
      <c r="I84">
        <f t="shared" si="39"/>
        <v>3.1725647932888053</v>
      </c>
      <c r="J84" t="s">
        <v>55</v>
      </c>
      <c r="K84">
        <v>-271.31481607121589</v>
      </c>
      <c r="L84">
        <f>K84/M85</f>
        <v>-8.4785880022254965</v>
      </c>
      <c r="M84" t="s">
        <v>11</v>
      </c>
    </row>
    <row r="85" spans="2:23" x14ac:dyDescent="0.2">
      <c r="B85">
        <v>1.02</v>
      </c>
      <c r="C85">
        <v>-269.05603198</v>
      </c>
      <c r="D85">
        <v>14.751139333333301</v>
      </c>
      <c r="E85">
        <v>-3.15791333333333</v>
      </c>
      <c r="F85">
        <f t="shared" ref="F85:F86" si="43">15*B85</f>
        <v>15.3</v>
      </c>
      <c r="G85">
        <f t="shared" ref="G85:G86" si="44">F85^3</f>
        <v>3581.5770000000007</v>
      </c>
      <c r="H85">
        <v>1.0707406177349717E-20</v>
      </c>
      <c r="I85">
        <f t="shared" si="39"/>
        <v>2.9895786625136682</v>
      </c>
      <c r="J85" t="s">
        <v>56</v>
      </c>
      <c r="K85">
        <v>3300.4759542587985</v>
      </c>
      <c r="L85">
        <f>H82/(K85*(10^-24))</f>
        <v>3.2442006321946746</v>
      </c>
      <c r="M85">
        <v>32</v>
      </c>
    </row>
    <row r="86" spans="2:23" x14ac:dyDescent="0.2">
      <c r="B86">
        <v>1.04</v>
      </c>
      <c r="C86">
        <v>-267.594501733333</v>
      </c>
      <c r="D86">
        <v>15.01932</v>
      </c>
      <c r="E86">
        <v>-4.2618155555555601</v>
      </c>
      <c r="F86">
        <f t="shared" si="43"/>
        <v>15.600000000000001</v>
      </c>
      <c r="G86">
        <f t="shared" si="44"/>
        <v>3796.4160000000011</v>
      </c>
      <c r="H86">
        <v>1.0707406177349717E-20</v>
      </c>
      <c r="I86">
        <f t="shared" si="39"/>
        <v>2.820398548881291</v>
      </c>
      <c r="J86" t="s">
        <v>68</v>
      </c>
      <c r="K86">
        <f>-K85*(2*0.0000194*K85-0.147)</f>
        <v>62.516074119990947</v>
      </c>
    </row>
    <row r="88" spans="2:23" x14ac:dyDescent="0.2">
      <c r="B88">
        <v>60</v>
      </c>
    </row>
    <row r="89" spans="2:23" x14ac:dyDescent="0.2">
      <c r="C89" t="s">
        <v>14</v>
      </c>
      <c r="D89" t="s">
        <v>15</v>
      </c>
      <c r="E89" t="s">
        <v>16</v>
      </c>
      <c r="F89" t="s">
        <v>22</v>
      </c>
      <c r="G89" t="s">
        <v>17</v>
      </c>
      <c r="H89" t="s">
        <v>23</v>
      </c>
      <c r="I89" t="s">
        <v>19</v>
      </c>
      <c r="J89" t="s">
        <v>24</v>
      </c>
      <c r="K89" t="s">
        <v>22</v>
      </c>
      <c r="L89" t="s">
        <v>19</v>
      </c>
      <c r="M89" t="s">
        <v>25</v>
      </c>
      <c r="N89" t="s">
        <v>26</v>
      </c>
    </row>
    <row r="90" spans="2:23" x14ac:dyDescent="0.2">
      <c r="B90">
        <v>0.96</v>
      </c>
      <c r="C90">
        <v>-290.22751001555503</v>
      </c>
      <c r="D90">
        <v>14.983354</v>
      </c>
      <c r="E90">
        <v>9.1119222222222298</v>
      </c>
      <c r="F90">
        <f>15*B90</f>
        <v>14.399999999999999</v>
      </c>
      <c r="G90">
        <f>F90^3</f>
        <v>2985.983999999999</v>
      </c>
      <c r="H90">
        <v>1.1462969113251411E-20</v>
      </c>
      <c r="I90">
        <f t="shared" ref="I90:I96" si="45">H90/G90/(1E-24)</f>
        <v>3.8389251627776355</v>
      </c>
    </row>
    <row r="91" spans="2:23" x14ac:dyDescent="0.2">
      <c r="B91">
        <v>0.97</v>
      </c>
      <c r="C91">
        <v>-288.836403588</v>
      </c>
      <c r="D91">
        <v>15.3379889333333</v>
      </c>
      <c r="E91">
        <v>5.4442519999999996</v>
      </c>
      <c r="F91">
        <f t="shared" ref="F91:F94" si="46">15*B91</f>
        <v>14.549999999999999</v>
      </c>
      <c r="G91">
        <f t="shared" ref="G91:G94" si="47">F91^3</f>
        <v>3080.2713749999994</v>
      </c>
      <c r="H91">
        <v>1.1462969113251411E-20</v>
      </c>
      <c r="I91">
        <f t="shared" si="45"/>
        <v>3.7214153292748158</v>
      </c>
    </row>
    <row r="92" spans="2:23" x14ac:dyDescent="0.2">
      <c r="B92" s="6">
        <v>0.98</v>
      </c>
      <c r="C92" s="6">
        <v>-288.03113586133401</v>
      </c>
      <c r="D92" s="6">
        <v>15.3740406666667</v>
      </c>
      <c r="E92" s="6">
        <v>3.58235866666667</v>
      </c>
      <c r="F92">
        <f t="shared" si="46"/>
        <v>14.7</v>
      </c>
      <c r="G92">
        <f t="shared" si="47"/>
        <v>3176.5229999999997</v>
      </c>
      <c r="H92">
        <v>1.1462969113251411E-20</v>
      </c>
      <c r="I92">
        <f t="shared" si="45"/>
        <v>3.6086529558424143</v>
      </c>
      <c r="K92" s="7">
        <f>K93/15</f>
        <v>0.99032818640857867</v>
      </c>
    </row>
    <row r="93" spans="2:23" x14ac:dyDescent="0.2">
      <c r="B93" s="6">
        <v>0.99</v>
      </c>
      <c r="C93" s="6">
        <v>-287.80659591997698</v>
      </c>
      <c r="D93" s="6">
        <v>14.990569650171</v>
      </c>
      <c r="E93" s="6">
        <v>2.33755707460984E-2</v>
      </c>
      <c r="F93">
        <f t="shared" si="46"/>
        <v>14.85</v>
      </c>
      <c r="G93">
        <f t="shared" si="47"/>
        <v>3274.7591249999996</v>
      </c>
      <c r="H93">
        <v>1.1462969113251411E-20</v>
      </c>
      <c r="I93">
        <f t="shared" si="45"/>
        <v>3.5004006938224546</v>
      </c>
      <c r="J93">
        <f>(G94-G93)/(E94-E93)*(0-E93)+G93</f>
        <v>3278.0169666683696</v>
      </c>
      <c r="K93">
        <f>J93^(1/3)</f>
        <v>14.85492279612868</v>
      </c>
      <c r="L93">
        <f>H93/(J93*(10^-24))</f>
        <v>3.4969218371379758</v>
      </c>
      <c r="M93">
        <f>(C94-C93)/(E94-E93)*(0-E93)+C93</f>
        <v>-287.79635607004178</v>
      </c>
      <c r="N93">
        <f>M93/M96</f>
        <v>-9.5932118690013919</v>
      </c>
    </row>
    <row r="94" spans="2:23" x14ac:dyDescent="0.2">
      <c r="B94" s="6">
        <v>0.995</v>
      </c>
      <c r="C94" s="6">
        <v>-287.64985203600003</v>
      </c>
      <c r="D94" s="6">
        <v>15.147392399999999</v>
      </c>
      <c r="E94" s="6">
        <v>-0.33444000000000002</v>
      </c>
      <c r="F94">
        <f t="shared" si="46"/>
        <v>14.925000000000001</v>
      </c>
      <c r="G94">
        <f t="shared" si="47"/>
        <v>3324.6277031250002</v>
      </c>
      <c r="H94">
        <v>1.1462969113251411E-20</v>
      </c>
      <c r="I94">
        <f t="shared" ref="I94" si="48">H94/G94/(1E-24)</f>
        <v>3.4478955651114673</v>
      </c>
    </row>
    <row r="95" spans="2:23" x14ac:dyDescent="0.2">
      <c r="B95" s="6">
        <v>1</v>
      </c>
      <c r="C95" s="6">
        <v>-287.99650442282899</v>
      </c>
      <c r="D95" s="6">
        <v>14.7219422834008</v>
      </c>
      <c r="E95" s="6">
        <v>-1.5896876329284699</v>
      </c>
      <c r="F95">
        <f t="shared" ref="F95:F96" si="49">15*B95</f>
        <v>15</v>
      </c>
      <c r="G95">
        <f t="shared" ref="G95:G96" si="50">F95^3</f>
        <v>3375</v>
      </c>
      <c r="H95">
        <v>1.1462969113251411E-20</v>
      </c>
      <c r="I95">
        <f t="shared" si="45"/>
        <v>3.3964352928152333</v>
      </c>
      <c r="J95" t="s">
        <v>55</v>
      </c>
      <c r="K95">
        <v>-287.81041571030016</v>
      </c>
      <c r="L95">
        <f>K95/M96</f>
        <v>-9.5936805236766727</v>
      </c>
      <c r="M95" t="s">
        <v>11</v>
      </c>
    </row>
    <row r="96" spans="2:23" x14ac:dyDescent="0.2">
      <c r="B96">
        <v>1.02</v>
      </c>
      <c r="C96">
        <v>-286.00886439777798</v>
      </c>
      <c r="D96">
        <v>15.2386088888889</v>
      </c>
      <c r="E96">
        <v>-3.5434422222222199</v>
      </c>
      <c r="F96">
        <f t="shared" si="49"/>
        <v>15.3</v>
      </c>
      <c r="G96">
        <f t="shared" si="50"/>
        <v>3581.5770000000007</v>
      </c>
      <c r="H96">
        <v>1.1462969113251411E-20</v>
      </c>
      <c r="I96">
        <f t="shared" si="45"/>
        <v>3.2005368342636249</v>
      </c>
      <c r="J96" t="s">
        <v>56</v>
      </c>
      <c r="K96">
        <v>3298.6956531999817</v>
      </c>
      <c r="L96">
        <f>H93/(K96*(10^-24))</f>
        <v>3.475000520927559</v>
      </c>
      <c r="M96">
        <v>30</v>
      </c>
    </row>
    <row r="97" spans="2:14" x14ac:dyDescent="0.2">
      <c r="J97" t="s">
        <v>68</v>
      </c>
      <c r="K97">
        <f>-K96*(2*0.0000215*K96-0.164)</f>
        <v>73.086187589857474</v>
      </c>
    </row>
    <row r="98" spans="2:14" x14ac:dyDescent="0.2">
      <c r="B98">
        <v>70</v>
      </c>
    </row>
    <row r="99" spans="2:14" x14ac:dyDescent="0.2">
      <c r="C99" t="s">
        <v>14</v>
      </c>
      <c r="D99" t="s">
        <v>15</v>
      </c>
      <c r="E99" t="s">
        <v>16</v>
      </c>
      <c r="F99" t="s">
        <v>22</v>
      </c>
      <c r="G99" t="s">
        <v>17</v>
      </c>
      <c r="H99" t="s">
        <v>23</v>
      </c>
      <c r="I99" t="s">
        <v>19</v>
      </c>
      <c r="J99" t="s">
        <v>24</v>
      </c>
      <c r="K99" t="s">
        <v>22</v>
      </c>
      <c r="L99" t="s">
        <v>19</v>
      </c>
      <c r="M99" t="s">
        <v>25</v>
      </c>
      <c r="N99" t="s">
        <v>26</v>
      </c>
    </row>
    <row r="100" spans="2:14" x14ac:dyDescent="0.2">
      <c r="B100">
        <v>0.96</v>
      </c>
      <c r="C100">
        <v>-309.89814378222201</v>
      </c>
      <c r="D100">
        <v>15.206789333333401</v>
      </c>
      <c r="E100">
        <v>12.536144444444499</v>
      </c>
      <c r="F100">
        <f>15*B100</f>
        <v>14.399999999999999</v>
      </c>
      <c r="G100">
        <f>F100^3</f>
        <v>2985.983999999999</v>
      </c>
      <c r="H100">
        <v>1.2315675855197609E-20</v>
      </c>
      <c r="I100">
        <f t="shared" ref="I100:I107" si="51">H100/G100/(1E-24)</f>
        <v>4.1244949253571406</v>
      </c>
    </row>
    <row r="101" spans="2:14" x14ac:dyDescent="0.2">
      <c r="B101">
        <v>0.97</v>
      </c>
      <c r="C101">
        <v>-308.93801346933299</v>
      </c>
      <c r="D101">
        <v>15.341699466666601</v>
      </c>
      <c r="E101">
        <v>7.8808813333333303</v>
      </c>
      <c r="F101">
        <f>15*B101</f>
        <v>14.549999999999999</v>
      </c>
      <c r="G101">
        <f>F101^3</f>
        <v>3080.2713749999994</v>
      </c>
      <c r="H101">
        <v>1.2315675855197609E-20</v>
      </c>
      <c r="I101">
        <f t="shared" ref="I101" si="52">H101/G101/(1E-24)</f>
        <v>3.9982437765560879</v>
      </c>
    </row>
    <row r="102" spans="2:14" x14ac:dyDescent="0.2">
      <c r="B102">
        <v>0.98</v>
      </c>
      <c r="C102">
        <v>-308.19035042000002</v>
      </c>
      <c r="D102">
        <v>15.305777555555499</v>
      </c>
      <c r="E102">
        <v>4.4836133333333299</v>
      </c>
      <c r="F102">
        <f t="shared" ref="F102:F107" si="53">15*B102</f>
        <v>14.7</v>
      </c>
      <c r="G102">
        <f t="shared" ref="G102:G107" si="54">F102^3</f>
        <v>3176.5229999999997</v>
      </c>
      <c r="H102">
        <v>1.2315675855197609E-20</v>
      </c>
      <c r="I102">
        <f t="shared" si="51"/>
        <v>3.8770932416348347</v>
      </c>
    </row>
    <row r="103" spans="2:14" x14ac:dyDescent="0.2">
      <c r="B103" s="6">
        <v>0.99</v>
      </c>
      <c r="C103" s="6">
        <v>-308.15658875333401</v>
      </c>
      <c r="D103" s="6">
        <v>15.234707066666701</v>
      </c>
      <c r="E103" s="6">
        <v>1.805148</v>
      </c>
      <c r="F103">
        <f t="shared" si="53"/>
        <v>14.85</v>
      </c>
      <c r="G103">
        <f t="shared" si="54"/>
        <v>3274.7591249999996</v>
      </c>
      <c r="H103">
        <v>1.2315675855197609E-20</v>
      </c>
      <c r="I103">
        <f t="shared" si="51"/>
        <v>3.7607883160559514</v>
      </c>
    </row>
    <row r="104" spans="2:14" x14ac:dyDescent="0.2">
      <c r="B104" s="6">
        <v>0.995</v>
      </c>
      <c r="C104" s="6">
        <v>-307.67190431199998</v>
      </c>
      <c r="D104" s="6">
        <v>15.118031466666601</v>
      </c>
      <c r="E104" s="6">
        <v>1.5629866666666701</v>
      </c>
      <c r="F104">
        <f>15*B104</f>
        <v>14.925000000000001</v>
      </c>
      <c r="G104">
        <f>F104^3</f>
        <v>3324.6277031250002</v>
      </c>
      <c r="H104">
        <v>1.2315675855197609E-20</v>
      </c>
      <c r="I104">
        <f>H104/G104/(1E-24)</f>
        <v>3.7043774385990442</v>
      </c>
      <c r="J104">
        <f>(G105-G104)/(E105-E104)*(0-E104)+G104</f>
        <v>3367.2271553331607</v>
      </c>
      <c r="K104">
        <f>J104^(1/3)</f>
        <v>14.988475823058083</v>
      </c>
      <c r="L104">
        <f>H104/(J104*(10^-24))</f>
        <v>3.6575126319266893</v>
      </c>
      <c r="M104">
        <f>(C105-C104)/(E105-E104)*(0-E104)+C104</f>
        <v>-306.88597929285419</v>
      </c>
      <c r="N104">
        <f>M104/M107</f>
        <v>-10.582275148029455</v>
      </c>
    </row>
    <row r="105" spans="2:14" x14ac:dyDescent="0.2">
      <c r="B105" s="6">
        <v>1</v>
      </c>
      <c r="C105" s="6">
        <v>-306.74257667199998</v>
      </c>
      <c r="D105" s="6">
        <v>15.620208399999999</v>
      </c>
      <c r="E105" s="6">
        <v>-0.285188</v>
      </c>
      <c r="F105">
        <f t="shared" si="53"/>
        <v>15</v>
      </c>
      <c r="G105">
        <f t="shared" si="54"/>
        <v>3375</v>
      </c>
      <c r="H105">
        <v>1.2315675855197609E-20</v>
      </c>
      <c r="I105">
        <f t="shared" si="51"/>
        <v>3.6490891422807739</v>
      </c>
    </row>
    <row r="106" spans="2:14" x14ac:dyDescent="0.2">
      <c r="B106" s="6">
        <v>1.01</v>
      </c>
      <c r="C106" s="6">
        <v>-306.25731703466698</v>
      </c>
      <c r="D106" s="6">
        <v>15.1446188</v>
      </c>
      <c r="E106" s="6">
        <v>-1.5818066666666599</v>
      </c>
      <c r="F106">
        <f t="shared" si="53"/>
        <v>15.15</v>
      </c>
      <c r="G106">
        <f t="shared" si="54"/>
        <v>3477.2658750000001</v>
      </c>
      <c r="H106">
        <v>1.2315675855197609E-20</v>
      </c>
      <c r="I106">
        <f t="shared" si="51"/>
        <v>3.541769970407457</v>
      </c>
      <c r="J106" t="s">
        <v>55</v>
      </c>
      <c r="K106">
        <v>-307.08822333296706</v>
      </c>
      <c r="L106">
        <f>K106/M107</f>
        <v>-10.589249080447139</v>
      </c>
      <c r="M106" t="s">
        <v>11</v>
      </c>
    </row>
    <row r="107" spans="2:14" x14ac:dyDescent="0.2">
      <c r="B107">
        <v>1.02</v>
      </c>
      <c r="C107">
        <v>-306.002444102222</v>
      </c>
      <c r="D107">
        <v>15.0386991111111</v>
      </c>
      <c r="E107">
        <v>-2.8782311111111101</v>
      </c>
      <c r="F107">
        <f t="shared" si="53"/>
        <v>15.3</v>
      </c>
      <c r="G107">
        <f t="shared" si="54"/>
        <v>3581.5770000000007</v>
      </c>
      <c r="H107">
        <v>1.2315675855197609E-20</v>
      </c>
      <c r="I107">
        <f t="shared" si="51"/>
        <v>3.4386181995242904</v>
      </c>
      <c r="J107" t="s">
        <v>56</v>
      </c>
      <c r="K107">
        <v>3367.0747074117153</v>
      </c>
      <c r="L107">
        <f>H104/(K107*(10^-24))</f>
        <v>3.6576782297369101</v>
      </c>
      <c r="M107">
        <v>29</v>
      </c>
    </row>
    <row r="108" spans="2:14" x14ac:dyDescent="0.2">
      <c r="J108" t="s">
        <v>68</v>
      </c>
      <c r="K108">
        <f>-K107*(2*0.0000393*K107-0.282)</f>
        <v>58.411769586177002</v>
      </c>
    </row>
    <row r="109" spans="2:14" x14ac:dyDescent="0.2">
      <c r="B109">
        <v>80</v>
      </c>
    </row>
    <row r="110" spans="2:14" x14ac:dyDescent="0.2">
      <c r="C110" t="s">
        <v>14</v>
      </c>
      <c r="D110" t="s">
        <v>15</v>
      </c>
      <c r="E110" t="s">
        <v>16</v>
      </c>
      <c r="F110" t="s">
        <v>22</v>
      </c>
      <c r="G110" t="s">
        <v>17</v>
      </c>
      <c r="H110" t="s">
        <v>23</v>
      </c>
      <c r="I110" t="s">
        <v>19</v>
      </c>
      <c r="J110" t="s">
        <v>24</v>
      </c>
      <c r="K110" t="s">
        <v>22</v>
      </c>
      <c r="L110" t="s">
        <v>19</v>
      </c>
      <c r="M110" t="s">
        <v>25</v>
      </c>
      <c r="N110" t="s">
        <v>26</v>
      </c>
    </row>
    <row r="111" spans="2:14" x14ac:dyDescent="0.2">
      <c r="B111">
        <v>0.95</v>
      </c>
      <c r="C111">
        <v>-296.84484970666699</v>
      </c>
      <c r="D111">
        <v>14.156595693333299</v>
      </c>
      <c r="E111">
        <v>8.4837933333333293</v>
      </c>
      <c r="F111">
        <f>15*B111</f>
        <v>14.25</v>
      </c>
      <c r="G111">
        <f>F111^3</f>
        <v>2893.640625</v>
      </c>
      <c r="H111">
        <v>1.1927100631019595E-20</v>
      </c>
      <c r="I111">
        <f t="shared" ref="I111" si="55">H111/G111/(1E-24)</f>
        <v>4.1218320367684207</v>
      </c>
    </row>
    <row r="112" spans="2:14" x14ac:dyDescent="0.2">
      <c r="B112">
        <v>0.96</v>
      </c>
      <c r="C112" s="6">
        <v>-296.39092336084701</v>
      </c>
      <c r="D112" s="6">
        <v>14.146978196411458</v>
      </c>
      <c r="E112" s="6">
        <v>5.8893000694279278</v>
      </c>
      <c r="F112">
        <f>15*B112</f>
        <v>14.399999999999999</v>
      </c>
      <c r="G112">
        <f>F112^3</f>
        <v>2985.983999999999</v>
      </c>
      <c r="H112">
        <v>1.1927100631019595E-20</v>
      </c>
      <c r="I112">
        <f t="shared" ref="I112:I119" si="56">H112/G112/(1E-24)</f>
        <v>3.9943618689917968</v>
      </c>
    </row>
    <row r="113" spans="2:14" x14ac:dyDescent="0.2">
      <c r="B113">
        <v>0.97</v>
      </c>
      <c r="C113" s="6">
        <v>-296.8505228640002</v>
      </c>
      <c r="D113" s="6">
        <v>13.945709333333321</v>
      </c>
      <c r="E113" s="6">
        <v>2.0016853333333335</v>
      </c>
      <c r="F113">
        <f t="shared" ref="F113:F117" si="57">15*B113</f>
        <v>14.549999999999999</v>
      </c>
      <c r="G113">
        <f t="shared" ref="G113:G117" si="58">F113^3</f>
        <v>3080.2713749999994</v>
      </c>
      <c r="H113">
        <v>1.1927100631019595E-20</v>
      </c>
      <c r="I113">
        <f t="shared" si="56"/>
        <v>3.8720941043772803</v>
      </c>
    </row>
    <row r="114" spans="2:14" x14ac:dyDescent="0.2">
      <c r="B114">
        <v>0.97499999999999998</v>
      </c>
      <c r="C114" s="6">
        <v>-295.91473964933402</v>
      </c>
      <c r="D114" s="6">
        <v>14.0200173333333</v>
      </c>
      <c r="E114" s="6">
        <v>0.62191333333333498</v>
      </c>
      <c r="F114">
        <f t="shared" ref="F114" si="59">15*B114</f>
        <v>14.625</v>
      </c>
      <c r="G114">
        <f t="shared" ref="G114" si="60">F114^3</f>
        <v>3128.150390625</v>
      </c>
      <c r="H114">
        <v>1.1927100631019595E-20</v>
      </c>
      <c r="I114">
        <f t="shared" ref="I114" si="61">H114/G114/(1E-24)</f>
        <v>3.8128283943012655</v>
      </c>
    </row>
    <row r="115" spans="2:14" x14ac:dyDescent="0.2">
      <c r="B115" s="6">
        <v>0.98</v>
      </c>
      <c r="C115" s="6">
        <v>-295.85288122266701</v>
      </c>
      <c r="D115" s="6">
        <v>14.073153733333299</v>
      </c>
      <c r="E115" s="6">
        <v>9.2220000000001204E-2</v>
      </c>
      <c r="F115">
        <f t="shared" si="57"/>
        <v>14.7</v>
      </c>
      <c r="G115">
        <f t="shared" si="58"/>
        <v>3176.5229999999997</v>
      </c>
      <c r="H115">
        <v>1.1927100631019595E-20</v>
      </c>
      <c r="I115">
        <f t="shared" si="56"/>
        <v>3.7547660227927193</v>
      </c>
      <c r="J115">
        <f>(G116-G115)/(E116-E115)*(0-E115)+G115</f>
        <v>3179.4851528792833</v>
      </c>
      <c r="K115">
        <f>J115^(1/3)</f>
        <v>14.704567900112755</v>
      </c>
      <c r="L115">
        <f>H115/(J115*(10^-24))</f>
        <v>3.751267912107918</v>
      </c>
      <c r="M115">
        <f>(C116-C115)/(E116-E115)*(0-E115)+C115</f>
        <v>-295.83197680078689</v>
      </c>
      <c r="N115">
        <f>M115/M118</f>
        <v>-11.833279072031475</v>
      </c>
    </row>
    <row r="116" spans="2:14" x14ac:dyDescent="0.2">
      <c r="B116" s="6">
        <v>0.98499999999999999</v>
      </c>
      <c r="C116" s="6">
        <v>-295.50800616666697</v>
      </c>
      <c r="D116" s="6">
        <v>14.030793333333399</v>
      </c>
      <c r="E116" s="6">
        <v>-1.4291986666666701</v>
      </c>
      <c r="F116">
        <f t="shared" ref="F116" si="62">15*B116</f>
        <v>14.775</v>
      </c>
      <c r="G116">
        <f t="shared" ref="G116" si="63">F116^3</f>
        <v>3225.3917343749999</v>
      </c>
      <c r="H116">
        <v>1.1927100631019595E-20</v>
      </c>
      <c r="I116">
        <f t="shared" ref="I116" si="64">H116/G116/(1E-24)</f>
        <v>3.6978766032990933</v>
      </c>
    </row>
    <row r="117" spans="2:14" x14ac:dyDescent="0.2">
      <c r="B117" s="6">
        <v>0.99</v>
      </c>
      <c r="C117" s="6">
        <v>-295.37940926800002</v>
      </c>
      <c r="D117" s="6">
        <v>13.7390683866667</v>
      </c>
      <c r="E117" s="6">
        <v>-2.7593013333333301</v>
      </c>
      <c r="F117">
        <f t="shared" si="57"/>
        <v>14.85</v>
      </c>
      <c r="G117">
        <f t="shared" si="58"/>
        <v>3274.7591249999996</v>
      </c>
      <c r="H117">
        <v>1.1927100631019595E-20</v>
      </c>
      <c r="I117">
        <f t="shared" si="56"/>
        <v>3.642130665417902</v>
      </c>
      <c r="J117" t="s">
        <v>55</v>
      </c>
      <c r="K117">
        <v>-295.94974264713176</v>
      </c>
      <c r="L117">
        <f>K117/M118</f>
        <v>-11.837989705885271</v>
      </c>
      <c r="M117" t="s">
        <v>11</v>
      </c>
    </row>
    <row r="118" spans="2:14" x14ac:dyDescent="0.2">
      <c r="B118">
        <v>1</v>
      </c>
      <c r="C118">
        <v>-293.89684491999998</v>
      </c>
      <c r="D118">
        <v>14.047100377777801</v>
      </c>
      <c r="E118">
        <v>-3.3045777777777801</v>
      </c>
      <c r="F118">
        <f t="shared" ref="F118:F119" si="65">15*B118</f>
        <v>15</v>
      </c>
      <c r="G118">
        <f t="shared" ref="G118:G119" si="66">F118^3</f>
        <v>3375</v>
      </c>
      <c r="H118">
        <v>1.1927100631019595E-20</v>
      </c>
      <c r="I118">
        <f t="shared" si="56"/>
        <v>3.5339557425243249</v>
      </c>
      <c r="J118" t="s">
        <v>56</v>
      </c>
      <c r="K118">
        <v>3170.0250253195049</v>
      </c>
      <c r="L118">
        <f>H115/(K118*(10^-24))</f>
        <v>3.7624626101547793</v>
      </c>
      <c r="M118">
        <v>25</v>
      </c>
    </row>
    <row r="119" spans="2:14" x14ac:dyDescent="0.2">
      <c r="B119">
        <v>1.02</v>
      </c>
      <c r="C119">
        <v>-292.81955202823298</v>
      </c>
      <c r="D119">
        <v>13.917690934343399</v>
      </c>
      <c r="E119">
        <v>-5.6161532323232297</v>
      </c>
      <c r="F119">
        <f t="shared" si="65"/>
        <v>15.3</v>
      </c>
      <c r="G119">
        <f t="shared" si="66"/>
        <v>3581.5770000000007</v>
      </c>
      <c r="H119">
        <v>1.1927100631019595E-20</v>
      </c>
      <c r="I119">
        <f t="shared" si="56"/>
        <v>3.3301254254814552</v>
      </c>
      <c r="J119" t="s">
        <v>68</v>
      </c>
      <c r="K119">
        <f>-K118*(2*0.0000186*K118-0.144)</f>
        <v>82.658621451156918</v>
      </c>
    </row>
    <row r="121" spans="2:14" x14ac:dyDescent="0.2">
      <c r="B121">
        <v>90</v>
      </c>
    </row>
    <row r="122" spans="2:14" x14ac:dyDescent="0.2">
      <c r="C122" t="s">
        <v>14</v>
      </c>
      <c r="D122" t="s">
        <v>15</v>
      </c>
      <c r="E122" t="s">
        <v>16</v>
      </c>
      <c r="F122" t="s">
        <v>22</v>
      </c>
      <c r="G122" t="s">
        <v>17</v>
      </c>
      <c r="H122" t="s">
        <v>23</v>
      </c>
      <c r="I122" t="s">
        <v>19</v>
      </c>
      <c r="J122" t="s">
        <v>24</v>
      </c>
      <c r="K122" t="s">
        <v>22</v>
      </c>
      <c r="L122" t="s">
        <v>19</v>
      </c>
      <c r="M122" t="s">
        <v>25</v>
      </c>
      <c r="N122" t="s">
        <v>26</v>
      </c>
    </row>
    <row r="123" spans="2:14" x14ac:dyDescent="0.2">
      <c r="B123">
        <v>0.95</v>
      </c>
      <c r="C123">
        <v>-315.43040525599997</v>
      </c>
      <c r="D123">
        <v>14.2524688266666</v>
      </c>
      <c r="E123">
        <v>12.113573333333299</v>
      </c>
      <c r="F123">
        <f>15*B123</f>
        <v>14.25</v>
      </c>
      <c r="G123">
        <f>F123^3</f>
        <v>2893.640625</v>
      </c>
      <c r="H123">
        <v>1.277980737296579E-20</v>
      </c>
      <c r="I123">
        <f t="shared" ref="I123" si="67">H123/G123/(1E-24)</f>
        <v>4.4165150511618183</v>
      </c>
    </row>
    <row r="124" spans="2:14" x14ac:dyDescent="0.2">
      <c r="B124">
        <v>0.96</v>
      </c>
      <c r="C124">
        <v>-315.92919629555598</v>
      </c>
      <c r="D124">
        <v>14.275607555555499</v>
      </c>
      <c r="E124">
        <v>6.4856488888888899</v>
      </c>
      <c r="F124">
        <f>15*B124</f>
        <v>14.399999999999999</v>
      </c>
      <c r="G124">
        <f>F124^3</f>
        <v>2985.983999999999</v>
      </c>
      <c r="H124">
        <v>1.277980737296579E-20</v>
      </c>
      <c r="I124">
        <f t="shared" ref="I124:I130" si="68">H124/G124/(1E-24)</f>
        <v>4.2799316315712996</v>
      </c>
    </row>
    <row r="125" spans="2:14" x14ac:dyDescent="0.2">
      <c r="B125">
        <v>0.97</v>
      </c>
      <c r="C125">
        <v>-315.18861378222198</v>
      </c>
      <c r="D125">
        <v>14.1506395555556</v>
      </c>
      <c r="E125">
        <v>3.4826133333333402</v>
      </c>
      <c r="F125">
        <f t="shared" ref="F125:F128" si="69">15*B125</f>
        <v>14.549999999999999</v>
      </c>
      <c r="G125">
        <f t="shared" ref="G125:G128" si="70">F125^3</f>
        <v>3080.2713749999994</v>
      </c>
      <c r="H125">
        <v>1.277980737296579E-20</v>
      </c>
      <c r="I125">
        <f t="shared" si="68"/>
        <v>4.1489225516585515</v>
      </c>
    </row>
    <row r="126" spans="2:14" x14ac:dyDescent="0.2">
      <c r="B126">
        <v>0.98</v>
      </c>
      <c r="C126">
        <v>-313.98234290539801</v>
      </c>
      <c r="D126">
        <v>14.362729237690001</v>
      </c>
      <c r="E126">
        <v>1.5044719878419499</v>
      </c>
      <c r="F126">
        <f t="shared" si="69"/>
        <v>14.7</v>
      </c>
      <c r="G126">
        <f t="shared" si="70"/>
        <v>3176.5229999999997</v>
      </c>
      <c r="H126">
        <v>1.277980737296579E-20</v>
      </c>
      <c r="I126">
        <f t="shared" si="68"/>
        <v>4.0232063085851397</v>
      </c>
    </row>
    <row r="127" spans="2:14" x14ac:dyDescent="0.2">
      <c r="B127">
        <v>0.98499999999999999</v>
      </c>
      <c r="C127">
        <v>-314.55124786800002</v>
      </c>
      <c r="D127">
        <v>14.3140785333333</v>
      </c>
      <c r="E127">
        <v>0.106802666666666</v>
      </c>
      <c r="F127">
        <f t="shared" ref="F127" si="71">15*B127</f>
        <v>14.775</v>
      </c>
      <c r="G127">
        <f t="shared" ref="G127" si="72">F127^3</f>
        <v>3225.3917343749999</v>
      </c>
      <c r="H127">
        <v>1.277980737296579E-20</v>
      </c>
      <c r="I127">
        <f t="shared" ref="I127" si="73">H127/G127/(1E-24)</f>
        <v>3.9622496817250008</v>
      </c>
      <c r="J127">
        <f>(G128-G127)/(E128-E127)*(0-E127)+G127</f>
        <v>3248.6493741842287</v>
      </c>
      <c r="K127">
        <f>J127^(1/3)</f>
        <v>14.810428148155045</v>
      </c>
      <c r="L127">
        <f>H127/(J127*(10^-24))</f>
        <v>3.9338832545371067</v>
      </c>
      <c r="M127">
        <f>(C128-C127)/(E128-E127)*(0-E127)+C127</f>
        <v>-314.39735441581411</v>
      </c>
      <c r="N127">
        <f>M127/M130</f>
        <v>-13.099889767325587</v>
      </c>
    </row>
    <row r="128" spans="2:14" x14ac:dyDescent="0.2">
      <c r="B128">
        <v>0.99</v>
      </c>
      <c r="C128">
        <v>-314.224588833334</v>
      </c>
      <c r="D128">
        <v>14.558551866666701</v>
      </c>
      <c r="E128">
        <v>-0.11990000000000001</v>
      </c>
      <c r="F128">
        <f t="shared" si="69"/>
        <v>14.85</v>
      </c>
      <c r="G128">
        <f t="shared" si="70"/>
        <v>3274.7591249999996</v>
      </c>
      <c r="H128">
        <v>1.277980737296579E-20</v>
      </c>
      <c r="I128">
        <f t="shared" si="68"/>
        <v>3.9025182876513984</v>
      </c>
    </row>
    <row r="129" spans="2:14" x14ac:dyDescent="0.2">
      <c r="B129">
        <v>1</v>
      </c>
      <c r="C129">
        <v>-313.55051690666602</v>
      </c>
      <c r="D129">
        <v>14.240442</v>
      </c>
      <c r="E129">
        <v>-1.3679066666666599</v>
      </c>
      <c r="F129">
        <f t="shared" ref="F129:F130" si="74">15*B129</f>
        <v>15</v>
      </c>
      <c r="G129">
        <f t="shared" ref="G129:G130" si="75">F129^3</f>
        <v>3375</v>
      </c>
      <c r="H129">
        <v>1.277980737296579E-20</v>
      </c>
      <c r="I129">
        <f t="shared" si="68"/>
        <v>3.7866095919898641</v>
      </c>
      <c r="J129" t="s">
        <v>55</v>
      </c>
      <c r="K129">
        <v>-314.05656690266005</v>
      </c>
      <c r="L129">
        <f>K129/M130</f>
        <v>-13.085690287610836</v>
      </c>
      <c r="M129" t="s">
        <v>11</v>
      </c>
    </row>
    <row r="130" spans="2:14" x14ac:dyDescent="0.2">
      <c r="B130">
        <v>1.02</v>
      </c>
      <c r="C130">
        <v>-311.93937654333348</v>
      </c>
      <c r="D130">
        <v>14.481787666666651</v>
      </c>
      <c r="E130">
        <v>-4.3754533333333292</v>
      </c>
      <c r="F130">
        <f t="shared" si="74"/>
        <v>15.3</v>
      </c>
      <c r="G130">
        <f t="shared" si="75"/>
        <v>3581.5770000000007</v>
      </c>
      <c r="H130">
        <v>1.277980737296579E-20</v>
      </c>
      <c r="I130">
        <f t="shared" si="68"/>
        <v>3.5682067907421198</v>
      </c>
      <c r="J130" t="s">
        <v>56</v>
      </c>
      <c r="K130">
        <v>3234.4660165945838</v>
      </c>
      <c r="L130">
        <f>H127/(K130*(10^-24))</f>
        <v>3.9511336051757451</v>
      </c>
      <c r="M130">
        <v>24</v>
      </c>
    </row>
    <row r="131" spans="2:14" x14ac:dyDescent="0.2">
      <c r="J131" t="s">
        <v>68</v>
      </c>
      <c r="K131">
        <f>-K130*(2*0.0000554*K130-0.374)</f>
        <v>50.526128500794421</v>
      </c>
    </row>
    <row r="132" spans="2:14" x14ac:dyDescent="0.2">
      <c r="B132">
        <v>100</v>
      </c>
    </row>
    <row r="133" spans="2:14" x14ac:dyDescent="0.2">
      <c r="C133" t="s">
        <v>14</v>
      </c>
      <c r="D133" t="s">
        <v>15</v>
      </c>
      <c r="E133" t="s">
        <v>16</v>
      </c>
      <c r="F133" t="s">
        <v>22</v>
      </c>
      <c r="G133" t="s">
        <v>17</v>
      </c>
      <c r="H133" t="s">
        <v>23</v>
      </c>
      <c r="I133" t="s">
        <v>19</v>
      </c>
      <c r="J133" t="s">
        <v>24</v>
      </c>
      <c r="K133" t="s">
        <v>22</v>
      </c>
      <c r="L133" t="s">
        <v>19</v>
      </c>
      <c r="M133" t="s">
        <v>25</v>
      </c>
      <c r="N133" t="s">
        <v>26</v>
      </c>
    </row>
    <row r="134" spans="2:14" x14ac:dyDescent="0.2">
      <c r="B134">
        <v>0.94</v>
      </c>
      <c r="C134">
        <v>-309.955796057778</v>
      </c>
      <c r="D134">
        <v>13.82077</v>
      </c>
      <c r="E134">
        <v>10.194000000000001</v>
      </c>
      <c r="F134">
        <f t="shared" ref="F134:F135" si="76">15*B134</f>
        <v>14.1</v>
      </c>
      <c r="G134">
        <f t="shared" ref="G134:G135" si="77">F134^3</f>
        <v>2803.221</v>
      </c>
      <c r="H134">
        <v>1.2585519760876786E-20</v>
      </c>
      <c r="I134">
        <f t="shared" ref="I134:I135" si="78">H134/G134/(1E-24)</f>
        <v>4.4896637692414494</v>
      </c>
    </row>
    <row r="135" spans="2:14" x14ac:dyDescent="0.2">
      <c r="B135">
        <v>0.95</v>
      </c>
      <c r="C135">
        <v>-308.92415458444401</v>
      </c>
      <c r="D135">
        <v>13.578082</v>
      </c>
      <c r="E135">
        <v>6.1825444444444404</v>
      </c>
      <c r="F135">
        <f t="shared" si="76"/>
        <v>14.25</v>
      </c>
      <c r="G135">
        <f t="shared" si="77"/>
        <v>2893.640625</v>
      </c>
      <c r="H135">
        <v>1.2585519760876786E-20</v>
      </c>
      <c r="I135">
        <f t="shared" si="78"/>
        <v>4.3493720858569951</v>
      </c>
    </row>
    <row r="136" spans="2:14" x14ac:dyDescent="0.2">
      <c r="B136">
        <v>0.96</v>
      </c>
      <c r="C136">
        <v>-309.54670579600003</v>
      </c>
      <c r="D136">
        <v>13.696100960000001</v>
      </c>
      <c r="E136">
        <v>3.8217120000000002</v>
      </c>
      <c r="F136">
        <f>15*B136</f>
        <v>14.399999999999999</v>
      </c>
      <c r="G136">
        <f>F136^3</f>
        <v>2985.983999999999</v>
      </c>
      <c r="H136">
        <v>1.2585519760876786E-20</v>
      </c>
      <c r="I136">
        <f t="shared" ref="I136:I139" si="79">H136/G136/(1E-24)</f>
        <v>4.2148651033886289</v>
      </c>
      <c r="K136" s="7">
        <f>K137/15</f>
        <v>0.97344006847501352</v>
      </c>
    </row>
    <row r="137" spans="2:14" x14ac:dyDescent="0.2">
      <c r="B137">
        <v>0.97</v>
      </c>
      <c r="C137">
        <v>-308.70712619733303</v>
      </c>
      <c r="D137">
        <v>13.536078666666601</v>
      </c>
      <c r="E137">
        <v>0.75652666666666701</v>
      </c>
      <c r="F137">
        <f t="shared" ref="F137:F138" si="80">15*B137</f>
        <v>14.549999999999999</v>
      </c>
      <c r="G137">
        <f t="shared" ref="G137:G139" si="81">F137^3</f>
        <v>3080.2713749999994</v>
      </c>
      <c r="H137">
        <v>1.2585519760876786E-20</v>
      </c>
      <c r="I137">
        <f t="shared" si="79"/>
        <v>4.0858477155691482</v>
      </c>
      <c r="J137">
        <f>(G138-G137)/(E138-E137)*(0-E137)+G137</f>
        <v>3113.1599371021352</v>
      </c>
      <c r="K137">
        <f>J137^(1/3)</f>
        <v>14.601601027125202</v>
      </c>
      <c r="L137">
        <f>H137/(J137*(10^-24))</f>
        <v>4.0426833234247299</v>
      </c>
      <c r="M137">
        <f>(C138-C137)/(E138-E137)*(0-E137)+C137</f>
        <v>-308.42982470257954</v>
      </c>
      <c r="N137">
        <f>M137/M141</f>
        <v>-14.019537486480887</v>
      </c>
    </row>
    <row r="138" spans="2:14" x14ac:dyDescent="0.2">
      <c r="B138">
        <v>0.97499999999999998</v>
      </c>
      <c r="C138">
        <v>-308.303431972</v>
      </c>
      <c r="D138">
        <v>13.7084050666666</v>
      </c>
      <c r="E138">
        <v>-0.34482133333333398</v>
      </c>
      <c r="F138">
        <f t="shared" si="80"/>
        <v>14.625</v>
      </c>
      <c r="G138">
        <f t="shared" si="81"/>
        <v>3128.150390625</v>
      </c>
      <c r="H138">
        <v>1.25855197608768E-20</v>
      </c>
      <c r="I138">
        <f t="shared" si="79"/>
        <v>4.0233103237604348</v>
      </c>
    </row>
    <row r="139" spans="2:14" x14ac:dyDescent="0.2">
      <c r="B139">
        <v>0.98</v>
      </c>
      <c r="C139">
        <v>-307.94234553777801</v>
      </c>
      <c r="D139">
        <v>13.4641433333333</v>
      </c>
      <c r="E139">
        <v>-2.3884066666666599</v>
      </c>
      <c r="F139">
        <f t="shared" ref="F139" si="82">15*B139</f>
        <v>14.7</v>
      </c>
      <c r="G139">
        <f t="shared" si="81"/>
        <v>3176.5229999999997</v>
      </c>
      <c r="H139">
        <v>1.25855197608768E-20</v>
      </c>
      <c r="I139">
        <f t="shared" si="79"/>
        <v>3.9620426991640865</v>
      </c>
    </row>
    <row r="140" spans="2:14" x14ac:dyDescent="0.2">
      <c r="J140" t="s">
        <v>55</v>
      </c>
      <c r="K140">
        <v>-308.35143845659172</v>
      </c>
      <c r="L140">
        <f>K140/M141</f>
        <v>-14.015974475299624</v>
      </c>
      <c r="M140" t="s">
        <v>11</v>
      </c>
    </row>
    <row r="141" spans="2:14" x14ac:dyDescent="0.2">
      <c r="J141" t="s">
        <v>56</v>
      </c>
      <c r="K141">
        <v>3103.4745723094657</v>
      </c>
      <c r="L141">
        <f>H138/(K141*(10^-24))</f>
        <v>4.0552997834009066</v>
      </c>
      <c r="M141">
        <v>22</v>
      </c>
    </row>
    <row r="142" spans="2:14" x14ac:dyDescent="0.2">
      <c r="J142" t="s">
        <v>68</v>
      </c>
      <c r="K142">
        <f>-K141*(2*0.0000123*K141-0.106)</f>
        <v>92.032065908906375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7A50-0F15-0F42-96CE-982F97DDE562}">
  <dimension ref="B3:Y56"/>
  <sheetViews>
    <sheetView topLeftCell="F1" workbookViewId="0">
      <selection activeCell="Y4" sqref="Y4:Y15"/>
    </sheetView>
  </sheetViews>
  <sheetFormatPr baseColWidth="10" defaultRowHeight="16" x14ac:dyDescent="0.2"/>
  <sheetData>
    <row r="3" spans="2:25" x14ac:dyDescent="0.2">
      <c r="B3">
        <v>20</v>
      </c>
      <c r="P3" t="s">
        <v>27</v>
      </c>
      <c r="Q3" t="s">
        <v>24</v>
      </c>
      <c r="R3" t="s">
        <v>19</v>
      </c>
      <c r="S3" t="s">
        <v>22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Y3" t="s">
        <v>47</v>
      </c>
    </row>
    <row r="4" spans="2:25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V4">
        <v>50</v>
      </c>
      <c r="W4">
        <v>0</v>
      </c>
      <c r="X4">
        <f>U4-(V4/SUM(V4:W4))*$U$4-(W4/SUM(V4:W4))*$U$15</f>
        <v>0</v>
      </c>
    </row>
    <row r="5" spans="2:25" x14ac:dyDescent="0.2">
      <c r="B5">
        <v>0.93</v>
      </c>
      <c r="C5">
        <v>-210.84263360133301</v>
      </c>
      <c r="D5">
        <v>10.871842920000001</v>
      </c>
      <c r="E5">
        <v>9.8323959999999992</v>
      </c>
      <c r="F5">
        <f>15*B5</f>
        <v>13.950000000000001</v>
      </c>
      <c r="G5">
        <f>F5^3</f>
        <v>2714.7048750000004</v>
      </c>
      <c r="H5">
        <v>7.6851544337429429E-21</v>
      </c>
      <c r="I5">
        <f>H5/G5/(1E-24)</f>
        <v>2.8309355114496353</v>
      </c>
      <c r="P5">
        <v>10</v>
      </c>
      <c r="V5">
        <v>36</v>
      </c>
      <c r="W5">
        <v>4</v>
      </c>
      <c r="X5">
        <f>U5-(V5/SUM(V5:W5))*$U$4-(W5/SUM(V5:W5))*$U$15</f>
        <v>0</v>
      </c>
    </row>
    <row r="6" spans="2:25" x14ac:dyDescent="0.2">
      <c r="B6">
        <v>0.94</v>
      </c>
      <c r="C6">
        <v>-210.60559520800001</v>
      </c>
      <c r="D6">
        <v>10.74165736</v>
      </c>
      <c r="E6">
        <v>6.0038173333333296</v>
      </c>
      <c r="F6">
        <f>15*B6</f>
        <v>14.1</v>
      </c>
      <c r="G6">
        <f>F6^3</f>
        <v>2803.221</v>
      </c>
      <c r="H6">
        <v>7.6851544337429429E-21</v>
      </c>
      <c r="I6">
        <f>H6/G6/(1E-24)</f>
        <v>2.7415442570325146</v>
      </c>
      <c r="P6">
        <v>20</v>
      </c>
      <c r="Q6">
        <v>3008.0065330185134</v>
      </c>
      <c r="R6">
        <v>2.5548995154711127</v>
      </c>
      <c r="S6">
        <f>Q6^(1/3)</f>
        <v>14.435314771135682</v>
      </c>
      <c r="T6">
        <v>-209.53349002613433</v>
      </c>
      <c r="U6">
        <v>-5.2383372506533581</v>
      </c>
      <c r="V6">
        <v>32</v>
      </c>
      <c r="W6">
        <v>8</v>
      </c>
      <c r="X6">
        <f t="shared" ref="X6:X15" si="0">U6-(V6/SUM(V6:W6))*$U$4-(W6/SUM(V6:W6))*$U$15</f>
        <v>-5.2383372506533581</v>
      </c>
      <c r="Y6">
        <v>59.022397281080181</v>
      </c>
    </row>
    <row r="7" spans="2:25" x14ac:dyDescent="0.2">
      <c r="B7">
        <v>0.95</v>
      </c>
      <c r="C7">
        <v>-210.03412218533299</v>
      </c>
      <c r="D7">
        <v>10.859011706666699</v>
      </c>
      <c r="E7">
        <v>3.0627533333333301</v>
      </c>
      <c r="F7">
        <f>15*B7</f>
        <v>14.25</v>
      </c>
      <c r="G7">
        <f>F7^3</f>
        <v>2893.640625</v>
      </c>
      <c r="H7">
        <v>7.6851544337429429E-21</v>
      </c>
      <c r="I7">
        <f>H7/G7/(1E-24)</f>
        <v>2.6558772942797426</v>
      </c>
      <c r="P7">
        <v>30</v>
      </c>
      <c r="Q7">
        <v>2713.4241207558721</v>
      </c>
      <c r="R7">
        <v>2.9317194752459526</v>
      </c>
      <c r="S7">
        <f t="shared" ref="S7:S10" si="1">Q7^(1/3)</f>
        <v>13.94780585944846</v>
      </c>
      <c r="T7">
        <v>-212.47580012726544</v>
      </c>
      <c r="U7">
        <v>-6.4386606099171351</v>
      </c>
      <c r="V7">
        <v>23</v>
      </c>
      <c r="W7">
        <v>10</v>
      </c>
      <c r="X7">
        <f t="shared" si="0"/>
        <v>-6.4386606099171351</v>
      </c>
      <c r="Y7">
        <v>78.288938765204477</v>
      </c>
    </row>
    <row r="8" spans="2:25" x14ac:dyDescent="0.2">
      <c r="B8">
        <v>0.95499999999999996</v>
      </c>
      <c r="C8">
        <v>-209.985117696</v>
      </c>
      <c r="D8">
        <v>10.5771167066667</v>
      </c>
      <c r="E8">
        <v>1.7177279999999999</v>
      </c>
      <c r="F8">
        <f t="shared" ref="F8:F9" si="2">15*B8</f>
        <v>14.324999999999999</v>
      </c>
      <c r="G8">
        <f t="shared" ref="G8:G9" si="3">F8^3</f>
        <v>2939.5705781249994</v>
      </c>
      <c r="H8">
        <v>7.6851544337429429E-21</v>
      </c>
      <c r="I8">
        <f t="shared" ref="I8:I9" si="4">H8/G8/(1E-24)</f>
        <v>2.6143799679220181</v>
      </c>
      <c r="J8">
        <f>(G9-G8)/(E9-E8)*(0-E8)+G8</f>
        <v>2985.8098529395406</v>
      </c>
      <c r="K8">
        <f>J8^(1/3)</f>
        <v>14.399720051366263</v>
      </c>
      <c r="L8">
        <f>H8/(J8*(10^-24))</f>
        <v>2.573892783620122</v>
      </c>
      <c r="M8">
        <f>(C9-C8)/(E9-E8)*(0-E8)+C8</f>
        <v>-209.80112172044312</v>
      </c>
      <c r="N8">
        <f>M8/N13</f>
        <v>-5.2450280430110778</v>
      </c>
      <c r="P8">
        <v>33</v>
      </c>
      <c r="Q8">
        <v>3067.5256711961451</v>
      </c>
      <c r="R8">
        <v>2.9979473006204214</v>
      </c>
      <c r="S8">
        <f t="shared" si="1"/>
        <v>14.52990367887425</v>
      </c>
      <c r="T8">
        <v>-243.238943098801</v>
      </c>
      <c r="U8">
        <v>-6.7566373083000277</v>
      </c>
      <c r="V8">
        <v>24</v>
      </c>
      <c r="W8">
        <v>12</v>
      </c>
      <c r="X8">
        <f t="shared" si="0"/>
        <v>-6.7566373083000277</v>
      </c>
      <c r="Y8">
        <v>64.141362158304943</v>
      </c>
    </row>
    <row r="9" spans="2:25" x14ac:dyDescent="0.2">
      <c r="B9">
        <v>0.96</v>
      </c>
      <c r="C9">
        <v>-209.80042875199999</v>
      </c>
      <c r="D9">
        <v>10.83963024</v>
      </c>
      <c r="E9">
        <v>-6.4693333333331699E-3</v>
      </c>
      <c r="F9">
        <f t="shared" si="2"/>
        <v>14.399999999999999</v>
      </c>
      <c r="G9">
        <f t="shared" si="3"/>
        <v>2985.983999999999</v>
      </c>
      <c r="H9">
        <v>7.6851544337429429E-21</v>
      </c>
      <c r="I9">
        <f t="shared" si="4"/>
        <v>2.5737426703367956</v>
      </c>
      <c r="P9">
        <v>40</v>
      </c>
      <c r="Q9">
        <v>3157.7969577338054</v>
      </c>
      <c r="R9">
        <v>3.1822777657953623</v>
      </c>
      <c r="S9">
        <f t="shared" si="1"/>
        <v>14.671056873227657</v>
      </c>
      <c r="T9">
        <v>-263.5726267302212</v>
      </c>
      <c r="U9">
        <v>-7.5306464780063198</v>
      </c>
      <c r="V9">
        <v>21</v>
      </c>
      <c r="W9">
        <v>14</v>
      </c>
      <c r="X9">
        <f t="shared" si="0"/>
        <v>-7.5306464780063198</v>
      </c>
      <c r="Y9">
        <v>83.777378729285672</v>
      </c>
    </row>
    <row r="10" spans="2:25" x14ac:dyDescent="0.2">
      <c r="B10">
        <v>0.97</v>
      </c>
      <c r="C10">
        <v>-209.19456296000001</v>
      </c>
      <c r="D10">
        <v>10.6736291466667</v>
      </c>
      <c r="E10">
        <v>-1.00649066666667</v>
      </c>
      <c r="F10">
        <f>15*B10</f>
        <v>14.549999999999999</v>
      </c>
      <c r="G10">
        <f>F10^3</f>
        <v>3080.2713749999994</v>
      </c>
      <c r="H10">
        <v>7.6851544337429429E-21</v>
      </c>
      <c r="I10">
        <f>H10/G10/(1E-24)</f>
        <v>2.4949601830919672</v>
      </c>
      <c r="J10" t="s">
        <v>55</v>
      </c>
      <c r="K10">
        <v>-209.53349002613433</v>
      </c>
      <c r="L10">
        <f>K10/N13</f>
        <v>-5.2383372506533581</v>
      </c>
      <c r="P10">
        <v>50</v>
      </c>
      <c r="Q10">
        <v>3089.8369476740872</v>
      </c>
      <c r="R10">
        <v>3.4653628520462374</v>
      </c>
      <c r="S10">
        <f t="shared" si="1"/>
        <v>14.565045780402802</v>
      </c>
      <c r="T10">
        <v>-277.83054418084964</v>
      </c>
      <c r="U10">
        <v>-8.6822045056515513</v>
      </c>
      <c r="V10">
        <v>16</v>
      </c>
      <c r="W10">
        <v>16</v>
      </c>
      <c r="X10">
        <f t="shared" si="0"/>
        <v>-8.6822045056515513</v>
      </c>
      <c r="Y10">
        <v>75.807440094948916</v>
      </c>
    </row>
    <row r="11" spans="2:25" x14ac:dyDescent="0.2">
      <c r="H11">
        <v>7.6851544337429429E-21</v>
      </c>
      <c r="I11" t="e">
        <f t="shared" ref="I11" si="5">H11/G11/(1E-24)</f>
        <v>#DIV/0!</v>
      </c>
      <c r="J11" t="s">
        <v>56</v>
      </c>
      <c r="K11">
        <v>3008.0065330185134</v>
      </c>
      <c r="L11">
        <f>H8/(K11*(10^-24))</f>
        <v>2.5548995154711127</v>
      </c>
      <c r="P11">
        <v>60</v>
      </c>
      <c r="V11">
        <v>12</v>
      </c>
      <c r="W11">
        <v>18</v>
      </c>
      <c r="X11">
        <f t="shared" si="0"/>
        <v>0</v>
      </c>
    </row>
    <row r="12" spans="2:25" x14ac:dyDescent="0.2">
      <c r="C12" s="6"/>
      <c r="D12" s="6"/>
      <c r="E12" s="6"/>
      <c r="J12" t="s">
        <v>68</v>
      </c>
      <c r="K12">
        <f>-K11*(2*0.0000486*K11-0.312)</f>
        <v>59.022397281080181</v>
      </c>
      <c r="N12" t="s">
        <v>11</v>
      </c>
      <c r="P12">
        <v>70</v>
      </c>
      <c r="V12">
        <v>9</v>
      </c>
      <c r="W12">
        <v>20</v>
      </c>
      <c r="X12">
        <f t="shared" si="0"/>
        <v>0</v>
      </c>
    </row>
    <row r="13" spans="2:25" x14ac:dyDescent="0.2">
      <c r="B13" s="6"/>
      <c r="C13" s="6"/>
      <c r="D13" s="6"/>
      <c r="E13" s="6"/>
      <c r="N13">
        <v>40</v>
      </c>
      <c r="P13">
        <v>80</v>
      </c>
      <c r="V13">
        <v>5</v>
      </c>
      <c r="W13">
        <v>20</v>
      </c>
      <c r="X13">
        <f t="shared" si="0"/>
        <v>0</v>
      </c>
    </row>
    <row r="14" spans="2:25" x14ac:dyDescent="0.2">
      <c r="B14">
        <v>30</v>
      </c>
      <c r="P14">
        <v>90</v>
      </c>
      <c r="V14">
        <v>2</v>
      </c>
      <c r="W14">
        <v>22</v>
      </c>
      <c r="X14">
        <f t="shared" si="0"/>
        <v>0</v>
      </c>
    </row>
    <row r="15" spans="2:25" x14ac:dyDescent="0.2">
      <c r="C15" t="s">
        <v>14</v>
      </c>
      <c r="D15" t="s">
        <v>15</v>
      </c>
      <c r="E15" t="s">
        <v>16</v>
      </c>
      <c r="F15" t="s">
        <v>22</v>
      </c>
      <c r="G15" t="s">
        <v>17</v>
      </c>
      <c r="H15" t="s">
        <v>23</v>
      </c>
      <c r="I15" t="s">
        <v>19</v>
      </c>
      <c r="J15" t="s">
        <v>24</v>
      </c>
      <c r="K15" t="s">
        <v>22</v>
      </c>
      <c r="L15" t="s">
        <v>19</v>
      </c>
      <c r="M15" t="s">
        <v>25</v>
      </c>
      <c r="N15" t="s">
        <v>26</v>
      </c>
      <c r="P15">
        <v>100</v>
      </c>
      <c r="V15">
        <v>0</v>
      </c>
      <c r="W15">
        <v>22</v>
      </c>
      <c r="X15">
        <f t="shared" si="0"/>
        <v>0</v>
      </c>
    </row>
    <row r="16" spans="2:25" x14ac:dyDescent="0.2">
      <c r="B16">
        <v>0.9</v>
      </c>
      <c r="C16">
        <v>-213.188275686667</v>
      </c>
      <c r="D16">
        <v>9.6084856666666703</v>
      </c>
      <c r="E16">
        <v>11.351572000000001</v>
      </c>
      <c r="F16">
        <f t="shared" ref="F16:F17" si="6">15*B16</f>
        <v>13.5</v>
      </c>
      <c r="G16">
        <f t="shared" ref="G16:G17" si="7">F16^3</f>
        <v>2460.375</v>
      </c>
      <c r="H16">
        <v>7.9549983394221166E-21</v>
      </c>
      <c r="I16">
        <f t="shared" ref="I16:I17" si="8">H16/G16/(1E-24)</f>
        <v>3.2332462894567362</v>
      </c>
    </row>
    <row r="17" spans="2:24" x14ac:dyDescent="0.2">
      <c r="B17">
        <v>0.91</v>
      </c>
      <c r="C17">
        <v>-212.96875244399999</v>
      </c>
      <c r="D17">
        <v>9.6500903066666694</v>
      </c>
      <c r="E17">
        <v>6.7669560000000004</v>
      </c>
      <c r="F17">
        <f t="shared" si="6"/>
        <v>13.65</v>
      </c>
      <c r="G17">
        <f t="shared" si="7"/>
        <v>2543.3021250000002</v>
      </c>
      <c r="H17">
        <v>7.9549983394221166E-21</v>
      </c>
      <c r="I17">
        <f t="shared" si="8"/>
        <v>3.127822786458025</v>
      </c>
    </row>
    <row r="18" spans="2:24" x14ac:dyDescent="0.2">
      <c r="B18">
        <v>0.92</v>
      </c>
      <c r="C18">
        <v>-212.46104342266699</v>
      </c>
      <c r="D18">
        <v>9.7846961733333302</v>
      </c>
      <c r="E18">
        <v>2.2727759999999999</v>
      </c>
      <c r="F18">
        <f t="shared" ref="F18:F20" si="9">15*B18</f>
        <v>13.8</v>
      </c>
      <c r="G18">
        <f t="shared" ref="G18:G20" si="10">F18^3</f>
        <v>2628.0720000000006</v>
      </c>
      <c r="H18">
        <v>7.9549983394221166E-21</v>
      </c>
      <c r="I18">
        <f t="shared" ref="I18:I19" si="11">H18/G18/(1E-24)</f>
        <v>3.0269331812150182</v>
      </c>
    </row>
    <row r="19" spans="2:24" x14ac:dyDescent="0.2">
      <c r="B19">
        <v>0.93</v>
      </c>
      <c r="C19">
        <v>-212.44416685600001</v>
      </c>
      <c r="D19">
        <v>9.6835015866666705</v>
      </c>
      <c r="E19">
        <v>0.919512</v>
      </c>
      <c r="F19">
        <f t="shared" si="9"/>
        <v>13.950000000000001</v>
      </c>
      <c r="G19">
        <f t="shared" si="10"/>
        <v>2714.7048750000004</v>
      </c>
      <c r="H19">
        <v>7.9549983394221166E-21</v>
      </c>
      <c r="I19">
        <f t="shared" si="11"/>
        <v>2.9303363369921072</v>
      </c>
      <c r="J19">
        <f>(G20-G19)/(E20-E19)*(0-E19)+G19</f>
        <v>2731.2699773345948</v>
      </c>
      <c r="K19">
        <f>J19^(1/3)</f>
        <v>13.978316735788288</v>
      </c>
      <c r="L19">
        <f>H19/(J19*(10^-24))</f>
        <v>2.9125639008360786</v>
      </c>
      <c r="M19">
        <f>(C20-C19)/(E20-E19)*(0-E19)+C19</f>
        <v>-212.41162362592584</v>
      </c>
      <c r="N19">
        <f>M19/N23</f>
        <v>-6.436715867452298</v>
      </c>
      <c r="S19" s="4"/>
    </row>
    <row r="20" spans="2:24" x14ac:dyDescent="0.2">
      <c r="B20">
        <v>0.93500000000000005</v>
      </c>
      <c r="C20">
        <v>-212.35768394666701</v>
      </c>
      <c r="D20">
        <v>9.6351284133333301</v>
      </c>
      <c r="E20">
        <v>-1.5240706666666699</v>
      </c>
      <c r="F20">
        <f t="shared" si="9"/>
        <v>14.025</v>
      </c>
      <c r="G20">
        <f t="shared" si="10"/>
        <v>2758.726265625</v>
      </c>
      <c r="H20">
        <v>7.9549983394221166E-21</v>
      </c>
      <c r="I20">
        <f t="shared" ref="I20" si="12">H20/G20/(1E-24)</f>
        <v>2.8835765398492272</v>
      </c>
    </row>
    <row r="21" spans="2:24" x14ac:dyDescent="0.2">
      <c r="B21">
        <v>0.94</v>
      </c>
      <c r="C21">
        <v>-212.07671022</v>
      </c>
      <c r="D21">
        <v>9.4696391866666705</v>
      </c>
      <c r="E21">
        <v>-2.15406266666667</v>
      </c>
      <c r="F21">
        <f>15*B21</f>
        <v>14.1</v>
      </c>
      <c r="G21">
        <f>F21^3</f>
        <v>2803.221</v>
      </c>
      <c r="H21">
        <v>7.9549983394221166E-21</v>
      </c>
      <c r="I21">
        <f>H21/G21/(1E-24)</f>
        <v>2.8378063447092172</v>
      </c>
      <c r="J21" t="s">
        <v>55</v>
      </c>
      <c r="K21">
        <v>-212.47580012726544</v>
      </c>
      <c r="L21">
        <f>K21/N23</f>
        <v>-6.4386606099171351</v>
      </c>
      <c r="Q21" t="s">
        <v>60</v>
      </c>
      <c r="R21" t="s">
        <v>61</v>
      </c>
      <c r="S21" t="s">
        <v>62</v>
      </c>
      <c r="V21" t="s">
        <v>60</v>
      </c>
      <c r="W21" t="s">
        <v>61</v>
      </c>
      <c r="X21" t="s">
        <v>62</v>
      </c>
    </row>
    <row r="22" spans="2:24" x14ac:dyDescent="0.2">
      <c r="J22" t="s">
        <v>56</v>
      </c>
      <c r="K22">
        <v>2713.4241207558721</v>
      </c>
      <c r="L22">
        <f>H19/(K22*(10^-24))</f>
        <v>2.9317194752459526</v>
      </c>
      <c r="N22" t="s">
        <v>11</v>
      </c>
      <c r="Q22" s="4">
        <v>6.36366E-5</v>
      </c>
      <c r="R22" s="4">
        <v>-0.37385800000000002</v>
      </c>
      <c r="S22" s="4">
        <v>545.9</v>
      </c>
      <c r="V22" s="4">
        <v>5.23698</v>
      </c>
      <c r="W22" s="4">
        <v>2215.13</v>
      </c>
      <c r="X22" s="4">
        <v>234233</v>
      </c>
    </row>
    <row r="23" spans="2:24" x14ac:dyDescent="0.2">
      <c r="J23" t="s">
        <v>68</v>
      </c>
      <c r="K23">
        <f>-K22*(2*0.0000636*K22-0.374)</f>
        <v>78.288938765204477</v>
      </c>
      <c r="N23">
        <v>33</v>
      </c>
    </row>
    <row r="24" spans="2:24" x14ac:dyDescent="0.2">
      <c r="B24">
        <v>33</v>
      </c>
      <c r="Q24" t="s">
        <v>63</v>
      </c>
      <c r="R24" t="s">
        <v>64</v>
      </c>
      <c r="V24" t="s">
        <v>63</v>
      </c>
      <c r="W24" t="s">
        <v>64</v>
      </c>
    </row>
    <row r="25" spans="2:24" x14ac:dyDescent="0.2">
      <c r="C25" t="s">
        <v>14</v>
      </c>
      <c r="D25" t="s">
        <v>15</v>
      </c>
      <c r="E25" t="s">
        <v>16</v>
      </c>
      <c r="F25" t="s">
        <v>22</v>
      </c>
      <c r="G25" t="s">
        <v>17</v>
      </c>
      <c r="H25" t="s">
        <v>23</v>
      </c>
      <c r="I25" t="s">
        <v>19</v>
      </c>
      <c r="J25" t="s">
        <v>24</v>
      </c>
      <c r="K25" t="s">
        <v>22</v>
      </c>
      <c r="L25" t="s">
        <v>19</v>
      </c>
      <c r="M25" t="s">
        <v>25</v>
      </c>
      <c r="N25" t="s">
        <v>26</v>
      </c>
      <c r="Q25" s="7">
        <f>(-R22+SQRT(R22^2-4*Q22*S22))/2/Q22</f>
        <v>3161.4654867970144</v>
      </c>
      <c r="R25" s="7">
        <f>(-R22-SQRT(R22^2-4*Q22*S22))/2/Q22</f>
        <v>2713.4241207558721</v>
      </c>
      <c r="V25" s="7">
        <f>(-W22+SQRT(W22^2-4*V22*X22))/2/V22</f>
        <v>-210.50271038833708</v>
      </c>
      <c r="W25" s="7">
        <f>(-W22-SQRT(W22^2-4*V22*X22))/2/V22</f>
        <v>-212.47580012726544</v>
      </c>
    </row>
    <row r="26" spans="2:24" x14ac:dyDescent="0.2">
      <c r="B26">
        <v>0.94</v>
      </c>
      <c r="C26">
        <v>-244.60075217466701</v>
      </c>
      <c r="D26">
        <v>10.925000973333299</v>
      </c>
      <c r="E26">
        <v>9.6809279999999998</v>
      </c>
      <c r="F26">
        <f t="shared" ref="F26:F29" si="13">15*B26</f>
        <v>14.1</v>
      </c>
      <c r="G26">
        <f t="shared" ref="G26:G29" si="14">F26^3</f>
        <v>2803.221</v>
      </c>
      <c r="H26">
        <v>9.1962803055463315E-21</v>
      </c>
      <c r="I26">
        <f t="shared" ref="I26:I29" si="15">H26/G26/(1E-24)</f>
        <v>3.2806119480220546</v>
      </c>
    </row>
    <row r="27" spans="2:24" x14ac:dyDescent="0.2">
      <c r="B27">
        <v>0.95</v>
      </c>
      <c r="C27">
        <v>-244.80054212666701</v>
      </c>
      <c r="D27">
        <v>10.707877826666699</v>
      </c>
      <c r="E27">
        <v>4.3423813333333401</v>
      </c>
      <c r="F27">
        <f t="shared" si="13"/>
        <v>14.25</v>
      </c>
      <c r="G27">
        <f t="shared" si="14"/>
        <v>2893.640625</v>
      </c>
      <c r="H27">
        <v>9.1962803055463315E-21</v>
      </c>
      <c r="I27">
        <f t="shared" si="15"/>
        <v>3.1781003577617151</v>
      </c>
    </row>
    <row r="28" spans="2:24" x14ac:dyDescent="0.2">
      <c r="B28">
        <v>0.96</v>
      </c>
      <c r="C28">
        <v>-244.08297594000001</v>
      </c>
      <c r="D28">
        <v>10.850727866666601</v>
      </c>
      <c r="E28">
        <v>2.2183359999999999</v>
      </c>
      <c r="F28">
        <f t="shared" si="13"/>
        <v>14.399999999999999</v>
      </c>
      <c r="G28">
        <f t="shared" si="14"/>
        <v>2985.983999999999</v>
      </c>
      <c r="H28">
        <v>9.1962803055463315E-21</v>
      </c>
      <c r="I28">
        <f t="shared" si="15"/>
        <v>3.0798156673131318</v>
      </c>
    </row>
    <row r="29" spans="2:24" x14ac:dyDescent="0.2">
      <c r="B29">
        <v>0.96499999999999997</v>
      </c>
      <c r="C29">
        <v>-243.278456354447</v>
      </c>
      <c r="D29">
        <v>11.0695091567933</v>
      </c>
      <c r="E29">
        <v>1.2831668354430401</v>
      </c>
      <c r="F29">
        <f t="shared" si="13"/>
        <v>14.475</v>
      </c>
      <c r="G29">
        <f t="shared" si="14"/>
        <v>3032.8834218749998</v>
      </c>
      <c r="H29">
        <v>9.1962803055463315E-21</v>
      </c>
      <c r="I29">
        <f t="shared" si="15"/>
        <v>3.0321905020210029</v>
      </c>
      <c r="J29">
        <f>(G30-G29)/(E30-E29)*(0-E29)+G29</f>
        <v>3074.9498336345614</v>
      </c>
      <c r="K29">
        <f>J29^(1/3)</f>
        <v>14.541616208522822</v>
      </c>
      <c r="L29">
        <f>H29/(J29*(10^-24))</f>
        <v>2.9907090531868659</v>
      </c>
      <c r="M29">
        <f>(C30-C29)/(E30-E29)*(0-E29)+C29</f>
        <v>-243.35867985586697</v>
      </c>
      <c r="N29">
        <f>M29/N33</f>
        <v>-6.7599633293296382</v>
      </c>
    </row>
    <row r="30" spans="2:24" x14ac:dyDescent="0.2">
      <c r="B30">
        <v>0.97</v>
      </c>
      <c r="C30">
        <v>-243.36882839631599</v>
      </c>
      <c r="D30">
        <v>10.8724952970414</v>
      </c>
      <c r="E30">
        <v>-0.16232488362919201</v>
      </c>
      <c r="F30">
        <f t="shared" ref="F30:F31" si="16">15*B30</f>
        <v>14.549999999999999</v>
      </c>
      <c r="G30">
        <f t="shared" ref="G30:G31" si="17">F30^3</f>
        <v>3080.2713749999994</v>
      </c>
      <c r="H30">
        <v>9.1962803055463315E-21</v>
      </c>
      <c r="I30">
        <f t="shared" ref="I30:I31" si="18">H30/G30/(1E-24)</f>
        <v>2.9855422415651072</v>
      </c>
    </row>
    <row r="31" spans="2:24" x14ac:dyDescent="0.2">
      <c r="B31">
        <v>0.98</v>
      </c>
      <c r="C31">
        <v>-242.892926761333</v>
      </c>
      <c r="D31">
        <v>10.764201440000001</v>
      </c>
      <c r="E31">
        <v>-1.90546666666667</v>
      </c>
      <c r="F31">
        <f t="shared" si="16"/>
        <v>14.7</v>
      </c>
      <c r="G31">
        <f t="shared" si="17"/>
        <v>3176.5229999999997</v>
      </c>
      <c r="H31">
        <v>9.1962803055463315E-21</v>
      </c>
      <c r="I31">
        <f t="shared" si="18"/>
        <v>2.8950775125967394</v>
      </c>
      <c r="J31" t="s">
        <v>55</v>
      </c>
      <c r="K31">
        <v>-243.238943098801</v>
      </c>
      <c r="L31">
        <f>K31/N33</f>
        <v>-6.7566373083000277</v>
      </c>
    </row>
    <row r="32" spans="2:24" x14ac:dyDescent="0.2">
      <c r="J32" t="s">
        <v>56</v>
      </c>
      <c r="K32">
        <v>3067.5256711961451</v>
      </c>
      <c r="L32">
        <f>H29/(K32*(10^-24))</f>
        <v>2.9979473006204214</v>
      </c>
      <c r="N32" t="s">
        <v>11</v>
      </c>
    </row>
    <row r="33" spans="2:14" x14ac:dyDescent="0.2">
      <c r="J33" t="s">
        <v>68</v>
      </c>
      <c r="K33">
        <f>-K32*(2*0.0000525*K32-0.343)</f>
        <v>64.141362158304943</v>
      </c>
      <c r="N33">
        <v>36</v>
      </c>
    </row>
    <row r="35" spans="2:14" x14ac:dyDescent="0.2">
      <c r="B35">
        <v>40</v>
      </c>
    </row>
    <row r="36" spans="2:14" x14ac:dyDescent="0.2">
      <c r="C36" t="s">
        <v>14</v>
      </c>
      <c r="D36" t="s">
        <v>15</v>
      </c>
      <c r="E36" t="s">
        <v>16</v>
      </c>
      <c r="F36" t="s">
        <v>22</v>
      </c>
      <c r="G36" t="s">
        <v>17</v>
      </c>
      <c r="H36" t="s">
        <v>23</v>
      </c>
      <c r="I36" t="s">
        <v>19</v>
      </c>
      <c r="J36" t="s">
        <v>24</v>
      </c>
      <c r="K36" t="s">
        <v>22</v>
      </c>
      <c r="L36" t="s">
        <v>19</v>
      </c>
      <c r="M36" t="s">
        <v>25</v>
      </c>
      <c r="N36" t="s">
        <v>26</v>
      </c>
    </row>
    <row r="37" spans="2:14" x14ac:dyDescent="0.2">
      <c r="B37">
        <v>0.94</v>
      </c>
      <c r="C37">
        <v>-264.38306104933298</v>
      </c>
      <c r="D37">
        <v>11.120349173333301</v>
      </c>
      <c r="E37">
        <v>12.431454666666699</v>
      </c>
      <c r="F37">
        <f>15*B37</f>
        <v>14.1</v>
      </c>
      <c r="G37">
        <f>F37^3</f>
        <v>2803.221</v>
      </c>
      <c r="H37">
        <v>1.0048987047492526E-20</v>
      </c>
      <c r="I37">
        <f>H37/G37/(1E-24)</f>
        <v>3.5848001450804365</v>
      </c>
    </row>
    <row r="38" spans="2:14" x14ac:dyDescent="0.2">
      <c r="B38">
        <v>0.95</v>
      </c>
      <c r="C38">
        <v>-264.69981307066701</v>
      </c>
      <c r="D38">
        <v>11.135407093333299</v>
      </c>
      <c r="E38">
        <v>7.6915746666666696</v>
      </c>
      <c r="F38">
        <f>15*B38</f>
        <v>14.25</v>
      </c>
      <c r="G38">
        <f>F38^3</f>
        <v>2893.640625</v>
      </c>
      <c r="H38">
        <v>1.0048987047492526E-20</v>
      </c>
      <c r="I38">
        <f>H38/G38/(1E-24)</f>
        <v>3.4727833721551122</v>
      </c>
    </row>
    <row r="39" spans="2:14" x14ac:dyDescent="0.2">
      <c r="B39">
        <v>0.96</v>
      </c>
      <c r="C39">
        <v>-264.562102325333</v>
      </c>
      <c r="D39">
        <v>11.077298880000001</v>
      </c>
      <c r="E39">
        <v>5.3552613333333303</v>
      </c>
      <c r="F39">
        <f>15*B39</f>
        <v>14.399999999999999</v>
      </c>
      <c r="G39">
        <f>F39^3</f>
        <v>2985.983999999999</v>
      </c>
      <c r="H39">
        <v>1.0048987047492526E-20</v>
      </c>
      <c r="I39">
        <f>H39/G39/(1E-24)</f>
        <v>3.3653854298926351</v>
      </c>
    </row>
    <row r="40" spans="2:14" x14ac:dyDescent="0.2">
      <c r="B40">
        <v>0.96499999999999997</v>
      </c>
      <c r="C40">
        <v>-264.54982041866703</v>
      </c>
      <c r="D40">
        <v>11.0371985066667</v>
      </c>
      <c r="E40">
        <v>2.857116</v>
      </c>
      <c r="F40">
        <f t="shared" ref="F40:F43" si="19">15*B40</f>
        <v>14.475</v>
      </c>
      <c r="G40">
        <f t="shared" ref="G40:G43" si="20">F40^3</f>
        <v>3032.8834218749998</v>
      </c>
      <c r="H40">
        <v>1.0048987047492526E-20</v>
      </c>
      <c r="I40">
        <f t="shared" ref="I40:I43" si="21">H40/G40/(1E-24)</f>
        <v>3.3133443161755314</v>
      </c>
    </row>
    <row r="41" spans="2:14" x14ac:dyDescent="0.2">
      <c r="B41">
        <v>0.97</v>
      </c>
      <c r="C41">
        <v>-263.667703996</v>
      </c>
      <c r="D41">
        <v>11.2931984533333</v>
      </c>
      <c r="E41">
        <v>3.0608279999999999</v>
      </c>
      <c r="F41">
        <f t="shared" si="19"/>
        <v>14.549999999999999</v>
      </c>
      <c r="G41">
        <f t="shared" si="20"/>
        <v>3080.2713749999994</v>
      </c>
      <c r="H41">
        <v>1.0048987047492526E-20</v>
      </c>
      <c r="I41">
        <f t="shared" si="21"/>
        <v>3.2623706888463775</v>
      </c>
    </row>
    <row r="42" spans="2:14" x14ac:dyDescent="0.2">
      <c r="B42">
        <v>0.97499999999999998</v>
      </c>
      <c r="C42">
        <v>-264.18515568133301</v>
      </c>
      <c r="D42">
        <v>11.0430795333333</v>
      </c>
      <c r="E42">
        <v>1.3894280000000001</v>
      </c>
      <c r="F42">
        <f t="shared" si="19"/>
        <v>14.625</v>
      </c>
      <c r="G42">
        <f t="shared" si="20"/>
        <v>3128.150390625</v>
      </c>
      <c r="H42">
        <v>1.0048987047492526E-20</v>
      </c>
      <c r="I42">
        <f t="shared" si="21"/>
        <v>3.2124373168275819</v>
      </c>
      <c r="J42">
        <f>(G43-G42)/(E43-E42)*(0-E42)+G42</f>
        <v>3159.3578504369884</v>
      </c>
      <c r="K42">
        <f>J42^(1/3)</f>
        <v>14.673473766379352</v>
      </c>
      <c r="L42">
        <f>H42/(J42*(10^-24))</f>
        <v>3.1807055494212517</v>
      </c>
      <c r="M42">
        <f>(C43-C42)/(E43-E42)*(0-E42)+C42</f>
        <v>-264.2340112263451</v>
      </c>
      <c r="N42">
        <f>M42/N45</f>
        <v>-7.5495431778955746</v>
      </c>
    </row>
    <row r="43" spans="2:14" x14ac:dyDescent="0.2">
      <c r="B43">
        <v>0.98</v>
      </c>
      <c r="C43">
        <v>-264.26088341466698</v>
      </c>
      <c r="D43">
        <v>11.07344984</v>
      </c>
      <c r="E43">
        <v>-0.76423200000000102</v>
      </c>
      <c r="F43">
        <f t="shared" si="19"/>
        <v>14.7</v>
      </c>
      <c r="G43">
        <f t="shared" si="20"/>
        <v>3176.5229999999997</v>
      </c>
      <c r="H43">
        <v>1.0048987047492526E-20</v>
      </c>
      <c r="I43">
        <f t="shared" si="21"/>
        <v>3.1635177983891598</v>
      </c>
      <c r="J43" t="s">
        <v>55</v>
      </c>
      <c r="K43">
        <v>-263.5726267302212</v>
      </c>
      <c r="L43">
        <f>K43/N45</f>
        <v>-7.5306464780063198</v>
      </c>
    </row>
    <row r="44" spans="2:14" x14ac:dyDescent="0.2">
      <c r="B44">
        <v>0.98499999999999999</v>
      </c>
      <c r="C44">
        <v>-263.414977368</v>
      </c>
      <c r="D44">
        <v>11.17142116</v>
      </c>
      <c r="E44">
        <v>-1.9820759999999999</v>
      </c>
      <c r="F44">
        <f>15*B44</f>
        <v>14.775</v>
      </c>
      <c r="G44">
        <f>F44^3</f>
        <v>3225.3917343749999</v>
      </c>
      <c r="H44">
        <v>1.0048987047492526E-20</v>
      </c>
      <c r="I44">
        <f>H44/G44/(1E-24)</f>
        <v>3.1155865318293716</v>
      </c>
      <c r="J44" t="s">
        <v>56</v>
      </c>
      <c r="K44">
        <v>3157.7969577338054</v>
      </c>
      <c r="L44">
        <f>H41/(K44*(10^-24))</f>
        <v>3.1822777657953623</v>
      </c>
      <c r="N44" t="s">
        <v>11</v>
      </c>
    </row>
    <row r="45" spans="2:14" x14ac:dyDescent="0.2">
      <c r="J45" t="s">
        <v>68</v>
      </c>
      <c r="K45">
        <f>-K44*(2*0.0000205*K44-0.156)</f>
        <v>83.777378729285672</v>
      </c>
      <c r="N45">
        <v>35</v>
      </c>
    </row>
    <row r="46" spans="2:14" x14ac:dyDescent="0.2">
      <c r="B46">
        <v>50</v>
      </c>
    </row>
    <row r="47" spans="2:14" x14ac:dyDescent="0.2">
      <c r="C47" t="s">
        <v>14</v>
      </c>
      <c r="D47" t="s">
        <v>15</v>
      </c>
      <c r="E47" t="s">
        <v>16</v>
      </c>
      <c r="F47" t="s">
        <v>22</v>
      </c>
      <c r="G47" t="s">
        <v>17</v>
      </c>
      <c r="H47" t="s">
        <v>23</v>
      </c>
      <c r="I47" t="s">
        <v>19</v>
      </c>
      <c r="J47" t="s">
        <v>24</v>
      </c>
      <c r="K47" t="s">
        <v>22</v>
      </c>
      <c r="L47" t="s">
        <v>19</v>
      </c>
      <c r="M47" t="s">
        <v>25</v>
      </c>
      <c r="N47" t="s">
        <v>26</v>
      </c>
    </row>
    <row r="48" spans="2:14" x14ac:dyDescent="0.2">
      <c r="B48">
        <v>0.94</v>
      </c>
      <c r="C48">
        <v>-279.261284332</v>
      </c>
      <c r="D48">
        <v>10.8496517466667</v>
      </c>
      <c r="E48">
        <v>11.653969333333301</v>
      </c>
      <c r="F48">
        <f>15*B48</f>
        <v>14.1</v>
      </c>
      <c r="G48">
        <f>F48^3</f>
        <v>2803.221</v>
      </c>
      <c r="H48">
        <v>1.0048987047492526E-20</v>
      </c>
      <c r="I48">
        <f>H48/G48/(1E-24)</f>
        <v>3.5848001450804365</v>
      </c>
    </row>
    <row r="49" spans="2:14" x14ac:dyDescent="0.2">
      <c r="B49">
        <v>0.95</v>
      </c>
      <c r="C49">
        <v>-278.66316055733301</v>
      </c>
      <c r="D49">
        <v>10.9357468266667</v>
      </c>
      <c r="E49">
        <v>7.9397893333333398</v>
      </c>
      <c r="F49">
        <f>15*B49</f>
        <v>14.25</v>
      </c>
      <c r="G49">
        <f>F49^3</f>
        <v>2893.640625</v>
      </c>
      <c r="H49">
        <v>1.0048987047492526E-20</v>
      </c>
      <c r="I49">
        <f>H49/G49/(1E-24)</f>
        <v>3.4727833721551122</v>
      </c>
    </row>
    <row r="50" spans="2:14" x14ac:dyDescent="0.2">
      <c r="B50">
        <v>0.95499999999999996</v>
      </c>
      <c r="C50">
        <v>-278.42446512399999</v>
      </c>
      <c r="D50">
        <v>10.8453354933333</v>
      </c>
      <c r="E50">
        <v>5.0665213333333297</v>
      </c>
      <c r="F50">
        <f t="shared" ref="F50:F52" si="22">15*B50</f>
        <v>14.324999999999999</v>
      </c>
      <c r="G50">
        <f t="shared" ref="G50:G52" si="23">F50^3</f>
        <v>2939.5705781249994</v>
      </c>
      <c r="H50">
        <v>1.0707406177349717E-20</v>
      </c>
      <c r="I50">
        <f t="shared" ref="I50:I52" si="24">H50/G50/(1E-24)</f>
        <v>3.6425069215992156</v>
      </c>
    </row>
    <row r="51" spans="2:14" x14ac:dyDescent="0.2">
      <c r="B51">
        <v>0.96</v>
      </c>
      <c r="C51">
        <v>-278.38325181200003</v>
      </c>
      <c r="D51">
        <v>10.9136610133333</v>
      </c>
      <c r="E51">
        <v>3.60574666666666</v>
      </c>
      <c r="F51">
        <f t="shared" si="22"/>
        <v>14.399999999999999</v>
      </c>
      <c r="G51">
        <f t="shared" si="23"/>
        <v>2985.983999999999</v>
      </c>
      <c r="H51">
        <v>1.0707406177349717E-20</v>
      </c>
      <c r="I51">
        <f t="shared" si="24"/>
        <v>3.5858886642894676</v>
      </c>
    </row>
    <row r="52" spans="2:14" x14ac:dyDescent="0.2">
      <c r="B52">
        <v>0.96499999999999997</v>
      </c>
      <c r="C52">
        <v>-278.371960649333</v>
      </c>
      <c r="D52">
        <v>10.707213599999999</v>
      </c>
      <c r="E52">
        <v>0.94554133333333401</v>
      </c>
      <c r="F52">
        <f t="shared" si="22"/>
        <v>14.475</v>
      </c>
      <c r="G52">
        <f t="shared" si="23"/>
        <v>3032.8834218749998</v>
      </c>
      <c r="H52">
        <v>1.0707406177349717E-20</v>
      </c>
      <c r="I52">
        <f t="shared" si="24"/>
        <v>3.5304377676113075</v>
      </c>
      <c r="J52">
        <f>(G53-G52)/(E53-E52)*(0-E52)+G52</f>
        <v>3069.3239459330266</v>
      </c>
      <c r="K52">
        <f>J52^(1/3)</f>
        <v>14.532742411385838</v>
      </c>
      <c r="L52">
        <f>H52/(J52*(10^-24))</f>
        <v>3.4885226733846211</v>
      </c>
      <c r="M52">
        <f>(C53-C52)/(E53-E52)*(0-E52)+C52</f>
        <v>-277.87725346372014</v>
      </c>
      <c r="N52">
        <f>M52/N56</f>
        <v>-8.6836641707412543</v>
      </c>
    </row>
    <row r="53" spans="2:14" x14ac:dyDescent="0.2">
      <c r="B53">
        <v>0.97</v>
      </c>
      <c r="C53">
        <v>-277.72863398133302</v>
      </c>
      <c r="D53">
        <v>10.62729448</v>
      </c>
      <c r="E53">
        <v>-0.28405866666666602</v>
      </c>
      <c r="F53">
        <f t="shared" ref="F53:F54" si="25">15*B53</f>
        <v>14.549999999999999</v>
      </c>
      <c r="G53">
        <f t="shared" ref="G53:G54" si="26">F53^3</f>
        <v>3080.2713749999994</v>
      </c>
      <c r="H53">
        <v>1.0707406177349717E-20</v>
      </c>
      <c r="I53">
        <f t="shared" ref="I53:I54" si="27">H53/G53/(1E-24)</f>
        <v>3.4761243000382462</v>
      </c>
    </row>
    <row r="54" spans="2:14" x14ac:dyDescent="0.2">
      <c r="B54">
        <v>0.98</v>
      </c>
      <c r="C54">
        <v>-275.904296449333</v>
      </c>
      <c r="D54">
        <v>10.8116879466667</v>
      </c>
      <c r="E54">
        <v>-1.2473479999999999</v>
      </c>
      <c r="F54">
        <f t="shared" si="25"/>
        <v>14.7</v>
      </c>
      <c r="G54">
        <f t="shared" si="26"/>
        <v>3176.5229999999997</v>
      </c>
      <c r="H54">
        <v>1.0707406177349717E-20</v>
      </c>
      <c r="I54">
        <f t="shared" si="27"/>
        <v>3.3707944747605221</v>
      </c>
      <c r="J54" t="s">
        <v>55</v>
      </c>
      <c r="K54">
        <v>-277.83054418084964</v>
      </c>
      <c r="L54">
        <f>K54/N56</f>
        <v>-8.6822045056515513</v>
      </c>
      <c r="N54" t="s">
        <v>11</v>
      </c>
    </row>
    <row r="55" spans="2:14" x14ac:dyDescent="0.2">
      <c r="J55" t="s">
        <v>56</v>
      </c>
      <c r="K55">
        <v>3089.8369476740872</v>
      </c>
      <c r="L55">
        <f>H52/(K55*(10^-24))</f>
        <v>3.4653628520462374</v>
      </c>
    </row>
    <row r="56" spans="2:14" x14ac:dyDescent="0.2">
      <c r="J56" t="s">
        <v>68</v>
      </c>
      <c r="K56">
        <f>-K55*(2*0.0000627*K55-0.412)</f>
        <v>75.807440094948916</v>
      </c>
      <c r="N56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C680-E57E-C348-8B31-59A4EBCE1D24}">
  <dimension ref="B3:AA128"/>
  <sheetViews>
    <sheetView tabSelected="1" workbookViewId="0">
      <selection activeCell="P66" sqref="P66"/>
    </sheetView>
  </sheetViews>
  <sheetFormatPr baseColWidth="10" defaultRowHeight="16" x14ac:dyDescent="0.2"/>
  <sheetData>
    <row r="3" spans="2:27" x14ac:dyDescent="0.2">
      <c r="B3">
        <v>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Y3" t="s">
        <v>54</v>
      </c>
      <c r="AA3" t="s">
        <v>72</v>
      </c>
    </row>
    <row r="4" spans="2:27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Q4">
        <v>3153.3249869999167</v>
      </c>
      <c r="R4">
        <f>Q4^(1/3)</f>
        <v>14.664128041393068</v>
      </c>
      <c r="S4">
        <v>1.5403392679948031</v>
      </c>
      <c r="T4">
        <v>-141.39053509776039</v>
      </c>
      <c r="U4">
        <v>-2.8278107019552077</v>
      </c>
      <c r="V4">
        <v>50</v>
      </c>
      <c r="W4">
        <v>0</v>
      </c>
      <c r="X4">
        <f>U4-(V4/SUM(V4:W4))*$U$4-(W4/SUM(V4:W4))*$U$15</f>
        <v>0</v>
      </c>
      <c r="Y4">
        <v>0</v>
      </c>
      <c r="AA4">
        <v>44.770248213620675</v>
      </c>
    </row>
    <row r="5" spans="2:27" x14ac:dyDescent="0.2">
      <c r="B5">
        <v>1</v>
      </c>
      <c r="C5">
        <v>-144.124858574667</v>
      </c>
      <c r="D5">
        <v>13.508832440000001</v>
      </c>
      <c r="E5">
        <v>10.589452</v>
      </c>
      <c r="F5">
        <f>14*B5</f>
        <v>14</v>
      </c>
      <c r="G5">
        <f t="shared" ref="G5:G11" si="0">F5^3</f>
        <v>2744</v>
      </c>
      <c r="H5">
        <v>4.8571903022251741E-21</v>
      </c>
      <c r="I5">
        <f>H5/G5/(1E-24)</f>
        <v>1.7701130839013028</v>
      </c>
      <c r="P5">
        <v>10</v>
      </c>
      <c r="Q5">
        <v>2820.5444948164363</v>
      </c>
      <c r="R5">
        <f t="shared" ref="R5:R15" si="1">Q5^(1/3)</f>
        <v>14.128985683615323</v>
      </c>
      <c r="S5">
        <v>2.0511831486416821</v>
      </c>
      <c r="T5">
        <v>-159.72724037882088</v>
      </c>
      <c r="U5">
        <v>-3.993181009470522</v>
      </c>
      <c r="V5">
        <v>36</v>
      </c>
      <c r="W5">
        <v>4</v>
      </c>
      <c r="X5">
        <f>U5-(V5/SUM(V5:W5))*$U$4-(W5/SUM(V5:W5))*$U$15</f>
        <v>-3.4068310102863819E-2</v>
      </c>
      <c r="Y5">
        <f>X5+(1100*0.00008617)*((1-P5/100)*LN(1-P5/100)+(P5/100)*LN(P5/100))</f>
        <v>-6.4881949901719027E-2</v>
      </c>
      <c r="AA5">
        <v>56.332707618470934</v>
      </c>
    </row>
    <row r="6" spans="2:27" x14ac:dyDescent="0.2">
      <c r="B6">
        <v>1.0149999999999999</v>
      </c>
      <c r="C6">
        <v>-143.03837055</v>
      </c>
      <c r="D6">
        <v>13.978444166666652</v>
      </c>
      <c r="E6">
        <v>7.2447549999999978</v>
      </c>
      <c r="F6">
        <f>14*B6</f>
        <v>14.209999999999999</v>
      </c>
      <c r="G6">
        <f t="shared" ref="G6" si="2">F6^3</f>
        <v>2869.3414609999995</v>
      </c>
      <c r="H6">
        <v>4.8571903022251741E-21</v>
      </c>
      <c r="I6">
        <f>H6/G6/(1E-24)</f>
        <v>1.6927892229781485</v>
      </c>
      <c r="P6">
        <v>20</v>
      </c>
      <c r="Q6">
        <v>3139.0175967918995</v>
      </c>
      <c r="R6">
        <f t="shared" si="1"/>
        <v>14.641916194371296</v>
      </c>
      <c r="S6">
        <v>2.4482673947407081</v>
      </c>
      <c r="T6">
        <v>-206.00830975447857</v>
      </c>
      <c r="U6">
        <v>-5.150207743861964</v>
      </c>
      <c r="V6">
        <v>32</v>
      </c>
      <c r="W6">
        <v>8</v>
      </c>
      <c r="X6">
        <f t="shared" ref="X6:X15" si="3">U6-(V6/SUM(V6:W6))*$U$4-(W6/SUM(V6:W6))*$U$15</f>
        <v>-5.9793047081854844E-2</v>
      </c>
      <c r="Y6">
        <f t="shared" ref="Y6:Y14" si="4">X6+(1100*0.00008617)*((1-P6/100)*LN(1-P6/100)+(P6/100)*LN(P6/100))</f>
        <v>-0.10722469160176906</v>
      </c>
      <c r="AA6">
        <v>53.911393394825758</v>
      </c>
    </row>
    <row r="7" spans="2:27" x14ac:dyDescent="0.2">
      <c r="B7">
        <v>1.03</v>
      </c>
      <c r="C7">
        <v>-142.62777520933301</v>
      </c>
      <c r="D7">
        <v>13.3120085466667</v>
      </c>
      <c r="E7">
        <v>2.5173693333333298</v>
      </c>
      <c r="F7">
        <f>14*B7</f>
        <v>14.42</v>
      </c>
      <c r="G7">
        <f t="shared" si="0"/>
        <v>2998.442888</v>
      </c>
      <c r="H7">
        <v>4.8571903022251741E-21</v>
      </c>
      <c r="I7">
        <f>H7/G7/(1E-24)</f>
        <v>1.6199042248441766</v>
      </c>
      <c r="P7">
        <v>30</v>
      </c>
      <c r="Q7">
        <v>2812.0988906423399</v>
      </c>
      <c r="R7">
        <f t="shared" si="1"/>
        <v>14.114869364233288</v>
      </c>
      <c r="S7">
        <v>2.8288472947710011</v>
      </c>
      <c r="T7">
        <v>-208.94467917810684</v>
      </c>
      <c r="U7">
        <v>-6.3316569447911162</v>
      </c>
      <c r="V7">
        <v>23</v>
      </c>
      <c r="W7">
        <v>10</v>
      </c>
      <c r="X7">
        <f t="shared" si="3"/>
        <v>-7.5658371889088194E-2</v>
      </c>
      <c r="Y7">
        <f t="shared" si="4"/>
        <v>-0.13356036648796538</v>
      </c>
      <c r="AA7">
        <v>75.466853464294005</v>
      </c>
    </row>
    <row r="8" spans="2:27" x14ac:dyDescent="0.2">
      <c r="B8">
        <v>1.04</v>
      </c>
      <c r="C8">
        <v>-141.98723766266701</v>
      </c>
      <c r="D8">
        <v>13.557032026666599</v>
      </c>
      <c r="E8">
        <v>1.25685466666667</v>
      </c>
      <c r="F8">
        <f>14*B8</f>
        <v>14.56</v>
      </c>
      <c r="G8">
        <f t="shared" ref="G8" si="5">F8^3</f>
        <v>3086.6268160000004</v>
      </c>
      <c r="H8">
        <v>4.8571903022251741E-21</v>
      </c>
      <c r="I8">
        <f>H8/G8/(1E-24)</f>
        <v>1.5736240860240016</v>
      </c>
      <c r="K8" s="7">
        <f>K9/14</f>
        <v>1.0483464921593315</v>
      </c>
      <c r="P8">
        <v>33</v>
      </c>
      <c r="Q8">
        <v>3187.096159831096</v>
      </c>
      <c r="R8">
        <f t="shared" si="1"/>
        <v>14.71629174640317</v>
      </c>
      <c r="S8">
        <v>2.8854731217252318</v>
      </c>
      <c r="T8">
        <v>-239.90548602888973</v>
      </c>
      <c r="U8">
        <v>-6.6640412785802701</v>
      </c>
      <c r="V8">
        <v>24</v>
      </c>
      <c r="W8">
        <v>12</v>
      </c>
      <c r="X8">
        <f t="shared" si="3"/>
        <v>-6.5223918583560803E-2</v>
      </c>
      <c r="Y8">
        <f t="shared" si="4"/>
        <v>-0.12533580892681365</v>
      </c>
      <c r="AA8">
        <v>56.125902294784318</v>
      </c>
    </row>
    <row r="9" spans="2:27" x14ac:dyDescent="0.2">
      <c r="B9">
        <v>1.0449999999999999</v>
      </c>
      <c r="C9">
        <v>-140.993643313333</v>
      </c>
      <c r="D9">
        <v>13.7447539466667</v>
      </c>
      <c r="E9">
        <v>0.62341866666666601</v>
      </c>
      <c r="F9">
        <f>14*B9</f>
        <v>14.629999999999999</v>
      </c>
      <c r="G9">
        <f t="shared" ref="G9" si="6">F9^3</f>
        <v>3131.3598469999993</v>
      </c>
      <c r="H9">
        <v>4.8571903022251741E-21</v>
      </c>
      <c r="I9">
        <f>H9/G9/(1E-24)</f>
        <v>1.5511440842158744</v>
      </c>
      <c r="J9">
        <f>(G10-G9)/(E10-E9)*(0-E9)+G9</f>
        <v>3161.5397465692286</v>
      </c>
      <c r="K9">
        <f>J9^(1/3)</f>
        <v>14.676850890230641</v>
      </c>
      <c r="L9">
        <f>H9/(J9*(10^-24))</f>
        <v>1.5363369407251624</v>
      </c>
      <c r="M9">
        <f>(C10-C9)/(E10-E9)*(0-E9)+C9</f>
        <v>-140.90160785126574</v>
      </c>
      <c r="N9">
        <f>M9/N11</f>
        <v>-2.8180321570253146</v>
      </c>
      <c r="P9">
        <v>40</v>
      </c>
      <c r="Q9">
        <v>3253.8621403542734</v>
      </c>
      <c r="R9">
        <f t="shared" si="1"/>
        <v>14.818345494038279</v>
      </c>
      <c r="S9">
        <v>3.0883259996990571</v>
      </c>
      <c r="T9">
        <v>-260.57079127206561</v>
      </c>
      <c r="U9">
        <v>-7.444879750630446</v>
      </c>
      <c r="V9">
        <v>21</v>
      </c>
      <c r="W9">
        <v>14</v>
      </c>
      <c r="X9">
        <f t="shared" si="3"/>
        <v>-9.1861059025435843E-2</v>
      </c>
      <c r="Y9">
        <f t="shared" si="4"/>
        <v>-0.15565381590624222</v>
      </c>
      <c r="AA9">
        <v>64.478383453965208</v>
      </c>
    </row>
    <row r="10" spans="2:27" x14ac:dyDescent="0.2">
      <c r="B10">
        <v>1.05</v>
      </c>
      <c r="C10">
        <v>-140.855915497333</v>
      </c>
      <c r="D10">
        <v>13.5052609333333</v>
      </c>
      <c r="E10">
        <v>-0.30950533333333302</v>
      </c>
      <c r="F10">
        <f t="shared" ref="F10:F11" si="7">14*B10</f>
        <v>14.700000000000001</v>
      </c>
      <c r="G10">
        <f t="shared" si="0"/>
        <v>3176.5230000000006</v>
      </c>
      <c r="H10">
        <v>4.8571903022251741E-21</v>
      </c>
      <c r="I10">
        <f t="shared" ref="I10:I11" si="8">H10/G10/(1E-24)</f>
        <v>1.5290902355264464</v>
      </c>
      <c r="J10" t="s">
        <v>55</v>
      </c>
      <c r="K10">
        <v>-141.39053509776039</v>
      </c>
      <c r="L10">
        <f>K10/N11</f>
        <v>-2.8278107019552077</v>
      </c>
      <c r="N10" t="s">
        <v>11</v>
      </c>
      <c r="P10">
        <v>50</v>
      </c>
      <c r="Q10">
        <v>3205.3839486820975</v>
      </c>
      <c r="R10">
        <f t="shared" si="1"/>
        <v>14.744385795852608</v>
      </c>
      <c r="S10">
        <v>3.3404441866479351</v>
      </c>
      <c r="T10">
        <v>-273.81390210338748</v>
      </c>
      <c r="U10">
        <v>-8.5566844407308587</v>
      </c>
      <c r="V10">
        <v>16</v>
      </c>
      <c r="W10">
        <v>16</v>
      </c>
      <c r="X10">
        <f t="shared" si="3"/>
        <v>-7.2363751713398372E-2</v>
      </c>
      <c r="Y10">
        <f t="shared" si="4"/>
        <v>-0.13806509351713392</v>
      </c>
      <c r="AA10">
        <v>68.060850274549651</v>
      </c>
    </row>
    <row r="11" spans="2:27" x14ac:dyDescent="0.2">
      <c r="B11">
        <v>1.06</v>
      </c>
      <c r="C11">
        <v>-140.40414730933301</v>
      </c>
      <c r="D11">
        <v>13.3504069066667</v>
      </c>
      <c r="E11">
        <v>-1.4570586666666701</v>
      </c>
      <c r="F11">
        <f t="shared" si="7"/>
        <v>14.84</v>
      </c>
      <c r="G11">
        <f t="shared" si="0"/>
        <v>3268.1479039999999</v>
      </c>
      <c r="H11">
        <v>4.8571903022251741E-21</v>
      </c>
      <c r="I11">
        <f t="shared" si="8"/>
        <v>1.4862210783913086</v>
      </c>
      <c r="J11" t="s">
        <v>56</v>
      </c>
      <c r="K11">
        <v>3153.3249869999167</v>
      </c>
      <c r="L11">
        <f>H8/(K11*(10^-24))</f>
        <v>1.5403392679948031</v>
      </c>
      <c r="N11">
        <v>50</v>
      </c>
      <c r="P11">
        <v>60</v>
      </c>
      <c r="Q11">
        <v>3230.2683782132763</v>
      </c>
      <c r="R11">
        <f t="shared" si="1"/>
        <v>14.782442623594529</v>
      </c>
      <c r="S11">
        <v>3.5486119947692392</v>
      </c>
      <c r="T11">
        <v>-290.54285014923397</v>
      </c>
      <c r="U11">
        <v>-9.684761671641132</v>
      </c>
      <c r="V11">
        <v>12</v>
      </c>
      <c r="W11">
        <v>18</v>
      </c>
      <c r="X11">
        <f t="shared" si="3"/>
        <v>-6.9138985211221637E-2</v>
      </c>
      <c r="Y11">
        <f t="shared" si="4"/>
        <v>-0.13293174209202802</v>
      </c>
      <c r="AA11">
        <v>71.281461564735793</v>
      </c>
    </row>
    <row r="12" spans="2:27" x14ac:dyDescent="0.2">
      <c r="B12" s="6"/>
      <c r="C12" s="6"/>
      <c r="D12" s="6"/>
      <c r="E12" s="6"/>
      <c r="J12" t="s">
        <v>68</v>
      </c>
      <c r="K12">
        <f>-K11*(2*0.0000274*K11-0.187)</f>
        <v>44.770248213620675</v>
      </c>
      <c r="P12">
        <v>70</v>
      </c>
      <c r="Q12">
        <v>3274.9932528562749</v>
      </c>
      <c r="R12">
        <f t="shared" si="1"/>
        <v>14.85035389023321</v>
      </c>
      <c r="S12">
        <v>3.7605194589199629</v>
      </c>
      <c r="T12">
        <v>-239.83631835070707</v>
      </c>
      <c r="U12">
        <v>-10.695264675697961</v>
      </c>
      <c r="V12">
        <v>9</v>
      </c>
      <c r="W12">
        <v>20</v>
      </c>
      <c r="X12">
        <f t="shared" si="3"/>
        <v>-6.5371232967232018E-2</v>
      </c>
      <c r="Y12">
        <f t="shared" si="4"/>
        <v>-0.1232732275661092</v>
      </c>
      <c r="AA12">
        <v>74.93267811027026</v>
      </c>
    </row>
    <row r="13" spans="2:27" x14ac:dyDescent="0.2">
      <c r="B13">
        <v>10</v>
      </c>
      <c r="P13">
        <v>80</v>
      </c>
      <c r="Q13">
        <v>3095.2452304340609</v>
      </c>
      <c r="R13">
        <f t="shared" si="1"/>
        <v>14.573538782096364</v>
      </c>
      <c r="S13">
        <v>3.8533620902622308</v>
      </c>
      <c r="T13">
        <v>-298.0683855687825</v>
      </c>
      <c r="U13">
        <v>-11.9227354227513</v>
      </c>
      <c r="V13">
        <v>5</v>
      </c>
      <c r="W13">
        <v>20</v>
      </c>
      <c r="X13">
        <f t="shared" si="3"/>
        <v>-4.4508741496487758E-2</v>
      </c>
      <c r="Y13">
        <f t="shared" si="4"/>
        <v>-9.1940386016401976E-2</v>
      </c>
      <c r="AA13">
        <v>89.466191244228582</v>
      </c>
    </row>
    <row r="14" spans="2:27" x14ac:dyDescent="0.2">
      <c r="C14" t="s">
        <v>14</v>
      </c>
      <c r="D14" t="s">
        <v>15</v>
      </c>
      <c r="E14" t="s">
        <v>16</v>
      </c>
      <c r="F14" t="s">
        <v>22</v>
      </c>
      <c r="G14" t="s">
        <v>17</v>
      </c>
      <c r="H14" t="s">
        <v>23</v>
      </c>
      <c r="I14" t="s">
        <v>19</v>
      </c>
      <c r="J14" t="s">
        <v>24</v>
      </c>
      <c r="K14" t="s">
        <v>22</v>
      </c>
      <c r="L14" t="s">
        <v>19</v>
      </c>
      <c r="M14" t="s">
        <v>25</v>
      </c>
      <c r="N14" t="s">
        <v>26</v>
      </c>
      <c r="P14">
        <v>90</v>
      </c>
      <c r="Q14">
        <v>3177.391819008566</v>
      </c>
      <c r="R14">
        <f t="shared" si="1"/>
        <v>14.701340089483738</v>
      </c>
      <c r="S14">
        <v>4.0221062119287012</v>
      </c>
      <c r="T14">
        <v>-317.33414811495436</v>
      </c>
      <c r="U14">
        <v>-13.222256171456431</v>
      </c>
      <c r="V14">
        <v>2</v>
      </c>
      <c r="W14">
        <v>22</v>
      </c>
      <c r="X14">
        <f t="shared" si="3"/>
        <v>-2.4177159887095456E-2</v>
      </c>
      <c r="Y14">
        <f t="shared" si="4"/>
        <v>-5.4990799685950657E-2</v>
      </c>
      <c r="AA14">
        <v>78.034460436000131</v>
      </c>
    </row>
    <row r="15" spans="2:27" x14ac:dyDescent="0.2">
      <c r="B15">
        <v>0.91</v>
      </c>
      <c r="C15">
        <v>-160.652248362667</v>
      </c>
      <c r="D15">
        <v>12.2581893466667</v>
      </c>
      <c r="E15">
        <v>8.1202413333333308</v>
      </c>
      <c r="F15">
        <f t="shared" ref="F15" si="9">15*B15</f>
        <v>13.65</v>
      </c>
      <c r="G15">
        <f t="shared" ref="G15" si="10">F15^3</f>
        <v>2543.3021250000002</v>
      </c>
      <c r="H15">
        <v>5.7854533377615402E-21</v>
      </c>
      <c r="I15">
        <f>H15/G15/(1E-24)</f>
        <v>2.2747802083331097</v>
      </c>
      <c r="P15">
        <v>100</v>
      </c>
      <c r="Q15">
        <v>3069.3420514457539</v>
      </c>
      <c r="R15">
        <f t="shared" si="1"/>
        <v>14.532770986868035</v>
      </c>
      <c r="S15">
        <v>4.1003966159290135</v>
      </c>
      <c r="T15">
        <v>-311.09827487375367</v>
      </c>
      <c r="U15">
        <v>-14.140830676079712</v>
      </c>
      <c r="V15">
        <v>0</v>
      </c>
      <c r="W15">
        <v>22</v>
      </c>
      <c r="X15">
        <f t="shared" si="3"/>
        <v>0</v>
      </c>
      <c r="Y15">
        <v>0</v>
      </c>
      <c r="AA15">
        <v>64.566293075959607</v>
      </c>
    </row>
    <row r="16" spans="2:27" x14ac:dyDescent="0.2">
      <c r="B16">
        <v>0.92</v>
      </c>
      <c r="C16">
        <v>-160.40129762598724</v>
      </c>
      <c r="D16">
        <v>12.122854235069974</v>
      </c>
      <c r="E16">
        <v>5.0508434188698876</v>
      </c>
      <c r="F16">
        <f t="shared" ref="F16:F20" si="11">15*B16</f>
        <v>13.8</v>
      </c>
      <c r="G16">
        <f t="shared" ref="G16" si="12">F16^3</f>
        <v>2628.0720000000006</v>
      </c>
      <c r="H16">
        <v>5.7854533377615402E-21</v>
      </c>
      <c r="I16">
        <f>H16/G16/(1E-24)</f>
        <v>2.2014059499745593</v>
      </c>
    </row>
    <row r="17" spans="2:24" x14ac:dyDescent="0.2">
      <c r="B17">
        <v>0.93</v>
      </c>
      <c r="C17">
        <v>-160.20186728933299</v>
      </c>
      <c r="D17">
        <v>12.074138866666599</v>
      </c>
      <c r="E17">
        <v>2.9286546666666702</v>
      </c>
      <c r="F17">
        <f t="shared" si="11"/>
        <v>13.950000000000001</v>
      </c>
      <c r="G17">
        <f t="shared" ref="G17:G20" si="13">F17^3</f>
        <v>2714.7048750000004</v>
      </c>
      <c r="H17">
        <v>5.7854533377615402E-21</v>
      </c>
      <c r="I17">
        <f t="shared" ref="I17:I20" si="14">H17/G17/(1E-24)</f>
        <v>2.131153699630624</v>
      </c>
    </row>
    <row r="18" spans="2:24" x14ac:dyDescent="0.2">
      <c r="B18">
        <v>0.93500000000000005</v>
      </c>
      <c r="C18">
        <v>-159.70693186400001</v>
      </c>
      <c r="D18">
        <v>11.9767143466667</v>
      </c>
      <c r="E18">
        <v>1.6337173333333299</v>
      </c>
      <c r="F18">
        <f t="shared" ref="F18" si="15">15*B18</f>
        <v>14.025</v>
      </c>
      <c r="G18">
        <f t="shared" ref="G18" si="16">F18^3</f>
        <v>2758.726265625</v>
      </c>
      <c r="H18">
        <v>5.7854533377615402E-21</v>
      </c>
      <c r="I18">
        <f t="shared" ref="I18" si="17">H18/G18/(1E-24)</f>
        <v>2.0971465744358015</v>
      </c>
      <c r="J18">
        <f>(G19-G18)/(E19-E18)*(0-E18)+G18</f>
        <v>2794.407855185807</v>
      </c>
      <c r="K18">
        <f>J18^(1/3)</f>
        <v>14.085207992614453</v>
      </c>
      <c r="L18">
        <f>H18/(J18*(10^-24))</f>
        <v>2.0703682631814142</v>
      </c>
      <c r="M18">
        <f>(C19-C18)/(E19-E18)*(0-E18)+C18</f>
        <v>-159.67641387918218</v>
      </c>
      <c r="N18">
        <f>M18/N22</f>
        <v>-3.9919103469795543</v>
      </c>
      <c r="Q18" t="s">
        <v>60</v>
      </c>
      <c r="R18" t="s">
        <v>61</v>
      </c>
      <c r="S18" t="s">
        <v>62</v>
      </c>
      <c r="V18" t="s">
        <v>60</v>
      </c>
      <c r="W18" t="s">
        <v>61</v>
      </c>
      <c r="X18" t="s">
        <v>62</v>
      </c>
    </row>
    <row r="19" spans="2:24" x14ac:dyDescent="0.2">
      <c r="B19">
        <v>0.94</v>
      </c>
      <c r="C19">
        <v>-159.668876114667</v>
      </c>
      <c r="D19">
        <v>11.844244</v>
      </c>
      <c r="E19">
        <v>-0.40351866666666802</v>
      </c>
      <c r="F19">
        <f t="shared" si="11"/>
        <v>14.1</v>
      </c>
      <c r="G19">
        <f t="shared" si="13"/>
        <v>2803.221</v>
      </c>
      <c r="H19">
        <v>5.7854533377615402E-21</v>
      </c>
      <c r="I19">
        <f t="shared" si="14"/>
        <v>2.0638591597885223</v>
      </c>
      <c r="Q19" s="4">
        <v>2.9890799999999998E-5</v>
      </c>
      <c r="R19" s="4">
        <v>-0.19486600000000001</v>
      </c>
      <c r="S19" s="4">
        <v>311.60899999999998</v>
      </c>
      <c r="V19" s="4">
        <v>0.40565600000000002</v>
      </c>
      <c r="W19" s="4">
        <v>248.386</v>
      </c>
      <c r="X19" s="4">
        <v>38015.599999999999</v>
      </c>
    </row>
    <row r="20" spans="2:24" x14ac:dyDescent="0.2">
      <c r="B20">
        <v>0.95</v>
      </c>
      <c r="C20">
        <v>-158.99113476799999</v>
      </c>
      <c r="D20">
        <v>11.8838098933333</v>
      </c>
      <c r="E20">
        <v>-1.0820719999999999</v>
      </c>
      <c r="F20">
        <f t="shared" si="11"/>
        <v>14.25</v>
      </c>
      <c r="G20">
        <f t="shared" si="13"/>
        <v>2893.640625</v>
      </c>
      <c r="H20">
        <v>5.7854533377615402E-21</v>
      </c>
      <c r="I20">
        <f t="shared" si="14"/>
        <v>1.9993683001881204</v>
      </c>
      <c r="J20" t="s">
        <v>55</v>
      </c>
      <c r="K20">
        <v>-159.72724037882088</v>
      </c>
      <c r="L20">
        <f>K20/N22</f>
        <v>-3.993181009470522</v>
      </c>
    </row>
    <row r="21" spans="2:24" x14ac:dyDescent="0.2">
      <c r="B21" s="6">
        <v>0.96</v>
      </c>
      <c r="C21" s="6">
        <v>-158.02885463199999</v>
      </c>
      <c r="D21" s="6">
        <v>12.225512800000001</v>
      </c>
      <c r="E21" s="6">
        <v>-2.17866266666667</v>
      </c>
      <c r="F21">
        <f>15*B21</f>
        <v>14.399999999999999</v>
      </c>
      <c r="G21">
        <f>F21^3</f>
        <v>2985.983999999999</v>
      </c>
      <c r="H21">
        <v>5.7854533377615402E-21</v>
      </c>
      <c r="I21">
        <f t="shared" ref="I21" si="18">H21/G21/(1E-24)</f>
        <v>1.9375366169951154</v>
      </c>
      <c r="J21" t="s">
        <v>56</v>
      </c>
      <c r="K21">
        <v>2820.5444948164363</v>
      </c>
      <c r="L21">
        <f>H18/(K21*(10^-24))</f>
        <v>2.0511831486416821</v>
      </c>
      <c r="N21" t="s">
        <v>11</v>
      </c>
      <c r="Q21" t="s">
        <v>63</v>
      </c>
      <c r="R21" t="s">
        <v>64</v>
      </c>
      <c r="V21" t="s">
        <v>63</v>
      </c>
      <c r="W21" t="s">
        <v>64</v>
      </c>
    </row>
    <row r="22" spans="2:24" x14ac:dyDescent="0.2">
      <c r="J22" t="s">
        <v>68</v>
      </c>
      <c r="K22">
        <f>-K21*(2*0.0000328*K21-0.205)</f>
        <v>56.332707618470934</v>
      </c>
      <c r="N22">
        <v>40</v>
      </c>
      <c r="Q22" s="7">
        <f>(-R19+SQRT(R19^2-4*Q19*S19))/2/Q19</f>
        <v>3707.1645616573651</v>
      </c>
      <c r="R22" s="7">
        <f>(-R19-SQRT(R19^2-4*Q19*S19))/2/Q19</f>
        <v>2812.0988906423399</v>
      </c>
      <c r="V22" s="7">
        <f>(-W19+SQRT(W19^2-4*V19*X19))/2/V19</f>
        <v>-302.14430371728002</v>
      </c>
      <c r="W22" s="7">
        <f>(-W19-SQRT(W19^2-4*V19*X19))/2/V19</f>
        <v>-310.1626755952409</v>
      </c>
    </row>
    <row r="23" spans="2:24" x14ac:dyDescent="0.2">
      <c r="B23">
        <v>20</v>
      </c>
    </row>
    <row r="24" spans="2:24" x14ac:dyDescent="0.2">
      <c r="C24" t="s">
        <v>14</v>
      </c>
      <c r="D24" t="s">
        <v>15</v>
      </c>
      <c r="E24" t="s">
        <v>16</v>
      </c>
      <c r="F24" t="s">
        <v>22</v>
      </c>
      <c r="G24" t="s">
        <v>17</v>
      </c>
      <c r="H24" t="s">
        <v>23</v>
      </c>
      <c r="I24" t="s">
        <v>19</v>
      </c>
      <c r="J24" t="s">
        <v>24</v>
      </c>
      <c r="K24" t="s">
        <v>22</v>
      </c>
      <c r="L24" t="s">
        <v>19</v>
      </c>
      <c r="M24" t="s">
        <v>25</v>
      </c>
      <c r="N24" t="s">
        <v>26</v>
      </c>
    </row>
    <row r="25" spans="2:24" x14ac:dyDescent="0.2">
      <c r="B25">
        <v>0.94</v>
      </c>
      <c r="C25">
        <v>-207.664545694667</v>
      </c>
      <c r="D25">
        <v>13.566338266666699</v>
      </c>
      <c r="E25">
        <v>9.0840359999999993</v>
      </c>
      <c r="F25">
        <f>15*B25</f>
        <v>14.1</v>
      </c>
      <c r="G25">
        <f>F25^3</f>
        <v>2803.221</v>
      </c>
      <c r="H25">
        <v>7.6851544337429429E-21</v>
      </c>
      <c r="I25">
        <f>H25/G25/(1E-24)</f>
        <v>2.7415442570325146</v>
      </c>
    </row>
    <row r="26" spans="2:24" x14ac:dyDescent="0.2">
      <c r="B26">
        <v>0.95</v>
      </c>
      <c r="C26">
        <v>-207.231222805333</v>
      </c>
      <c r="D26">
        <v>13.148645200000001</v>
      </c>
      <c r="E26">
        <v>6.5599493333333401</v>
      </c>
      <c r="F26">
        <f>15*B26</f>
        <v>14.25</v>
      </c>
      <c r="G26">
        <f>F26^3</f>
        <v>2893.640625</v>
      </c>
      <c r="H26">
        <v>7.6851544337429429E-21</v>
      </c>
      <c r="I26">
        <f>H26/G26/(1E-24)</f>
        <v>2.6558772942797426</v>
      </c>
    </row>
    <row r="27" spans="2:24" x14ac:dyDescent="0.2">
      <c r="B27">
        <v>0.96</v>
      </c>
      <c r="C27">
        <v>-206.952759420658</v>
      </c>
      <c r="D27">
        <v>13.211794578528099</v>
      </c>
      <c r="E27">
        <v>3.1113892121212099</v>
      </c>
      <c r="F27">
        <f>15*B27</f>
        <v>14.399999999999999</v>
      </c>
      <c r="G27">
        <f>F27^3</f>
        <v>2985.983999999999</v>
      </c>
      <c r="H27">
        <v>7.6851544337429429E-21</v>
      </c>
      <c r="I27">
        <f>H27/G27/(1E-24)</f>
        <v>2.5737426703367956</v>
      </c>
    </row>
    <row r="28" spans="2:24" x14ac:dyDescent="0.2">
      <c r="B28">
        <v>0.97</v>
      </c>
      <c r="C28">
        <v>-206.42141797333301</v>
      </c>
      <c r="D28">
        <v>13.0360041333333</v>
      </c>
      <c r="E28">
        <v>1.0134826666666701</v>
      </c>
      <c r="F28">
        <f>15*B28</f>
        <v>14.549999999999999</v>
      </c>
      <c r="G28">
        <f>F28^3</f>
        <v>3080.2713749999994</v>
      </c>
      <c r="H28">
        <v>7.6851544337429429E-21</v>
      </c>
      <c r="I28">
        <f>H28/G28/(1E-24)</f>
        <v>2.4949601830919672</v>
      </c>
    </row>
    <row r="29" spans="2:24" x14ac:dyDescent="0.2">
      <c r="B29">
        <v>0.97499999999999998</v>
      </c>
      <c r="C29">
        <v>-206.10851432666701</v>
      </c>
      <c r="D29">
        <v>13.070915599999999</v>
      </c>
      <c r="E29">
        <v>0.20206133333333301</v>
      </c>
      <c r="F29">
        <f>15*B29</f>
        <v>14.625</v>
      </c>
      <c r="G29">
        <f>F29^3</f>
        <v>3128.150390625</v>
      </c>
      <c r="H29">
        <v>7.6851544337429429E-21</v>
      </c>
      <c r="I29">
        <f>H29/G29/(1E-24)</f>
        <v>2.4567726848348426</v>
      </c>
      <c r="J29">
        <f>(G30-G29)/(E30-E29)*(0-E29)+G29</f>
        <v>3162.1012773438943</v>
      </c>
      <c r="K29">
        <f>J29^(1/3)</f>
        <v>14.677719772297174</v>
      </c>
      <c r="L29">
        <f>H29/(J29*(10^-24))</f>
        <v>2.4303947785626674</v>
      </c>
      <c r="M29">
        <f>(C30-C29)/(E30-E29)*(0-E29)+C29</f>
        <v>-205.95970088895857</v>
      </c>
      <c r="N29">
        <f>M29/N32</f>
        <v>-5.1489925222239643</v>
      </c>
    </row>
    <row r="30" spans="2:24" x14ac:dyDescent="0.2">
      <c r="B30" s="6">
        <v>0.98</v>
      </c>
      <c r="C30" s="6">
        <v>-205.896487632</v>
      </c>
      <c r="D30" s="6">
        <v>13.0628114666667</v>
      </c>
      <c r="E30" s="6">
        <v>-8.5832000000000505E-2</v>
      </c>
      <c r="F30">
        <f t="shared" ref="F30" si="19">15*B30</f>
        <v>14.7</v>
      </c>
      <c r="G30">
        <f t="shared" ref="G30" si="20">F30^3</f>
        <v>3176.5229999999997</v>
      </c>
      <c r="H30">
        <v>7.6851544337429429E-21</v>
      </c>
      <c r="I30">
        <f t="shared" ref="I30" si="21">H30/G30/(1E-24)</f>
        <v>2.4193605504329558</v>
      </c>
      <c r="J30" t="s">
        <v>55</v>
      </c>
      <c r="K30">
        <v>-206.00830975447857</v>
      </c>
      <c r="L30">
        <f>K30/N32</f>
        <v>-5.150207743861964</v>
      </c>
    </row>
    <row r="31" spans="2:24" x14ac:dyDescent="0.2">
      <c r="B31">
        <v>0.99</v>
      </c>
      <c r="C31" s="6">
        <v>-204.95485208533299</v>
      </c>
      <c r="D31" s="6">
        <v>13.173432999999999</v>
      </c>
      <c r="E31" s="6">
        <v>-1.9925413333333299</v>
      </c>
      <c r="F31">
        <f t="shared" ref="F31" si="22">15*B31</f>
        <v>14.85</v>
      </c>
      <c r="G31">
        <f t="shared" ref="G31" si="23">F31^3</f>
        <v>3274.7591249999996</v>
      </c>
      <c r="H31">
        <v>7.6851544337429429E-21</v>
      </c>
      <c r="I31">
        <f t="shared" ref="I31" si="24">H31/G31/(1E-24)</f>
        <v>2.3467846459525306</v>
      </c>
      <c r="J31" t="s">
        <v>56</v>
      </c>
      <c r="K31">
        <v>3139.0175967918995</v>
      </c>
      <c r="L31">
        <f>H28/(K31*(10^-24))</f>
        <v>2.4482673947407081</v>
      </c>
      <c r="N31" t="s">
        <v>11</v>
      </c>
    </row>
    <row r="32" spans="2:24" x14ac:dyDescent="0.2">
      <c r="B32" s="6"/>
      <c r="C32" s="6"/>
      <c r="D32" s="6"/>
      <c r="E32" s="6"/>
      <c r="J32" t="s">
        <v>68</v>
      </c>
      <c r="K32">
        <f>-K31*(2*0.0000339*K31-0.23)</f>
        <v>53.911393394825758</v>
      </c>
      <c r="N32">
        <v>40</v>
      </c>
    </row>
    <row r="33" spans="2:24" x14ac:dyDescent="0.2">
      <c r="B33">
        <v>30</v>
      </c>
    </row>
    <row r="34" spans="2:24" x14ac:dyDescent="0.2">
      <c r="C34" t="s">
        <v>14</v>
      </c>
      <c r="D34" t="s">
        <v>15</v>
      </c>
      <c r="E34" t="s">
        <v>16</v>
      </c>
      <c r="F34" t="s">
        <v>22</v>
      </c>
      <c r="G34" t="s">
        <v>17</v>
      </c>
      <c r="H34" t="s">
        <v>23</v>
      </c>
      <c r="I34" t="s">
        <v>19</v>
      </c>
      <c r="J34" t="s">
        <v>24</v>
      </c>
      <c r="K34" t="s">
        <v>22</v>
      </c>
      <c r="L34" t="s">
        <v>19</v>
      </c>
      <c r="M34" t="s">
        <v>25</v>
      </c>
      <c r="N34" t="s">
        <v>26</v>
      </c>
    </row>
    <row r="35" spans="2:24" x14ac:dyDescent="0.2">
      <c r="B35">
        <v>0.91</v>
      </c>
      <c r="C35">
        <v>-210.98917509833348</v>
      </c>
      <c r="D35">
        <v>12.01678678333335</v>
      </c>
      <c r="E35">
        <v>9.2967733333333342</v>
      </c>
      <c r="F35">
        <f>15*B35</f>
        <v>13.65</v>
      </c>
      <c r="G35">
        <f>F35^3</f>
        <v>2543.3021250000002</v>
      </c>
      <c r="H35">
        <v>7.9549983394221166E-21</v>
      </c>
      <c r="I35">
        <f>H35/G35/(1E-24)</f>
        <v>3.127822786458025</v>
      </c>
    </row>
    <row r="36" spans="2:24" x14ac:dyDescent="0.2">
      <c r="B36">
        <v>0.92</v>
      </c>
      <c r="C36">
        <v>-210.38473438266601</v>
      </c>
      <c r="D36">
        <v>11.627136026666699</v>
      </c>
      <c r="E36">
        <v>5.9945693333333301</v>
      </c>
      <c r="F36">
        <f t="shared" ref="F36:F39" si="25">15*B36</f>
        <v>13.8</v>
      </c>
      <c r="G36">
        <f t="shared" ref="G36:G39" si="26">F36^3</f>
        <v>2628.0720000000006</v>
      </c>
      <c r="H36">
        <v>7.9549983394221166E-21</v>
      </c>
      <c r="I36">
        <f t="shared" ref="I36:I39" si="27">H36/G36/(1E-24)</f>
        <v>3.0269331812150182</v>
      </c>
    </row>
    <row r="37" spans="2:24" x14ac:dyDescent="0.2">
      <c r="B37">
        <v>0.92500000000000004</v>
      </c>
      <c r="C37">
        <v>-210.15680459866701</v>
      </c>
      <c r="D37">
        <v>11.690657026666701</v>
      </c>
      <c r="E37">
        <v>4.32121466666666</v>
      </c>
      <c r="F37">
        <f t="shared" si="25"/>
        <v>13.875</v>
      </c>
      <c r="G37">
        <f t="shared" si="26"/>
        <v>2671.154296875</v>
      </c>
      <c r="H37">
        <v>7.9549983394221166E-21</v>
      </c>
      <c r="I37">
        <f t="shared" si="27"/>
        <v>2.9781126267129978</v>
      </c>
    </row>
    <row r="38" spans="2:24" x14ac:dyDescent="0.2">
      <c r="B38">
        <v>0.93</v>
      </c>
      <c r="C38">
        <v>-209.357585041334</v>
      </c>
      <c r="D38">
        <v>11.9251162533333</v>
      </c>
      <c r="E38">
        <v>3.1307306666666701</v>
      </c>
      <c r="F38">
        <f t="shared" si="25"/>
        <v>13.950000000000001</v>
      </c>
      <c r="G38">
        <f t="shared" si="26"/>
        <v>2714.7048750000004</v>
      </c>
      <c r="H38">
        <v>7.9549983394221166E-21</v>
      </c>
      <c r="I38">
        <f t="shared" si="27"/>
        <v>2.9303363369921072</v>
      </c>
      <c r="P38">
        <v>-211.90597113333399</v>
      </c>
      <c r="Q38">
        <v>11.6894126666667</v>
      </c>
      <c r="R38">
        <v>8.1037866666666591</v>
      </c>
      <c r="S38" s="4">
        <v>-6.0000000000000002E-6</v>
      </c>
    </row>
    <row r="39" spans="2:24" x14ac:dyDescent="0.2">
      <c r="B39">
        <v>0.93500000000000005</v>
      </c>
      <c r="C39">
        <v>-209.64287649333301</v>
      </c>
      <c r="D39">
        <v>11.723943213333399</v>
      </c>
      <c r="E39">
        <v>1.482504</v>
      </c>
      <c r="F39">
        <f t="shared" si="25"/>
        <v>14.025</v>
      </c>
      <c r="G39">
        <f t="shared" si="26"/>
        <v>2758.726265625</v>
      </c>
      <c r="H39">
        <v>7.9549983394221166E-21</v>
      </c>
      <c r="I39">
        <f t="shared" si="27"/>
        <v>2.8835765398492272</v>
      </c>
      <c r="J39">
        <f>(G40-G39)/(E40-E39)*(0-E39)+G39</f>
        <v>2802.1584738102147</v>
      </c>
      <c r="K39">
        <f>J39^(1/3)</f>
        <v>14.098218298100599</v>
      </c>
      <c r="L39">
        <f>H39/(J39*(10^-24))</f>
        <v>2.8388823879062648</v>
      </c>
      <c r="M39">
        <f>(C40-C39)/(E40-E39)*(0-E39)+C39</f>
        <v>-209.15632641374751</v>
      </c>
      <c r="N39">
        <f>M39/N42</f>
        <v>-6.3380704973862878</v>
      </c>
      <c r="P39">
        <v>-211.03075568</v>
      </c>
      <c r="Q39">
        <v>12.0915816666667</v>
      </c>
      <c r="R39">
        <v>9.4871466666666802</v>
      </c>
      <c r="S39">
        <v>0.18012400000000001</v>
      </c>
    </row>
    <row r="40" spans="2:24" x14ac:dyDescent="0.2">
      <c r="B40">
        <v>0.94</v>
      </c>
      <c r="C40">
        <v>-209.14442344533299</v>
      </c>
      <c r="D40">
        <v>11.745567533333301</v>
      </c>
      <c r="E40">
        <v>-3.62679999999998E-2</v>
      </c>
      <c r="F40">
        <f>15*B40</f>
        <v>14.1</v>
      </c>
      <c r="G40">
        <f>F40^3</f>
        <v>2803.221</v>
      </c>
      <c r="H40">
        <v>7.9549983394221166E-21</v>
      </c>
      <c r="I40">
        <f>H40/G40/(1E-24)</f>
        <v>2.8378063447092172</v>
      </c>
      <c r="J40" t="s">
        <v>55</v>
      </c>
      <c r="K40">
        <v>-208.94467917810684</v>
      </c>
      <c r="L40">
        <f>K40/N42</f>
        <v>-6.3316569447911162</v>
      </c>
      <c r="N40" t="s">
        <v>11</v>
      </c>
      <c r="S40" s="4"/>
    </row>
    <row r="41" spans="2:24" x14ac:dyDescent="0.2">
      <c r="B41">
        <v>0.95</v>
      </c>
      <c r="C41">
        <v>-208.245983548</v>
      </c>
      <c r="D41">
        <v>11.786848453333301</v>
      </c>
      <c r="E41">
        <v>-1.8725813333333301</v>
      </c>
      <c r="F41">
        <f>15*B41</f>
        <v>14.25</v>
      </c>
      <c r="G41">
        <f>F41^3</f>
        <v>2893.640625</v>
      </c>
      <c r="H41">
        <v>7.9549983394221166E-21</v>
      </c>
      <c r="I41">
        <f>H41/G41/(1E-24)</f>
        <v>2.7491314127586652</v>
      </c>
      <c r="J41" t="s">
        <v>56</v>
      </c>
      <c r="K41">
        <v>2812.0988906423399</v>
      </c>
      <c r="L41">
        <f>H38/(K41*(10^-24))</f>
        <v>2.8288472947710011</v>
      </c>
      <c r="P41">
        <v>-210.95566902666701</v>
      </c>
      <c r="Q41">
        <v>12.231341199999999</v>
      </c>
      <c r="R41">
        <v>9.6168600000000097</v>
      </c>
      <c r="S41" s="4">
        <v>0</v>
      </c>
    </row>
    <row r="42" spans="2:24" x14ac:dyDescent="0.2">
      <c r="B42">
        <v>0.96</v>
      </c>
      <c r="C42">
        <v>-207.71733793066699</v>
      </c>
      <c r="D42">
        <v>11.787374493333401</v>
      </c>
      <c r="E42">
        <v>-2.6029066666666698</v>
      </c>
      <c r="F42">
        <f>15*B42</f>
        <v>14.399999999999999</v>
      </c>
      <c r="G42">
        <f>F42^3</f>
        <v>2985.983999999999</v>
      </c>
      <c r="H42">
        <v>7.9549983394221166E-21</v>
      </c>
      <c r="I42">
        <f>H42/G42/(1E-24)</f>
        <v>2.6641128483682834</v>
      </c>
      <c r="J42" t="s">
        <v>68</v>
      </c>
      <c r="K42">
        <f>-K41*(2*0.0000299*K41-0.195)</f>
        <v>75.466853464294005</v>
      </c>
      <c r="N42">
        <v>33</v>
      </c>
      <c r="P42">
        <v>-210.06430455333299</v>
      </c>
      <c r="Q42">
        <v>12.054811600000001</v>
      </c>
      <c r="R42">
        <v>9.9792999999999896</v>
      </c>
      <c r="S42">
        <v>0</v>
      </c>
    </row>
    <row r="44" spans="2:24" x14ac:dyDescent="0.2">
      <c r="B44">
        <v>33</v>
      </c>
      <c r="P44">
        <f>AVERAGE(P38:P42)</f>
        <v>-210.98917509833348</v>
      </c>
      <c r="Q44">
        <f t="shared" ref="Q44:R44" si="28">AVERAGE(Q38:Q42)</f>
        <v>12.01678678333335</v>
      </c>
      <c r="R44">
        <f t="shared" si="28"/>
        <v>9.2967733333333342</v>
      </c>
    </row>
    <row r="45" spans="2:24" x14ac:dyDescent="0.2">
      <c r="C45" t="s">
        <v>14</v>
      </c>
      <c r="D45" t="s">
        <v>15</v>
      </c>
      <c r="E45" t="s">
        <v>16</v>
      </c>
      <c r="F45" t="s">
        <v>22</v>
      </c>
      <c r="G45" t="s">
        <v>17</v>
      </c>
      <c r="H45" t="s">
        <v>23</v>
      </c>
      <c r="I45" t="s">
        <v>19</v>
      </c>
      <c r="J45" t="s">
        <v>24</v>
      </c>
      <c r="K45" t="s">
        <v>22</v>
      </c>
      <c r="L45" t="s">
        <v>19</v>
      </c>
      <c r="M45" t="s">
        <v>25</v>
      </c>
      <c r="N45" t="s">
        <v>26</v>
      </c>
    </row>
    <row r="46" spans="2:24" x14ac:dyDescent="0.2">
      <c r="B46">
        <v>0.94</v>
      </c>
      <c r="C46">
        <v>-242.37378928933299</v>
      </c>
      <c r="D46">
        <v>13.215444959999999</v>
      </c>
      <c r="E46">
        <v>11.312094666666701</v>
      </c>
      <c r="F46">
        <f t="shared" ref="F46" si="29">15*B46</f>
        <v>14.1</v>
      </c>
      <c r="G46">
        <f t="shared" ref="G46" si="30">F46^3</f>
        <v>2803.221</v>
      </c>
      <c r="H46">
        <v>9.1962803055463315E-21</v>
      </c>
      <c r="I46">
        <f t="shared" ref="I46" si="31">H46/G46/(1E-24)</f>
        <v>3.2806119480220546</v>
      </c>
      <c r="U46" t="s">
        <v>71</v>
      </c>
    </row>
    <row r="47" spans="2:24" x14ac:dyDescent="0.2">
      <c r="B47">
        <v>0.95</v>
      </c>
      <c r="C47">
        <v>-242.24993147066701</v>
      </c>
      <c r="D47">
        <v>13.017125013333301</v>
      </c>
      <c r="E47">
        <v>6.48884400000001</v>
      </c>
      <c r="F47">
        <f t="shared" ref="F47:F51" si="32">15*B47</f>
        <v>14.25</v>
      </c>
      <c r="G47">
        <f t="shared" ref="G47:G51" si="33">F47^3</f>
        <v>2893.640625</v>
      </c>
      <c r="H47">
        <v>9.1962803055463315E-21</v>
      </c>
      <c r="I47">
        <f t="shared" ref="I47:I51" si="34">H47/G47/(1E-24)</f>
        <v>3.1781003577617151</v>
      </c>
      <c r="P47">
        <v>0.97499999999999998</v>
      </c>
      <c r="U47">
        <v>0.97499999999999998</v>
      </c>
    </row>
    <row r="48" spans="2:24" x14ac:dyDescent="0.2">
      <c r="B48">
        <v>0.96</v>
      </c>
      <c r="C48">
        <v>-241.447292210667</v>
      </c>
      <c r="D48">
        <v>13.0802016933334</v>
      </c>
      <c r="E48">
        <v>4.10286666666667</v>
      </c>
      <c r="F48">
        <f t="shared" si="32"/>
        <v>14.399999999999999</v>
      </c>
      <c r="G48">
        <f t="shared" si="33"/>
        <v>2985.983999999999</v>
      </c>
      <c r="H48">
        <v>9.1962803055463315E-21</v>
      </c>
      <c r="I48">
        <f t="shared" si="34"/>
        <v>3.0798156673131318</v>
      </c>
      <c r="P48">
        <v>-239.086667326666</v>
      </c>
      <c r="Q48">
        <v>13.3353433333333</v>
      </c>
      <c r="R48">
        <v>1.2084933333333301</v>
      </c>
      <c r="S48">
        <v>2</v>
      </c>
      <c r="U48">
        <v>-239.38329207333399</v>
      </c>
      <c r="V48">
        <v>13.428791333333301</v>
      </c>
      <c r="W48">
        <v>1.83297333333334</v>
      </c>
      <c r="X48">
        <v>4</v>
      </c>
    </row>
    <row r="49" spans="2:24" x14ac:dyDescent="0.2">
      <c r="B49">
        <v>0.96499999999999997</v>
      </c>
      <c r="C49">
        <v>-241.16628407066699</v>
      </c>
      <c r="D49">
        <v>13.2724222666667</v>
      </c>
      <c r="E49">
        <v>4.5605813333333298</v>
      </c>
      <c r="F49">
        <f t="shared" si="32"/>
        <v>14.475</v>
      </c>
      <c r="G49">
        <f t="shared" si="33"/>
        <v>3032.8834218749998</v>
      </c>
      <c r="H49">
        <v>9.1962803055463315E-21</v>
      </c>
      <c r="I49">
        <f t="shared" si="34"/>
        <v>3.0321905020210029</v>
      </c>
      <c r="P49">
        <v>-240.20372234666701</v>
      </c>
      <c r="Q49">
        <v>12.9637286666667</v>
      </c>
      <c r="R49">
        <v>1.76284666666666</v>
      </c>
      <c r="S49">
        <v>0</v>
      </c>
      <c r="U49">
        <v>-240.443399726666</v>
      </c>
      <c r="V49">
        <v>12.841858666666701</v>
      </c>
      <c r="W49">
        <v>1.40309333333333</v>
      </c>
      <c r="X49">
        <v>4</v>
      </c>
    </row>
    <row r="50" spans="2:24" x14ac:dyDescent="0.2">
      <c r="B50">
        <v>0.97</v>
      </c>
      <c r="C50">
        <v>-240.72308304133301</v>
      </c>
      <c r="D50">
        <v>13.1413979333333</v>
      </c>
      <c r="E50">
        <v>2.4805426666666701</v>
      </c>
      <c r="F50">
        <f t="shared" si="32"/>
        <v>14.549999999999999</v>
      </c>
      <c r="G50">
        <f t="shared" si="33"/>
        <v>3080.2713749999994</v>
      </c>
      <c r="H50">
        <v>9.1962803055463315E-21</v>
      </c>
      <c r="I50">
        <f t="shared" si="34"/>
        <v>2.9855422415651072</v>
      </c>
      <c r="K50">
        <f>K51/15</f>
        <v>0.97911032573942047</v>
      </c>
      <c r="P50">
        <v>-239.935184166667</v>
      </c>
      <c r="Q50">
        <v>13.231413999999999</v>
      </c>
      <c r="R50">
        <v>0.239273333333334</v>
      </c>
      <c r="S50">
        <v>0</v>
      </c>
      <c r="U50">
        <v>-238.93279183333399</v>
      </c>
      <c r="V50">
        <v>13.5659546666667</v>
      </c>
      <c r="W50">
        <v>1.45295333333333</v>
      </c>
      <c r="X50">
        <v>2</v>
      </c>
    </row>
    <row r="51" spans="2:24" x14ac:dyDescent="0.2">
      <c r="B51">
        <v>0.97499999999999998</v>
      </c>
      <c r="C51">
        <v>-239.882130370667</v>
      </c>
      <c r="D51">
        <v>13.2064501333333</v>
      </c>
      <c r="E51">
        <v>0.93728533333333097</v>
      </c>
      <c r="F51">
        <f t="shared" si="32"/>
        <v>14.625</v>
      </c>
      <c r="G51">
        <f t="shared" si="33"/>
        <v>3128.150390625</v>
      </c>
      <c r="H51">
        <v>9.1962803055463315E-21</v>
      </c>
      <c r="I51">
        <f t="shared" si="34"/>
        <v>2.9398459655607954</v>
      </c>
      <c r="J51">
        <f>(G52-G51)/(E52-E51)*(0-E51)+G51</f>
        <v>3167.8796144898338</v>
      </c>
      <c r="K51">
        <f>J51^(1/3)</f>
        <v>14.686654886091308</v>
      </c>
      <c r="L51">
        <f>H51/(J51*(10^-24))</f>
        <v>2.9029765725574554</v>
      </c>
      <c r="M51">
        <f>(C52-C51)/(E52-E51)*(0-E51)+C51</f>
        <v>-240.45797532096896</v>
      </c>
      <c r="N51">
        <f>M51/N54</f>
        <v>-6.679388203360249</v>
      </c>
      <c r="P51">
        <v>-240.20139006000099</v>
      </c>
      <c r="Q51">
        <v>13.246432</v>
      </c>
      <c r="R51">
        <v>0.14209333333333299</v>
      </c>
      <c r="S51">
        <v>2</v>
      </c>
      <c r="U51">
        <v>-239.251143753333</v>
      </c>
      <c r="V51">
        <v>13.617038000000001</v>
      </c>
      <c r="W51">
        <v>2.1405333333333298</v>
      </c>
      <c r="X51">
        <v>6</v>
      </c>
    </row>
    <row r="52" spans="2:24" x14ac:dyDescent="0.2">
      <c r="B52">
        <v>0.98</v>
      </c>
      <c r="C52">
        <v>-240.58325463466701</v>
      </c>
      <c r="D52">
        <v>13.0694393866667</v>
      </c>
      <c r="E52">
        <v>-0.203913333333334</v>
      </c>
      <c r="F52">
        <f>15*B52</f>
        <v>14.7</v>
      </c>
      <c r="G52">
        <f>F52^3</f>
        <v>3176.5229999999997</v>
      </c>
      <c r="H52">
        <v>9.1962803055463315E-21</v>
      </c>
      <c r="I52">
        <f>H52/G52/(1E-24)</f>
        <v>2.8950775125967394</v>
      </c>
      <c r="N52" t="s">
        <v>11</v>
      </c>
      <c r="P52">
        <v>-239.983687953333</v>
      </c>
      <c r="Q52">
        <v>13.2553326666667</v>
      </c>
      <c r="R52">
        <v>1.33372</v>
      </c>
      <c r="S52">
        <v>0</v>
      </c>
      <c r="U52">
        <v>-238.23522732666601</v>
      </c>
      <c r="V52">
        <v>13.3011746666667</v>
      </c>
      <c r="W52">
        <v>0.87973999999999897</v>
      </c>
      <c r="X52">
        <v>8</v>
      </c>
    </row>
    <row r="53" spans="2:24" x14ac:dyDescent="0.2">
      <c r="B53">
        <v>0.99</v>
      </c>
      <c r="C53">
        <v>-239.23910049200001</v>
      </c>
      <c r="D53">
        <v>13.225674786666699</v>
      </c>
      <c r="E53">
        <v>-1.24710533333333</v>
      </c>
      <c r="F53">
        <f>15*B53</f>
        <v>14.85</v>
      </c>
      <c r="G53">
        <f>F53^3</f>
        <v>3274.7591249999996</v>
      </c>
      <c r="H53">
        <v>9.1962803055463315E-21</v>
      </c>
      <c r="I53">
        <f>H53/G53/(1E-24)</f>
        <v>2.8082310651005002</v>
      </c>
      <c r="J53" t="s">
        <v>55</v>
      </c>
      <c r="K53">
        <v>-239.90548602888973</v>
      </c>
      <c r="L53">
        <f>K53/N54</f>
        <v>-6.6640412785802701</v>
      </c>
    </row>
    <row r="54" spans="2:24" x14ac:dyDescent="0.2">
      <c r="B54">
        <v>1</v>
      </c>
      <c r="C54">
        <v>-238.02869145333301</v>
      </c>
      <c r="D54">
        <v>13.0876826666666</v>
      </c>
      <c r="E54">
        <v>-2.31280666666667</v>
      </c>
      <c r="F54">
        <f>15*B54</f>
        <v>15</v>
      </c>
      <c r="G54">
        <f>F54^3</f>
        <v>3375</v>
      </c>
      <c r="H54">
        <v>9.1962803055463315E-21</v>
      </c>
      <c r="I54">
        <f>H54/G54/(1E-24)</f>
        <v>2.7248237942359501</v>
      </c>
      <c r="J54" t="s">
        <v>56</v>
      </c>
      <c r="K54">
        <v>3187.096159831096</v>
      </c>
      <c r="L54">
        <f>H50/(K54*(10^-24))</f>
        <v>2.8854731217252318</v>
      </c>
      <c r="N54">
        <v>36</v>
      </c>
      <c r="P54">
        <f>AVERAGE(P48:P52)</f>
        <v>-239.8821303706668</v>
      </c>
      <c r="R54">
        <f>AVERAGE(R48:R52)</f>
        <v>0.93728533333333142</v>
      </c>
      <c r="U54">
        <f>AVERAGE(U48:U52)</f>
        <v>-239.24917094266661</v>
      </c>
      <c r="W54">
        <f>AVERAGE(W48:W52)</f>
        <v>1.5418586666666658</v>
      </c>
    </row>
    <row r="55" spans="2:24" x14ac:dyDescent="0.2">
      <c r="J55" t="s">
        <v>68</v>
      </c>
      <c r="K55">
        <f>-K54*(2*0.0000283*K54-0.198)</f>
        <v>56.125902294784318</v>
      </c>
      <c r="P55">
        <f>STDEV(P48:P52)</f>
        <v>0.46131286847960584</v>
      </c>
      <c r="R55">
        <f>STDEV(R48:R52)</f>
        <v>0.71270905850532884</v>
      </c>
      <c r="U55">
        <f>STDEV(U48:U52)</f>
        <v>0.80192770176877015</v>
      </c>
      <c r="W55">
        <f>STDEV(W48:W52)</f>
        <v>0.47663408670476914</v>
      </c>
    </row>
    <row r="56" spans="2:24" x14ac:dyDescent="0.2">
      <c r="B56">
        <v>40</v>
      </c>
    </row>
    <row r="57" spans="2:24" x14ac:dyDescent="0.2">
      <c r="C57" t="s">
        <v>14</v>
      </c>
      <c r="D57" t="s">
        <v>15</v>
      </c>
      <c r="E57" t="s">
        <v>16</v>
      </c>
      <c r="F57" t="s">
        <v>22</v>
      </c>
      <c r="G57" t="s">
        <v>17</v>
      </c>
      <c r="H57" t="s">
        <v>23</v>
      </c>
      <c r="I57" t="s">
        <v>19</v>
      </c>
      <c r="J57" t="s">
        <v>24</v>
      </c>
      <c r="K57" t="s">
        <v>22</v>
      </c>
      <c r="L57" t="s">
        <v>19</v>
      </c>
      <c r="M57" t="s">
        <v>25</v>
      </c>
      <c r="N57" t="s">
        <v>26</v>
      </c>
    </row>
    <row r="58" spans="2:24" x14ac:dyDescent="0.2">
      <c r="B58">
        <v>0.95</v>
      </c>
      <c r="C58">
        <v>-262.41400273499971</v>
      </c>
      <c r="D58">
        <v>13.454614200000002</v>
      </c>
      <c r="E58">
        <v>11.154446666666679</v>
      </c>
      <c r="F58">
        <f t="shared" ref="F58" si="35">15*B58</f>
        <v>14.25</v>
      </c>
      <c r="G58">
        <f t="shared" ref="G58" si="36">F58^3</f>
        <v>2893.640625</v>
      </c>
      <c r="H58">
        <v>1.0048987047492526E-20</v>
      </c>
      <c r="I58">
        <f t="shared" ref="I58" si="37">H58/G58/(1E-24)</f>
        <v>3.4727833721551122</v>
      </c>
    </row>
    <row r="59" spans="2:24" x14ac:dyDescent="0.2">
      <c r="B59">
        <v>0.96</v>
      </c>
      <c r="C59">
        <v>-262.10356823733298</v>
      </c>
      <c r="D59">
        <v>13.550187080000001</v>
      </c>
      <c r="E59">
        <v>7.4278306666666696</v>
      </c>
      <c r="F59">
        <f t="shared" ref="F59:F62" si="38">15*B59</f>
        <v>14.399999999999999</v>
      </c>
      <c r="G59">
        <f t="shared" ref="G59:G62" si="39">F59^3</f>
        <v>2985.983999999999</v>
      </c>
      <c r="H59">
        <v>1.0048987047492526E-20</v>
      </c>
      <c r="I59">
        <f t="shared" ref="I59:I62" si="40">H59/G59/(1E-24)</f>
        <v>3.3653854298926351</v>
      </c>
    </row>
    <row r="60" spans="2:24" x14ac:dyDescent="0.2">
      <c r="B60">
        <v>0.97</v>
      </c>
      <c r="C60">
        <v>-261.76242535866601</v>
      </c>
      <c r="D60">
        <v>13.4344943066667</v>
      </c>
      <c r="E60">
        <v>4.4846919999999999</v>
      </c>
      <c r="F60">
        <f t="shared" si="38"/>
        <v>14.549999999999999</v>
      </c>
      <c r="G60">
        <f t="shared" si="39"/>
        <v>3080.2713749999994</v>
      </c>
      <c r="H60">
        <v>1.0048987047492526E-20</v>
      </c>
      <c r="I60">
        <f t="shared" si="40"/>
        <v>3.2623706888463775</v>
      </c>
    </row>
    <row r="61" spans="2:24" x14ac:dyDescent="0.2">
      <c r="B61">
        <v>0.98</v>
      </c>
      <c r="C61">
        <v>-261.09528824799997</v>
      </c>
      <c r="D61">
        <v>13.421378533333399</v>
      </c>
      <c r="E61">
        <v>1.8353666666666699</v>
      </c>
      <c r="F61">
        <f t="shared" si="38"/>
        <v>14.7</v>
      </c>
      <c r="G61">
        <f t="shared" si="39"/>
        <v>3176.5229999999997</v>
      </c>
      <c r="H61">
        <v>1.0048987047492526E-20</v>
      </c>
      <c r="I61">
        <f t="shared" si="40"/>
        <v>3.1635177983891598</v>
      </c>
    </row>
    <row r="62" spans="2:24" x14ac:dyDescent="0.2">
      <c r="B62">
        <v>0.98499999999999999</v>
      </c>
      <c r="C62">
        <v>-260.61493188533302</v>
      </c>
      <c r="D62">
        <v>13.533731866666701</v>
      </c>
      <c r="E62">
        <v>0.58522666666666801</v>
      </c>
      <c r="F62">
        <f t="shared" si="38"/>
        <v>14.775</v>
      </c>
      <c r="G62">
        <f t="shared" si="39"/>
        <v>3225.3917343749999</v>
      </c>
      <c r="H62">
        <v>1.0048987047492526E-20</v>
      </c>
      <c r="I62">
        <f t="shared" si="40"/>
        <v>3.1155865318293716</v>
      </c>
      <c r="J62">
        <f>(G63-G62)/(E63-E62)*(0-E62)+G62</f>
        <v>3249.565539306439</v>
      </c>
      <c r="K62">
        <f>J62^(1/3)</f>
        <v>14.811820267445286</v>
      </c>
      <c r="L62">
        <f>H62/(J62*(10^-24))</f>
        <v>3.092409408562752</v>
      </c>
      <c r="M62">
        <f>(C63-C62)/(E63-E62)*(0-E62)+C62</f>
        <v>-260.07704741151235</v>
      </c>
      <c r="N62">
        <f>M62/N64</f>
        <v>-7.4307727831860673</v>
      </c>
    </row>
    <row r="63" spans="2:24" x14ac:dyDescent="0.2">
      <c r="B63">
        <v>0.99</v>
      </c>
      <c r="C63">
        <v>-259.51647208533302</v>
      </c>
      <c r="D63">
        <v>13.750973733333399</v>
      </c>
      <c r="E63">
        <v>-0.60991466666666705</v>
      </c>
      <c r="F63">
        <f t="shared" ref="F63" si="41">15*B63</f>
        <v>14.85</v>
      </c>
      <c r="G63">
        <f t="shared" ref="G63" si="42">F63^3</f>
        <v>3274.7591249999996</v>
      </c>
      <c r="H63">
        <v>1.0048987047492526E-20</v>
      </c>
      <c r="I63">
        <f t="shared" ref="I63" si="43">H63/G63/(1E-24)</f>
        <v>3.0686186873339971</v>
      </c>
      <c r="J63" t="s">
        <v>55</v>
      </c>
      <c r="K63">
        <v>-260.57079127206561</v>
      </c>
      <c r="L63">
        <f>K63/N64</f>
        <v>-7.444879750630446</v>
      </c>
      <c r="N63" t="s">
        <v>11</v>
      </c>
    </row>
    <row r="64" spans="2:24" x14ac:dyDescent="0.2">
      <c r="B64">
        <v>1</v>
      </c>
      <c r="C64">
        <v>-259.36778426799998</v>
      </c>
      <c r="D64">
        <v>13.555603866666701</v>
      </c>
      <c r="E64">
        <v>-1.89647066666667</v>
      </c>
      <c r="F64">
        <f>15*B64</f>
        <v>15</v>
      </c>
      <c r="G64">
        <f>F64^3</f>
        <v>3375</v>
      </c>
      <c r="H64">
        <v>1.0048987047492526E-20</v>
      </c>
      <c r="I64">
        <f>H64/G64/(1E-24)</f>
        <v>2.9774776437014898</v>
      </c>
      <c r="J64" t="s">
        <v>56</v>
      </c>
      <c r="K64">
        <v>3253.8621403542734</v>
      </c>
      <c r="L64">
        <f>H61/(K64*(10^-24))</f>
        <v>3.0883259996990571</v>
      </c>
      <c r="N64">
        <v>35</v>
      </c>
    </row>
    <row r="65" spans="2:14" x14ac:dyDescent="0.2">
      <c r="J65" t="s">
        <v>68</v>
      </c>
      <c r="K65">
        <f>-K64*(2*0.0000303*K64-0.217)</f>
        <v>64.478383453965208</v>
      </c>
    </row>
    <row r="66" spans="2:14" x14ac:dyDescent="0.2">
      <c r="B66">
        <v>50</v>
      </c>
    </row>
    <row r="67" spans="2:14" x14ac:dyDescent="0.2">
      <c r="C67" t="s">
        <v>14</v>
      </c>
      <c r="D67" t="s">
        <v>15</v>
      </c>
      <c r="E67" t="s">
        <v>16</v>
      </c>
      <c r="F67" t="s">
        <v>22</v>
      </c>
      <c r="G67" t="s">
        <v>17</v>
      </c>
      <c r="H67" t="s">
        <v>23</v>
      </c>
      <c r="I67" t="s">
        <v>19</v>
      </c>
      <c r="J67" t="s">
        <v>24</v>
      </c>
      <c r="K67" t="s">
        <v>22</v>
      </c>
      <c r="L67" t="s">
        <v>19</v>
      </c>
      <c r="M67" t="s">
        <v>25</v>
      </c>
      <c r="N67" t="s">
        <v>26</v>
      </c>
    </row>
    <row r="68" spans="2:14" x14ac:dyDescent="0.2">
      <c r="B68">
        <v>0.95</v>
      </c>
      <c r="C68">
        <v>-275.62147209733303</v>
      </c>
      <c r="D68">
        <v>13.224628040000001</v>
      </c>
      <c r="E68">
        <v>10.853536</v>
      </c>
      <c r="F68">
        <f>15*B68</f>
        <v>14.25</v>
      </c>
      <c r="G68">
        <f>F68^3</f>
        <v>2893.640625</v>
      </c>
      <c r="H68">
        <v>1.0707406177349717E-20</v>
      </c>
      <c r="I68">
        <f>H68/G68/(1E-24)</f>
        <v>3.7003234212436862</v>
      </c>
    </row>
    <row r="69" spans="2:14" x14ac:dyDescent="0.2">
      <c r="B69">
        <v>0.96</v>
      </c>
      <c r="C69">
        <v>-275.18620852399999</v>
      </c>
      <c r="D69">
        <v>13.3584734666667</v>
      </c>
      <c r="E69">
        <v>7.00492133333334</v>
      </c>
      <c r="F69">
        <f>15*B69</f>
        <v>14.399999999999999</v>
      </c>
      <c r="G69">
        <f>F69^3</f>
        <v>2985.983999999999</v>
      </c>
      <c r="H69">
        <v>1.0707406177349717E-20</v>
      </c>
      <c r="I69">
        <f>H69/G69/(1E-24)</f>
        <v>3.5858886642894676</v>
      </c>
    </row>
    <row r="70" spans="2:14" x14ac:dyDescent="0.2">
      <c r="B70">
        <v>0.97</v>
      </c>
      <c r="C70">
        <v>-274.50492772133299</v>
      </c>
      <c r="D70">
        <v>13.0812993466667</v>
      </c>
      <c r="E70">
        <v>3.41794666666667</v>
      </c>
      <c r="F70">
        <f t="shared" ref="F70:F73" si="44">15*B70</f>
        <v>14.549999999999999</v>
      </c>
      <c r="G70">
        <f t="shared" ref="G70:G73" si="45">F70^3</f>
        <v>3080.2713749999994</v>
      </c>
      <c r="H70">
        <v>1.0707406177349717E-20</v>
      </c>
      <c r="I70">
        <f t="shared" ref="I70:I73" si="46">H70/G70/(1E-24)</f>
        <v>3.4761243000382462</v>
      </c>
    </row>
    <row r="71" spans="2:14" x14ac:dyDescent="0.2">
      <c r="B71">
        <v>0.97499999999999998</v>
      </c>
      <c r="C71">
        <v>-274.70160168133299</v>
      </c>
      <c r="D71">
        <v>13.1495541333333</v>
      </c>
      <c r="E71">
        <v>1.5862573333333301</v>
      </c>
      <c r="F71">
        <f t="shared" si="44"/>
        <v>14.625</v>
      </c>
      <c r="G71">
        <f t="shared" si="45"/>
        <v>3128.150390625</v>
      </c>
      <c r="H71">
        <v>1.0707406177349717E-20</v>
      </c>
      <c r="I71">
        <f t="shared" si="46"/>
        <v>3.4229192462867468</v>
      </c>
      <c r="K71" s="7">
        <f>(K75^(1/3))/15</f>
        <v>0.9829590530568405</v>
      </c>
    </row>
    <row r="72" spans="2:14" x14ac:dyDescent="0.2">
      <c r="B72">
        <v>0.98</v>
      </c>
      <c r="C72">
        <v>-274.108502692</v>
      </c>
      <c r="D72">
        <v>13.0447519866667</v>
      </c>
      <c r="E72">
        <v>0.71811733333333305</v>
      </c>
      <c r="F72">
        <f t="shared" si="44"/>
        <v>14.7</v>
      </c>
      <c r="G72">
        <f t="shared" si="45"/>
        <v>3176.5229999999997</v>
      </c>
      <c r="H72">
        <v>1.0707406177349717E-20</v>
      </c>
      <c r="I72">
        <f t="shared" si="46"/>
        <v>3.3707944747605221</v>
      </c>
    </row>
    <row r="73" spans="2:14" x14ac:dyDescent="0.2">
      <c r="B73">
        <v>0.98499999999999999</v>
      </c>
      <c r="C73">
        <v>-273.72910703733402</v>
      </c>
      <c r="D73">
        <v>13.257089093333301</v>
      </c>
      <c r="E73">
        <v>4.8812000000000202E-2</v>
      </c>
      <c r="F73">
        <f t="shared" si="44"/>
        <v>14.775</v>
      </c>
      <c r="G73">
        <f t="shared" si="45"/>
        <v>3225.3917343749999</v>
      </c>
      <c r="H73">
        <v>1.0707406177349717E-20</v>
      </c>
      <c r="I73">
        <f t="shared" si="46"/>
        <v>3.3197227063101362</v>
      </c>
      <c r="J73">
        <f>(G74-G73)/(E74-E73)*(0-E73)+G73</f>
        <v>3226.7243176911097</v>
      </c>
      <c r="K73">
        <f>J73^(1/3)</f>
        <v>14.77703450301243</v>
      </c>
      <c r="L73">
        <f>H73/(J73*(10^-24))</f>
        <v>3.3183517162108926</v>
      </c>
      <c r="M73">
        <f>(C74-C73)/(E74-E73)*(0-E73)+C73</f>
        <v>-273.71673092176968</v>
      </c>
      <c r="N73">
        <f>M73/N75</f>
        <v>-8.5536478413053025</v>
      </c>
    </row>
    <row r="74" spans="2:14" x14ac:dyDescent="0.2">
      <c r="B74">
        <v>0.99</v>
      </c>
      <c r="C74">
        <v>-273.27061673200001</v>
      </c>
      <c r="D74">
        <v>13.2121038</v>
      </c>
      <c r="E74">
        <v>-1.7594959999999999</v>
      </c>
      <c r="F74">
        <f t="shared" ref="F74:F75" si="47">15*B74</f>
        <v>14.85</v>
      </c>
      <c r="G74">
        <f t="shared" ref="G74:G75" si="48">F74^3</f>
        <v>3274.7591249999996</v>
      </c>
      <c r="H74">
        <v>1.0707406177349717E-20</v>
      </c>
      <c r="I74">
        <f t="shared" ref="I74:I75" si="49">H74/G74/(1E-24)</f>
        <v>3.2696774842484695</v>
      </c>
      <c r="J74" t="s">
        <v>55</v>
      </c>
      <c r="K74">
        <v>-273.81390210338748</v>
      </c>
      <c r="L74">
        <f>K74/N75</f>
        <v>-8.5566844407308587</v>
      </c>
      <c r="N74" t="s">
        <v>11</v>
      </c>
    </row>
    <row r="75" spans="2:14" x14ac:dyDescent="0.2">
      <c r="B75">
        <v>1</v>
      </c>
      <c r="C75">
        <v>-272.91006416266703</v>
      </c>
      <c r="D75">
        <v>13.1463499066667</v>
      </c>
      <c r="E75">
        <v>-2.1315786666666701</v>
      </c>
      <c r="F75">
        <f t="shared" si="47"/>
        <v>15</v>
      </c>
      <c r="G75">
        <f t="shared" si="48"/>
        <v>3375</v>
      </c>
      <c r="H75">
        <v>1.0707406177349717E-20</v>
      </c>
      <c r="I75">
        <f t="shared" si="49"/>
        <v>3.1725647932888053</v>
      </c>
      <c r="J75" t="s">
        <v>56</v>
      </c>
      <c r="K75">
        <v>3205.3839486820975</v>
      </c>
      <c r="L75">
        <f>H72/(K75*(10^-24))</f>
        <v>3.3404441866479351</v>
      </c>
      <c r="N75">
        <v>32</v>
      </c>
    </row>
    <row r="76" spans="2:14" x14ac:dyDescent="0.2">
      <c r="J76" t="s">
        <v>68</v>
      </c>
      <c r="K76">
        <f>-K75*(2*0.0000452*K75-0.311)</f>
        <v>68.060850274549651</v>
      </c>
    </row>
    <row r="77" spans="2:14" x14ac:dyDescent="0.2">
      <c r="B77">
        <v>60</v>
      </c>
    </row>
    <row r="78" spans="2:14" x14ac:dyDescent="0.2">
      <c r="C78" t="s">
        <v>14</v>
      </c>
      <c r="D78" t="s">
        <v>15</v>
      </c>
      <c r="E78" t="s">
        <v>16</v>
      </c>
      <c r="F78" t="s">
        <v>22</v>
      </c>
      <c r="G78" t="s">
        <v>17</v>
      </c>
      <c r="H78" t="s">
        <v>23</v>
      </c>
      <c r="I78" t="s">
        <v>19</v>
      </c>
      <c r="J78" t="s">
        <v>24</v>
      </c>
      <c r="K78" t="s">
        <v>22</v>
      </c>
      <c r="L78" t="s">
        <v>19</v>
      </c>
      <c r="M78" t="s">
        <v>25</v>
      </c>
      <c r="N78" t="s">
        <v>26</v>
      </c>
    </row>
    <row r="79" spans="2:14" x14ac:dyDescent="0.2">
      <c r="B79">
        <v>0.95</v>
      </c>
      <c r="C79">
        <v>-292.278070254667</v>
      </c>
      <c r="D79">
        <v>13.43286264</v>
      </c>
      <c r="E79">
        <v>11.397328</v>
      </c>
      <c r="F79">
        <f>15*B79</f>
        <v>14.25</v>
      </c>
      <c r="G79">
        <f>F79^3</f>
        <v>2893.640625</v>
      </c>
      <c r="H79">
        <v>1.1462969113251411E-20</v>
      </c>
      <c r="I79">
        <f>H79/G79/(1E-24)</f>
        <v>3.9614349529846722</v>
      </c>
    </row>
    <row r="80" spans="2:14" x14ac:dyDescent="0.2">
      <c r="B80">
        <v>0.96</v>
      </c>
      <c r="C80">
        <v>-291.79545179600001</v>
      </c>
      <c r="D80">
        <v>13.329731199999999</v>
      </c>
      <c r="E80">
        <v>7.4368653333333299</v>
      </c>
      <c r="F80">
        <f>15*B80</f>
        <v>14.399999999999999</v>
      </c>
      <c r="G80">
        <f>F80^3</f>
        <v>2985.983999999999</v>
      </c>
      <c r="H80">
        <v>1.1462969113251411E-20</v>
      </c>
      <c r="I80">
        <f>H80/G80/(1E-24)</f>
        <v>3.8389251627776355</v>
      </c>
    </row>
    <row r="81" spans="2:19" x14ac:dyDescent="0.2">
      <c r="B81">
        <v>0.97</v>
      </c>
      <c r="C81">
        <v>-291.17078189466599</v>
      </c>
      <c r="D81">
        <v>13.26871324</v>
      </c>
      <c r="E81">
        <v>4.7973106666666698</v>
      </c>
      <c r="F81">
        <f t="shared" ref="F81:F84" si="50">15*B81</f>
        <v>14.549999999999999</v>
      </c>
      <c r="G81">
        <f t="shared" ref="G81:G84" si="51">F81^3</f>
        <v>3080.2713749999994</v>
      </c>
      <c r="H81">
        <v>1.1462969113251411E-20</v>
      </c>
      <c r="I81">
        <f t="shared" ref="I81:I84" si="52">H81/G81/(1E-24)</f>
        <v>3.7214153292748158</v>
      </c>
    </row>
    <row r="82" spans="2:19" x14ac:dyDescent="0.2">
      <c r="B82">
        <v>0.97499999999999998</v>
      </c>
      <c r="C82">
        <v>-290.74909370400002</v>
      </c>
      <c r="D82">
        <v>13.2026992</v>
      </c>
      <c r="E82">
        <v>2.5932293333333298</v>
      </c>
      <c r="F82">
        <f t="shared" si="50"/>
        <v>14.625</v>
      </c>
      <c r="G82">
        <f t="shared" si="51"/>
        <v>3128.150390625</v>
      </c>
      <c r="H82">
        <v>1.1462969113251411E-20</v>
      </c>
      <c r="I82">
        <f t="shared" si="52"/>
        <v>3.6644558866497237</v>
      </c>
      <c r="K82" s="7">
        <f>K83/15</f>
        <v>0.9838065566135864</v>
      </c>
    </row>
    <row r="83" spans="2:19" x14ac:dyDescent="0.2">
      <c r="B83">
        <v>0.98</v>
      </c>
      <c r="C83">
        <v>-290.72098951066698</v>
      </c>
      <c r="D83">
        <v>13.304414226666699</v>
      </c>
      <c r="E83">
        <v>1.0551493333333299</v>
      </c>
      <c r="F83">
        <f t="shared" si="50"/>
        <v>14.7</v>
      </c>
      <c r="G83">
        <f t="shared" si="51"/>
        <v>3176.5229999999997</v>
      </c>
      <c r="H83">
        <v>1.1462969113251411E-20</v>
      </c>
      <c r="I83">
        <f t="shared" si="52"/>
        <v>3.6086529558424143</v>
      </c>
      <c r="J83">
        <f>(G84-G83)/(E84-E83)*(0-E83)+G83</f>
        <v>3213.6821087589551</v>
      </c>
      <c r="K83">
        <f>J83^(1/3)</f>
        <v>14.757098349203796</v>
      </c>
      <c r="L83">
        <f>H83/(J83*(10^-24))</f>
        <v>3.5669268848990563</v>
      </c>
      <c r="M83">
        <f>(C84-C83)/(E84-E83)*(0-E83)+C83</f>
        <v>-290.78591915719852</v>
      </c>
      <c r="N83">
        <f>M83/N86</f>
        <v>-9.6928639719066165</v>
      </c>
    </row>
    <row r="84" spans="2:19" x14ac:dyDescent="0.2">
      <c r="B84">
        <v>0.98499999999999999</v>
      </c>
      <c r="C84">
        <v>-290.80637986999972</v>
      </c>
      <c r="D84">
        <v>12.81750551666665</v>
      </c>
      <c r="E84">
        <v>-0.3324999999999993</v>
      </c>
      <c r="F84">
        <f t="shared" si="50"/>
        <v>14.775</v>
      </c>
      <c r="G84">
        <f t="shared" si="51"/>
        <v>3225.3917343749999</v>
      </c>
      <c r="H84">
        <v>1.1462969113251411E-20</v>
      </c>
      <c r="I84">
        <f t="shared" si="52"/>
        <v>3.5539773327634725</v>
      </c>
      <c r="J84" t="s">
        <v>55</v>
      </c>
      <c r="K84">
        <v>-290.54285014923397</v>
      </c>
      <c r="L84">
        <f>K84/N86</f>
        <v>-9.684761671641132</v>
      </c>
    </row>
    <row r="85" spans="2:19" x14ac:dyDescent="0.2">
      <c r="B85">
        <v>0.99</v>
      </c>
      <c r="C85">
        <v>-290.62920376400001</v>
      </c>
      <c r="D85">
        <v>13.1304427866667</v>
      </c>
      <c r="E85">
        <v>-0.82899466666666599</v>
      </c>
      <c r="F85">
        <f t="shared" ref="F85:F86" si="53">15*B85</f>
        <v>14.85</v>
      </c>
      <c r="G85">
        <f t="shared" ref="G85:G86" si="54">F85^3</f>
        <v>3274.7591249999996</v>
      </c>
      <c r="H85">
        <v>1.1462969113251411E-20</v>
      </c>
      <c r="I85">
        <f t="shared" ref="I85:I86" si="55">H85/G85/(1E-24)</f>
        <v>3.5004006938224546</v>
      </c>
      <c r="J85" t="s">
        <v>56</v>
      </c>
      <c r="K85">
        <v>3230.2683782132763</v>
      </c>
      <c r="L85">
        <f>H82/(K85*(10^-24))</f>
        <v>3.5486119947692392</v>
      </c>
      <c r="N85" t="s">
        <v>11</v>
      </c>
    </row>
    <row r="86" spans="2:19" x14ac:dyDescent="0.2">
      <c r="B86">
        <v>1</v>
      </c>
      <c r="C86">
        <v>-289.97648332400001</v>
      </c>
      <c r="D86">
        <v>13.12757408</v>
      </c>
      <c r="E86">
        <v>-2.2959346666666698</v>
      </c>
      <c r="F86">
        <f t="shared" si="53"/>
        <v>15</v>
      </c>
      <c r="G86">
        <f t="shared" si="54"/>
        <v>3375</v>
      </c>
      <c r="H86">
        <v>1.1462969113251411E-20</v>
      </c>
      <c r="I86">
        <f t="shared" si="55"/>
        <v>3.3964352928152333</v>
      </c>
      <c r="J86" t="s">
        <v>68</v>
      </c>
      <c r="K86">
        <f>-K85*(2*0.0000359*K85-0.254)</f>
        <v>71.281461564735793</v>
      </c>
      <c r="N86">
        <v>30</v>
      </c>
    </row>
    <row r="88" spans="2:19" x14ac:dyDescent="0.2">
      <c r="B88">
        <v>70</v>
      </c>
    </row>
    <row r="89" spans="2:19" x14ac:dyDescent="0.2">
      <c r="C89" t="s">
        <v>14</v>
      </c>
      <c r="D89" t="s">
        <v>15</v>
      </c>
      <c r="E89" t="s">
        <v>16</v>
      </c>
      <c r="F89" t="s">
        <v>22</v>
      </c>
      <c r="G89" t="s">
        <v>17</v>
      </c>
      <c r="H89" t="s">
        <v>23</v>
      </c>
      <c r="I89" t="s">
        <v>19</v>
      </c>
      <c r="J89" t="s">
        <v>24</v>
      </c>
      <c r="K89" t="s">
        <v>22</v>
      </c>
      <c r="L89" t="s">
        <v>19</v>
      </c>
      <c r="M89" t="s">
        <v>25</v>
      </c>
      <c r="N89" t="s">
        <v>26</v>
      </c>
    </row>
    <row r="90" spans="2:19" x14ac:dyDescent="0.2">
      <c r="B90">
        <v>0.96</v>
      </c>
      <c r="C90">
        <v>-312.34966577199998</v>
      </c>
      <c r="D90">
        <v>13.141799320000001</v>
      </c>
      <c r="E90">
        <v>8.9977146666666705</v>
      </c>
      <c r="F90">
        <f>15*B90</f>
        <v>14.399999999999999</v>
      </c>
      <c r="G90">
        <f>F90^3</f>
        <v>2985.983999999999</v>
      </c>
      <c r="H90">
        <v>1.2315675855197609E-20</v>
      </c>
      <c r="I90">
        <f>H90/G90/(1E-24)</f>
        <v>4.1244949253571406</v>
      </c>
    </row>
    <row r="91" spans="2:19" x14ac:dyDescent="0.2">
      <c r="B91">
        <v>0.97499999999999998</v>
      </c>
      <c r="C91">
        <v>-311.219107818667</v>
      </c>
      <c r="D91">
        <v>13.598694399999999</v>
      </c>
      <c r="E91">
        <v>4.6047919999999998</v>
      </c>
      <c r="F91">
        <f t="shared" ref="F91:F96" si="56">15*B91</f>
        <v>14.625</v>
      </c>
      <c r="G91">
        <f t="shared" ref="G91:G95" si="57">F91^3</f>
        <v>3128.150390625</v>
      </c>
      <c r="H91">
        <v>1.2315675855197609E-20</v>
      </c>
      <c r="I91">
        <f t="shared" ref="I91:I95" si="58">H91/G91/(1E-24)</f>
        <v>3.9370472379165107</v>
      </c>
    </row>
    <row r="92" spans="2:19" x14ac:dyDescent="0.2">
      <c r="B92">
        <v>0.98</v>
      </c>
      <c r="C92">
        <v>-310.88335337866698</v>
      </c>
      <c r="D92">
        <v>13.462434666666701</v>
      </c>
      <c r="E92">
        <v>2.1219199999999998</v>
      </c>
      <c r="F92">
        <f t="shared" si="56"/>
        <v>14.7</v>
      </c>
      <c r="G92">
        <f t="shared" si="57"/>
        <v>3176.5229999999997</v>
      </c>
      <c r="H92">
        <v>1.2315675855197609E-20</v>
      </c>
      <c r="I92">
        <f t="shared" si="58"/>
        <v>3.8770932416348347</v>
      </c>
      <c r="P92">
        <v>0.99</v>
      </c>
    </row>
    <row r="93" spans="2:19" x14ac:dyDescent="0.2">
      <c r="B93">
        <v>0.98499999999999999</v>
      </c>
      <c r="C93">
        <v>-310.31263256400001</v>
      </c>
      <c r="D93">
        <v>13.430345040000001</v>
      </c>
      <c r="E93">
        <v>0.94985600000000003</v>
      </c>
      <c r="F93">
        <f t="shared" si="56"/>
        <v>14.775</v>
      </c>
      <c r="G93">
        <f t="shared" si="57"/>
        <v>3225.3917343749999</v>
      </c>
      <c r="H93">
        <v>1.2315675855197609E-20</v>
      </c>
      <c r="I93">
        <f t="shared" si="58"/>
        <v>3.8183504111893809</v>
      </c>
      <c r="P93">
        <v>-309.93323185333298</v>
      </c>
      <c r="Q93">
        <v>13.4796286666667</v>
      </c>
      <c r="R93">
        <v>-0.55266666666666697</v>
      </c>
      <c r="S93">
        <v>0</v>
      </c>
    </row>
    <row r="94" spans="2:19" x14ac:dyDescent="0.2">
      <c r="B94">
        <v>0.99</v>
      </c>
      <c r="C94">
        <v>-310.150813508</v>
      </c>
      <c r="D94">
        <v>13.4387563866667</v>
      </c>
      <c r="E94">
        <v>0.55456000000000005</v>
      </c>
      <c r="F94">
        <f t="shared" si="56"/>
        <v>14.85</v>
      </c>
      <c r="G94">
        <f t="shared" si="57"/>
        <v>3274.7591249999996</v>
      </c>
      <c r="H94">
        <v>1.2315675855197609E-20</v>
      </c>
      <c r="I94">
        <f t="shared" si="58"/>
        <v>3.7607883160559514</v>
      </c>
      <c r="J94">
        <f>(G95-G94)/(E95-E94)*(0-E94)+G94</f>
        <v>3286.8082846130283</v>
      </c>
      <c r="K94">
        <f>J94^(1/3)</f>
        <v>14.868190754293186</v>
      </c>
      <c r="L94">
        <f>H94/(J94*(10^-24))</f>
        <v>3.7470015859618631</v>
      </c>
      <c r="M94">
        <f>(C95-C94)/(E95-E94)*(0-E94)+C94</f>
        <v>-310.11413186650492</v>
      </c>
      <c r="N94">
        <f>M94/N97</f>
        <v>-10.693590754017411</v>
      </c>
      <c r="P94">
        <v>-310.138058133333</v>
      </c>
      <c r="Q94">
        <v>13.5046886</v>
      </c>
      <c r="R94">
        <v>1.2154533333333299</v>
      </c>
      <c r="S94">
        <v>0</v>
      </c>
    </row>
    <row r="95" spans="2:19" x14ac:dyDescent="0.2">
      <c r="B95">
        <v>0.995</v>
      </c>
      <c r="C95">
        <v>-309.99899700266701</v>
      </c>
      <c r="D95">
        <v>13.30351596</v>
      </c>
      <c r="E95">
        <v>-1.74063066666667</v>
      </c>
      <c r="F95">
        <f t="shared" si="56"/>
        <v>14.925000000000001</v>
      </c>
      <c r="G95">
        <f t="shared" si="57"/>
        <v>3324.6277031250002</v>
      </c>
      <c r="H95">
        <v>1.2315675855197609E-20</v>
      </c>
      <c r="I95">
        <f t="shared" si="58"/>
        <v>3.7043774385990442</v>
      </c>
      <c r="J95" t="s">
        <v>55</v>
      </c>
      <c r="K95">
        <v>-310.1626755952409</v>
      </c>
      <c r="L95">
        <f>K95/N97</f>
        <v>-10.695264675697961</v>
      </c>
      <c r="P95">
        <v>-310.6421909</v>
      </c>
      <c r="Q95">
        <v>13.589029999999999</v>
      </c>
      <c r="R95">
        <v>0.526980000000001</v>
      </c>
      <c r="S95">
        <v>0</v>
      </c>
    </row>
    <row r="96" spans="2:19" x14ac:dyDescent="0.2">
      <c r="B96">
        <v>1</v>
      </c>
      <c r="C96">
        <v>-309.44455468799998</v>
      </c>
      <c r="D96">
        <v>13.495998666666701</v>
      </c>
      <c r="E96">
        <v>-1.6549893333333301</v>
      </c>
      <c r="F96">
        <f t="shared" si="56"/>
        <v>15</v>
      </c>
      <c r="G96">
        <f>F96^3</f>
        <v>3375</v>
      </c>
      <c r="H96">
        <v>1.2315675855197609E-20</v>
      </c>
      <c r="I96">
        <f>H96/G96/(1E-24)</f>
        <v>3.6490891422807739</v>
      </c>
      <c r="J96" t="s">
        <v>56</v>
      </c>
      <c r="K96">
        <v>3274.9932528562749</v>
      </c>
      <c r="L96">
        <f>H93/(K96*(10^-24))</f>
        <v>3.7605194589199629</v>
      </c>
      <c r="N96" t="s">
        <v>11</v>
      </c>
      <c r="P96">
        <v>-310.04838672666699</v>
      </c>
      <c r="Q96">
        <v>13.414654000000001</v>
      </c>
      <c r="R96">
        <v>0.395166666666667</v>
      </c>
      <c r="S96">
        <v>0</v>
      </c>
    </row>
    <row r="97" spans="2:19" x14ac:dyDescent="0.2">
      <c r="J97" t="s">
        <v>68</v>
      </c>
      <c r="K97">
        <f>-K96*(2*0.000029953*K96-0.219072)</f>
        <v>74.93267811027026</v>
      </c>
      <c r="N97">
        <v>29</v>
      </c>
      <c r="P97">
        <v>-309.99219992666701</v>
      </c>
      <c r="Q97">
        <v>13.205780666666699</v>
      </c>
      <c r="R97">
        <v>1.18786666666667</v>
      </c>
      <c r="S97">
        <v>0</v>
      </c>
    </row>
    <row r="98" spans="2:19" x14ac:dyDescent="0.2">
      <c r="B98">
        <v>80</v>
      </c>
    </row>
    <row r="99" spans="2:19" x14ac:dyDescent="0.2">
      <c r="C99" t="s">
        <v>14</v>
      </c>
      <c r="D99" t="s">
        <v>15</v>
      </c>
      <c r="E99" t="s">
        <v>16</v>
      </c>
      <c r="F99" t="s">
        <v>22</v>
      </c>
      <c r="G99" t="s">
        <v>17</v>
      </c>
      <c r="H99" t="s">
        <v>23</v>
      </c>
      <c r="I99" t="s">
        <v>19</v>
      </c>
      <c r="J99" t="s">
        <v>24</v>
      </c>
      <c r="K99" t="s">
        <v>22</v>
      </c>
      <c r="L99" t="s">
        <v>19</v>
      </c>
      <c r="M99" t="s">
        <v>25</v>
      </c>
      <c r="N99" t="s">
        <v>26</v>
      </c>
      <c r="P99">
        <f>AVERAGE(P93:P97)</f>
        <v>-310.150813508</v>
      </c>
      <c r="R99">
        <f>AVERAGE(R93:R97)</f>
        <v>0.55456000000000016</v>
      </c>
    </row>
    <row r="100" spans="2:19" x14ac:dyDescent="0.2">
      <c r="B100">
        <v>0.94</v>
      </c>
      <c r="C100">
        <v>-299.399261362667</v>
      </c>
      <c r="D100">
        <v>12.359255466666699</v>
      </c>
      <c r="E100">
        <v>10.41132</v>
      </c>
      <c r="F100">
        <f t="shared" ref="F100" si="59">15*B100</f>
        <v>14.1</v>
      </c>
      <c r="G100">
        <f t="shared" ref="G100" si="60">F100^3</f>
        <v>2803.221</v>
      </c>
      <c r="H100">
        <v>1.1927100631019595E-20</v>
      </c>
      <c r="I100">
        <f t="shared" ref="I100" si="61">H100/G100/(1E-24)</f>
        <v>4.2547842753102936</v>
      </c>
      <c r="P100">
        <f>STDEV(P93:P97)</f>
        <v>0.28487090546279586</v>
      </c>
      <c r="R100">
        <f>STDEV(R93:R97)</f>
        <v>0.72283731132561524</v>
      </c>
    </row>
    <row r="101" spans="2:19" x14ac:dyDescent="0.2">
      <c r="B101">
        <v>0.95</v>
      </c>
      <c r="C101">
        <v>-298.88055259066698</v>
      </c>
      <c r="D101">
        <v>12.38780592</v>
      </c>
      <c r="E101">
        <v>7.3422853333333302</v>
      </c>
      <c r="F101">
        <f t="shared" ref="F101" si="62">15*B101</f>
        <v>14.25</v>
      </c>
      <c r="G101">
        <f t="shared" ref="G101" si="63">F101^3</f>
        <v>2893.640625</v>
      </c>
      <c r="H101">
        <v>1.1927100631019595E-20</v>
      </c>
      <c r="I101">
        <f t="shared" ref="I101" si="64">H101/G101/(1E-24)</f>
        <v>4.1218320367684207</v>
      </c>
    </row>
    <row r="102" spans="2:19" x14ac:dyDescent="0.2">
      <c r="B102">
        <v>0.95499999999999996</v>
      </c>
      <c r="C102">
        <v>-298.90091942666601</v>
      </c>
      <c r="D102">
        <v>12.3271690933333</v>
      </c>
      <c r="E102">
        <v>4.8603226666666703</v>
      </c>
      <c r="F102">
        <f t="shared" ref="F102:F104" si="65">15*B102</f>
        <v>14.324999999999999</v>
      </c>
      <c r="G102">
        <f t="shared" ref="G102:G104" si="66">F102^3</f>
        <v>2939.5705781249994</v>
      </c>
      <c r="H102">
        <v>1.1927100631019595E-20</v>
      </c>
      <c r="I102">
        <f t="shared" ref="I102:I104" si="67">H102/G102/(1E-24)</f>
        <v>4.0574295850475135</v>
      </c>
    </row>
    <row r="103" spans="2:19" x14ac:dyDescent="0.2">
      <c r="B103">
        <v>0.96</v>
      </c>
      <c r="C103">
        <v>-298.18956422533398</v>
      </c>
      <c r="D103">
        <v>12.479648186666701</v>
      </c>
      <c r="E103">
        <v>3.2534719999999999</v>
      </c>
      <c r="F103">
        <f t="shared" si="65"/>
        <v>14.399999999999999</v>
      </c>
      <c r="G103">
        <f t="shared" si="66"/>
        <v>2985.983999999999</v>
      </c>
      <c r="H103">
        <v>1.1927100631019595E-20</v>
      </c>
      <c r="I103">
        <f t="shared" si="67"/>
        <v>3.9943618689917968</v>
      </c>
    </row>
    <row r="104" spans="2:19" x14ac:dyDescent="0.2">
      <c r="B104">
        <v>0.96499999999999997</v>
      </c>
      <c r="C104">
        <v>-298.81149945066699</v>
      </c>
      <c r="D104">
        <v>12.1474810133333</v>
      </c>
      <c r="E104">
        <v>2.4237280000000001</v>
      </c>
      <c r="F104">
        <f t="shared" si="65"/>
        <v>14.475</v>
      </c>
      <c r="G104">
        <f t="shared" si="66"/>
        <v>3032.8834218749998</v>
      </c>
      <c r="H104">
        <v>1.1927100631019595E-20</v>
      </c>
      <c r="I104">
        <f t="shared" si="67"/>
        <v>3.932594489123483</v>
      </c>
    </row>
    <row r="105" spans="2:19" x14ac:dyDescent="0.2">
      <c r="B105">
        <v>0.97</v>
      </c>
      <c r="C105">
        <v>-298.39048150000002</v>
      </c>
      <c r="D105">
        <v>12.394841826666701</v>
      </c>
      <c r="E105">
        <v>4.1366666666665802E-2</v>
      </c>
      <c r="F105">
        <f>15*B105</f>
        <v>14.549999999999999</v>
      </c>
      <c r="G105">
        <f>F105^3</f>
        <v>3080.2713749999994</v>
      </c>
      <c r="H105">
        <v>1.1927100631019595E-20</v>
      </c>
      <c r="I105">
        <f>H105/G105/(1E-24)</f>
        <v>3.8720941043772803</v>
      </c>
      <c r="J105">
        <f>(G106-G105)/(E106-E105)*(0-E105)+G105</f>
        <v>3081.8232445815966</v>
      </c>
      <c r="K105">
        <f>J105^(1/3)</f>
        <v>14.552443065211849</v>
      </c>
      <c r="L105">
        <f>H105/(J105*(10^-24))</f>
        <v>3.8701442894201015</v>
      </c>
      <c r="M105">
        <f>(C106-C105)/(E106-E105)*(0-E105)+C105</f>
        <v>-298.36758135478038</v>
      </c>
      <c r="N105">
        <f>M105/N108</f>
        <v>-11.934703254191215</v>
      </c>
    </row>
    <row r="106" spans="2:19" x14ac:dyDescent="0.2">
      <c r="B106">
        <v>0.97499999999999998</v>
      </c>
      <c r="C106">
        <v>-297.68395536933298</v>
      </c>
      <c r="D106">
        <v>12.3162864666667</v>
      </c>
      <c r="E106">
        <v>-1.23489733333333</v>
      </c>
      <c r="F106">
        <f>15*B106</f>
        <v>14.625</v>
      </c>
      <c r="G106">
        <f t="shared" ref="G106" si="68">F106^3</f>
        <v>3128.150390625</v>
      </c>
      <c r="H106">
        <v>1.1927100631019595E-20</v>
      </c>
      <c r="I106">
        <f t="shared" ref="I106" si="69">H106/G106/(1E-24)</f>
        <v>3.8128283943012655</v>
      </c>
      <c r="J106" t="s">
        <v>55</v>
      </c>
      <c r="K106">
        <v>-298.0683855687825</v>
      </c>
      <c r="L106">
        <f>K106/N108</f>
        <v>-11.9227354227513</v>
      </c>
    </row>
    <row r="107" spans="2:19" x14ac:dyDescent="0.2">
      <c r="B107">
        <v>0.98</v>
      </c>
      <c r="C107">
        <v>-298.06762349066702</v>
      </c>
      <c r="D107">
        <v>12.239678826666699</v>
      </c>
      <c r="E107">
        <v>-1.85931333333333</v>
      </c>
      <c r="F107">
        <f>15*B107</f>
        <v>14.7</v>
      </c>
      <c r="G107">
        <f>F107^3</f>
        <v>3176.5229999999997</v>
      </c>
      <c r="H107">
        <v>1.1927100631019595E-20</v>
      </c>
      <c r="I107">
        <f>H107/G107/(1E-24)</f>
        <v>3.7547660227927193</v>
      </c>
      <c r="J107" t="s">
        <v>56</v>
      </c>
      <c r="K107">
        <v>3095.2452304340609</v>
      </c>
      <c r="L107">
        <f>H104/(K107*(10^-24))</f>
        <v>3.8533620902622308</v>
      </c>
      <c r="N107" t="s">
        <v>11</v>
      </c>
    </row>
    <row r="108" spans="2:19" x14ac:dyDescent="0.2">
      <c r="J108" t="s">
        <v>68</v>
      </c>
      <c r="K108">
        <f>-K107*(2*0.0000257*K107-0.188)</f>
        <v>89.466191244228582</v>
      </c>
      <c r="N108">
        <v>25</v>
      </c>
    </row>
    <row r="109" spans="2:19" x14ac:dyDescent="0.2">
      <c r="B109">
        <v>90</v>
      </c>
    </row>
    <row r="110" spans="2:19" x14ac:dyDescent="0.2">
      <c r="C110" t="s">
        <v>14</v>
      </c>
      <c r="D110" t="s">
        <v>15</v>
      </c>
      <c r="E110" t="s">
        <v>16</v>
      </c>
      <c r="F110" t="s">
        <v>22</v>
      </c>
      <c r="G110" t="s">
        <v>17</v>
      </c>
      <c r="H110" t="s">
        <v>23</v>
      </c>
      <c r="I110" t="s">
        <v>19</v>
      </c>
      <c r="J110" t="s">
        <v>24</v>
      </c>
      <c r="K110" t="s">
        <v>22</v>
      </c>
      <c r="L110" t="s">
        <v>19</v>
      </c>
      <c r="M110" t="s">
        <v>25</v>
      </c>
      <c r="N110" t="s">
        <v>26</v>
      </c>
    </row>
    <row r="111" spans="2:19" x14ac:dyDescent="0.2">
      <c r="B111">
        <v>0.95</v>
      </c>
      <c r="C111">
        <v>-318.48698296133301</v>
      </c>
      <c r="D111">
        <v>12.629690160000001</v>
      </c>
      <c r="E111">
        <v>8.9331279999999893</v>
      </c>
      <c r="F111">
        <f>15*B111</f>
        <v>14.25</v>
      </c>
      <c r="G111">
        <f>F111^3</f>
        <v>2893.640625</v>
      </c>
      <c r="H111">
        <v>1.277980737296579E-20</v>
      </c>
      <c r="I111">
        <f>H111/G111/(1E-24)</f>
        <v>4.4165150511618183</v>
      </c>
    </row>
    <row r="112" spans="2:19" x14ac:dyDescent="0.2">
      <c r="B112">
        <v>0.96</v>
      </c>
      <c r="C112">
        <v>-317.700580796</v>
      </c>
      <c r="D112">
        <v>12.675385933333301</v>
      </c>
      <c r="E112">
        <v>5.4706386666666704</v>
      </c>
      <c r="F112">
        <f>15*B112</f>
        <v>14.399999999999999</v>
      </c>
      <c r="G112">
        <f>F112^3</f>
        <v>2985.983999999999</v>
      </c>
      <c r="H112">
        <v>1.277980737296579E-20</v>
      </c>
      <c r="I112">
        <f>H112/G112/(1E-24)</f>
        <v>4.2799316315712996</v>
      </c>
    </row>
    <row r="113" spans="2:14" x14ac:dyDescent="0.2">
      <c r="B113">
        <v>0.97</v>
      </c>
      <c r="C113">
        <v>-317.51287623333297</v>
      </c>
      <c r="D113">
        <v>12.746601200000001</v>
      </c>
      <c r="E113">
        <v>2.7759986666666698</v>
      </c>
      <c r="F113">
        <f t="shared" ref="F113:F117" si="70">15*B113</f>
        <v>14.549999999999999</v>
      </c>
      <c r="G113">
        <f t="shared" ref="G113:G117" si="71">F113^3</f>
        <v>3080.2713749999994</v>
      </c>
      <c r="H113">
        <v>1.277980737296579E-20</v>
      </c>
      <c r="I113">
        <f t="shared" ref="I113:I117" si="72">H113/G113/(1E-24)</f>
        <v>4.1489225516585515</v>
      </c>
    </row>
    <row r="114" spans="2:14" x14ac:dyDescent="0.2">
      <c r="B114">
        <v>0.97499999999999998</v>
      </c>
      <c r="C114">
        <v>-317.50150497066699</v>
      </c>
      <c r="D114">
        <v>12.549184479999999</v>
      </c>
      <c r="E114">
        <v>1.190016</v>
      </c>
      <c r="F114">
        <f t="shared" ref="F114:F116" si="73">15*B114</f>
        <v>14.625</v>
      </c>
      <c r="G114">
        <f t="shared" ref="G114:G116" si="74">F114^3</f>
        <v>3128.150390625</v>
      </c>
      <c r="H114">
        <v>1.277980737296579E-20</v>
      </c>
      <c r="I114">
        <f t="shared" ref="I114:I116" si="75">H114/G114/(1E-24)</f>
        <v>4.0854197455680525</v>
      </c>
    </row>
    <row r="115" spans="2:14" x14ac:dyDescent="0.2">
      <c r="B115">
        <v>0.98</v>
      </c>
      <c r="C115">
        <v>-316.36096999199998</v>
      </c>
      <c r="D115">
        <v>12.716981840000001</v>
      </c>
      <c r="E115">
        <v>0.131201333333333</v>
      </c>
      <c r="F115">
        <f t="shared" si="73"/>
        <v>14.7</v>
      </c>
      <c r="G115">
        <f t="shared" si="74"/>
        <v>3176.5229999999997</v>
      </c>
      <c r="H115">
        <v>1.277980737296579E-20</v>
      </c>
      <c r="I115">
        <f t="shared" si="75"/>
        <v>4.0232063085851397</v>
      </c>
      <c r="J115">
        <f>(G116-G115)/(E116-E115)*(0-E115)+G115</f>
        <v>3181.2951963956293</v>
      </c>
      <c r="K115">
        <f>J115^(1/3)</f>
        <v>14.707357749978136</v>
      </c>
      <c r="L115">
        <f>H115/(J115*(10^-24))</f>
        <v>4.0171711784071977</v>
      </c>
      <c r="M115">
        <f>(C116-C115)/(E116-E115)*(0-E115)+C115</f>
        <v>-316.42878026996885</v>
      </c>
      <c r="N115">
        <f>M115/N118</f>
        <v>-13.184532511248703</v>
      </c>
    </row>
    <row r="116" spans="2:14" x14ac:dyDescent="0.2">
      <c r="B116">
        <v>0.98499999999999999</v>
      </c>
      <c r="C116">
        <v>-317.055367746667</v>
      </c>
      <c r="D116">
        <v>12.426485733333299</v>
      </c>
      <c r="E116">
        <v>-1.21234</v>
      </c>
      <c r="F116">
        <f t="shared" si="73"/>
        <v>14.775</v>
      </c>
      <c r="G116">
        <f t="shared" si="74"/>
        <v>3225.3917343749999</v>
      </c>
      <c r="H116">
        <v>1.277980737296579E-20</v>
      </c>
      <c r="I116">
        <f t="shared" si="75"/>
        <v>3.9622496817250008</v>
      </c>
      <c r="J116" t="s">
        <v>55</v>
      </c>
      <c r="K116">
        <v>-317.33414811495436</v>
      </c>
      <c r="L116">
        <f>K116/N118</f>
        <v>-13.222256171456431</v>
      </c>
    </row>
    <row r="117" spans="2:14" x14ac:dyDescent="0.2">
      <c r="B117">
        <v>0.99</v>
      </c>
      <c r="C117">
        <v>-316.78341508666676</v>
      </c>
      <c r="D117">
        <v>12.371233399999976</v>
      </c>
      <c r="E117">
        <v>-2.810383333333335</v>
      </c>
      <c r="F117">
        <f t="shared" si="70"/>
        <v>14.85</v>
      </c>
      <c r="G117">
        <f t="shared" si="71"/>
        <v>3274.7591249999996</v>
      </c>
      <c r="H117">
        <v>1.277980737296579E-20</v>
      </c>
      <c r="I117">
        <f t="shared" si="72"/>
        <v>3.9025182876513984</v>
      </c>
      <c r="J117" t="s">
        <v>56</v>
      </c>
      <c r="K117">
        <v>3177.391819008566</v>
      </c>
      <c r="L117">
        <f>H114/(K117*(10^-24))</f>
        <v>4.0221062119287012</v>
      </c>
      <c r="N117" t="s">
        <v>11</v>
      </c>
    </row>
    <row r="118" spans="2:14" x14ac:dyDescent="0.2">
      <c r="J118" t="s">
        <v>68</v>
      </c>
      <c r="K118">
        <f>-K117*(2*0.0000221*K117-0.165)</f>
        <v>78.034460436000131</v>
      </c>
      <c r="N118">
        <v>24</v>
      </c>
    </row>
    <row r="119" spans="2:14" x14ac:dyDescent="0.2">
      <c r="B119">
        <v>100</v>
      </c>
    </row>
    <row r="120" spans="2:14" x14ac:dyDescent="0.2">
      <c r="C120" t="s">
        <v>14</v>
      </c>
      <c r="D120" t="s">
        <v>15</v>
      </c>
      <c r="E120" t="s">
        <v>16</v>
      </c>
      <c r="F120" t="s">
        <v>22</v>
      </c>
      <c r="G120" t="s">
        <v>17</v>
      </c>
      <c r="H120" t="s">
        <v>23</v>
      </c>
      <c r="I120" t="s">
        <v>19</v>
      </c>
      <c r="J120" t="s">
        <v>24</v>
      </c>
      <c r="K120" t="s">
        <v>22</v>
      </c>
      <c r="L120" t="s">
        <v>19</v>
      </c>
      <c r="M120" t="s">
        <v>25</v>
      </c>
      <c r="N120" t="s">
        <v>26</v>
      </c>
    </row>
    <row r="121" spans="2:14" x14ac:dyDescent="0.2">
      <c r="B121">
        <v>0.94</v>
      </c>
      <c r="C121">
        <v>-311.76169771999997</v>
      </c>
      <c r="D121">
        <v>12.074517760000001</v>
      </c>
      <c r="E121">
        <v>9.3505800000000008</v>
      </c>
      <c r="F121">
        <f>15*B121</f>
        <v>14.1</v>
      </c>
      <c r="G121">
        <f>F121^3</f>
        <v>2803.221</v>
      </c>
      <c r="H121">
        <v>1.2585519760876786E-20</v>
      </c>
      <c r="I121">
        <f>H121/G121/(1E-24)</f>
        <v>4.4896637692414494</v>
      </c>
    </row>
    <row r="122" spans="2:14" x14ac:dyDescent="0.2">
      <c r="B122">
        <v>0.95</v>
      </c>
      <c r="C122">
        <v>-311.74321711333403</v>
      </c>
      <c r="D122">
        <v>12.048849933333299</v>
      </c>
      <c r="E122">
        <v>5.8797879999999996</v>
      </c>
      <c r="F122">
        <f>15*B122</f>
        <v>14.25</v>
      </c>
      <c r="G122">
        <f>F122^3</f>
        <v>2893.640625</v>
      </c>
      <c r="H122">
        <v>1.2585519760876786E-20</v>
      </c>
      <c r="I122">
        <f>H122/G122/(1E-24)</f>
        <v>4.3493720858569951</v>
      </c>
    </row>
    <row r="123" spans="2:14" x14ac:dyDescent="0.2">
      <c r="B123">
        <v>0.95499999999999996</v>
      </c>
      <c r="C123">
        <v>-311.30005393200003</v>
      </c>
      <c r="D123">
        <v>12.300583266666701</v>
      </c>
      <c r="E123">
        <v>3.3113959999999998</v>
      </c>
      <c r="F123">
        <f t="shared" ref="F123:F125" si="76">15*B123</f>
        <v>14.324999999999999</v>
      </c>
      <c r="G123">
        <f t="shared" ref="G123:G125" si="77">F123^3</f>
        <v>2939.5705781249994</v>
      </c>
      <c r="H123">
        <v>1.2585519760876786E-20</v>
      </c>
      <c r="I123">
        <f t="shared" ref="I123:I125" si="78">H123/G123/(1E-24)</f>
        <v>4.2814143856700468</v>
      </c>
    </row>
    <row r="124" spans="2:14" x14ac:dyDescent="0.2">
      <c r="B124">
        <v>0.96</v>
      </c>
      <c r="C124">
        <v>-311.17301756133298</v>
      </c>
      <c r="D124">
        <v>12.262141866666701</v>
      </c>
      <c r="E124">
        <v>1.276748</v>
      </c>
      <c r="F124">
        <f t="shared" si="76"/>
        <v>14.399999999999999</v>
      </c>
      <c r="G124">
        <f t="shared" si="77"/>
        <v>2985.983999999999</v>
      </c>
      <c r="H124">
        <v>1.2585519760876786E-20</v>
      </c>
      <c r="I124">
        <f t="shared" si="78"/>
        <v>4.2148651033886289</v>
      </c>
      <c r="K124">
        <f>K125/15</f>
        <v>0.96979331701784011</v>
      </c>
    </row>
    <row r="125" spans="2:14" x14ac:dyDescent="0.2">
      <c r="B125">
        <v>0.96499999999999997</v>
      </c>
      <c r="C125">
        <v>-310.90299631733399</v>
      </c>
      <c r="D125">
        <v>11.951024053333301</v>
      </c>
      <c r="E125">
        <v>1.55682533333333</v>
      </c>
      <c r="F125">
        <f t="shared" si="76"/>
        <v>14.475</v>
      </c>
      <c r="G125">
        <f t="shared" si="77"/>
        <v>3032.8834218749998</v>
      </c>
      <c r="H125">
        <v>1.2585519760876786E-20</v>
      </c>
      <c r="I125">
        <f t="shared" si="78"/>
        <v>4.149687940559259</v>
      </c>
      <c r="J125">
        <f>(G126-G125)/(E126-E125)*(0-E125)+G125</f>
        <v>3078.3028058315554</v>
      </c>
      <c r="K125">
        <f>J125^(1/3)</f>
        <v>14.546899755267601</v>
      </c>
      <c r="L125">
        <f>H125/(J125*(10^-24))</f>
        <v>4.0884606079150823</v>
      </c>
      <c r="M125">
        <f>(C126-C125)/(E126-E125)*(0-E125)+C125</f>
        <v>-310.94016532440446</v>
      </c>
      <c r="N125">
        <f>M125/N127</f>
        <v>-14.133643878382021</v>
      </c>
    </row>
    <row r="126" spans="2:14" x14ac:dyDescent="0.2">
      <c r="B126">
        <v>0.97</v>
      </c>
      <c r="C126">
        <v>-310.94177630533301</v>
      </c>
      <c r="D126">
        <v>12.0375775866667</v>
      </c>
      <c r="E126">
        <v>-6.7476000000000202E-2</v>
      </c>
      <c r="F126">
        <f t="shared" ref="F126:F127" si="79">15*B126</f>
        <v>14.549999999999999</v>
      </c>
      <c r="G126">
        <f t="shared" ref="G126:G127" si="80">F126^3</f>
        <v>3080.2713749999994</v>
      </c>
      <c r="H126">
        <v>1.2585519760876786E-20</v>
      </c>
      <c r="I126">
        <f t="shared" ref="I126:I127" si="81">H126/G126/(1E-24)</f>
        <v>4.0858477155691482</v>
      </c>
      <c r="J126" t="s">
        <v>55</v>
      </c>
      <c r="K126">
        <v>-311.09827487375367</v>
      </c>
      <c r="L126">
        <f>K126/N127</f>
        <v>-14.140830676079712</v>
      </c>
      <c r="N126" t="s">
        <v>11</v>
      </c>
    </row>
    <row r="127" spans="2:14" x14ac:dyDescent="0.2">
      <c r="B127">
        <v>0.98</v>
      </c>
      <c r="C127">
        <v>-310.25056272</v>
      </c>
      <c r="D127">
        <v>12.07154068</v>
      </c>
      <c r="E127">
        <v>-1.7953346666666601</v>
      </c>
      <c r="F127">
        <f t="shared" si="79"/>
        <v>14.7</v>
      </c>
      <c r="G127">
        <f t="shared" si="80"/>
        <v>3176.5229999999997</v>
      </c>
      <c r="H127">
        <v>1.2585519760876786E-20</v>
      </c>
      <c r="I127">
        <f t="shared" si="81"/>
        <v>3.962042699164082</v>
      </c>
      <c r="J127" t="s">
        <v>56</v>
      </c>
      <c r="K127">
        <v>3069.3420514457539</v>
      </c>
      <c r="L127">
        <f>H124/(K127*(10^-24))</f>
        <v>4.1003966159290135</v>
      </c>
      <c r="N127">
        <v>22</v>
      </c>
    </row>
    <row r="128" spans="2:14" x14ac:dyDescent="0.2">
      <c r="J128" t="s">
        <v>68</v>
      </c>
      <c r="K128">
        <f>-K127*(2*0.0000531*K127-0.347)</f>
        <v>64.566293075959607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3BB7-3E54-B642-AEA1-91C57DD0D545}">
  <dimension ref="B2:AI132"/>
  <sheetViews>
    <sheetView topLeftCell="I1" workbookViewId="0">
      <selection activeCell="L72" sqref="L72"/>
    </sheetView>
  </sheetViews>
  <sheetFormatPr baseColWidth="10" defaultRowHeight="16" x14ac:dyDescent="0.2"/>
  <sheetData>
    <row r="2" spans="2:35" x14ac:dyDescent="0.2">
      <c r="Z2" t="s">
        <v>70</v>
      </c>
    </row>
    <row r="3" spans="2:35" x14ac:dyDescent="0.2">
      <c r="B3">
        <v>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Z3" t="s">
        <v>27</v>
      </c>
      <c r="AA3" t="s">
        <v>24</v>
      </c>
      <c r="AB3" t="s">
        <v>19</v>
      </c>
      <c r="AC3" t="s">
        <v>22</v>
      </c>
      <c r="AD3" t="s">
        <v>25</v>
      </c>
      <c r="AE3" t="s">
        <v>26</v>
      </c>
      <c r="AF3" t="s">
        <v>0</v>
      </c>
      <c r="AG3" t="s">
        <v>2</v>
      </c>
      <c r="AH3" t="s">
        <v>30</v>
      </c>
      <c r="AI3" t="s">
        <v>68</v>
      </c>
    </row>
    <row r="4" spans="2:35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Q4">
        <v>3394.5321646526677</v>
      </c>
      <c r="R4">
        <v>15.028880897455153</v>
      </c>
      <c r="S4">
        <v>1.4308865159102615</v>
      </c>
      <c r="T4">
        <v>-136.24911253676561</v>
      </c>
      <c r="U4">
        <v>-2.7249822507353123</v>
      </c>
      <c r="V4">
        <v>50</v>
      </c>
      <c r="W4">
        <v>0</v>
      </c>
      <c r="X4">
        <f>U4-(V4/SUM(V4:W4))*$U$4-(W4/SUM(V4:W4))*$U$15</f>
        <v>0</v>
      </c>
      <c r="Z4">
        <v>0</v>
      </c>
      <c r="AA4">
        <v>3391.3025104225098</v>
      </c>
      <c r="AB4">
        <v>1.4322491984414667</v>
      </c>
      <c r="AC4">
        <f>AA4^(1/3)</f>
        <v>15.024113083801051</v>
      </c>
      <c r="AD4">
        <v>-136.22822519565582</v>
      </c>
      <c r="AE4">
        <v>-2.7245645039131166</v>
      </c>
      <c r="AF4">
        <v>50</v>
      </c>
      <c r="AG4">
        <v>0</v>
      </c>
      <c r="AH4">
        <f>AE4-(AF4/SUM(AF4:AG4))*$AE$4-(AG4/SUM(AF4:AG4))*$AE$15</f>
        <v>0</v>
      </c>
      <c r="AI4">
        <v>28.72316560477962</v>
      </c>
    </row>
    <row r="5" spans="2:35" x14ac:dyDescent="0.2">
      <c r="B5">
        <v>1.02</v>
      </c>
      <c r="C5">
        <v>-139.29275243333299</v>
      </c>
      <c r="D5">
        <v>16.974811733333301</v>
      </c>
      <c r="E5">
        <v>9.6615946666666694</v>
      </c>
      <c r="F5">
        <f>14*B5</f>
        <v>14.280000000000001</v>
      </c>
      <c r="G5">
        <f t="shared" ref="G5" si="0">F5^3</f>
        <v>2911.9547520000006</v>
      </c>
      <c r="H5">
        <v>4.8571903022251741E-21</v>
      </c>
      <c r="I5">
        <f>H5/G5/(1E-24)</f>
        <v>1.6680170936341436</v>
      </c>
      <c r="P5">
        <v>10</v>
      </c>
      <c r="Q5">
        <v>3033.1809758769959</v>
      </c>
      <c r="R5">
        <v>14.475473361785051</v>
      </c>
      <c r="S5">
        <v>1.9073881129327497</v>
      </c>
      <c r="T5">
        <v>-154.48451010259254</v>
      </c>
      <c r="U5">
        <v>-3.8621127525648133</v>
      </c>
      <c r="V5">
        <v>36</v>
      </c>
      <c r="W5">
        <v>4</v>
      </c>
      <c r="X5">
        <f>U5-(V5/SUM(V5:W5))*$U$4-(W5/SUM(V5:W5))*$U$15</f>
        <v>-1.6767489213441067E-2</v>
      </c>
      <c r="Z5">
        <v>10</v>
      </c>
      <c r="AA5">
        <v>3020.022767444033</v>
      </c>
      <c r="AB5">
        <v>1.9156985835103495</v>
      </c>
      <c r="AC5">
        <f t="shared" ref="AC5:AC15" si="1">AA5^(1/3)</f>
        <v>14.454511057411322</v>
      </c>
      <c r="AD5">
        <v>-154.58848911258164</v>
      </c>
      <c r="AE5">
        <v>-3.8647122278145409</v>
      </c>
      <c r="AF5">
        <v>36</v>
      </c>
      <c r="AG5">
        <v>4</v>
      </c>
      <c r="AH5">
        <f t="shared" ref="AH5:AH15" si="2">AE5-(AF5/SUM(AF5:AG5))*$AE$4-(AG5/SUM(AF5:AG5))*$AE$15</f>
        <v>-2.2959199333297375E-2</v>
      </c>
      <c r="AI5">
        <v>46.590257189632169</v>
      </c>
    </row>
    <row r="6" spans="2:35" x14ac:dyDescent="0.2">
      <c r="B6">
        <v>1.03</v>
      </c>
      <c r="C6">
        <v>-138.83530171666675</v>
      </c>
      <c r="D6">
        <v>17.033033666666647</v>
      </c>
      <c r="E6">
        <v>7.0013333333333376</v>
      </c>
      <c r="F6">
        <f>14*B6</f>
        <v>14.42</v>
      </c>
      <c r="G6">
        <f t="shared" ref="G6" si="3">F6^3</f>
        <v>2998.442888</v>
      </c>
      <c r="H6">
        <v>4.8571903022251741E-21</v>
      </c>
      <c r="I6">
        <f>H6/G6/(1E-24)</f>
        <v>1.6199042248441766</v>
      </c>
      <c r="P6">
        <v>20</v>
      </c>
      <c r="Q6">
        <v>3374.4253093791613</v>
      </c>
      <c r="R6">
        <v>14.999148558158341</v>
      </c>
      <c r="S6">
        <v>2.2774705999217639</v>
      </c>
      <c r="T6">
        <v>-200.13745742925937</v>
      </c>
      <c r="U6">
        <v>-5.0034364357314844</v>
      </c>
      <c r="V6">
        <v>32</v>
      </c>
      <c r="W6">
        <v>8</v>
      </c>
      <c r="X6">
        <f t="shared" ref="X6:X15" si="4">U6-(V6/SUM(V6:W6))*$U$4-(W6/SUM(V6:W6))*$U$15</f>
        <v>-3.7728159764052638E-2</v>
      </c>
      <c r="Z6">
        <v>20</v>
      </c>
      <c r="AA6">
        <v>3347.9327431730403</v>
      </c>
      <c r="AB6">
        <v>2.2954924794753349</v>
      </c>
      <c r="AC6">
        <f t="shared" si="1"/>
        <v>14.959792681321401</v>
      </c>
      <c r="AD6">
        <v>-200.23792316545683</v>
      </c>
      <c r="AE6">
        <v>-5.005948079136421</v>
      </c>
      <c r="AF6">
        <v>32</v>
      </c>
      <c r="AG6">
        <v>8</v>
      </c>
      <c r="AH6">
        <f t="shared" si="2"/>
        <v>-4.7006526087050915E-2</v>
      </c>
      <c r="AI6">
        <v>36.341607308844146</v>
      </c>
    </row>
    <row r="7" spans="2:35" x14ac:dyDescent="0.2">
      <c r="B7">
        <v>1.04</v>
      </c>
      <c r="C7">
        <v>-138.45965046266701</v>
      </c>
      <c r="D7">
        <v>16.7212037333334</v>
      </c>
      <c r="E7">
        <v>4.6833706666666703</v>
      </c>
      <c r="F7">
        <f>14*B7</f>
        <v>14.56</v>
      </c>
      <c r="G7">
        <f t="shared" ref="G7:G11" si="5">F7^3</f>
        <v>3086.6268160000004</v>
      </c>
      <c r="H7">
        <v>4.8571903022251741E-21</v>
      </c>
      <c r="I7">
        <f>H7/G7/(1E-24)</f>
        <v>1.5736240860240016</v>
      </c>
      <c r="P7">
        <v>30</v>
      </c>
      <c r="Q7">
        <v>3019.8128467063098</v>
      </c>
      <c r="R7">
        <v>14.454176140296969</v>
      </c>
      <c r="S7">
        <v>2.634268659429865</v>
      </c>
      <c r="T7">
        <v>-203.58555932500536</v>
      </c>
      <c r="U7">
        <v>-6.1692593734850112</v>
      </c>
      <c r="V7">
        <v>23</v>
      </c>
      <c r="W7">
        <v>10</v>
      </c>
      <c r="X7">
        <f t="shared" si="4"/>
        <v>-4.9237690579820637E-2</v>
      </c>
      <c r="Z7">
        <v>30</v>
      </c>
      <c r="AA7">
        <v>3023.6253969486734</v>
      </c>
      <c r="AB7">
        <v>2.6309470569502409</v>
      </c>
      <c r="AC7">
        <f t="shared" si="1"/>
        <v>14.460256439595426</v>
      </c>
      <c r="AD7">
        <v>-203.70005383214871</v>
      </c>
      <c r="AE7">
        <v>-6.1727289040045061</v>
      </c>
      <c r="AF7">
        <v>23</v>
      </c>
      <c r="AG7">
        <v>10</v>
      </c>
      <c r="AH7">
        <f t="shared" si="2"/>
        <v>-6.2744628672823488E-2</v>
      </c>
      <c r="AI7">
        <v>51.782186186677038</v>
      </c>
    </row>
    <row r="8" spans="2:35" x14ac:dyDescent="0.2">
      <c r="B8">
        <v>1.06</v>
      </c>
      <c r="C8">
        <v>-136.93360683200001</v>
      </c>
      <c r="D8">
        <v>16.8100417333333</v>
      </c>
      <c r="E8">
        <v>1.59194533333333</v>
      </c>
      <c r="F8">
        <f t="shared" ref="F8:F11" si="6">14*B8</f>
        <v>14.84</v>
      </c>
      <c r="G8">
        <f t="shared" si="5"/>
        <v>3268.1479039999999</v>
      </c>
      <c r="H8">
        <v>4.8571903022251741E-21</v>
      </c>
      <c r="I8">
        <f t="shared" ref="I8:I11" si="7">H8/G8/(1E-24)</f>
        <v>1.4862210783913086</v>
      </c>
      <c r="K8">
        <f>K9/14</f>
        <v>1.0721802959616042</v>
      </c>
      <c r="P8">
        <v>33</v>
      </c>
      <c r="Q8">
        <v>3385.4196904558039</v>
      </c>
      <c r="R8">
        <v>15.015420719780503</v>
      </c>
      <c r="S8">
        <v>2.7164372947533035</v>
      </c>
      <c r="T8">
        <v>-234.34974670798314</v>
      </c>
      <c r="U8">
        <v>-6.5097151863328655</v>
      </c>
      <c r="V8">
        <v>24</v>
      </c>
      <c r="W8">
        <v>12</v>
      </c>
      <c r="X8">
        <f t="shared" si="4"/>
        <v>-5.01895602106881E-2</v>
      </c>
      <c r="Z8">
        <v>33</v>
      </c>
      <c r="AA8">
        <v>3400.8172027037904</v>
      </c>
      <c r="AB8">
        <v>2.7041383753983914</v>
      </c>
      <c r="AC8">
        <f t="shared" si="1"/>
        <v>15.038150594257672</v>
      </c>
      <c r="AD8">
        <v>-234.31576614025525</v>
      </c>
      <c r="AE8">
        <v>-6.5087712816737566</v>
      </c>
      <c r="AF8">
        <v>24</v>
      </c>
      <c r="AG8">
        <v>12</v>
      </c>
      <c r="AH8">
        <f t="shared" si="2"/>
        <v>-6.0245029200218347E-2</v>
      </c>
      <c r="AI8">
        <v>52.154289185941089</v>
      </c>
    </row>
    <row r="9" spans="2:35" x14ac:dyDescent="0.2">
      <c r="B9">
        <v>1.07</v>
      </c>
      <c r="C9">
        <v>-136.62442561693899</v>
      </c>
      <c r="D9">
        <v>16.969458620598001</v>
      </c>
      <c r="E9">
        <v>0.198235300110741</v>
      </c>
      <c r="F9">
        <f t="shared" ref="F9" si="8">14*B9</f>
        <v>14.98</v>
      </c>
      <c r="G9">
        <f t="shared" ref="G9:G10" si="9">F9^3</f>
        <v>3361.5179920000005</v>
      </c>
      <c r="H9">
        <v>4.8571903022251741E-21</v>
      </c>
      <c r="I9">
        <f t="shared" ref="I9" si="10">H9/G9/(1E-24)</f>
        <v>1.4449395522453516</v>
      </c>
      <c r="J9">
        <f>(G10-G9)/(E10-E9)*(0-E9)+G9</f>
        <v>3382.1087820945886</v>
      </c>
      <c r="K9">
        <f>J9^(1/3)</f>
        <v>15.010524143462458</v>
      </c>
      <c r="L9">
        <f>H9/(J9*(10^-24))</f>
        <v>1.4361425415823099</v>
      </c>
      <c r="M9">
        <f>(C10-C9)/(E10-E9)*(0-E9)+C9</f>
        <v>-136.1354773965478</v>
      </c>
      <c r="N9">
        <f>M9/N12</f>
        <v>-2.7227095479309558</v>
      </c>
      <c r="P9">
        <v>40</v>
      </c>
      <c r="Q9">
        <v>3484.2780090412434</v>
      </c>
      <c r="R9">
        <v>15.160176817580128</v>
      </c>
      <c r="S9">
        <v>2.8840945014768415</v>
      </c>
      <c r="T9">
        <v>-254.45249935176875</v>
      </c>
      <c r="U9">
        <v>-7.2700714100505355</v>
      </c>
      <c r="V9">
        <v>21</v>
      </c>
      <c r="W9">
        <v>14</v>
      </c>
      <c r="X9">
        <f t="shared" si="4"/>
        <v>-6.363710885098417E-2</v>
      </c>
      <c r="Z9">
        <v>40</v>
      </c>
      <c r="AA9">
        <v>3475.9310301152059</v>
      </c>
      <c r="AB9">
        <v>2.8910202649099923</v>
      </c>
      <c r="AC9">
        <f t="shared" si="1"/>
        <v>15.148061169417717</v>
      </c>
      <c r="AD9">
        <v>-254.66874763551522</v>
      </c>
      <c r="AE9">
        <v>-7.2762499324432923</v>
      </c>
      <c r="AF9">
        <v>21</v>
      </c>
      <c r="AG9">
        <v>14</v>
      </c>
      <c r="AH9">
        <f t="shared" si="2"/>
        <v>-8.2931330257668634E-2</v>
      </c>
      <c r="AI9">
        <v>49.983313378415829</v>
      </c>
    </row>
    <row r="10" spans="2:35" x14ac:dyDescent="0.2">
      <c r="B10">
        <v>1.075</v>
      </c>
      <c r="C10">
        <v>-135.50018152800001</v>
      </c>
      <c r="D10">
        <v>17.002751199999999</v>
      </c>
      <c r="E10">
        <v>-0.25756933333333298</v>
      </c>
      <c r="F10">
        <f>14*B10</f>
        <v>15.049999999999999</v>
      </c>
      <c r="G10">
        <f t="shared" si="9"/>
        <v>3408.8626249999993</v>
      </c>
      <c r="H10">
        <v>4.8571903022251741E-21</v>
      </c>
      <c r="I10">
        <f>H10/G10/(1E-24)</f>
        <v>1.4248712361135925</v>
      </c>
      <c r="P10">
        <v>50</v>
      </c>
      <c r="Q10">
        <v>3370.3467402858214</v>
      </c>
      <c r="R10">
        <v>14.993103111252646</v>
      </c>
      <c r="S10">
        <v>3.1769449859161014</v>
      </c>
      <c r="T10">
        <v>-268.41087938833573</v>
      </c>
      <c r="U10">
        <v>-8.3878399808854915</v>
      </c>
      <c r="V10">
        <v>16</v>
      </c>
      <c r="W10">
        <v>16</v>
      </c>
      <c r="X10">
        <f t="shared" si="4"/>
        <v>-6.1042667069880707E-2</v>
      </c>
      <c r="Z10">
        <v>50</v>
      </c>
      <c r="AA10">
        <v>3406.8970407494717</v>
      </c>
      <c r="AB10">
        <v>3.1428616859505181</v>
      </c>
      <c r="AC10">
        <f t="shared" si="1"/>
        <v>15.047106783716972</v>
      </c>
      <c r="AD10">
        <v>-268.01523429944064</v>
      </c>
      <c r="AE10">
        <v>-8.3754760718575199</v>
      </c>
      <c r="AF10">
        <v>16</v>
      </c>
      <c r="AG10">
        <v>16</v>
      </c>
      <c r="AH10">
        <f t="shared" si="2"/>
        <v>-6.4968945103769826E-2</v>
      </c>
      <c r="AI10">
        <v>45.017939321911754</v>
      </c>
    </row>
    <row r="11" spans="2:35" x14ac:dyDescent="0.2">
      <c r="B11">
        <v>1.08</v>
      </c>
      <c r="C11">
        <v>-135.542945089287</v>
      </c>
      <c r="D11">
        <v>17.066958798449601</v>
      </c>
      <c r="E11">
        <v>-0.37298810852713199</v>
      </c>
      <c r="F11">
        <f t="shared" si="6"/>
        <v>15.120000000000001</v>
      </c>
      <c r="G11">
        <f t="shared" si="5"/>
        <v>3456.6497280000003</v>
      </c>
      <c r="H11">
        <v>4.8571903022251741E-21</v>
      </c>
      <c r="I11">
        <f t="shared" si="7"/>
        <v>1.4051728362524947</v>
      </c>
      <c r="J11" t="s">
        <v>55</v>
      </c>
      <c r="K11">
        <v>-136.22822519565582</v>
      </c>
      <c r="L11">
        <f>K11/N12</f>
        <v>-2.7245645039131166</v>
      </c>
      <c r="N11" t="s">
        <v>11</v>
      </c>
      <c r="P11">
        <v>60</v>
      </c>
      <c r="Q11">
        <v>3448.7191841194722</v>
      </c>
      <c r="R11">
        <v>15.10842794300209</v>
      </c>
      <c r="S11">
        <v>3.3238337194966885</v>
      </c>
      <c r="T11">
        <v>-284.88283410377159</v>
      </c>
      <c r="U11">
        <v>-9.4960944701257191</v>
      </c>
      <c r="V11">
        <v>12</v>
      </c>
      <c r="W11">
        <v>18</v>
      </c>
      <c r="X11">
        <f t="shared" si="4"/>
        <v>-4.8934143694049581E-2</v>
      </c>
      <c r="Z11">
        <v>60</v>
      </c>
      <c r="AA11">
        <v>3418.8999405320942</v>
      </c>
      <c r="AB11">
        <v>3.3528238066737317</v>
      </c>
      <c r="AC11">
        <f t="shared" si="1"/>
        <v>15.064756982181462</v>
      </c>
      <c r="AD11">
        <v>-285.26312176693733</v>
      </c>
      <c r="AE11">
        <v>-9.5087707255645775</v>
      </c>
      <c r="AF11">
        <v>12</v>
      </c>
      <c r="AG11">
        <v>18</v>
      </c>
      <c r="AH11">
        <f t="shared" si="2"/>
        <v>-8.1075074242701106E-2</v>
      </c>
      <c r="AI11">
        <v>53.717700052497335</v>
      </c>
    </row>
    <row r="12" spans="2:35" x14ac:dyDescent="0.2">
      <c r="B12" s="6"/>
      <c r="C12" s="6"/>
      <c r="D12" s="6"/>
      <c r="E12" s="6"/>
      <c r="J12" t="s">
        <v>56</v>
      </c>
      <c r="K12">
        <v>3391.3025104225098</v>
      </c>
      <c r="L12">
        <f>H9/(K12*(10^-24))</f>
        <v>1.4322491984414667</v>
      </c>
      <c r="N12">
        <v>50</v>
      </c>
      <c r="P12">
        <v>70</v>
      </c>
      <c r="Q12">
        <v>3466.5703993131478</v>
      </c>
      <c r="R12">
        <v>15.134451110047651</v>
      </c>
      <c r="S12">
        <v>3.5526974607634636</v>
      </c>
      <c r="T12">
        <v>-303.59305526425123</v>
      </c>
      <c r="U12">
        <v>-10.46872604359487</v>
      </c>
      <c r="V12">
        <v>9</v>
      </c>
      <c r="W12">
        <v>20</v>
      </c>
      <c r="X12">
        <f t="shared" si="4"/>
        <v>-1.7102326541904134E-2</v>
      </c>
      <c r="Z12">
        <v>70</v>
      </c>
      <c r="AA12">
        <v>3467.050351817149</v>
      </c>
      <c r="AB12">
        <v>3.5522056519146661</v>
      </c>
      <c r="AC12">
        <f t="shared" si="1"/>
        <v>15.135149541221868</v>
      </c>
      <c r="AD12">
        <v>-304.19433920197605</v>
      </c>
      <c r="AE12">
        <v>-10.489459972481933</v>
      </c>
      <c r="AF12">
        <v>9</v>
      </c>
      <c r="AG12">
        <v>20</v>
      </c>
      <c r="AH12">
        <f t="shared" si="2"/>
        <v>-6.0147023271390765E-2</v>
      </c>
      <c r="AI12">
        <v>50.177548673741562</v>
      </c>
    </row>
    <row r="13" spans="2:35" x14ac:dyDescent="0.2">
      <c r="B13">
        <v>10</v>
      </c>
      <c r="J13" t="s">
        <v>68</v>
      </c>
      <c r="K13">
        <f>-K12*(2*0.0000247*K12-0.176)</f>
        <v>28.72316560477962</v>
      </c>
      <c r="P13">
        <v>80</v>
      </c>
      <c r="Q13">
        <v>3232.3704041636202</v>
      </c>
      <c r="R13">
        <v>14.785648377911942</v>
      </c>
      <c r="S13">
        <v>3.6898929082063989</v>
      </c>
      <c r="T13">
        <v>-292.85839449039975</v>
      </c>
      <c r="U13">
        <v>-11.71433577961599</v>
      </c>
      <c r="V13">
        <v>5</v>
      </c>
      <c r="W13">
        <v>20</v>
      </c>
      <c r="X13">
        <f t="shared" si="4"/>
        <v>-2.64494279521994E-2</v>
      </c>
      <c r="Z13">
        <v>80</v>
      </c>
      <c r="AA13">
        <v>3232.6285301562039</v>
      </c>
      <c r="AB13">
        <v>3.6895982695677265</v>
      </c>
      <c r="AC13">
        <f t="shared" si="1"/>
        <v>14.786041944458928</v>
      </c>
      <c r="AD13">
        <v>-292.82365786874732</v>
      </c>
      <c r="AE13">
        <v>-11.712946314749892</v>
      </c>
      <c r="AF13">
        <v>5</v>
      </c>
      <c r="AG13">
        <v>20</v>
      </c>
      <c r="AH13">
        <f t="shared" si="2"/>
        <v>-5.0873614291761626E-2</v>
      </c>
      <c r="AI13">
        <v>60.394452090315653</v>
      </c>
    </row>
    <row r="14" spans="2:35" x14ac:dyDescent="0.2">
      <c r="C14" t="s">
        <v>14</v>
      </c>
      <c r="D14" t="s">
        <v>15</v>
      </c>
      <c r="E14" t="s">
        <v>16</v>
      </c>
      <c r="F14" t="s">
        <v>22</v>
      </c>
      <c r="G14" t="s">
        <v>17</v>
      </c>
      <c r="H14" t="s">
        <v>23</v>
      </c>
      <c r="I14" t="s">
        <v>19</v>
      </c>
      <c r="J14" t="s">
        <v>24</v>
      </c>
      <c r="K14" t="s">
        <v>22</v>
      </c>
      <c r="L14" t="s">
        <v>19</v>
      </c>
      <c r="M14" t="s">
        <v>25</v>
      </c>
      <c r="N14" t="s">
        <v>26</v>
      </c>
      <c r="P14">
        <v>90</v>
      </c>
      <c r="Q14">
        <v>3320.1933164254297</v>
      </c>
      <c r="R14">
        <v>14.918361395192106</v>
      </c>
      <c r="S14">
        <v>3.849115444496082</v>
      </c>
      <c r="T14">
        <v>-311.48285770730331</v>
      </c>
      <c r="U14">
        <v>-12.978452404470971</v>
      </c>
      <c r="V14">
        <v>2</v>
      </c>
      <c r="W14">
        <v>22</v>
      </c>
      <c r="X14">
        <f t="shared" si="4"/>
        <v>1.6524128578222275E-2</v>
      </c>
      <c r="Z14">
        <v>90</v>
      </c>
      <c r="AA14">
        <v>3292.0021294131961</v>
      </c>
      <c r="AB14">
        <v>3.8820774928368005</v>
      </c>
      <c r="AC14">
        <f t="shared" si="1"/>
        <v>14.876018250151377</v>
      </c>
      <c r="AD14">
        <v>-311.50059441162784</v>
      </c>
      <c r="AE14">
        <v>-12.979191433817826</v>
      </c>
      <c r="AF14">
        <v>2</v>
      </c>
      <c r="AG14">
        <v>22</v>
      </c>
      <c r="AH14">
        <f t="shared" si="2"/>
        <v>-1.3732121363547733E-2</v>
      </c>
      <c r="AI14">
        <v>61.135824278926549</v>
      </c>
    </row>
    <row r="15" spans="2:35" x14ac:dyDescent="0.2">
      <c r="B15">
        <v>0.92</v>
      </c>
      <c r="C15">
        <v>-157.16977058133301</v>
      </c>
      <c r="D15">
        <v>15.3329910666667</v>
      </c>
      <c r="E15">
        <v>8.7394133333333404</v>
      </c>
      <c r="F15">
        <f t="shared" ref="F15" si="11">15*B15</f>
        <v>13.8</v>
      </c>
      <c r="G15">
        <f t="shared" ref="G15" si="12">F15^3</f>
        <v>2628.0720000000006</v>
      </c>
      <c r="H15">
        <v>5.7854533377615402E-21</v>
      </c>
      <c r="I15">
        <f>H15/G15/(1E-24)</f>
        <v>2.2014059499745593</v>
      </c>
      <c r="P15">
        <v>100</v>
      </c>
      <c r="Q15">
        <v>3179.9551350172492</v>
      </c>
      <c r="R15">
        <v>14.70529239306677</v>
      </c>
      <c r="S15">
        <v>3.9577664547171407</v>
      </c>
      <c r="T15">
        <v>-306.42947229171</v>
      </c>
      <c r="U15">
        <v>-13.928612376895909</v>
      </c>
      <c r="V15">
        <v>0</v>
      </c>
      <c r="W15">
        <v>22</v>
      </c>
      <c r="X15">
        <f t="shared" si="4"/>
        <v>0</v>
      </c>
      <c r="Z15">
        <v>100</v>
      </c>
      <c r="AA15">
        <v>3199.11498839145</v>
      </c>
      <c r="AB15">
        <v>3.9340629538311536</v>
      </c>
      <c r="AC15">
        <f t="shared" si="1"/>
        <v>14.734767364869132</v>
      </c>
      <c r="AD15">
        <v>-305.72189449107645</v>
      </c>
      <c r="AE15">
        <v>-13.896449749594384</v>
      </c>
      <c r="AF15">
        <v>0</v>
      </c>
      <c r="AG15">
        <v>22</v>
      </c>
      <c r="AH15">
        <f t="shared" si="2"/>
        <v>0</v>
      </c>
      <c r="AI15">
        <v>72.526490972965547</v>
      </c>
    </row>
    <row r="16" spans="2:35" x14ac:dyDescent="0.2">
      <c r="B16">
        <v>0.93</v>
      </c>
      <c r="C16">
        <v>-156.494442408</v>
      </c>
      <c r="D16">
        <v>15.5826472</v>
      </c>
      <c r="E16">
        <v>6.5144746666666702</v>
      </c>
      <c r="F16">
        <f t="shared" ref="F16:F20" si="13">15*B16</f>
        <v>13.950000000000001</v>
      </c>
      <c r="G16">
        <f t="shared" ref="G16:G20" si="14">F16^3</f>
        <v>2714.7048750000004</v>
      </c>
      <c r="H16">
        <v>5.7854533377615402E-21</v>
      </c>
      <c r="I16">
        <f>H16/G16/(1E-24)</f>
        <v>2.131153699630624</v>
      </c>
    </row>
    <row r="17" spans="2:14" x14ac:dyDescent="0.2">
      <c r="B17">
        <v>0.95</v>
      </c>
      <c r="C17">
        <v>-155.33501827200001</v>
      </c>
      <c r="D17">
        <v>15.4414521333333</v>
      </c>
      <c r="E17">
        <v>1.808948</v>
      </c>
      <c r="F17">
        <f t="shared" si="13"/>
        <v>14.25</v>
      </c>
      <c r="G17">
        <f t="shared" si="14"/>
        <v>2893.640625</v>
      </c>
      <c r="H17">
        <v>5.7854533377615402E-21</v>
      </c>
      <c r="I17">
        <f t="shared" ref="I17:I20" si="15">H17/G17/(1E-24)</f>
        <v>1.9993683001881204</v>
      </c>
    </row>
    <row r="18" spans="2:14" x14ac:dyDescent="0.2">
      <c r="B18">
        <v>0.95499999999999996</v>
      </c>
      <c r="C18">
        <v>-154.97200012799999</v>
      </c>
      <c r="D18">
        <v>15.274204133333299</v>
      </c>
      <c r="E18">
        <v>1.3532599999999999</v>
      </c>
      <c r="F18">
        <f t="shared" si="13"/>
        <v>14.324999999999999</v>
      </c>
      <c r="G18">
        <f t="shared" si="14"/>
        <v>2939.5705781249994</v>
      </c>
      <c r="H18">
        <v>5.7854533377615402E-21</v>
      </c>
      <c r="I18">
        <f t="shared" si="15"/>
        <v>1.9681287398963501</v>
      </c>
    </row>
    <row r="19" spans="2:14" x14ac:dyDescent="0.2">
      <c r="B19">
        <v>0.96</v>
      </c>
      <c r="C19">
        <v>-154.69688265733299</v>
      </c>
      <c r="D19">
        <v>15.589079999999999</v>
      </c>
      <c r="E19">
        <v>0.93292666666666602</v>
      </c>
      <c r="F19">
        <f t="shared" si="13"/>
        <v>14.399999999999999</v>
      </c>
      <c r="G19">
        <f t="shared" si="14"/>
        <v>2985.983999999999</v>
      </c>
      <c r="H19">
        <v>5.7854533377615402E-21</v>
      </c>
      <c r="I19">
        <f t="shared" si="15"/>
        <v>1.9375366169951154</v>
      </c>
      <c r="J19">
        <f>(G20-G19)/(E20-E19)*(0-E19)+G19</f>
        <v>3025.1793539182199</v>
      </c>
      <c r="K19">
        <f>J19^(1/3)</f>
        <v>14.462733241990053</v>
      </c>
      <c r="L19">
        <f>H19/(J19*(10^-24))</f>
        <v>1.9124331687204614</v>
      </c>
      <c r="M19">
        <f>(C20-C19)/(E20-E19)*(0-E19)+C19</f>
        <v>-154.71107750633908</v>
      </c>
      <c r="N19">
        <f>M19/N23</f>
        <v>-3.8677769376584772</v>
      </c>
    </row>
    <row r="20" spans="2:14" x14ac:dyDescent="0.2">
      <c r="B20">
        <v>0.96499999999999997</v>
      </c>
      <c r="C20">
        <v>-154.71386758400001</v>
      </c>
      <c r="D20">
        <v>15.0261442666667</v>
      </c>
      <c r="E20">
        <v>-0.18337200000000001</v>
      </c>
      <c r="F20">
        <f t="shared" si="13"/>
        <v>14.475</v>
      </c>
      <c r="G20">
        <f t="shared" si="14"/>
        <v>3032.8834218749998</v>
      </c>
      <c r="H20">
        <v>5.7854533377615402E-21</v>
      </c>
      <c r="I20">
        <f t="shared" si="15"/>
        <v>1.9075752454028836</v>
      </c>
    </row>
    <row r="21" spans="2:14" x14ac:dyDescent="0.2">
      <c r="B21">
        <v>0.97</v>
      </c>
      <c r="C21">
        <v>-154.27261711200001</v>
      </c>
      <c r="D21">
        <v>15.223502</v>
      </c>
      <c r="E21">
        <v>-0.93081999999999998</v>
      </c>
      <c r="F21">
        <f t="shared" ref="F21" si="16">15*B21</f>
        <v>14.549999999999999</v>
      </c>
      <c r="G21">
        <f t="shared" ref="G21" si="17">F21^3</f>
        <v>3080.2713749999994</v>
      </c>
      <c r="H21">
        <v>5.7854533377615402E-21</v>
      </c>
      <c r="I21">
        <f t="shared" ref="I21" si="18">H21/G21/(1E-24)</f>
        <v>1.8782284524400197</v>
      </c>
      <c r="J21" t="s">
        <v>55</v>
      </c>
      <c r="K21">
        <v>-154.58848911258164</v>
      </c>
      <c r="L21">
        <f>K21/N23</f>
        <v>-3.8647122278145409</v>
      </c>
    </row>
    <row r="22" spans="2:14" x14ac:dyDescent="0.2">
      <c r="B22" s="6"/>
      <c r="C22" s="6"/>
      <c r="D22" s="6"/>
      <c r="E22" s="6"/>
      <c r="J22" t="s">
        <v>56</v>
      </c>
      <c r="K22">
        <v>3020.022767444033</v>
      </c>
      <c r="L22">
        <f>H19/(K22*(10^-24))</f>
        <v>1.9156985835103495</v>
      </c>
      <c r="N22" t="s">
        <v>11</v>
      </c>
    </row>
    <row r="23" spans="2:14" x14ac:dyDescent="0.2">
      <c r="J23" t="s">
        <v>68</v>
      </c>
      <c r="K23">
        <f>-K22*(2*0.0000193*K22-0.132)</f>
        <v>46.590257189632169</v>
      </c>
      <c r="N23">
        <v>40</v>
      </c>
    </row>
    <row r="24" spans="2:14" x14ac:dyDescent="0.2">
      <c r="B24">
        <v>20</v>
      </c>
    </row>
    <row r="25" spans="2:14" x14ac:dyDescent="0.2">
      <c r="C25" t="s">
        <v>14</v>
      </c>
      <c r="D25" t="s">
        <v>15</v>
      </c>
      <c r="E25" t="s">
        <v>16</v>
      </c>
      <c r="F25" t="s">
        <v>22</v>
      </c>
      <c r="G25" t="s">
        <v>17</v>
      </c>
      <c r="H25" t="s">
        <v>23</v>
      </c>
      <c r="I25" t="s">
        <v>19</v>
      </c>
      <c r="J25" t="s">
        <v>24</v>
      </c>
      <c r="K25" t="s">
        <v>22</v>
      </c>
      <c r="L25" t="s">
        <v>19</v>
      </c>
      <c r="M25" t="s">
        <v>25</v>
      </c>
      <c r="N25" t="s">
        <v>26</v>
      </c>
    </row>
    <row r="26" spans="2:14" x14ac:dyDescent="0.2">
      <c r="B26">
        <v>0.95</v>
      </c>
      <c r="C26">
        <v>-202.07386112666671</v>
      </c>
      <c r="D26">
        <v>16.757058499999971</v>
      </c>
      <c r="E26">
        <v>10.683698333333338</v>
      </c>
      <c r="F26">
        <f t="shared" ref="F26" si="19">15*B26</f>
        <v>14.25</v>
      </c>
      <c r="G26">
        <f t="shared" ref="G26" si="20">F26^3</f>
        <v>2893.640625</v>
      </c>
      <c r="H26">
        <v>7.6851544337429429E-21</v>
      </c>
      <c r="I26">
        <f t="shared" ref="I26" si="21">H26/G26/(1E-24)</f>
        <v>2.6558772942797426</v>
      </c>
    </row>
    <row r="27" spans="2:14" x14ac:dyDescent="0.2">
      <c r="B27">
        <v>0.96</v>
      </c>
      <c r="C27">
        <v>-202.81593281333301</v>
      </c>
      <c r="D27">
        <v>16.884345866666699</v>
      </c>
      <c r="E27">
        <v>7.0134786666666704</v>
      </c>
      <c r="F27">
        <f t="shared" ref="F27:F32" si="22">15*B27</f>
        <v>14.399999999999999</v>
      </c>
      <c r="G27">
        <f t="shared" ref="G27:G32" si="23">F27^3</f>
        <v>2985.983999999999</v>
      </c>
      <c r="H27">
        <v>7.6851544337429429E-21</v>
      </c>
      <c r="I27">
        <f t="shared" ref="I27:I32" si="24">H27/G27/(1E-24)</f>
        <v>2.5737426703367956</v>
      </c>
    </row>
    <row r="28" spans="2:14" x14ac:dyDescent="0.2">
      <c r="B28">
        <v>0.97</v>
      </c>
      <c r="C28">
        <v>-202.699385733333</v>
      </c>
      <c r="D28">
        <v>16.8655613333333</v>
      </c>
      <c r="E28">
        <v>4.9985999999999997</v>
      </c>
      <c r="F28">
        <f t="shared" si="22"/>
        <v>14.549999999999999</v>
      </c>
      <c r="G28">
        <f t="shared" si="23"/>
        <v>3080.2713749999994</v>
      </c>
      <c r="H28">
        <v>7.6851544337429429E-21</v>
      </c>
      <c r="I28">
        <f t="shared" si="24"/>
        <v>2.4949601830919672</v>
      </c>
    </row>
    <row r="29" spans="2:14" x14ac:dyDescent="0.2">
      <c r="B29">
        <v>0.98</v>
      </c>
      <c r="C29">
        <v>-201.97217178533299</v>
      </c>
      <c r="D29">
        <v>16.753776800000001</v>
      </c>
      <c r="E29">
        <v>2.2134520000000002</v>
      </c>
      <c r="F29">
        <f t="shared" si="22"/>
        <v>14.7</v>
      </c>
      <c r="G29">
        <f t="shared" si="23"/>
        <v>3176.5229999999997</v>
      </c>
      <c r="H29">
        <v>7.6851544337429429E-21</v>
      </c>
      <c r="I29">
        <f t="shared" si="24"/>
        <v>2.4193605504329558</v>
      </c>
    </row>
    <row r="30" spans="2:14" x14ac:dyDescent="0.2">
      <c r="B30">
        <v>0.99</v>
      </c>
      <c r="C30">
        <v>-201.03799016666699</v>
      </c>
      <c r="D30">
        <v>16.758971333333299</v>
      </c>
      <c r="E30">
        <v>1.11108133333333</v>
      </c>
      <c r="F30">
        <f t="shared" si="22"/>
        <v>14.85</v>
      </c>
      <c r="G30">
        <f t="shared" si="23"/>
        <v>3274.7591249999996</v>
      </c>
      <c r="H30">
        <v>7.6851544337429429E-21</v>
      </c>
      <c r="I30">
        <f t="shared" si="24"/>
        <v>2.3467846459525306</v>
      </c>
    </row>
    <row r="31" spans="2:14" x14ac:dyDescent="0.2">
      <c r="B31">
        <v>0.995</v>
      </c>
      <c r="C31">
        <v>-201.248531809333</v>
      </c>
      <c r="D31">
        <v>16.561154399999999</v>
      </c>
      <c r="E31">
        <v>0.27739199999999897</v>
      </c>
      <c r="F31">
        <f t="shared" si="22"/>
        <v>14.925000000000001</v>
      </c>
      <c r="G31">
        <f t="shared" si="23"/>
        <v>3324.6277031250002</v>
      </c>
      <c r="H31">
        <v>7.6851544337429429E-21</v>
      </c>
      <c r="I31">
        <f t="shared" si="24"/>
        <v>2.3115834673816997</v>
      </c>
      <c r="J31">
        <f>(G32-G31)/(E32-E31)*(0-E31)+G31</f>
        <v>3373.8628610588521</v>
      </c>
      <c r="K31">
        <f>J31^(1/3)</f>
        <v>14.99831516047829</v>
      </c>
      <c r="L31">
        <f>H31/(J31*(10^-24))</f>
        <v>2.2778502714040476</v>
      </c>
      <c r="M31">
        <f>(C32-C31)/(E32-E31)*(0-E31)+C31</f>
        <v>-200.15746419860662</v>
      </c>
      <c r="N31">
        <f>M31/N35</f>
        <v>-5.0039366049651655</v>
      </c>
    </row>
    <row r="32" spans="2:14" x14ac:dyDescent="0.2">
      <c r="B32">
        <v>1</v>
      </c>
      <c r="C32">
        <v>-200.13226481833351</v>
      </c>
      <c r="D32">
        <v>16.76429283333335</v>
      </c>
      <c r="E32">
        <v>-6.4066666666666716E-3</v>
      </c>
      <c r="F32">
        <f t="shared" si="22"/>
        <v>15</v>
      </c>
      <c r="G32">
        <f t="shared" si="23"/>
        <v>3375</v>
      </c>
      <c r="H32">
        <v>7.6851544337429429E-21</v>
      </c>
      <c r="I32">
        <f t="shared" si="24"/>
        <v>2.2770827951830945</v>
      </c>
    </row>
    <row r="33" spans="2:14" x14ac:dyDescent="0.2">
      <c r="B33">
        <v>1.01</v>
      </c>
      <c r="C33">
        <v>-199.367680302667</v>
      </c>
      <c r="D33">
        <v>16.886582799999999</v>
      </c>
      <c r="E33">
        <v>-1.1132426666666699</v>
      </c>
      <c r="F33">
        <f t="shared" ref="F33" si="25">15*B33</f>
        <v>15.15</v>
      </c>
      <c r="G33">
        <f t="shared" ref="G33" si="26">F33^3</f>
        <v>3477.2658750000001</v>
      </c>
      <c r="H33">
        <v>7.6851544337429429E-21</v>
      </c>
      <c r="I33">
        <f t="shared" ref="I33" si="27">H33/G33/(1E-24)</f>
        <v>2.2101141270202538</v>
      </c>
      <c r="J33" t="s">
        <v>55</v>
      </c>
      <c r="K33">
        <v>-200.23792316545683</v>
      </c>
      <c r="L33">
        <f>K33/N35</f>
        <v>-5.005948079136421</v>
      </c>
    </row>
    <row r="34" spans="2:14" x14ac:dyDescent="0.2">
      <c r="C34" s="6"/>
      <c r="D34" s="6"/>
      <c r="E34" s="6"/>
      <c r="J34" t="s">
        <v>56</v>
      </c>
      <c r="K34">
        <v>3347.9327431730403</v>
      </c>
      <c r="L34">
        <f>H31/(K34*(10^-24))</f>
        <v>2.2954924794753349</v>
      </c>
      <c r="N34" t="s">
        <v>11</v>
      </c>
    </row>
    <row r="35" spans="2:14" x14ac:dyDescent="0.2">
      <c r="B35" s="6"/>
      <c r="C35" s="6"/>
      <c r="D35" s="6"/>
      <c r="E35" s="6"/>
      <c r="J35" t="s">
        <v>68</v>
      </c>
      <c r="K35">
        <f>-K34*(2*0.0000278*K34-0.197)</f>
        <v>36.341607308844146</v>
      </c>
      <c r="N35">
        <v>40</v>
      </c>
    </row>
    <row r="36" spans="2:14" x14ac:dyDescent="0.2">
      <c r="B36">
        <v>30</v>
      </c>
    </row>
    <row r="37" spans="2:14" x14ac:dyDescent="0.2">
      <c r="C37" t="s">
        <v>14</v>
      </c>
      <c r="D37" t="s">
        <v>15</v>
      </c>
      <c r="E37" t="s">
        <v>16</v>
      </c>
      <c r="F37" t="s">
        <v>22</v>
      </c>
      <c r="G37" t="s">
        <v>17</v>
      </c>
      <c r="H37" t="s">
        <v>23</v>
      </c>
      <c r="I37" t="s">
        <v>19</v>
      </c>
      <c r="J37" t="s">
        <v>24</v>
      </c>
      <c r="K37" t="s">
        <v>22</v>
      </c>
      <c r="L37" t="s">
        <v>19</v>
      </c>
      <c r="M37" t="s">
        <v>25</v>
      </c>
      <c r="N37" t="s">
        <v>26</v>
      </c>
    </row>
    <row r="38" spans="2:14" x14ac:dyDescent="0.2">
      <c r="B38">
        <v>0.92</v>
      </c>
      <c r="C38">
        <v>-206.42482622399999</v>
      </c>
      <c r="D38">
        <v>15.0887624</v>
      </c>
      <c r="E38">
        <v>9.9498639999999892</v>
      </c>
      <c r="F38">
        <f t="shared" ref="F38" si="28">15*B38</f>
        <v>13.8</v>
      </c>
      <c r="G38">
        <f t="shared" ref="G38" si="29">F38^3</f>
        <v>2628.0720000000006</v>
      </c>
      <c r="H38">
        <v>7.9549983394221166E-21</v>
      </c>
      <c r="I38">
        <f t="shared" ref="I38" si="30">H38/G38/(1E-24)</f>
        <v>3.0269331812150182</v>
      </c>
    </row>
    <row r="39" spans="2:14" x14ac:dyDescent="0.2">
      <c r="B39">
        <v>0.93</v>
      </c>
      <c r="C39">
        <v>-205.60874004266699</v>
      </c>
      <c r="D39">
        <v>15.1906762666666</v>
      </c>
      <c r="E39">
        <v>7.1254626666666701</v>
      </c>
      <c r="F39">
        <f t="shared" ref="F39:F41" si="31">15*B39</f>
        <v>13.950000000000001</v>
      </c>
      <c r="G39">
        <f t="shared" ref="G39:G41" si="32">F39^3</f>
        <v>2714.7048750000004</v>
      </c>
      <c r="H39">
        <v>7.9549983394221166E-21</v>
      </c>
      <c r="I39">
        <f t="shared" ref="I39:I41" si="33">H39/G39/(1E-24)</f>
        <v>2.9303363369921072</v>
      </c>
    </row>
    <row r="40" spans="2:14" x14ac:dyDescent="0.2">
      <c r="B40">
        <v>0.94</v>
      </c>
      <c r="C40">
        <v>-205.40919070266699</v>
      </c>
      <c r="D40">
        <v>15.149370133333299</v>
      </c>
      <c r="E40">
        <v>4.0727599999999997</v>
      </c>
      <c r="F40">
        <f t="shared" ref="F40" si="34">15*B40</f>
        <v>14.1</v>
      </c>
      <c r="G40">
        <f t="shared" ref="G40" si="35">F40^3</f>
        <v>2803.221</v>
      </c>
      <c r="H40">
        <v>7.9549983394221166E-21</v>
      </c>
      <c r="I40">
        <f>H40/G40/(1E-24)</f>
        <v>2.8378063447092172</v>
      </c>
    </row>
    <row r="41" spans="2:14" x14ac:dyDescent="0.2">
      <c r="B41">
        <v>0.95</v>
      </c>
      <c r="C41">
        <v>-203.98954099333301</v>
      </c>
      <c r="D41">
        <v>15.299202133333299</v>
      </c>
      <c r="E41">
        <v>3.3161386666666699</v>
      </c>
      <c r="F41">
        <f t="shared" si="31"/>
        <v>14.25</v>
      </c>
      <c r="G41">
        <f t="shared" si="32"/>
        <v>2893.640625</v>
      </c>
      <c r="H41">
        <v>7.9549983394221166E-21</v>
      </c>
      <c r="I41">
        <f t="shared" si="33"/>
        <v>2.7491314127586652</v>
      </c>
    </row>
    <row r="42" spans="2:14" x14ac:dyDescent="0.2">
      <c r="B42">
        <v>0.95499999999999996</v>
      </c>
      <c r="C42">
        <v>-204.736497216</v>
      </c>
      <c r="D42">
        <v>15.148600800000001</v>
      </c>
      <c r="E42">
        <v>2.1526719999999999</v>
      </c>
      <c r="F42">
        <f t="shared" ref="F42" si="36">15*B42</f>
        <v>14.324999999999999</v>
      </c>
      <c r="G42">
        <f t="shared" ref="G42" si="37">F42^3</f>
        <v>2939.5705781249994</v>
      </c>
      <c r="H42">
        <v>7.9549983394221166E-21</v>
      </c>
      <c r="I42">
        <f t="shared" ref="I42" si="38">H42/G42/(1E-24)</f>
        <v>2.7061770173574811</v>
      </c>
    </row>
    <row r="43" spans="2:14" x14ac:dyDescent="0.2">
      <c r="B43">
        <v>0.96</v>
      </c>
      <c r="C43">
        <v>-203.58777872799999</v>
      </c>
      <c r="D43">
        <v>15.2337078666667</v>
      </c>
      <c r="E43">
        <v>0.51847466666666697</v>
      </c>
      <c r="F43">
        <f>15*B43</f>
        <v>14.399999999999999</v>
      </c>
      <c r="G43">
        <f>F43^3</f>
        <v>2985.983999999999</v>
      </c>
      <c r="H43">
        <v>7.9549983394221166E-21</v>
      </c>
      <c r="I43">
        <f>H43/G43/(1E-24)</f>
        <v>2.6641128483682834</v>
      </c>
      <c r="J43">
        <f>(G44-G43)/(E44-E43)*(0-E43)+G43</f>
        <v>3003.3030886600227</v>
      </c>
      <c r="K43">
        <f>J43^(1/3)</f>
        <v>14.427786959606363</v>
      </c>
      <c r="L43">
        <f>H43/(J43*(10^-24))</f>
        <v>2.6487497613740278</v>
      </c>
      <c r="M43">
        <f>(C44-C43)/(E44-E43)*(0-E43)+C43</f>
        <v>-203.76522212684071</v>
      </c>
      <c r="N43">
        <f>M43/N46</f>
        <v>-6.174703700813355</v>
      </c>
    </row>
    <row r="44" spans="2:14" x14ac:dyDescent="0.2">
      <c r="B44">
        <v>0.96499999999999997</v>
      </c>
      <c r="C44">
        <v>-204.06828858533299</v>
      </c>
      <c r="D44">
        <v>15.0849082666666</v>
      </c>
      <c r="E44">
        <v>-0.88553466666666703</v>
      </c>
      <c r="F44">
        <f t="shared" ref="F44" si="39">15*B44</f>
        <v>14.475</v>
      </c>
      <c r="G44">
        <f t="shared" ref="G44" si="40">F44^3</f>
        <v>3032.8834218749998</v>
      </c>
      <c r="H44">
        <v>7.9549983394221166E-21</v>
      </c>
      <c r="I44">
        <f t="shared" ref="I44" si="41">H44/G44/(1E-24)</f>
        <v>2.6229159624289649</v>
      </c>
    </row>
    <row r="45" spans="2:14" x14ac:dyDescent="0.2">
      <c r="B45">
        <v>0.97</v>
      </c>
      <c r="C45">
        <v>-203.58159283333299</v>
      </c>
      <c r="D45">
        <v>14.9035149333333</v>
      </c>
      <c r="E45">
        <v>-0.92661199999999899</v>
      </c>
      <c r="F45">
        <f>15*B45</f>
        <v>14.549999999999999</v>
      </c>
      <c r="G45">
        <f>F45^3</f>
        <v>3080.2713749999994</v>
      </c>
      <c r="H45">
        <v>7.9549983394221166E-21</v>
      </c>
      <c r="I45">
        <f>H45/G45/(1E-24)</f>
        <v>2.5825641221050266</v>
      </c>
      <c r="J45" t="s">
        <v>55</v>
      </c>
      <c r="K45">
        <v>-203.70005383214871</v>
      </c>
      <c r="L45">
        <f>K45/N46</f>
        <v>-6.1727289040045061</v>
      </c>
      <c r="N45" t="s">
        <v>11</v>
      </c>
    </row>
    <row r="46" spans="2:14" x14ac:dyDescent="0.2">
      <c r="B46">
        <v>0.97499999999999998</v>
      </c>
      <c r="C46">
        <v>-202.85273820133301</v>
      </c>
      <c r="D46">
        <v>15.2120006666667</v>
      </c>
      <c r="E46">
        <v>-1.3986146666666599</v>
      </c>
      <c r="F46">
        <f>15*B46</f>
        <v>14.625</v>
      </c>
      <c r="G46">
        <f>F46^3</f>
        <v>3128.150390625</v>
      </c>
      <c r="H46">
        <v>7.9549983394221166E-21</v>
      </c>
      <c r="I46">
        <f>H46/G46/(1E-24)</f>
        <v>2.5430357706787623</v>
      </c>
      <c r="J46" t="s">
        <v>56</v>
      </c>
      <c r="K46">
        <v>3023.6253969486734</v>
      </c>
      <c r="L46">
        <f>H43/(K46*(10^-24))</f>
        <v>2.6309470569502409</v>
      </c>
      <c r="N46">
        <v>33</v>
      </c>
    </row>
    <row r="47" spans="2:14" x14ac:dyDescent="0.2">
      <c r="J47" t="s">
        <v>68</v>
      </c>
      <c r="K47">
        <f>-K46*(2*0.0000185*K46-0.129)</f>
        <v>51.782186186677038</v>
      </c>
    </row>
    <row r="48" spans="2:14" x14ac:dyDescent="0.2">
      <c r="B48">
        <v>33</v>
      </c>
    </row>
    <row r="49" spans="2:14" x14ac:dyDescent="0.2">
      <c r="C49" t="s">
        <v>14</v>
      </c>
      <c r="D49" t="s">
        <v>15</v>
      </c>
      <c r="E49" t="s">
        <v>16</v>
      </c>
      <c r="F49" t="s">
        <v>22</v>
      </c>
      <c r="G49" t="s">
        <v>17</v>
      </c>
      <c r="H49" t="s">
        <v>23</v>
      </c>
      <c r="I49" t="s">
        <v>19</v>
      </c>
      <c r="J49" t="s">
        <v>24</v>
      </c>
      <c r="K49" t="s">
        <v>22</v>
      </c>
      <c r="L49" t="s">
        <v>19</v>
      </c>
      <c r="M49" t="s">
        <v>25</v>
      </c>
      <c r="N49" t="s">
        <v>26</v>
      </c>
    </row>
    <row r="50" spans="2:14" x14ac:dyDescent="0.2">
      <c r="B50">
        <v>0.96</v>
      </c>
      <c r="C50">
        <v>-236.84383468266699</v>
      </c>
      <c r="D50">
        <v>16.9178529333334</v>
      </c>
      <c r="E50">
        <v>9.0951279999999901</v>
      </c>
      <c r="F50">
        <f t="shared" ref="F50" si="42">15*B50</f>
        <v>14.399999999999999</v>
      </c>
      <c r="G50">
        <f t="shared" ref="G50" si="43">F50^3</f>
        <v>2985.983999999999</v>
      </c>
      <c r="H50">
        <v>9.1962803055463315E-21</v>
      </c>
      <c r="I50">
        <f t="shared" ref="I50" si="44">H50/G50/(1E-24)</f>
        <v>3.0798156673131318</v>
      </c>
    </row>
    <row r="51" spans="2:14" x14ac:dyDescent="0.2">
      <c r="B51">
        <v>0.97</v>
      </c>
      <c r="C51">
        <v>-235.60332406909399</v>
      </c>
      <c r="D51">
        <v>17.319492416479399</v>
      </c>
      <c r="E51">
        <v>6.7939128838951399</v>
      </c>
      <c r="F51">
        <f t="shared" ref="F51" si="45">15*B51</f>
        <v>14.549999999999999</v>
      </c>
      <c r="G51">
        <f t="shared" ref="G51" si="46">F51^3</f>
        <v>3080.2713749999994</v>
      </c>
      <c r="H51">
        <v>9.1962803055463315E-21</v>
      </c>
      <c r="I51">
        <f t="shared" ref="I51" si="47">H51/G51/(1E-24)</f>
        <v>2.9855422415651072</v>
      </c>
    </row>
    <row r="52" spans="2:14" x14ac:dyDescent="0.2">
      <c r="B52">
        <v>0.98</v>
      </c>
      <c r="C52">
        <v>-235.94790907474601</v>
      </c>
      <c r="D52">
        <v>16.8137014254958</v>
      </c>
      <c r="E52">
        <v>4.0773292049102903</v>
      </c>
      <c r="F52">
        <f t="shared" ref="F52:F54" si="48">15*B52</f>
        <v>14.7</v>
      </c>
      <c r="G52">
        <f t="shared" ref="G52:G54" si="49">F52^3</f>
        <v>3176.5229999999997</v>
      </c>
      <c r="H52">
        <v>9.1962803055463315E-21</v>
      </c>
      <c r="I52">
        <f t="shared" ref="I52:I54" si="50">H52/G52/(1E-24)</f>
        <v>2.8950775125967394</v>
      </c>
    </row>
    <row r="53" spans="2:14" x14ac:dyDescent="0.2">
      <c r="B53">
        <v>0.99</v>
      </c>
      <c r="C53">
        <v>-234.91885443066701</v>
      </c>
      <c r="D53">
        <v>16.8342806666667</v>
      </c>
      <c r="E53">
        <v>2.38166533333334</v>
      </c>
      <c r="F53">
        <f t="shared" ref="F53" si="51">15*B53</f>
        <v>14.85</v>
      </c>
      <c r="G53">
        <f t="shared" si="49"/>
        <v>3274.7591249999996</v>
      </c>
      <c r="H53">
        <v>9.1962803055463315E-21</v>
      </c>
      <c r="I53">
        <f t="shared" ref="I53" si="52">H53/G53/(1E-24)</f>
        <v>2.8082310651005002</v>
      </c>
      <c r="K53">
        <f>K54/15</f>
        <v>1.0028055283915778</v>
      </c>
    </row>
    <row r="54" spans="2:14" x14ac:dyDescent="0.2">
      <c r="B54">
        <v>1</v>
      </c>
      <c r="C54">
        <v>-234.345130034666</v>
      </c>
      <c r="D54">
        <v>16.9297753333333</v>
      </c>
      <c r="E54">
        <v>0.126055999999999</v>
      </c>
      <c r="F54">
        <f t="shared" si="48"/>
        <v>15</v>
      </c>
      <c r="G54">
        <f t="shared" si="49"/>
        <v>3375</v>
      </c>
      <c r="H54">
        <v>9.1962803055463315E-21</v>
      </c>
      <c r="I54">
        <f t="shared" si="50"/>
        <v>2.7248237942359501</v>
      </c>
      <c r="J54">
        <f>(G55-G54)/(E55-E54)*(0-E54)+G54</f>
        <v>3403.4857432616941</v>
      </c>
      <c r="K54">
        <f>J54^(1/3)</f>
        <v>15.042082925873666</v>
      </c>
      <c r="L54">
        <f>H54/(J54*(10^-24))</f>
        <v>2.7020181658622651</v>
      </c>
      <c r="M54">
        <f>(C55-C54)/(E55-E54)*(0-E54)+C54</f>
        <v>-234.39665335125395</v>
      </c>
      <c r="N54">
        <f>M54/N57</f>
        <v>-6.5110181486459426</v>
      </c>
    </row>
    <row r="55" spans="2:14" x14ac:dyDescent="0.2">
      <c r="B55">
        <v>1.0049999999999999</v>
      </c>
      <c r="C55">
        <v>-234.437156121333</v>
      </c>
      <c r="D55">
        <v>16.9447373333333</v>
      </c>
      <c r="E55">
        <v>-9.90933333333332E-2</v>
      </c>
      <c r="F55">
        <f t="shared" ref="F55" si="53">15*B55</f>
        <v>15.074999999999999</v>
      </c>
      <c r="G55">
        <f t="shared" ref="G55" si="54">F55^3</f>
        <v>3425.8785468749998</v>
      </c>
      <c r="H55">
        <v>9.1962803055463315E-21</v>
      </c>
      <c r="I55">
        <f t="shared" ref="I55" si="55">H55/G55/(1E-24)</f>
        <v>2.6843567802293951</v>
      </c>
    </row>
    <row r="56" spans="2:14" x14ac:dyDescent="0.2">
      <c r="B56">
        <v>1.01</v>
      </c>
      <c r="C56">
        <v>-234.39044118266699</v>
      </c>
      <c r="D56">
        <v>16.820373333333301</v>
      </c>
      <c r="E56">
        <v>-1.1111426666666699</v>
      </c>
      <c r="F56">
        <f>15*B56</f>
        <v>15.15</v>
      </c>
      <c r="G56">
        <f>F56^3</f>
        <v>3477.2658750000001</v>
      </c>
      <c r="H56">
        <v>9.1962803055463315E-21</v>
      </c>
      <c r="I56">
        <f>H56/G56/(1E-24)</f>
        <v>2.6446871295242365</v>
      </c>
      <c r="J56" t="s">
        <v>55</v>
      </c>
      <c r="K56">
        <v>-234.31576614025525</v>
      </c>
      <c r="L56">
        <f>K56/N57</f>
        <v>-6.5087712816737566</v>
      </c>
      <c r="N56" t="s">
        <v>11</v>
      </c>
    </row>
    <row r="57" spans="2:14" x14ac:dyDescent="0.2">
      <c r="B57">
        <v>1.02</v>
      </c>
      <c r="C57">
        <v>-232.81857298400001</v>
      </c>
      <c r="D57">
        <v>16.961271466666702</v>
      </c>
      <c r="E57">
        <v>-2.44542533333333</v>
      </c>
      <c r="F57">
        <f>15*B57</f>
        <v>15.3</v>
      </c>
      <c r="G57">
        <f>F57^3</f>
        <v>3581.5770000000007</v>
      </c>
      <c r="H57">
        <v>9.1962803055463315E-21</v>
      </c>
      <c r="I57">
        <f>H57/G57/(1E-24)</f>
        <v>2.5676623190137557</v>
      </c>
      <c r="J57" t="s">
        <v>56</v>
      </c>
      <c r="K57">
        <v>3400.8172027037904</v>
      </c>
      <c r="L57">
        <f>H54/(K57*(10^-24))</f>
        <v>2.7041383753983914</v>
      </c>
      <c r="N57">
        <v>36</v>
      </c>
    </row>
    <row r="58" spans="2:14" x14ac:dyDescent="0.2">
      <c r="J58" t="s">
        <v>68</v>
      </c>
      <c r="K58">
        <f>-K57*(2*0.0000148*K57-0.116)</f>
        <v>52.154289185941089</v>
      </c>
    </row>
    <row r="59" spans="2:14" x14ac:dyDescent="0.2">
      <c r="B59">
        <v>40</v>
      </c>
    </row>
    <row r="60" spans="2:14" x14ac:dyDescent="0.2">
      <c r="C60" t="s">
        <v>14</v>
      </c>
      <c r="D60" t="s">
        <v>15</v>
      </c>
      <c r="E60" t="s">
        <v>16</v>
      </c>
      <c r="F60" t="s">
        <v>22</v>
      </c>
      <c r="G60" t="s">
        <v>17</v>
      </c>
      <c r="H60" t="s">
        <v>23</v>
      </c>
      <c r="I60" t="s">
        <v>19</v>
      </c>
      <c r="J60" t="s">
        <v>24</v>
      </c>
      <c r="K60" t="s">
        <v>22</v>
      </c>
      <c r="L60" t="s">
        <v>19</v>
      </c>
      <c r="M60" t="s">
        <v>25</v>
      </c>
      <c r="N60" t="s">
        <v>26</v>
      </c>
    </row>
    <row r="61" spans="2:14" x14ac:dyDescent="0.2">
      <c r="B61">
        <v>0.97</v>
      </c>
      <c r="C61">
        <v>-257.44548106266598</v>
      </c>
      <c r="D61">
        <v>17.0537536</v>
      </c>
      <c r="E61">
        <v>8.3342600000000004</v>
      </c>
      <c r="F61">
        <f>15*B61</f>
        <v>14.549999999999999</v>
      </c>
      <c r="G61">
        <f>F61^3</f>
        <v>3080.2713749999994</v>
      </c>
      <c r="H61">
        <v>1.0048987047492526E-20</v>
      </c>
      <c r="I61">
        <f>H61/G61/(1E-24)</f>
        <v>3.2623706888463775</v>
      </c>
    </row>
    <row r="62" spans="2:14" x14ac:dyDescent="0.2">
      <c r="B62">
        <v>0.98</v>
      </c>
      <c r="C62">
        <v>-256.78853274800002</v>
      </c>
      <c r="D62">
        <v>17.238332266666699</v>
      </c>
      <c r="E62">
        <v>5.1563386666666604</v>
      </c>
      <c r="F62">
        <f>15*B62</f>
        <v>14.7</v>
      </c>
      <c r="G62">
        <f>F62^3</f>
        <v>3176.5229999999997</v>
      </c>
      <c r="H62">
        <v>1.0048987047492526E-20</v>
      </c>
      <c r="I62">
        <f>H62/G62/(1E-24)</f>
        <v>3.1635177983891598</v>
      </c>
    </row>
    <row r="63" spans="2:14" x14ac:dyDescent="0.2">
      <c r="B63">
        <v>0.99</v>
      </c>
      <c r="C63">
        <v>-255.643529382667</v>
      </c>
      <c r="D63">
        <v>17.182047733333299</v>
      </c>
      <c r="E63">
        <v>3.2181626666666698</v>
      </c>
      <c r="F63">
        <f>15*B63</f>
        <v>14.85</v>
      </c>
      <c r="G63">
        <f>F63^3</f>
        <v>3274.7591249999996</v>
      </c>
      <c r="H63">
        <v>1.0048987047492526E-20</v>
      </c>
      <c r="I63">
        <f>H63/G63/(1E-24)</f>
        <v>3.0686186873339971</v>
      </c>
    </row>
    <row r="64" spans="2:14" x14ac:dyDescent="0.2">
      <c r="B64">
        <v>1</v>
      </c>
      <c r="C64">
        <v>-255.82252635866701</v>
      </c>
      <c r="D64">
        <v>17.185130933333401</v>
      </c>
      <c r="E64">
        <v>2.0553493333333299</v>
      </c>
      <c r="F64">
        <f t="shared" ref="F64:F65" si="56">15*B64</f>
        <v>15</v>
      </c>
      <c r="G64">
        <f t="shared" ref="G64:G65" si="57">F64^3</f>
        <v>3375</v>
      </c>
      <c r="H64">
        <v>1.0048987047492526E-20</v>
      </c>
      <c r="I64">
        <f t="shared" ref="I64:I65" si="58">H64/G64/(1E-24)</f>
        <v>2.9774776437014898</v>
      </c>
    </row>
    <row r="65" spans="2:24" x14ac:dyDescent="0.2">
      <c r="B65">
        <v>1.01</v>
      </c>
      <c r="C65">
        <v>-254.505906254666</v>
      </c>
      <c r="D65">
        <v>17.325592533333399</v>
      </c>
      <c r="E65">
        <v>9.8166666666666805E-2</v>
      </c>
      <c r="F65">
        <f t="shared" si="56"/>
        <v>15.15</v>
      </c>
      <c r="G65">
        <f t="shared" si="57"/>
        <v>3477.2658750000001</v>
      </c>
      <c r="H65">
        <v>1.0048987047492526E-20</v>
      </c>
      <c r="I65">
        <f t="shared" si="58"/>
        <v>2.8899104666514832</v>
      </c>
      <c r="J65">
        <f>(G67-G65)/(E67-E65)*(0-E65)+G65</f>
        <v>3484.2780090412434</v>
      </c>
      <c r="K65">
        <f>J65^(1/3)</f>
        <v>15.160176817580128</v>
      </c>
      <c r="L65">
        <f>H65/(J65*(10^-24))</f>
        <v>2.8840945014768415</v>
      </c>
      <c r="M65">
        <f>(C67-C65)/(E67-E65)*(0-E65)+C65</f>
        <v>-254.45249935176875</v>
      </c>
      <c r="N65">
        <f>M65/N68</f>
        <v>-7.2700714100505355</v>
      </c>
    </row>
    <row r="66" spans="2:24" x14ac:dyDescent="0.2">
      <c r="B66">
        <v>1.0149999999999999</v>
      </c>
      <c r="C66">
        <v>-254.324479986667</v>
      </c>
      <c r="D66">
        <v>17.210042266666701</v>
      </c>
      <c r="E66">
        <v>-0.90176399999999901</v>
      </c>
      <c r="F66">
        <f>15*B66</f>
        <v>15.224999999999998</v>
      </c>
      <c r="G66">
        <f>F66^3</f>
        <v>3529.1645156249988</v>
      </c>
      <c r="H66">
        <v>1.0048987047492526E-20</v>
      </c>
      <c r="I66">
        <f>H66/G66/(1E-24)</f>
        <v>2.8474124691557194</v>
      </c>
      <c r="J66" t="s">
        <v>55</v>
      </c>
      <c r="K66">
        <v>-254.66874763551522</v>
      </c>
      <c r="L66">
        <f>K66/N68</f>
        <v>-7.2762499324432923</v>
      </c>
    </row>
    <row r="67" spans="2:24" x14ac:dyDescent="0.2">
      <c r="B67">
        <v>1.02</v>
      </c>
      <c r="C67">
        <v>-253.71143568533401</v>
      </c>
      <c r="D67">
        <v>17.109394533333401</v>
      </c>
      <c r="E67">
        <v>-1.3621413333333301</v>
      </c>
      <c r="F67">
        <f>15*B67</f>
        <v>15.3</v>
      </c>
      <c r="G67">
        <f>F67^3</f>
        <v>3581.5770000000007</v>
      </c>
      <c r="H67">
        <v>1.0048987047492526E-20</v>
      </c>
      <c r="I67">
        <f>H67/G67/(1E-24)</f>
        <v>2.8057436842744203</v>
      </c>
      <c r="J67" t="s">
        <v>56</v>
      </c>
      <c r="K67">
        <v>3475.9310301152059</v>
      </c>
      <c r="L67">
        <f>H65/(K67*(10^-24))</f>
        <v>2.8910202649099923</v>
      </c>
      <c r="N67" t="s">
        <v>11</v>
      </c>
      <c r="Q67" t="s">
        <v>60</v>
      </c>
      <c r="R67" t="s">
        <v>61</v>
      </c>
      <c r="S67" t="s">
        <v>62</v>
      </c>
      <c r="V67" t="s">
        <v>60</v>
      </c>
      <c r="W67" t="s">
        <v>61</v>
      </c>
      <c r="X67" t="s">
        <v>62</v>
      </c>
    </row>
    <row r="68" spans="2:24" x14ac:dyDescent="0.2">
      <c r="J68" t="s">
        <v>68</v>
      </c>
      <c r="K68">
        <f>-K67*(2*0.0000162*K67-0.127)</f>
        <v>49.983313378415829</v>
      </c>
      <c r="N68">
        <v>35</v>
      </c>
      <c r="Q68" s="4">
        <v>2.6859000000000002E-5</v>
      </c>
      <c r="R68" s="4">
        <v>-0.20055000000000001</v>
      </c>
      <c r="S68" s="4">
        <v>372.46</v>
      </c>
      <c r="V68" s="4">
        <v>0.53495400000000004</v>
      </c>
      <c r="W68" s="4">
        <v>323.755</v>
      </c>
      <c r="X68" s="4">
        <v>48982.9</v>
      </c>
    </row>
    <row r="69" spans="2:24" x14ac:dyDescent="0.2">
      <c r="B69">
        <v>50</v>
      </c>
    </row>
    <row r="70" spans="2:24" x14ac:dyDescent="0.2">
      <c r="C70" t="s">
        <v>14</v>
      </c>
      <c r="D70" t="s">
        <v>15</v>
      </c>
      <c r="E70" t="s">
        <v>16</v>
      </c>
      <c r="F70" t="s">
        <v>22</v>
      </c>
      <c r="G70" t="s">
        <v>17</v>
      </c>
      <c r="H70" t="s">
        <v>23</v>
      </c>
      <c r="I70" t="s">
        <v>19</v>
      </c>
      <c r="J70" t="s">
        <v>24</v>
      </c>
      <c r="K70" t="s">
        <v>22</v>
      </c>
      <c r="L70" t="s">
        <v>19</v>
      </c>
      <c r="M70" t="s">
        <v>25</v>
      </c>
      <c r="N70" t="s">
        <v>26</v>
      </c>
      <c r="Q70" t="s">
        <v>63</v>
      </c>
      <c r="R70" t="s">
        <v>64</v>
      </c>
      <c r="V70" t="s">
        <v>63</v>
      </c>
      <c r="W70" t="s">
        <v>64</v>
      </c>
    </row>
    <row r="71" spans="2:24" x14ac:dyDescent="0.2">
      <c r="B71">
        <v>0.96</v>
      </c>
      <c r="C71">
        <v>-270.811444752</v>
      </c>
      <c r="D71">
        <v>16.709193866666698</v>
      </c>
      <c r="E71">
        <v>10.734598666666701</v>
      </c>
      <c r="F71">
        <f>15*B71</f>
        <v>14.399999999999999</v>
      </c>
      <c r="G71">
        <f>F71^3</f>
        <v>2985.983999999999</v>
      </c>
      <c r="H71">
        <v>1.0707406177349717E-20</v>
      </c>
      <c r="I71">
        <f>H71/G71/(1E-24)</f>
        <v>3.5858886642894676</v>
      </c>
      <c r="Q71" s="7">
        <f>(-R68+SQRT(R68^2-4*Q68*S68))/2/Q68</f>
        <v>3999.7205629600207</v>
      </c>
      <c r="R71" s="7">
        <f>(-R68-SQRT(R68^2-4*Q68*S68))/2/Q68</f>
        <v>3467.050351817149</v>
      </c>
      <c r="V71" s="7">
        <f>(-W68+SQRT(W68^2-4*V68*X68))/2/V68</f>
        <v>-301.00722953103644</v>
      </c>
      <c r="W71" s="7">
        <f>(-W68-SQRT(W68^2-4*V68*X68))/2/V68</f>
        <v>-304.19433920197605</v>
      </c>
    </row>
    <row r="72" spans="2:24" x14ac:dyDescent="0.2">
      <c r="B72">
        <v>0.97</v>
      </c>
      <c r="C72">
        <v>-271.25853047866701</v>
      </c>
      <c r="D72">
        <v>16.766726533333301</v>
      </c>
      <c r="E72">
        <v>6.8716813333333304</v>
      </c>
      <c r="F72">
        <f>15*B72</f>
        <v>14.549999999999999</v>
      </c>
      <c r="G72">
        <f>F72^3</f>
        <v>3080.2713749999994</v>
      </c>
      <c r="H72">
        <v>1.0707406177349717E-20</v>
      </c>
      <c r="I72">
        <f>H72/G72/(1E-24)</f>
        <v>3.4761243000382462</v>
      </c>
      <c r="K72" s="7">
        <f>(K77^(1/3))/15</f>
        <v>1.003140452247798</v>
      </c>
    </row>
    <row r="73" spans="2:24" x14ac:dyDescent="0.2">
      <c r="B73">
        <v>0.98</v>
      </c>
      <c r="C73">
        <v>-269.932363725333</v>
      </c>
      <c r="D73">
        <v>16.939728133333301</v>
      </c>
      <c r="E73">
        <v>4.58509733333333</v>
      </c>
      <c r="F73">
        <f>15*B73</f>
        <v>14.7</v>
      </c>
      <c r="G73">
        <f>F73^3</f>
        <v>3176.5229999999997</v>
      </c>
      <c r="H73">
        <v>1.0707406177349717E-20</v>
      </c>
      <c r="I73">
        <f>H73/G73/(1E-24)</f>
        <v>3.3707944747605221</v>
      </c>
    </row>
    <row r="74" spans="2:24" x14ac:dyDescent="0.2">
      <c r="B74">
        <v>0.99</v>
      </c>
      <c r="C74">
        <v>-269.08395018800002</v>
      </c>
      <c r="D74">
        <v>16.9827302666666</v>
      </c>
      <c r="E74">
        <v>2.70632266666667</v>
      </c>
      <c r="F74">
        <f t="shared" ref="F74:F78" si="59">15*B74</f>
        <v>14.85</v>
      </c>
      <c r="G74">
        <f t="shared" ref="G74:G78" si="60">F74^3</f>
        <v>3274.7591249999996</v>
      </c>
      <c r="H74">
        <v>1.0707406177349717E-20</v>
      </c>
      <c r="I74">
        <f t="shared" ref="I74:I78" si="61">H74/G74/(1E-24)</f>
        <v>3.2696774842484695</v>
      </c>
      <c r="J74">
        <f>(G76-G75)/(E76-E75)*(0-E75)+G75</f>
        <v>3369.6617713434048</v>
      </c>
      <c r="K74">
        <f>J74^(1/3)</f>
        <v>14.992087339822547</v>
      </c>
      <c r="L74">
        <f>H74/(J74*(10^-24))</f>
        <v>3.1775907802998651</v>
      </c>
      <c r="M74">
        <f>(C76-C75)/(E76-E75)*(0-E75)+C75</f>
        <v>-268.40157626036074</v>
      </c>
      <c r="N74">
        <f>M74/N78</f>
        <v>-8.3875492581362732</v>
      </c>
    </row>
    <row r="75" spans="2:24" x14ac:dyDescent="0.2">
      <c r="B75">
        <v>0.995</v>
      </c>
      <c r="C75">
        <v>-268.59950797599998</v>
      </c>
      <c r="D75">
        <v>17.012251599999999</v>
      </c>
      <c r="E75">
        <v>1.11142266666667</v>
      </c>
      <c r="F75">
        <f>15*B75</f>
        <v>14.925000000000001</v>
      </c>
      <c r="G75">
        <f>F75^3</f>
        <v>3324.6277031250002</v>
      </c>
      <c r="H75">
        <v>1.0707406177349717E-20</v>
      </c>
      <c r="I75">
        <f>H75/G75/(1E-24)</f>
        <v>3.2206331455655137</v>
      </c>
    </row>
    <row r="76" spans="2:24" x14ac:dyDescent="0.2">
      <c r="B76">
        <v>1</v>
      </c>
      <c r="C76">
        <v>-268.378113917333</v>
      </c>
      <c r="D76">
        <v>16.939197466666698</v>
      </c>
      <c r="E76">
        <v>-0.13174533333333299</v>
      </c>
      <c r="F76">
        <f t="shared" si="59"/>
        <v>15</v>
      </c>
      <c r="G76">
        <f t="shared" si="60"/>
        <v>3375</v>
      </c>
      <c r="H76">
        <v>1.0707406177349717E-20</v>
      </c>
      <c r="I76">
        <f t="shared" si="61"/>
        <v>3.1725647932888053</v>
      </c>
      <c r="J76" t="s">
        <v>55</v>
      </c>
      <c r="K76">
        <v>-268.01523429944064</v>
      </c>
      <c r="L76">
        <f>K76/N78</f>
        <v>-8.3754760718575199</v>
      </c>
      <c r="N76" t="s">
        <v>11</v>
      </c>
    </row>
    <row r="77" spans="2:24" x14ac:dyDescent="0.2">
      <c r="B77">
        <v>1.01</v>
      </c>
      <c r="C77">
        <v>-267.79968130266701</v>
      </c>
      <c r="D77">
        <v>16.979011733333301</v>
      </c>
      <c r="E77">
        <v>-0.18529200000000101</v>
      </c>
      <c r="F77">
        <f t="shared" ref="F77" si="62">15*B77</f>
        <v>15.15</v>
      </c>
      <c r="G77">
        <f t="shared" si="60"/>
        <v>3477.2658750000001</v>
      </c>
      <c r="H77">
        <v>1.0707406177349717E-20</v>
      </c>
      <c r="I77">
        <f t="shared" ref="I77" si="63">H77/G77/(1E-24)</f>
        <v>3.0792601320282182</v>
      </c>
      <c r="J77" t="s">
        <v>56</v>
      </c>
      <c r="K77">
        <v>3406.8970407494717</v>
      </c>
      <c r="L77">
        <f>H74/(K77*(10^-24))</f>
        <v>3.1428616859505181</v>
      </c>
    </row>
    <row r="78" spans="2:24" x14ac:dyDescent="0.2">
      <c r="B78">
        <v>1.02</v>
      </c>
      <c r="C78">
        <v>-267.10855354400002</v>
      </c>
      <c r="D78">
        <v>16.828580933333299</v>
      </c>
      <c r="E78">
        <v>-1.70621466666667</v>
      </c>
      <c r="F78">
        <f t="shared" si="59"/>
        <v>15.3</v>
      </c>
      <c r="G78">
        <f t="shared" si="60"/>
        <v>3581.5770000000007</v>
      </c>
      <c r="H78">
        <v>1.0707406177349717E-20</v>
      </c>
      <c r="I78">
        <f t="shared" si="61"/>
        <v>2.9895786625136682</v>
      </c>
      <c r="J78" t="s">
        <v>68</v>
      </c>
      <c r="K78">
        <f>-K77*(2*0.000028*K77-0.204)</f>
        <v>45.017939321911754</v>
      </c>
      <c r="N78">
        <v>32</v>
      </c>
    </row>
    <row r="80" spans="2:24" x14ac:dyDescent="0.2">
      <c r="B80">
        <v>60</v>
      </c>
    </row>
    <row r="81" spans="2:14" x14ac:dyDescent="0.2">
      <c r="C81" t="s">
        <v>14</v>
      </c>
      <c r="D81" t="s">
        <v>15</v>
      </c>
      <c r="E81" t="s">
        <v>16</v>
      </c>
      <c r="F81" t="s">
        <v>22</v>
      </c>
      <c r="G81" t="s">
        <v>17</v>
      </c>
      <c r="H81" t="s">
        <v>23</v>
      </c>
      <c r="I81" t="s">
        <v>19</v>
      </c>
      <c r="J81" t="s">
        <v>24</v>
      </c>
      <c r="K81" t="s">
        <v>22</v>
      </c>
      <c r="L81" t="s">
        <v>19</v>
      </c>
      <c r="M81" t="s">
        <v>25</v>
      </c>
      <c r="N81" t="s">
        <v>26</v>
      </c>
    </row>
    <row r="82" spans="2:14" x14ac:dyDescent="0.2">
      <c r="B82">
        <v>0.97</v>
      </c>
      <c r="C82">
        <v>-287.386932897333</v>
      </c>
      <c r="D82">
        <v>16.692677733333301</v>
      </c>
      <c r="E82">
        <v>9.1190880000000103</v>
      </c>
      <c r="F82">
        <f>15*B82</f>
        <v>14.549999999999999</v>
      </c>
      <c r="G82">
        <f>F82^3</f>
        <v>3080.2713749999994</v>
      </c>
      <c r="H82">
        <v>1.1462969113251411E-20</v>
      </c>
      <c r="I82">
        <f>H82/G82/(1E-24)</f>
        <v>3.7214153292748158</v>
      </c>
    </row>
    <row r="83" spans="2:14" x14ac:dyDescent="0.2">
      <c r="B83">
        <v>0.98</v>
      </c>
      <c r="C83">
        <v>-286.76335814266702</v>
      </c>
      <c r="D83">
        <v>17.019784000000001</v>
      </c>
      <c r="E83">
        <v>5.1515946666666599</v>
      </c>
      <c r="F83">
        <f>15*B83</f>
        <v>14.7</v>
      </c>
      <c r="G83">
        <f>F83^3</f>
        <v>3176.5229999999997</v>
      </c>
      <c r="H83">
        <v>1.1462969113251411E-20</v>
      </c>
      <c r="I83">
        <f>H83/G83/(1E-24)</f>
        <v>3.6086529558424143</v>
      </c>
    </row>
    <row r="84" spans="2:14" x14ac:dyDescent="0.2">
      <c r="B84">
        <v>0.99</v>
      </c>
      <c r="C84">
        <v>-286.06146528533299</v>
      </c>
      <c r="D84">
        <v>16.831530799999999</v>
      </c>
      <c r="E84">
        <v>2.8400146666666699</v>
      </c>
      <c r="F84">
        <f t="shared" ref="F84" si="64">15*B84</f>
        <v>14.85</v>
      </c>
      <c r="G84">
        <f t="shared" ref="G84" si="65">F84^3</f>
        <v>3274.7591249999996</v>
      </c>
      <c r="H84">
        <v>1.1462969113251411E-20</v>
      </c>
      <c r="I84">
        <f t="shared" ref="I84" si="66">H84/G84/(1E-24)</f>
        <v>3.5004006938224546</v>
      </c>
      <c r="K84" s="7">
        <f>K85/15</f>
        <v>0.9746627314820645</v>
      </c>
    </row>
    <row r="85" spans="2:14" x14ac:dyDescent="0.2">
      <c r="B85">
        <v>1</v>
      </c>
      <c r="C85">
        <v>-285.453140464</v>
      </c>
      <c r="D85">
        <v>16.8212917333333</v>
      </c>
      <c r="E85">
        <v>1.0234906666666701</v>
      </c>
      <c r="F85">
        <f t="shared" ref="F85:F88" si="67">15*B85</f>
        <v>15</v>
      </c>
      <c r="G85">
        <f t="shared" ref="G85:G88" si="68">F85^3</f>
        <v>3375</v>
      </c>
      <c r="H85">
        <v>1.1462969113251411E-20</v>
      </c>
      <c r="I85">
        <f t="shared" ref="I85:I88" si="69">H85/G85/(1E-24)</f>
        <v>3.3964352928152333</v>
      </c>
      <c r="J85">
        <f>(G87-G86)/(E87-E86)*(0-E86)+G86</f>
        <v>3124.9052775875962</v>
      </c>
      <c r="K85">
        <f>J85^(1/3)</f>
        <v>14.619940972230967</v>
      </c>
      <c r="L85">
        <f>H85/(J85*(10^-24))</f>
        <v>3.6682613055397115</v>
      </c>
      <c r="M85">
        <f>(C87-C86)/(E87-E86)*(0-E86)+C86</f>
        <v>-290.42075678097876</v>
      </c>
      <c r="N85" t="e">
        <f>M85/N89</f>
        <v>#DIV/0!</v>
      </c>
    </row>
    <row r="86" spans="2:14" x14ac:dyDescent="0.2">
      <c r="B86">
        <v>1.0049999999999999</v>
      </c>
      <c r="C86">
        <v>-285.50183417866702</v>
      </c>
      <c r="D86">
        <v>16.7056346666667</v>
      </c>
      <c r="E86">
        <v>-0.338531999999999</v>
      </c>
      <c r="F86">
        <f t="shared" ref="F86" si="70">15*B86</f>
        <v>15.074999999999999</v>
      </c>
      <c r="G86">
        <f t="shared" ref="G86" si="71">F86^3</f>
        <v>3425.8785468749998</v>
      </c>
      <c r="H86">
        <v>1.1462969113251411E-20</v>
      </c>
      <c r="I86">
        <f t="shared" ref="I86" si="72">H86/G86/(1E-24)</f>
        <v>3.3459940147929776</v>
      </c>
    </row>
    <row r="87" spans="2:14" x14ac:dyDescent="0.2">
      <c r="B87">
        <v>1.01</v>
      </c>
      <c r="C87">
        <v>-284.66199119066698</v>
      </c>
      <c r="D87">
        <v>16.5362373333334</v>
      </c>
      <c r="E87">
        <v>-0.39633200000000102</v>
      </c>
      <c r="F87">
        <f t="shared" si="67"/>
        <v>15.15</v>
      </c>
      <c r="G87">
        <f t="shared" si="68"/>
        <v>3477.2658750000001</v>
      </c>
      <c r="H87">
        <v>1.1462969113251411E-20</v>
      </c>
      <c r="I87">
        <f t="shared" si="69"/>
        <v>3.2965466332802098</v>
      </c>
      <c r="J87" t="s">
        <v>55</v>
      </c>
      <c r="K87">
        <v>-285.26312176693733</v>
      </c>
      <c r="L87">
        <f>K87/N88</f>
        <v>-9.5087707255645775</v>
      </c>
      <c r="N87" t="s">
        <v>11</v>
      </c>
    </row>
    <row r="88" spans="2:14" x14ac:dyDescent="0.2">
      <c r="B88">
        <v>1.02</v>
      </c>
      <c r="C88">
        <v>-283.60517429066698</v>
      </c>
      <c r="D88">
        <v>16.851164000000001</v>
      </c>
      <c r="E88">
        <v>-1.94624666666667</v>
      </c>
      <c r="F88">
        <f t="shared" si="67"/>
        <v>15.3</v>
      </c>
      <c r="G88">
        <f t="shared" si="68"/>
        <v>3581.5770000000007</v>
      </c>
      <c r="H88">
        <v>1.1462969113251411E-20</v>
      </c>
      <c r="I88">
        <f t="shared" si="69"/>
        <v>3.2005368342636249</v>
      </c>
      <c r="J88" t="s">
        <v>56</v>
      </c>
      <c r="K88">
        <v>3418.8999405320942</v>
      </c>
      <c r="L88">
        <f>H85/(K88*(10^-24))</f>
        <v>3.3528238066737317</v>
      </c>
      <c r="N88">
        <v>30</v>
      </c>
    </row>
    <row r="89" spans="2:14" x14ac:dyDescent="0.2">
      <c r="J89" t="s">
        <v>68</v>
      </c>
      <c r="K89">
        <f>-K88*(2*0.0000309*K88-0.227)</f>
        <v>53.717700052497335</v>
      </c>
    </row>
    <row r="90" spans="2:14" x14ac:dyDescent="0.2">
      <c r="B90">
        <v>70</v>
      </c>
    </row>
    <row r="91" spans="2:14" x14ac:dyDescent="0.2">
      <c r="C91" t="s">
        <v>14</v>
      </c>
      <c r="D91" t="s">
        <v>15</v>
      </c>
      <c r="E91" t="s">
        <v>16</v>
      </c>
      <c r="F91" t="s">
        <v>22</v>
      </c>
      <c r="G91" t="s">
        <v>17</v>
      </c>
      <c r="H91" t="s">
        <v>23</v>
      </c>
      <c r="I91" t="s">
        <v>19</v>
      </c>
      <c r="J91" t="s">
        <v>24</v>
      </c>
      <c r="K91" t="s">
        <v>22</v>
      </c>
      <c r="L91" t="s">
        <v>19</v>
      </c>
      <c r="M91" t="s">
        <v>25</v>
      </c>
      <c r="N91" t="s">
        <v>26</v>
      </c>
    </row>
    <row r="92" spans="2:14" x14ac:dyDescent="0.2">
      <c r="B92">
        <v>0.97</v>
      </c>
      <c r="C92">
        <v>-307.21163863603999</v>
      </c>
      <c r="D92">
        <v>17.092676513023399</v>
      </c>
      <c r="E92">
        <v>9.6350418941380607</v>
      </c>
      <c r="F92">
        <f>15*B92</f>
        <v>14.549999999999999</v>
      </c>
      <c r="G92">
        <f>F92^3</f>
        <v>3080.2713749999994</v>
      </c>
      <c r="H92">
        <v>1.2315675855197609E-20</v>
      </c>
      <c r="I92">
        <f>H92/G92/(1E-24)</f>
        <v>3.9982437765560879</v>
      </c>
    </row>
    <row r="93" spans="2:14" x14ac:dyDescent="0.2">
      <c r="B93">
        <v>0.98</v>
      </c>
      <c r="C93">
        <v>-306.22367263866698</v>
      </c>
      <c r="D93">
        <v>17.178201866666701</v>
      </c>
      <c r="E93">
        <v>6.5389706666666596</v>
      </c>
      <c r="F93">
        <f>15*B93</f>
        <v>14.7</v>
      </c>
      <c r="G93">
        <f>F93^3</f>
        <v>3176.5229999999997</v>
      </c>
      <c r="H93">
        <v>1.2315675855197609E-20</v>
      </c>
      <c r="I93">
        <f>H93/G93/(1E-24)</f>
        <v>3.8770932416348347</v>
      </c>
    </row>
    <row r="94" spans="2:14" x14ac:dyDescent="0.2">
      <c r="B94">
        <v>0.99</v>
      </c>
      <c r="C94">
        <v>-305.16343905976998</v>
      </c>
      <c r="D94">
        <v>17.160447885057501</v>
      </c>
      <c r="E94">
        <v>3.09073793103448</v>
      </c>
      <c r="F94">
        <f>15*B94</f>
        <v>14.85</v>
      </c>
      <c r="G94">
        <f>F94^3</f>
        <v>3274.7591249999996</v>
      </c>
      <c r="H94">
        <v>1.2315675855197609E-20</v>
      </c>
      <c r="I94">
        <f>H94/G94/(1E-24)</f>
        <v>3.7607883160559514</v>
      </c>
    </row>
    <row r="95" spans="2:14" x14ac:dyDescent="0.2">
      <c r="B95">
        <v>1</v>
      </c>
      <c r="C95">
        <v>-305.30266997199999</v>
      </c>
      <c r="D95">
        <v>17.0883446666667</v>
      </c>
      <c r="E95">
        <v>2.0769760000000002</v>
      </c>
      <c r="F95">
        <f t="shared" ref="F95:F97" si="73">15*B95</f>
        <v>15</v>
      </c>
      <c r="G95">
        <f t="shared" ref="G95:G97" si="74">F95^3</f>
        <v>3375</v>
      </c>
      <c r="H95">
        <v>1.2315675855197609E-20</v>
      </c>
      <c r="I95">
        <f t="shared" ref="I95:I97" si="75">H95/G95/(1E-24)</f>
        <v>3.6490891422807739</v>
      </c>
      <c r="J95">
        <f>(G97-G95)/(E97-E95)*(0-E95)+G95</f>
        <v>3466.5703993131478</v>
      </c>
      <c r="K95">
        <f>J95^(1/3)</f>
        <v>15.134451110047651</v>
      </c>
      <c r="L95">
        <f>H95/(J95*(10^-24))</f>
        <v>3.5526974607634636</v>
      </c>
      <c r="M95">
        <f>(C97-C95)/(E97-E95)*(0-E95)+C95</f>
        <v>-303.59305526425123</v>
      </c>
      <c r="N95">
        <f>M95/N98</f>
        <v>-10.46872604359487</v>
      </c>
    </row>
    <row r="96" spans="2:14" x14ac:dyDescent="0.2">
      <c r="B96">
        <v>1.0049999999999999</v>
      </c>
      <c r="C96">
        <v>-304.89240297466699</v>
      </c>
      <c r="D96">
        <v>16.972923333333299</v>
      </c>
      <c r="E96">
        <v>0.78037599999999896</v>
      </c>
      <c r="F96">
        <f>15*B96</f>
        <v>15.074999999999999</v>
      </c>
      <c r="G96">
        <f>F96^3</f>
        <v>3425.8785468749998</v>
      </c>
      <c r="H96">
        <v>1.2315675855197609E-20</v>
      </c>
      <c r="I96">
        <f>H96/G96/(1E-24)</f>
        <v>3.5948956411288022</v>
      </c>
    </row>
    <row r="97" spans="2:14" x14ac:dyDescent="0.2">
      <c r="B97">
        <v>1.01</v>
      </c>
      <c r="C97">
        <v>-303.39337127599998</v>
      </c>
      <c r="D97">
        <v>17.317861466666699</v>
      </c>
      <c r="E97">
        <v>-0.242592</v>
      </c>
      <c r="F97">
        <f t="shared" si="73"/>
        <v>15.15</v>
      </c>
      <c r="G97">
        <f t="shared" si="74"/>
        <v>3477.2658750000001</v>
      </c>
      <c r="H97">
        <v>1.2315675855197609E-20</v>
      </c>
      <c r="I97">
        <f t="shared" si="75"/>
        <v>3.541769970407457</v>
      </c>
      <c r="J97" t="s">
        <v>55</v>
      </c>
      <c r="K97">
        <v>-304.19433920197605</v>
      </c>
      <c r="L97">
        <f>K97/N98</f>
        <v>-10.489459972481933</v>
      </c>
      <c r="N97" t="s">
        <v>11</v>
      </c>
    </row>
    <row r="98" spans="2:14" x14ac:dyDescent="0.2">
      <c r="B98">
        <v>1.02</v>
      </c>
      <c r="C98">
        <v>-303.85662540266702</v>
      </c>
      <c r="D98">
        <v>17.023340933333301</v>
      </c>
      <c r="E98">
        <v>-1.3651279999999999</v>
      </c>
      <c r="F98">
        <f>15*B98</f>
        <v>15.3</v>
      </c>
      <c r="G98">
        <f>F98^3</f>
        <v>3581.5770000000007</v>
      </c>
      <c r="H98">
        <v>1.2315675855197609E-20</v>
      </c>
      <c r="I98">
        <f>H98/G98/(1E-24)</f>
        <v>3.4386181995242904</v>
      </c>
      <c r="J98" t="s">
        <v>56</v>
      </c>
      <c r="K98">
        <v>3467.050351817149</v>
      </c>
      <c r="L98">
        <f>H95/(K98*(10^-24))</f>
        <v>3.5522056519146661</v>
      </c>
      <c r="N98">
        <v>29</v>
      </c>
    </row>
    <row r="99" spans="2:14" x14ac:dyDescent="0.2">
      <c r="J99" t="s">
        <v>68</v>
      </c>
      <c r="K99">
        <f>-K98*(2*0.0000269*K98-0.201)</f>
        <v>50.177548673741562</v>
      </c>
    </row>
    <row r="100" spans="2:14" x14ac:dyDescent="0.2">
      <c r="B100">
        <v>80</v>
      </c>
    </row>
    <row r="101" spans="2:14" x14ac:dyDescent="0.2">
      <c r="C101" t="s">
        <v>14</v>
      </c>
      <c r="D101" t="s">
        <v>15</v>
      </c>
      <c r="E101" t="s">
        <v>16</v>
      </c>
      <c r="F101" t="s">
        <v>22</v>
      </c>
      <c r="G101" t="s">
        <v>17</v>
      </c>
      <c r="H101" t="s">
        <v>23</v>
      </c>
      <c r="I101" t="s">
        <v>19</v>
      </c>
      <c r="J101" t="s">
        <v>24</v>
      </c>
      <c r="K101" t="s">
        <v>22</v>
      </c>
      <c r="L101" t="s">
        <v>19</v>
      </c>
      <c r="M101" t="s">
        <v>25</v>
      </c>
      <c r="N101" t="s">
        <v>26</v>
      </c>
    </row>
    <row r="102" spans="2:14" x14ac:dyDescent="0.2">
      <c r="B102">
        <v>0.95499999999999996</v>
      </c>
      <c r="C102">
        <v>-294.13586139066598</v>
      </c>
      <c r="D102">
        <v>15.625628933333299</v>
      </c>
      <c r="E102">
        <v>9.0837920000000008</v>
      </c>
      <c r="F102">
        <f t="shared" ref="F102" si="76">15*B102</f>
        <v>14.324999999999999</v>
      </c>
      <c r="G102">
        <f t="shared" ref="G102" si="77">F102^3</f>
        <v>2939.5705781249994</v>
      </c>
      <c r="H102">
        <v>1.1927100631019595E-20</v>
      </c>
      <c r="I102">
        <f t="shared" ref="I102" si="78">H102/G102/(1E-24)</f>
        <v>4.0574295850475135</v>
      </c>
    </row>
    <row r="103" spans="2:14" x14ac:dyDescent="0.2">
      <c r="B103">
        <v>0.96</v>
      </c>
      <c r="C103">
        <v>-294.46875246933303</v>
      </c>
      <c r="D103">
        <v>15.9432082666667</v>
      </c>
      <c r="E103">
        <v>7.0599453333333404</v>
      </c>
      <c r="F103">
        <f t="shared" ref="F103:F109" si="79">15*B103</f>
        <v>14.399999999999999</v>
      </c>
      <c r="G103">
        <f t="shared" ref="G103:G109" si="80">F103^3</f>
        <v>2985.983999999999</v>
      </c>
      <c r="H103">
        <v>1.1927100631019595E-20</v>
      </c>
      <c r="I103">
        <f t="shared" ref="I103:I109" si="81">H103/G103/(1E-24)</f>
        <v>3.9943618689917968</v>
      </c>
    </row>
    <row r="104" spans="2:14" x14ac:dyDescent="0.2">
      <c r="B104">
        <v>0.96499999999999997</v>
      </c>
      <c r="C104">
        <v>-294.04505037066599</v>
      </c>
      <c r="D104">
        <v>15.800254933333299</v>
      </c>
      <c r="E104">
        <v>5.3053066666666702</v>
      </c>
      <c r="F104">
        <f t="shared" si="79"/>
        <v>14.475</v>
      </c>
      <c r="G104">
        <f t="shared" si="80"/>
        <v>3032.8834218749998</v>
      </c>
      <c r="H104">
        <v>1.1927100631019595E-20</v>
      </c>
      <c r="I104">
        <f t="shared" si="81"/>
        <v>3.932594489123483</v>
      </c>
    </row>
    <row r="105" spans="2:14" x14ac:dyDescent="0.2">
      <c r="B105">
        <v>0.97</v>
      </c>
      <c r="C105">
        <v>-294.084022984</v>
      </c>
      <c r="D105">
        <v>15.820363199999999</v>
      </c>
      <c r="E105">
        <v>3.0556079999999999</v>
      </c>
      <c r="F105">
        <f t="shared" si="79"/>
        <v>14.549999999999999</v>
      </c>
      <c r="G105">
        <f t="shared" si="80"/>
        <v>3080.2713749999994</v>
      </c>
      <c r="H105">
        <v>1.1927100631019595E-20</v>
      </c>
      <c r="I105">
        <f t="shared" si="81"/>
        <v>3.8720941043772803</v>
      </c>
    </row>
    <row r="106" spans="2:14" x14ac:dyDescent="0.2">
      <c r="B106">
        <v>0.97499999999999998</v>
      </c>
      <c r="C106">
        <v>-293.189036026667</v>
      </c>
      <c r="D106">
        <v>15.7116328</v>
      </c>
      <c r="E106">
        <v>2.8806240000000001</v>
      </c>
      <c r="F106">
        <f t="shared" si="79"/>
        <v>14.625</v>
      </c>
      <c r="G106">
        <f t="shared" si="80"/>
        <v>3128.150390625</v>
      </c>
      <c r="H106">
        <v>1.1927100631019595E-20</v>
      </c>
      <c r="I106">
        <f t="shared" si="81"/>
        <v>3.8128283943012655</v>
      </c>
    </row>
    <row r="107" spans="2:14" x14ac:dyDescent="0.2">
      <c r="B107">
        <v>0.98</v>
      </c>
      <c r="C107">
        <v>-293.16486515333298</v>
      </c>
      <c r="D107">
        <v>15.7985814666667</v>
      </c>
      <c r="E107">
        <v>1.34799333333333</v>
      </c>
      <c r="F107">
        <f t="shared" si="79"/>
        <v>14.7</v>
      </c>
      <c r="G107">
        <f t="shared" si="80"/>
        <v>3176.5229999999997</v>
      </c>
      <c r="H107">
        <v>1.1927100631019595E-20</v>
      </c>
      <c r="I107">
        <f t="shared" si="81"/>
        <v>3.7547660227927193</v>
      </c>
      <c r="J107">
        <f>(G109-G107)/(E109-E107)*(0-E107)+G107</f>
        <v>3232.3704041636202</v>
      </c>
      <c r="K107">
        <f>J107^(1/3)</f>
        <v>14.785648377911942</v>
      </c>
      <c r="L107">
        <f>H107/(J107*(10^-24))</f>
        <v>3.6898929082063989</v>
      </c>
      <c r="M107">
        <f>(C109-C107)/(E109-E107)*(0-E107)+C107</f>
        <v>-292.85839449039975</v>
      </c>
      <c r="N107">
        <f>M107/N110</f>
        <v>-11.71433577961599</v>
      </c>
    </row>
    <row r="108" spans="2:14" x14ac:dyDescent="0.2">
      <c r="B108">
        <v>0.98499999999999999</v>
      </c>
      <c r="C108">
        <v>-293.12145921066701</v>
      </c>
      <c r="D108">
        <v>15.761360399999999</v>
      </c>
      <c r="E108">
        <v>0.44700133333333197</v>
      </c>
      <c r="F108">
        <f t="shared" si="79"/>
        <v>14.775</v>
      </c>
      <c r="G108">
        <f t="shared" si="80"/>
        <v>3225.3917343749999</v>
      </c>
      <c r="H108">
        <v>1.1927100631019595E-20</v>
      </c>
      <c r="I108">
        <f t="shared" si="81"/>
        <v>3.6978766032990933</v>
      </c>
      <c r="J108" t="s">
        <v>55</v>
      </c>
      <c r="K108">
        <v>-292.82365786874732</v>
      </c>
      <c r="L108">
        <f>K108/N110</f>
        <v>-11.712946314749892</v>
      </c>
    </row>
    <row r="109" spans="2:14" x14ac:dyDescent="0.2">
      <c r="B109">
        <v>0.99</v>
      </c>
      <c r="C109">
        <v>-292.62578028799999</v>
      </c>
      <c r="D109">
        <v>15.4793644</v>
      </c>
      <c r="E109">
        <v>-1.0231399999999999</v>
      </c>
      <c r="F109">
        <f t="shared" si="79"/>
        <v>14.85</v>
      </c>
      <c r="G109">
        <f t="shared" si="80"/>
        <v>3274.7591249999996</v>
      </c>
      <c r="H109">
        <v>1.1927100631019595E-20</v>
      </c>
      <c r="I109">
        <f t="shared" si="81"/>
        <v>3.642130665417902</v>
      </c>
      <c r="J109" t="s">
        <v>56</v>
      </c>
      <c r="K109">
        <v>3232.6285301562039</v>
      </c>
      <c r="L109">
        <f>H106/(K109*(10^-24))</f>
        <v>3.6895982695677265</v>
      </c>
      <c r="N109" t="s">
        <v>11</v>
      </c>
    </row>
    <row r="110" spans="2:14" x14ac:dyDescent="0.2">
      <c r="J110" t="s">
        <v>68</v>
      </c>
      <c r="K110">
        <f>-K109*(2*0.0000398*K109-0.276)</f>
        <v>60.394452090315653</v>
      </c>
      <c r="N110">
        <v>25</v>
      </c>
    </row>
    <row r="111" spans="2:14" x14ac:dyDescent="0.2">
      <c r="B111">
        <v>90</v>
      </c>
    </row>
    <row r="112" spans="2:14" x14ac:dyDescent="0.2">
      <c r="C112" t="s">
        <v>14</v>
      </c>
      <c r="D112" t="s">
        <v>15</v>
      </c>
      <c r="E112" t="s">
        <v>16</v>
      </c>
      <c r="F112" t="s">
        <v>22</v>
      </c>
      <c r="G112" t="s">
        <v>17</v>
      </c>
      <c r="H112" t="s">
        <v>23</v>
      </c>
      <c r="I112" t="s">
        <v>19</v>
      </c>
      <c r="J112" t="s">
        <v>24</v>
      </c>
      <c r="K112" t="s">
        <v>22</v>
      </c>
      <c r="L112" t="s">
        <v>19</v>
      </c>
      <c r="M112" t="s">
        <v>25</v>
      </c>
      <c r="N112" t="s">
        <v>26</v>
      </c>
    </row>
    <row r="113" spans="2:14" x14ac:dyDescent="0.2">
      <c r="B113">
        <v>0.96</v>
      </c>
      <c r="C113">
        <v>-313.58689335333298</v>
      </c>
      <c r="D113">
        <v>16.245352</v>
      </c>
      <c r="E113">
        <v>9.9191333333333507</v>
      </c>
      <c r="F113">
        <f>15*B113</f>
        <v>14.399999999999999</v>
      </c>
      <c r="G113">
        <f>F113^3</f>
        <v>2985.983999999999</v>
      </c>
      <c r="H113">
        <v>1.277980737296579E-20</v>
      </c>
      <c r="I113">
        <f>H113/G113/(1E-24)</f>
        <v>4.2799316315712996</v>
      </c>
    </row>
    <row r="114" spans="2:14" x14ac:dyDescent="0.2">
      <c r="B114">
        <v>0.97</v>
      </c>
      <c r="C114">
        <v>-313.79958313333299</v>
      </c>
      <c r="D114">
        <v>15.9145088</v>
      </c>
      <c r="E114">
        <v>5.98145066666667</v>
      </c>
      <c r="F114">
        <f>15*B114</f>
        <v>14.549999999999999</v>
      </c>
      <c r="G114">
        <f>F114^3</f>
        <v>3080.2713749999994</v>
      </c>
      <c r="H114">
        <v>1.277980737296579E-20</v>
      </c>
      <c r="I114">
        <f>H114/G114/(1E-24)</f>
        <v>4.1489225516585515</v>
      </c>
    </row>
    <row r="115" spans="2:14" x14ac:dyDescent="0.2">
      <c r="B115">
        <v>0.97499999999999998</v>
      </c>
      <c r="C115">
        <v>-312.54161466400001</v>
      </c>
      <c r="D115">
        <v>16.484455066666701</v>
      </c>
      <c r="E115">
        <v>4.1016680000000001</v>
      </c>
      <c r="F115">
        <f>15*B115</f>
        <v>14.625</v>
      </c>
      <c r="G115">
        <f>F115^3</f>
        <v>3128.150390625</v>
      </c>
      <c r="H115">
        <v>1.277980737296579E-20</v>
      </c>
      <c r="I115">
        <f>H115/G115/(1E-24)</f>
        <v>4.0854197455680525</v>
      </c>
    </row>
    <row r="116" spans="2:14" x14ac:dyDescent="0.2">
      <c r="B116">
        <v>0.98</v>
      </c>
      <c r="C116">
        <v>-312.37715787600001</v>
      </c>
      <c r="D116">
        <v>16.025674666666699</v>
      </c>
      <c r="E116">
        <v>2.0976159999999999</v>
      </c>
      <c r="F116">
        <f>15*B116</f>
        <v>14.7</v>
      </c>
      <c r="G116">
        <f>F116^3</f>
        <v>3176.5229999999997</v>
      </c>
      <c r="H116">
        <v>1.277980737296579E-20</v>
      </c>
      <c r="I116">
        <f>H116/G116/(1E-24)</f>
        <v>4.0232063085851397</v>
      </c>
    </row>
    <row r="117" spans="2:14" x14ac:dyDescent="0.2">
      <c r="B117">
        <v>0.99</v>
      </c>
      <c r="C117">
        <v>-311.56418336999974</v>
      </c>
      <c r="D117">
        <v>16.234190333333324</v>
      </c>
      <c r="E117">
        <v>1.0055350000000018</v>
      </c>
      <c r="F117">
        <f t="shared" ref="F117:F120" si="82">15*B117</f>
        <v>14.85</v>
      </c>
      <c r="G117">
        <f t="shared" ref="G117:G120" si="83">F117^3</f>
        <v>3274.7591249999996</v>
      </c>
      <c r="H117">
        <v>1.277980737296579E-20</v>
      </c>
      <c r="I117">
        <f t="shared" ref="I117:I120" si="84">H117/G117/(1E-24)</f>
        <v>3.9025182876513984</v>
      </c>
      <c r="J117">
        <f>(G119-G117)/(E119-E117)*(0-E117)+G117</f>
        <v>3320.1933164254297</v>
      </c>
      <c r="K117">
        <f>J117^(1/3)</f>
        <v>14.918361395192106</v>
      </c>
      <c r="L117">
        <f>H117/(J117*(10^-24))</f>
        <v>3.849115444496082</v>
      </c>
      <c r="M117">
        <f>(C119-C117)/(E119-E117)*(0-E117)+C117</f>
        <v>-311.48285770730331</v>
      </c>
      <c r="N117">
        <f>M117/N120</f>
        <v>-12.978452404470971</v>
      </c>
    </row>
    <row r="118" spans="2:14" x14ac:dyDescent="0.2">
      <c r="B118">
        <v>0.995</v>
      </c>
      <c r="C118">
        <v>-311.38337404266701</v>
      </c>
      <c r="D118">
        <v>15.963496133333299</v>
      </c>
      <c r="E118">
        <v>-0.628887999999998</v>
      </c>
      <c r="F118">
        <f>15*B118</f>
        <v>14.925000000000001</v>
      </c>
      <c r="G118">
        <f>F118^3</f>
        <v>3324.6277031250002</v>
      </c>
      <c r="H118">
        <v>1.277980737296579E-20</v>
      </c>
      <c r="I118">
        <f>H118/G118/(1E-24)</f>
        <v>3.8439814963201289</v>
      </c>
    </row>
    <row r="119" spans="2:14" x14ac:dyDescent="0.2">
      <c r="B119">
        <v>1</v>
      </c>
      <c r="C119">
        <v>-311.38475560133298</v>
      </c>
      <c r="D119">
        <v>16.004241733333298</v>
      </c>
      <c r="E119">
        <v>-1.2129639999999999</v>
      </c>
      <c r="F119">
        <f t="shared" si="82"/>
        <v>15</v>
      </c>
      <c r="G119">
        <f t="shared" si="83"/>
        <v>3375</v>
      </c>
      <c r="H119">
        <v>1.277980737296579E-20</v>
      </c>
      <c r="I119">
        <f t="shared" si="84"/>
        <v>3.7866095919898641</v>
      </c>
      <c r="J119" t="s">
        <v>55</v>
      </c>
      <c r="K119">
        <v>-311.50059441162784</v>
      </c>
      <c r="L119">
        <f>K119/N120</f>
        <v>-12.979191433817826</v>
      </c>
      <c r="N119" t="s">
        <v>11</v>
      </c>
    </row>
    <row r="120" spans="2:14" x14ac:dyDescent="0.2">
      <c r="B120">
        <v>1.01</v>
      </c>
      <c r="C120">
        <v>-310.48708297466698</v>
      </c>
      <c r="D120">
        <v>15.967534533333399</v>
      </c>
      <c r="E120">
        <v>-2.1534773333333299</v>
      </c>
      <c r="F120">
        <f t="shared" si="82"/>
        <v>15.15</v>
      </c>
      <c r="G120">
        <f t="shared" si="83"/>
        <v>3477.2658750000001</v>
      </c>
      <c r="H120">
        <v>1.277980737296579E-20</v>
      </c>
      <c r="I120">
        <f t="shared" si="84"/>
        <v>3.675245964033679</v>
      </c>
      <c r="J120" t="s">
        <v>56</v>
      </c>
      <c r="K120">
        <v>3292.0021294131961</v>
      </c>
      <c r="L120">
        <f>H117/(K120*(10^-24))</f>
        <v>3.8820774928368005</v>
      </c>
      <c r="N120">
        <v>24</v>
      </c>
    </row>
    <row r="121" spans="2:14" x14ac:dyDescent="0.2">
      <c r="J121" t="s">
        <v>68</v>
      </c>
      <c r="K121">
        <f>-K120*(2*0.0000432*K120-0.303)</f>
        <v>61.135824278926549</v>
      </c>
    </row>
    <row r="122" spans="2:14" x14ac:dyDescent="0.2">
      <c r="B122">
        <v>100</v>
      </c>
    </row>
    <row r="123" spans="2:14" x14ac:dyDescent="0.2">
      <c r="C123" t="s">
        <v>14</v>
      </c>
      <c r="D123" t="s">
        <v>15</v>
      </c>
      <c r="E123" t="s">
        <v>16</v>
      </c>
      <c r="F123" t="s">
        <v>22</v>
      </c>
      <c r="G123" t="s">
        <v>17</v>
      </c>
      <c r="H123" t="s">
        <v>23</v>
      </c>
      <c r="I123" t="s">
        <v>19</v>
      </c>
      <c r="J123" t="s">
        <v>24</v>
      </c>
      <c r="K123" t="s">
        <v>22</v>
      </c>
      <c r="L123" t="s">
        <v>19</v>
      </c>
      <c r="M123" t="s">
        <v>25</v>
      </c>
      <c r="N123" t="s">
        <v>26</v>
      </c>
    </row>
    <row r="124" spans="2:14" x14ac:dyDescent="0.2">
      <c r="B124">
        <v>0.95</v>
      </c>
      <c r="C124">
        <v>-307.11098343333401</v>
      </c>
      <c r="D124">
        <v>15.1802205333333</v>
      </c>
      <c r="E124">
        <v>8.1221626666666609</v>
      </c>
      <c r="F124">
        <f t="shared" ref="F124" si="85">15*B124</f>
        <v>14.25</v>
      </c>
      <c r="G124">
        <f t="shared" ref="G124" si="86">F124^3</f>
        <v>2893.640625</v>
      </c>
      <c r="H124">
        <v>1.2585519760876786E-20</v>
      </c>
      <c r="I124">
        <f t="shared" ref="I124" si="87">H124/G124/(1E-24)</f>
        <v>4.3493720858569951</v>
      </c>
    </row>
    <row r="125" spans="2:14" x14ac:dyDescent="0.2">
      <c r="B125">
        <v>0.96</v>
      </c>
      <c r="C125">
        <v>-306.813140944</v>
      </c>
      <c r="D125">
        <v>15.635564</v>
      </c>
      <c r="E125">
        <v>6.2757453333333304</v>
      </c>
      <c r="F125">
        <f t="shared" ref="F125:F131" si="88">15*B125</f>
        <v>14.399999999999999</v>
      </c>
      <c r="G125">
        <f t="shared" ref="G125:G131" si="89">F125^3</f>
        <v>2985.983999999999</v>
      </c>
      <c r="H125">
        <v>1.2585519760876786E-20</v>
      </c>
      <c r="I125">
        <f t="shared" ref="I125:I131" si="90">H125/G125/(1E-24)</f>
        <v>4.2148651033886289</v>
      </c>
    </row>
    <row r="126" spans="2:14" x14ac:dyDescent="0.2">
      <c r="B126">
        <v>0.97</v>
      </c>
      <c r="C126">
        <v>-306.35346479333299</v>
      </c>
      <c r="D126">
        <v>15.200771599999999</v>
      </c>
      <c r="E126">
        <v>2.7807866666666698</v>
      </c>
      <c r="F126">
        <f t="shared" si="88"/>
        <v>14.549999999999999</v>
      </c>
      <c r="G126">
        <f t="shared" si="89"/>
        <v>3080.2713749999994</v>
      </c>
      <c r="H126">
        <v>1.2585519760876786E-20</v>
      </c>
      <c r="I126">
        <f t="shared" si="90"/>
        <v>4.0858477155691482</v>
      </c>
    </row>
    <row r="127" spans="2:14" x14ac:dyDescent="0.2">
      <c r="B127">
        <v>0.97499999999999998</v>
      </c>
      <c r="C127">
        <v>-305.94679751199999</v>
      </c>
      <c r="D127">
        <v>15.6098325333334</v>
      </c>
      <c r="E127">
        <v>1.5487120000000001</v>
      </c>
      <c r="F127">
        <f t="shared" si="88"/>
        <v>14.625</v>
      </c>
      <c r="G127">
        <f t="shared" si="89"/>
        <v>3128.150390625</v>
      </c>
      <c r="H127">
        <v>1.2585519760876786E-20</v>
      </c>
      <c r="I127">
        <f t="shared" si="90"/>
        <v>4.0233103237604304</v>
      </c>
      <c r="K127">
        <f>K128/15</f>
        <v>0.9803528262044513</v>
      </c>
    </row>
    <row r="128" spans="2:14" x14ac:dyDescent="0.2">
      <c r="B128">
        <v>0.98</v>
      </c>
      <c r="C128">
        <v>-306.46685797999999</v>
      </c>
      <c r="D128">
        <v>15.3501009333333</v>
      </c>
      <c r="E128">
        <v>7.4940000000000603E-2</v>
      </c>
      <c r="F128">
        <f t="shared" si="88"/>
        <v>14.7</v>
      </c>
      <c r="G128">
        <f t="shared" si="89"/>
        <v>3176.5229999999997</v>
      </c>
      <c r="H128">
        <v>1.2585519760876786E-20</v>
      </c>
      <c r="I128">
        <f t="shared" si="90"/>
        <v>3.962042699164082</v>
      </c>
      <c r="J128">
        <f>(G130-G128)/(E130-E128)*(0-E128)+G128</f>
        <v>3179.9551350172492</v>
      </c>
      <c r="K128">
        <f>J128^(1/3)</f>
        <v>14.70529239306677</v>
      </c>
      <c r="L128">
        <f>H128/(J128*(10^-24))</f>
        <v>3.9577664547171407</v>
      </c>
      <c r="M128">
        <f>(C130-C128)/(E130-E128)*(0-E128)+C128</f>
        <v>-306.42947229171</v>
      </c>
      <c r="N128">
        <f>M128/N131</f>
        <v>-13.928612376895909</v>
      </c>
    </row>
    <row r="129" spans="2:14" x14ac:dyDescent="0.2">
      <c r="B129">
        <v>0.98499999999999999</v>
      </c>
      <c r="C129">
        <v>-304.904977632</v>
      </c>
      <c r="D129">
        <v>15.3501102666667</v>
      </c>
      <c r="E129">
        <v>4.65413333333346E-2</v>
      </c>
      <c r="F129">
        <f t="shared" si="88"/>
        <v>14.775</v>
      </c>
      <c r="G129">
        <f t="shared" si="89"/>
        <v>3225.3917343749999</v>
      </c>
      <c r="H129">
        <v>1.2585519760876786E-20</v>
      </c>
      <c r="I129">
        <f t="shared" si="90"/>
        <v>3.9020127777798579</v>
      </c>
    </row>
    <row r="130" spans="2:14" x14ac:dyDescent="0.2">
      <c r="B130">
        <v>0.99</v>
      </c>
      <c r="C130">
        <v>-305.39678785466702</v>
      </c>
      <c r="D130">
        <v>15.1093833333333</v>
      </c>
      <c r="E130">
        <v>-2.0700266666666698</v>
      </c>
      <c r="F130">
        <f t="shared" si="88"/>
        <v>14.85</v>
      </c>
      <c r="G130">
        <f t="shared" si="89"/>
        <v>3274.7591249999996</v>
      </c>
      <c r="H130">
        <v>1.2585519760876786E-20</v>
      </c>
      <c r="I130">
        <f t="shared" si="90"/>
        <v>3.8431894623323748</v>
      </c>
      <c r="J130" t="s">
        <v>55</v>
      </c>
      <c r="K130">
        <v>-305.72189449107645</v>
      </c>
      <c r="L130">
        <f>K130/N131</f>
        <v>-13.896449749594384</v>
      </c>
      <c r="N130" t="s">
        <v>11</v>
      </c>
    </row>
    <row r="131" spans="2:14" x14ac:dyDescent="0.2">
      <c r="B131">
        <v>1</v>
      </c>
      <c r="C131">
        <v>-304.60156882799998</v>
      </c>
      <c r="D131">
        <v>15.5845916</v>
      </c>
      <c r="E131">
        <v>-3.24385733333333</v>
      </c>
      <c r="F131">
        <f t="shared" si="88"/>
        <v>15</v>
      </c>
      <c r="G131">
        <f t="shared" si="89"/>
        <v>3375</v>
      </c>
      <c r="H131">
        <v>1.2585519760876786E-20</v>
      </c>
      <c r="I131">
        <f t="shared" si="90"/>
        <v>3.7290428921116408</v>
      </c>
      <c r="J131" t="s">
        <v>56</v>
      </c>
      <c r="K131">
        <v>3199.11498839145</v>
      </c>
      <c r="L131">
        <f>H128/(K131*(10^-24))</f>
        <v>3.9340629538311536</v>
      </c>
      <c r="N131">
        <v>22</v>
      </c>
    </row>
    <row r="132" spans="2:14" x14ac:dyDescent="0.2">
      <c r="J132" t="s">
        <v>68</v>
      </c>
      <c r="K132">
        <f>-K131*(2*0.0000174*K131-0.134)</f>
        <v>72.526490972965547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6896-BF21-E347-B132-3F8ABE88F27E}">
  <dimension ref="B3:R2025"/>
  <sheetViews>
    <sheetView workbookViewId="0">
      <selection activeCell="L33" sqref="L33"/>
    </sheetView>
  </sheetViews>
  <sheetFormatPr baseColWidth="10" defaultRowHeight="16" x14ac:dyDescent="0.2"/>
  <sheetData>
    <row r="3" spans="2:14" x14ac:dyDescent="0.2">
      <c r="B3">
        <v>0</v>
      </c>
      <c r="C3" t="s">
        <v>58</v>
      </c>
    </row>
    <row r="4" spans="2:14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</row>
    <row r="5" spans="2:14" x14ac:dyDescent="0.2">
      <c r="B5">
        <v>1.06</v>
      </c>
      <c r="C5">
        <v>-135.44543977733301</v>
      </c>
      <c r="D5">
        <v>18.490200266666701</v>
      </c>
      <c r="E5">
        <v>2.98887066666666</v>
      </c>
      <c r="F5">
        <f>14*B5</f>
        <v>14.84</v>
      </c>
      <c r="G5">
        <f t="shared" ref="G5:G7" si="0">F5^3</f>
        <v>3268.1479039999999</v>
      </c>
      <c r="H5">
        <v>4.8571903022251741E-21</v>
      </c>
      <c r="I5">
        <f>H5/G5/(1E-24)</f>
        <v>1.4862210783913086</v>
      </c>
    </row>
    <row r="6" spans="2:14" x14ac:dyDescent="0.2">
      <c r="B6">
        <v>1.08</v>
      </c>
      <c r="C6">
        <v>-134.476600681333</v>
      </c>
      <c r="D6">
        <v>18.2447096</v>
      </c>
      <c r="E6">
        <v>0.22861999999999999</v>
      </c>
      <c r="F6">
        <f>14*B6</f>
        <v>15.120000000000001</v>
      </c>
      <c r="G6">
        <f t="shared" si="0"/>
        <v>3456.6497280000003</v>
      </c>
      <c r="H6">
        <v>4.8571903022251741E-21</v>
      </c>
      <c r="I6">
        <f>H6/G6/(1E-24)</f>
        <v>1.4051728362524947</v>
      </c>
    </row>
    <row r="7" spans="2:14" x14ac:dyDescent="0.2">
      <c r="B7">
        <v>1.1000000000000001</v>
      </c>
      <c r="C7">
        <v>-133.20742777733301</v>
      </c>
      <c r="D7">
        <v>17.915491200000002</v>
      </c>
      <c r="E7">
        <v>-1.36899866666667</v>
      </c>
      <c r="F7">
        <f t="shared" ref="F7" si="1">14*B7</f>
        <v>15.400000000000002</v>
      </c>
      <c r="G7">
        <f t="shared" si="0"/>
        <v>3652.2640000000015</v>
      </c>
      <c r="H7">
        <v>4.8571903022251741E-21</v>
      </c>
      <c r="I7">
        <f t="shared" ref="I7" si="2">H7/G7/(1E-24)</f>
        <v>1.3299121592045846</v>
      </c>
    </row>
    <row r="8" spans="2:14" x14ac:dyDescent="0.2">
      <c r="J8" t="e">
        <f>(G9-G8)/(E9-E8)*(0-E8)+G8</f>
        <v>#DIV/0!</v>
      </c>
      <c r="K8" t="e">
        <f>J8^(1/3)</f>
        <v>#DIV/0!</v>
      </c>
      <c r="L8" t="e">
        <f>H8/(J8*(10^-24))</f>
        <v>#DIV/0!</v>
      </c>
      <c r="M8" t="e">
        <f>(C9-C8)/(E9-E8)*(0-E8)+C8</f>
        <v>#VALUE!</v>
      </c>
      <c r="N8" t="e">
        <f>M8/N11</f>
        <v>#VALUE!</v>
      </c>
    </row>
    <row r="9" spans="2:14" x14ac:dyDescent="0.2">
      <c r="C9" t="s">
        <v>65</v>
      </c>
      <c r="D9">
        <v>35537.625999999997</v>
      </c>
    </row>
    <row r="10" spans="2:14" x14ac:dyDescent="0.2">
      <c r="D10">
        <f>D9/3600</f>
        <v>9.8715627777777772</v>
      </c>
      <c r="J10" t="s">
        <v>55</v>
      </c>
      <c r="L10" t="e">
        <f>K10/M11</f>
        <v>#DIV/0!</v>
      </c>
      <c r="N10" t="s">
        <v>11</v>
      </c>
    </row>
    <row r="11" spans="2:14" x14ac:dyDescent="0.2">
      <c r="B11" s="6"/>
      <c r="C11" s="6"/>
      <c r="D11" s="6"/>
      <c r="E11" s="6"/>
      <c r="J11" t="s">
        <v>56</v>
      </c>
      <c r="K11">
        <v>3476</v>
      </c>
      <c r="L11">
        <f>H7/(K11*(10^-24))</f>
        <v>1.3973504897080478</v>
      </c>
      <c r="N11">
        <v>50</v>
      </c>
    </row>
    <row r="13" spans="2:14" x14ac:dyDescent="0.2">
      <c r="B13">
        <v>0</v>
      </c>
      <c r="C13" t="s">
        <v>59</v>
      </c>
    </row>
    <row r="14" spans="2:14" x14ac:dyDescent="0.2">
      <c r="C14" t="s">
        <v>14</v>
      </c>
      <c r="D14" t="s">
        <v>15</v>
      </c>
      <c r="E14" t="s">
        <v>16</v>
      </c>
      <c r="F14" t="s">
        <v>22</v>
      </c>
      <c r="G14" t="s">
        <v>17</v>
      </c>
      <c r="H14" t="s">
        <v>23</v>
      </c>
      <c r="I14" t="s">
        <v>19</v>
      </c>
      <c r="J14" t="s">
        <v>24</v>
      </c>
      <c r="K14" t="s">
        <v>22</v>
      </c>
      <c r="L14" t="s">
        <v>19</v>
      </c>
      <c r="M14" t="s">
        <v>25</v>
      </c>
      <c r="N14" t="s">
        <v>26</v>
      </c>
    </row>
    <row r="15" spans="2:14" x14ac:dyDescent="0.2">
      <c r="B15">
        <v>1.06</v>
      </c>
      <c r="C15">
        <v>-135.50375434133301</v>
      </c>
      <c r="D15">
        <v>18.279527333333299</v>
      </c>
      <c r="E15">
        <v>3.15558133333333</v>
      </c>
      <c r="F15">
        <f>14*B15</f>
        <v>14.84</v>
      </c>
      <c r="G15">
        <f t="shared" ref="G15:G17" si="3">F15^3</f>
        <v>3268.1479039999999</v>
      </c>
      <c r="H15">
        <v>4.8571903022251741E-21</v>
      </c>
      <c r="I15">
        <f>H15/G15/(1E-24)</f>
        <v>1.4862210783913086</v>
      </c>
    </row>
    <row r="16" spans="2:14" x14ac:dyDescent="0.2">
      <c r="B16">
        <v>1.08</v>
      </c>
      <c r="C16">
        <v>-133.97245658533299</v>
      </c>
      <c r="D16">
        <v>18.233859200000001</v>
      </c>
      <c r="E16">
        <v>0.18872800000000101</v>
      </c>
      <c r="F16">
        <f>14*B16</f>
        <v>15.120000000000001</v>
      </c>
      <c r="G16">
        <f t="shared" si="3"/>
        <v>3456.6497280000003</v>
      </c>
      <c r="H16">
        <v>4.8571903022251741E-21</v>
      </c>
      <c r="I16">
        <f>H16/G16/(1E-24)</f>
        <v>1.4051728362524947</v>
      </c>
    </row>
    <row r="17" spans="2:18" x14ac:dyDescent="0.2">
      <c r="B17">
        <v>1.1000000000000001</v>
      </c>
      <c r="C17">
        <v>-132.662552218667</v>
      </c>
      <c r="D17">
        <v>18.353220799999999</v>
      </c>
      <c r="E17">
        <v>-0.99383466666666798</v>
      </c>
      <c r="F17">
        <f t="shared" ref="F17" si="4">14*B17</f>
        <v>15.400000000000002</v>
      </c>
      <c r="G17">
        <f t="shared" si="3"/>
        <v>3652.2640000000015</v>
      </c>
      <c r="H17">
        <v>4.8571903022251741E-21</v>
      </c>
      <c r="I17">
        <f t="shared" ref="I17" si="5">H17/G17/(1E-24)</f>
        <v>1.3299121592045846</v>
      </c>
    </row>
    <row r="18" spans="2:18" x14ac:dyDescent="0.2">
      <c r="J18" t="e">
        <f>(G19-G18)/(E19-E18)*(0-E18)+G18</f>
        <v>#DIV/0!</v>
      </c>
      <c r="K18" t="e">
        <f>J18^(1/3)</f>
        <v>#DIV/0!</v>
      </c>
      <c r="L18" t="e">
        <f>H18/(J18*(10^-24))</f>
        <v>#DIV/0!</v>
      </c>
      <c r="M18" t="e">
        <f>(C19-C18)/(E19-E18)*(0-E18)+C18</f>
        <v>#VALUE!</v>
      </c>
      <c r="N18" t="e">
        <f>M18/N21</f>
        <v>#VALUE!</v>
      </c>
    </row>
    <row r="19" spans="2:18" x14ac:dyDescent="0.2">
      <c r="C19" t="s">
        <v>65</v>
      </c>
      <c r="D19">
        <v>23469</v>
      </c>
    </row>
    <row r="20" spans="2:18" x14ac:dyDescent="0.2">
      <c r="D20">
        <f>D19/3600</f>
        <v>6.519166666666667</v>
      </c>
      <c r="N20" t="s">
        <v>11</v>
      </c>
      <c r="P20" t="s">
        <v>60</v>
      </c>
      <c r="Q20" t="s">
        <v>61</v>
      </c>
      <c r="R20" t="s">
        <v>62</v>
      </c>
    </row>
    <row r="21" spans="2:18" x14ac:dyDescent="0.2">
      <c r="B21" s="6"/>
      <c r="C21" s="6"/>
      <c r="D21" s="6"/>
      <c r="E21" s="6"/>
      <c r="N21">
        <v>50</v>
      </c>
      <c r="P21" s="4">
        <v>1.6858999999999999E-5</v>
      </c>
      <c r="Q21" s="4">
        <v>-0.12801999999999999</v>
      </c>
      <c r="R21" s="4">
        <v>241.3</v>
      </c>
    </row>
    <row r="24" spans="2:18" x14ac:dyDescent="0.2">
      <c r="P24" t="s">
        <v>63</v>
      </c>
      <c r="Q24" t="s">
        <v>64</v>
      </c>
    </row>
    <row r="25" spans="2:18" x14ac:dyDescent="0.2">
      <c r="P25" s="7">
        <f>(-Q21+SQRT(Q21^2-4*P21*R21))/2/P21</f>
        <v>4117.3270671095252</v>
      </c>
      <c r="Q25" s="7">
        <f>(-Q21-SQRT(Q21^2-4*P21*R21))/2/P21</f>
        <v>3476.2431327837071</v>
      </c>
    </row>
    <row r="26" spans="2:18" x14ac:dyDescent="0.2">
      <c r="B26">
        <v>1</v>
      </c>
      <c r="C26" s="4">
        <v>-137.17641</v>
      </c>
      <c r="D26">
        <v>-21.71</v>
      </c>
    </row>
    <row r="27" spans="2:18" x14ac:dyDescent="0.2">
      <c r="B27">
        <v>2</v>
      </c>
      <c r="C27" s="4">
        <v>-137.29705999999999</v>
      </c>
      <c r="D27">
        <v>-15.27</v>
      </c>
    </row>
    <row r="28" spans="2:18" x14ac:dyDescent="0.2">
      <c r="B28">
        <v>3</v>
      </c>
      <c r="C28" s="4">
        <v>-137.42511999999999</v>
      </c>
      <c r="D28">
        <v>-13.82</v>
      </c>
    </row>
    <row r="29" spans="2:18" x14ac:dyDescent="0.2">
      <c r="B29">
        <v>4</v>
      </c>
      <c r="C29" s="4">
        <v>-137.55121</v>
      </c>
      <c r="D29">
        <v>-11.15</v>
      </c>
    </row>
    <row r="30" spans="2:18" x14ac:dyDescent="0.2">
      <c r="B30">
        <v>5</v>
      </c>
      <c r="C30" s="4">
        <v>-137.68836999999999</v>
      </c>
      <c r="D30">
        <v>-5.5</v>
      </c>
    </row>
    <row r="31" spans="2:18" x14ac:dyDescent="0.2">
      <c r="B31">
        <v>6</v>
      </c>
      <c r="C31" s="4">
        <v>-137.79971</v>
      </c>
      <c r="D31">
        <v>-2.68</v>
      </c>
    </row>
    <row r="32" spans="2:18" x14ac:dyDescent="0.2">
      <c r="B32">
        <v>7</v>
      </c>
      <c r="C32" s="4">
        <v>-137.91104000000001</v>
      </c>
      <c r="D32">
        <v>-7.0000000000000007E-2</v>
      </c>
    </row>
    <row r="33" spans="2:4" x14ac:dyDescent="0.2">
      <c r="B33">
        <v>8</v>
      </c>
      <c r="C33" s="4">
        <v>-138.02535</v>
      </c>
      <c r="D33">
        <v>2.37</v>
      </c>
    </row>
    <row r="34" spans="2:4" x14ac:dyDescent="0.2">
      <c r="B34">
        <v>9</v>
      </c>
      <c r="C34" s="4">
        <v>-138.15183999999999</v>
      </c>
      <c r="D34">
        <v>5.58</v>
      </c>
    </row>
    <row r="35" spans="2:4" x14ac:dyDescent="0.2">
      <c r="B35">
        <v>10</v>
      </c>
      <c r="C35" s="4">
        <v>-138.29232999999999</v>
      </c>
      <c r="D35">
        <v>6.13</v>
      </c>
    </row>
    <row r="36" spans="2:4" x14ac:dyDescent="0.2">
      <c r="B36">
        <v>11</v>
      </c>
      <c r="C36" s="4">
        <v>-138.20801</v>
      </c>
      <c r="D36">
        <v>-17.989999999999998</v>
      </c>
    </row>
    <row r="37" spans="2:4" x14ac:dyDescent="0.2">
      <c r="B37">
        <v>12</v>
      </c>
      <c r="C37" s="4">
        <v>-138.29034999999999</v>
      </c>
      <c r="D37">
        <v>-18.559999999999999</v>
      </c>
    </row>
    <row r="38" spans="2:4" x14ac:dyDescent="0.2">
      <c r="B38">
        <v>13</v>
      </c>
      <c r="C38" s="4">
        <v>-138.36212</v>
      </c>
      <c r="D38">
        <v>-17.82</v>
      </c>
    </row>
    <row r="39" spans="2:4" x14ac:dyDescent="0.2">
      <c r="B39">
        <v>14</v>
      </c>
      <c r="C39" s="4">
        <v>-138.41916000000001</v>
      </c>
      <c r="D39">
        <v>-17.239999999999998</v>
      </c>
    </row>
    <row r="40" spans="2:4" x14ac:dyDescent="0.2">
      <c r="B40">
        <v>15</v>
      </c>
      <c r="C40" s="4">
        <v>-138.47502</v>
      </c>
      <c r="D40">
        <v>-17.7</v>
      </c>
    </row>
    <row r="41" spans="2:4" x14ac:dyDescent="0.2">
      <c r="B41">
        <v>16</v>
      </c>
      <c r="C41" s="4">
        <v>-138.51481000000001</v>
      </c>
      <c r="D41">
        <v>-17.04</v>
      </c>
    </row>
    <row r="42" spans="2:4" x14ac:dyDescent="0.2">
      <c r="B42">
        <v>17</v>
      </c>
      <c r="C42" s="4">
        <v>-138.55628999999999</v>
      </c>
      <c r="D42">
        <v>-15.66</v>
      </c>
    </row>
    <row r="43" spans="2:4" x14ac:dyDescent="0.2">
      <c r="B43">
        <v>18</v>
      </c>
      <c r="C43" s="4">
        <v>-138.57335</v>
      </c>
      <c r="D43">
        <v>-14.67</v>
      </c>
    </row>
    <row r="44" spans="2:4" x14ac:dyDescent="0.2">
      <c r="B44">
        <v>19</v>
      </c>
      <c r="C44" s="4">
        <v>-138.57792000000001</v>
      </c>
      <c r="D44">
        <v>-14.32</v>
      </c>
    </row>
    <row r="45" spans="2:4" x14ac:dyDescent="0.2">
      <c r="B45">
        <v>20</v>
      </c>
      <c r="C45" s="4">
        <v>-138.56055000000001</v>
      </c>
      <c r="D45">
        <v>-14.35</v>
      </c>
    </row>
    <row r="46" spans="2:4" x14ac:dyDescent="0.2">
      <c r="B46">
        <v>21</v>
      </c>
      <c r="C46" s="4">
        <v>-138.53838999999999</v>
      </c>
      <c r="D46">
        <v>-14.28</v>
      </c>
    </row>
    <row r="47" spans="2:4" x14ac:dyDescent="0.2">
      <c r="B47">
        <v>22</v>
      </c>
      <c r="C47" s="4">
        <v>-138.47220999999999</v>
      </c>
      <c r="D47">
        <v>-13.74</v>
      </c>
    </row>
    <row r="48" spans="2:4" x14ac:dyDescent="0.2">
      <c r="B48">
        <v>23</v>
      </c>
      <c r="C48" s="4">
        <v>-138.38068000000001</v>
      </c>
      <c r="D48">
        <v>-13.37</v>
      </c>
    </row>
    <row r="49" spans="2:4" x14ac:dyDescent="0.2">
      <c r="B49">
        <v>24</v>
      </c>
      <c r="C49" s="4">
        <v>-138.27175</v>
      </c>
      <c r="D49">
        <v>-13.27</v>
      </c>
    </row>
    <row r="50" spans="2:4" x14ac:dyDescent="0.2">
      <c r="B50">
        <v>25</v>
      </c>
      <c r="C50" s="4">
        <v>-138.15049999999999</v>
      </c>
      <c r="D50">
        <v>-12.34</v>
      </c>
    </row>
    <row r="51" spans="2:4" x14ac:dyDescent="0.2">
      <c r="B51">
        <v>26</v>
      </c>
      <c r="C51" s="4">
        <v>-138.02525</v>
      </c>
      <c r="D51">
        <v>-10.82</v>
      </c>
    </row>
    <row r="52" spans="2:4" x14ac:dyDescent="0.2">
      <c r="B52">
        <v>27</v>
      </c>
      <c r="C52" s="4">
        <v>-137.90727000000001</v>
      </c>
      <c r="D52">
        <v>-10.029999999999999</v>
      </c>
    </row>
    <row r="53" spans="2:4" x14ac:dyDescent="0.2">
      <c r="B53">
        <v>28</v>
      </c>
      <c r="C53" s="4">
        <v>-137.80958000000001</v>
      </c>
      <c r="D53">
        <v>-10.14</v>
      </c>
    </row>
    <row r="54" spans="2:4" x14ac:dyDescent="0.2">
      <c r="B54">
        <v>29</v>
      </c>
      <c r="C54" s="4">
        <v>-137.74513999999999</v>
      </c>
      <c r="D54">
        <v>-11.17</v>
      </c>
    </row>
    <row r="55" spans="2:4" x14ac:dyDescent="0.2">
      <c r="B55">
        <v>30</v>
      </c>
      <c r="C55" s="4">
        <v>-137.70454000000001</v>
      </c>
      <c r="D55">
        <v>-11.25</v>
      </c>
    </row>
    <row r="56" spans="2:4" x14ac:dyDescent="0.2">
      <c r="B56">
        <v>31</v>
      </c>
      <c r="C56" s="4">
        <v>-137.66057000000001</v>
      </c>
      <c r="D56">
        <v>-8.92</v>
      </c>
    </row>
    <row r="57" spans="2:4" x14ac:dyDescent="0.2">
      <c r="B57">
        <v>32</v>
      </c>
      <c r="C57" s="4">
        <v>-137.60995</v>
      </c>
      <c r="D57">
        <v>-8.81</v>
      </c>
    </row>
    <row r="58" spans="2:4" x14ac:dyDescent="0.2">
      <c r="B58">
        <v>33</v>
      </c>
      <c r="C58" s="4">
        <v>-137.52699999999999</v>
      </c>
      <c r="D58">
        <v>-8.11</v>
      </c>
    </row>
    <row r="59" spans="2:4" x14ac:dyDescent="0.2">
      <c r="B59">
        <v>34</v>
      </c>
      <c r="C59" s="4">
        <v>-137.45061999999999</v>
      </c>
      <c r="D59">
        <v>-7.32</v>
      </c>
    </row>
    <row r="60" spans="2:4" x14ac:dyDescent="0.2">
      <c r="B60">
        <v>35</v>
      </c>
      <c r="C60" s="4">
        <v>-137.36879999999999</v>
      </c>
      <c r="D60">
        <v>-7.7</v>
      </c>
    </row>
    <row r="61" spans="2:4" x14ac:dyDescent="0.2">
      <c r="B61">
        <v>36</v>
      </c>
      <c r="C61" s="4">
        <v>-137.26861</v>
      </c>
      <c r="D61">
        <v>-8.9499999999999993</v>
      </c>
    </row>
    <row r="62" spans="2:4" x14ac:dyDescent="0.2">
      <c r="B62">
        <v>37</v>
      </c>
      <c r="C62" s="4">
        <v>-137.16848999999999</v>
      </c>
      <c r="D62">
        <v>-8.7200000000000006</v>
      </c>
    </row>
    <row r="63" spans="2:4" x14ac:dyDescent="0.2">
      <c r="B63">
        <v>38</v>
      </c>
      <c r="C63" s="4">
        <v>-137.05858000000001</v>
      </c>
      <c r="D63">
        <v>-8.08</v>
      </c>
    </row>
    <row r="64" spans="2:4" x14ac:dyDescent="0.2">
      <c r="B64">
        <v>39</v>
      </c>
      <c r="C64" s="4">
        <v>-136.92964000000001</v>
      </c>
      <c r="D64">
        <v>-6.61</v>
      </c>
    </row>
    <row r="65" spans="2:4" x14ac:dyDescent="0.2">
      <c r="B65">
        <v>40</v>
      </c>
      <c r="C65" s="4">
        <v>-136.8134</v>
      </c>
      <c r="D65">
        <v>-6.35</v>
      </c>
    </row>
    <row r="66" spans="2:4" x14ac:dyDescent="0.2">
      <c r="B66">
        <v>41</v>
      </c>
      <c r="C66" s="4">
        <v>-136.72673</v>
      </c>
      <c r="D66">
        <v>-6.06</v>
      </c>
    </row>
    <row r="67" spans="2:4" x14ac:dyDescent="0.2">
      <c r="B67">
        <v>42</v>
      </c>
      <c r="C67" s="4">
        <v>-136.64125999999999</v>
      </c>
      <c r="D67">
        <v>-6.64</v>
      </c>
    </row>
    <row r="68" spans="2:4" x14ac:dyDescent="0.2">
      <c r="B68">
        <v>43</v>
      </c>
      <c r="C68" s="4">
        <v>-136.57982000000001</v>
      </c>
      <c r="D68">
        <v>-7.62</v>
      </c>
    </row>
    <row r="69" spans="2:4" x14ac:dyDescent="0.2">
      <c r="B69">
        <v>44</v>
      </c>
      <c r="C69" s="4">
        <v>-136.54046</v>
      </c>
      <c r="D69">
        <v>-7.01</v>
      </c>
    </row>
    <row r="70" spans="2:4" x14ac:dyDescent="0.2">
      <c r="B70">
        <v>45</v>
      </c>
      <c r="C70" s="4">
        <v>-136.50422</v>
      </c>
      <c r="D70">
        <v>-5.58</v>
      </c>
    </row>
    <row r="71" spans="2:4" x14ac:dyDescent="0.2">
      <c r="B71">
        <v>46</v>
      </c>
      <c r="C71" s="4">
        <v>-136.45998</v>
      </c>
      <c r="D71">
        <v>-5.63</v>
      </c>
    </row>
    <row r="72" spans="2:4" x14ac:dyDescent="0.2">
      <c r="B72">
        <v>47</v>
      </c>
      <c r="C72" s="4">
        <v>-136.43593000000001</v>
      </c>
      <c r="D72">
        <v>-4.9800000000000004</v>
      </c>
    </row>
    <row r="73" spans="2:4" x14ac:dyDescent="0.2">
      <c r="B73">
        <v>48</v>
      </c>
      <c r="C73" s="4">
        <v>-136.42509999999999</v>
      </c>
      <c r="D73">
        <v>-5.21</v>
      </c>
    </row>
    <row r="74" spans="2:4" x14ac:dyDescent="0.2">
      <c r="B74">
        <v>49</v>
      </c>
      <c r="C74" s="4">
        <v>-136.42707999999999</v>
      </c>
      <c r="D74">
        <v>-5.66</v>
      </c>
    </row>
    <row r="75" spans="2:4" x14ac:dyDescent="0.2">
      <c r="B75">
        <v>50</v>
      </c>
      <c r="C75" s="4">
        <v>-136.42554000000001</v>
      </c>
      <c r="D75">
        <v>-4.76</v>
      </c>
    </row>
    <row r="76" spans="2:4" x14ac:dyDescent="0.2">
      <c r="B76">
        <v>51</v>
      </c>
      <c r="C76" s="4">
        <v>-136.41202999999999</v>
      </c>
      <c r="D76">
        <v>-3.68</v>
      </c>
    </row>
    <row r="77" spans="2:4" x14ac:dyDescent="0.2">
      <c r="B77">
        <v>52</v>
      </c>
      <c r="C77" s="4">
        <v>-136.38851</v>
      </c>
      <c r="D77">
        <v>-3.46</v>
      </c>
    </row>
    <row r="78" spans="2:4" x14ac:dyDescent="0.2">
      <c r="B78">
        <v>53</v>
      </c>
      <c r="C78" s="4">
        <v>-136.3888</v>
      </c>
      <c r="D78">
        <v>-3.74</v>
      </c>
    </row>
    <row r="79" spans="2:4" x14ac:dyDescent="0.2">
      <c r="B79">
        <v>54</v>
      </c>
      <c r="C79" s="4">
        <v>-136.40341000000001</v>
      </c>
      <c r="D79">
        <v>-4.51</v>
      </c>
    </row>
    <row r="80" spans="2:4" x14ac:dyDescent="0.2">
      <c r="B80">
        <v>55</v>
      </c>
      <c r="C80" s="4">
        <v>-136.4281</v>
      </c>
      <c r="D80">
        <v>-4.95</v>
      </c>
    </row>
    <row r="81" spans="2:4" x14ac:dyDescent="0.2">
      <c r="B81">
        <v>56</v>
      </c>
      <c r="C81" s="4">
        <v>-136.45930999999999</v>
      </c>
      <c r="D81">
        <v>-4.5</v>
      </c>
    </row>
    <row r="82" spans="2:4" x14ac:dyDescent="0.2">
      <c r="B82">
        <v>57</v>
      </c>
      <c r="C82" s="4">
        <v>-136.51598999999999</v>
      </c>
      <c r="D82">
        <v>-4.07</v>
      </c>
    </row>
    <row r="83" spans="2:4" x14ac:dyDescent="0.2">
      <c r="B83">
        <v>58</v>
      </c>
      <c r="C83" s="4">
        <v>-136.58317</v>
      </c>
      <c r="D83">
        <v>-4.17</v>
      </c>
    </row>
    <row r="84" spans="2:4" x14ac:dyDescent="0.2">
      <c r="B84">
        <v>59</v>
      </c>
      <c r="C84" s="4">
        <v>-136.66980000000001</v>
      </c>
      <c r="D84">
        <v>-3.3</v>
      </c>
    </row>
    <row r="85" spans="2:4" x14ac:dyDescent="0.2">
      <c r="B85">
        <v>60</v>
      </c>
      <c r="C85" s="4">
        <v>-136.76801</v>
      </c>
      <c r="D85">
        <v>-3.85</v>
      </c>
    </row>
    <row r="86" spans="2:4" x14ac:dyDescent="0.2">
      <c r="B86">
        <v>61</v>
      </c>
      <c r="C86" s="4">
        <v>-136.85437999999999</v>
      </c>
      <c r="D86">
        <v>-3.85</v>
      </c>
    </row>
    <row r="87" spans="2:4" x14ac:dyDescent="0.2">
      <c r="B87">
        <v>62</v>
      </c>
      <c r="C87" s="4">
        <v>-136.90269000000001</v>
      </c>
      <c r="D87">
        <v>-3.41</v>
      </c>
    </row>
    <row r="88" spans="2:4" x14ac:dyDescent="0.2">
      <c r="B88">
        <v>63</v>
      </c>
      <c r="C88" s="4">
        <v>-136.92276000000001</v>
      </c>
      <c r="D88">
        <v>-3.8</v>
      </c>
    </row>
    <row r="89" spans="2:4" x14ac:dyDescent="0.2">
      <c r="B89">
        <v>64</v>
      </c>
      <c r="C89" s="4">
        <v>-136.90437</v>
      </c>
      <c r="D89">
        <v>-2.9</v>
      </c>
    </row>
    <row r="90" spans="2:4" x14ac:dyDescent="0.2">
      <c r="B90">
        <v>65</v>
      </c>
      <c r="C90" s="4">
        <v>-136.87452999999999</v>
      </c>
      <c r="D90">
        <v>-3.47</v>
      </c>
    </row>
    <row r="91" spans="2:4" x14ac:dyDescent="0.2">
      <c r="B91">
        <v>66</v>
      </c>
      <c r="C91" s="4">
        <v>-136.82173</v>
      </c>
      <c r="D91">
        <v>-3.85</v>
      </c>
    </row>
    <row r="92" spans="2:4" x14ac:dyDescent="0.2">
      <c r="B92">
        <v>67</v>
      </c>
      <c r="C92" s="4">
        <v>-136.74682000000001</v>
      </c>
      <c r="D92">
        <v>-3.07</v>
      </c>
    </row>
    <row r="93" spans="2:4" x14ac:dyDescent="0.2">
      <c r="B93">
        <v>68</v>
      </c>
      <c r="C93" s="4">
        <v>-136.62545</v>
      </c>
      <c r="D93">
        <v>-2.46</v>
      </c>
    </row>
    <row r="94" spans="2:4" x14ac:dyDescent="0.2">
      <c r="B94">
        <v>69</v>
      </c>
      <c r="C94" s="4">
        <v>-136.48785000000001</v>
      </c>
      <c r="D94">
        <v>-1.79</v>
      </c>
    </row>
    <row r="95" spans="2:4" x14ac:dyDescent="0.2">
      <c r="B95">
        <v>70</v>
      </c>
      <c r="C95" s="4">
        <v>-136.34097</v>
      </c>
      <c r="D95">
        <v>-2.34</v>
      </c>
    </row>
    <row r="96" spans="2:4" x14ac:dyDescent="0.2">
      <c r="B96">
        <v>71</v>
      </c>
      <c r="C96" s="4">
        <v>-136.21373</v>
      </c>
      <c r="D96">
        <v>-3.08</v>
      </c>
    </row>
    <row r="97" spans="2:4" x14ac:dyDescent="0.2">
      <c r="B97">
        <v>72</v>
      </c>
      <c r="C97" s="4">
        <v>-136.07941</v>
      </c>
      <c r="D97">
        <v>-3.02</v>
      </c>
    </row>
    <row r="98" spans="2:4" x14ac:dyDescent="0.2">
      <c r="B98">
        <v>73</v>
      </c>
      <c r="C98" s="4">
        <v>-135.97199000000001</v>
      </c>
      <c r="D98">
        <v>-3.51</v>
      </c>
    </row>
    <row r="99" spans="2:4" x14ac:dyDescent="0.2">
      <c r="B99">
        <v>74</v>
      </c>
      <c r="C99" s="4">
        <v>-135.91173000000001</v>
      </c>
      <c r="D99">
        <v>-3.04</v>
      </c>
    </row>
    <row r="100" spans="2:4" x14ac:dyDescent="0.2">
      <c r="B100">
        <v>75</v>
      </c>
      <c r="C100" s="4">
        <v>-135.89601999999999</v>
      </c>
      <c r="D100">
        <v>-2.23</v>
      </c>
    </row>
    <row r="101" spans="2:4" x14ac:dyDescent="0.2">
      <c r="B101">
        <v>76</v>
      </c>
      <c r="C101" s="4">
        <v>-135.91417999999999</v>
      </c>
      <c r="D101">
        <v>-2.94</v>
      </c>
    </row>
    <row r="102" spans="2:4" x14ac:dyDescent="0.2">
      <c r="B102">
        <v>77</v>
      </c>
      <c r="C102" s="4">
        <v>-135.98608999999999</v>
      </c>
      <c r="D102">
        <v>-2.74</v>
      </c>
    </row>
    <row r="103" spans="2:4" x14ac:dyDescent="0.2">
      <c r="B103">
        <v>78</v>
      </c>
      <c r="C103" s="4">
        <v>-136.07351</v>
      </c>
      <c r="D103">
        <v>-2.63</v>
      </c>
    </row>
    <row r="104" spans="2:4" x14ac:dyDescent="0.2">
      <c r="B104">
        <v>79</v>
      </c>
      <c r="C104" s="4">
        <v>-136.13686000000001</v>
      </c>
      <c r="D104">
        <v>-2.78</v>
      </c>
    </row>
    <row r="105" spans="2:4" x14ac:dyDescent="0.2">
      <c r="B105">
        <v>80</v>
      </c>
      <c r="C105" s="4">
        <v>-136.19427999999999</v>
      </c>
      <c r="D105">
        <v>-2.27</v>
      </c>
    </row>
    <row r="106" spans="2:4" x14ac:dyDescent="0.2">
      <c r="B106">
        <v>81</v>
      </c>
      <c r="C106" s="4">
        <v>-136.22797</v>
      </c>
      <c r="D106">
        <v>-3.15</v>
      </c>
    </row>
    <row r="107" spans="2:4" x14ac:dyDescent="0.2">
      <c r="B107">
        <v>82</v>
      </c>
      <c r="C107" s="4">
        <v>-136.24284</v>
      </c>
      <c r="D107">
        <v>-4.0199999999999996</v>
      </c>
    </row>
    <row r="108" spans="2:4" x14ac:dyDescent="0.2">
      <c r="B108">
        <v>83</v>
      </c>
      <c r="C108" s="4">
        <v>-136.27932000000001</v>
      </c>
      <c r="D108">
        <v>-3.93</v>
      </c>
    </row>
    <row r="109" spans="2:4" x14ac:dyDescent="0.2">
      <c r="B109">
        <v>84</v>
      </c>
      <c r="C109" s="4">
        <v>-136.32186999999999</v>
      </c>
      <c r="D109">
        <v>-3.68</v>
      </c>
    </row>
    <row r="110" spans="2:4" x14ac:dyDescent="0.2">
      <c r="B110">
        <v>85</v>
      </c>
      <c r="C110" s="4">
        <v>-136.34719000000001</v>
      </c>
      <c r="D110">
        <v>-3.02</v>
      </c>
    </row>
    <row r="111" spans="2:4" x14ac:dyDescent="0.2">
      <c r="B111">
        <v>86</v>
      </c>
      <c r="C111" s="4">
        <v>-136.37314000000001</v>
      </c>
      <c r="D111">
        <v>-1.8</v>
      </c>
    </row>
    <row r="112" spans="2:4" x14ac:dyDescent="0.2">
      <c r="B112">
        <v>87</v>
      </c>
      <c r="C112" s="4">
        <v>-136.38413</v>
      </c>
      <c r="D112">
        <v>-1.75</v>
      </c>
    </row>
    <row r="113" spans="2:4" x14ac:dyDescent="0.2">
      <c r="B113">
        <v>88</v>
      </c>
      <c r="C113" s="4">
        <v>-136.40477000000001</v>
      </c>
      <c r="D113">
        <v>-3.24</v>
      </c>
    </row>
    <row r="114" spans="2:4" x14ac:dyDescent="0.2">
      <c r="B114">
        <v>89</v>
      </c>
      <c r="C114" s="4">
        <v>-136.42000999999999</v>
      </c>
      <c r="D114">
        <v>-3.28</v>
      </c>
    </row>
    <row r="115" spans="2:4" x14ac:dyDescent="0.2">
      <c r="B115">
        <v>90</v>
      </c>
      <c r="C115" s="4">
        <v>-136.44139000000001</v>
      </c>
      <c r="D115">
        <v>-3.76</v>
      </c>
    </row>
    <row r="116" spans="2:4" x14ac:dyDescent="0.2">
      <c r="B116">
        <v>91</v>
      </c>
      <c r="C116" s="4">
        <v>-136.45578</v>
      </c>
      <c r="D116">
        <v>-4.6900000000000004</v>
      </c>
    </row>
    <row r="117" spans="2:4" x14ac:dyDescent="0.2">
      <c r="B117">
        <v>92</v>
      </c>
      <c r="C117" s="4">
        <v>-136.44613000000001</v>
      </c>
      <c r="D117">
        <v>-3.8</v>
      </c>
    </row>
    <row r="118" spans="2:4" x14ac:dyDescent="0.2">
      <c r="B118">
        <v>93</v>
      </c>
      <c r="C118" s="4">
        <v>-136.41552999999999</v>
      </c>
      <c r="D118">
        <v>-3.34</v>
      </c>
    </row>
    <row r="119" spans="2:4" x14ac:dyDescent="0.2">
      <c r="B119">
        <v>94</v>
      </c>
      <c r="C119" s="4">
        <v>-136.36806999999999</v>
      </c>
      <c r="D119">
        <v>-2.48</v>
      </c>
    </row>
    <row r="120" spans="2:4" x14ac:dyDescent="0.2">
      <c r="B120">
        <v>95</v>
      </c>
      <c r="C120" s="4">
        <v>-136.31528</v>
      </c>
      <c r="D120">
        <v>-2.19</v>
      </c>
    </row>
    <row r="121" spans="2:4" x14ac:dyDescent="0.2">
      <c r="B121">
        <v>96</v>
      </c>
      <c r="C121" s="4">
        <v>-136.25514000000001</v>
      </c>
      <c r="D121">
        <v>-3.23</v>
      </c>
    </row>
    <row r="122" spans="2:4" x14ac:dyDescent="0.2">
      <c r="B122">
        <v>97</v>
      </c>
      <c r="C122" s="4">
        <v>-136.20802</v>
      </c>
      <c r="D122">
        <v>-3.92</v>
      </c>
    </row>
    <row r="123" spans="2:4" x14ac:dyDescent="0.2">
      <c r="B123">
        <v>98</v>
      </c>
      <c r="C123" s="4">
        <v>-136.13928000000001</v>
      </c>
      <c r="D123">
        <v>-2.98</v>
      </c>
    </row>
    <row r="124" spans="2:4" x14ac:dyDescent="0.2">
      <c r="B124">
        <v>99</v>
      </c>
      <c r="C124" s="4">
        <v>-136.05004</v>
      </c>
      <c r="D124">
        <v>-2</v>
      </c>
    </row>
    <row r="125" spans="2:4" x14ac:dyDescent="0.2">
      <c r="B125">
        <v>100</v>
      </c>
      <c r="C125" s="4">
        <v>-135.99056999999999</v>
      </c>
      <c r="D125">
        <v>-2.04</v>
      </c>
    </row>
    <row r="126" spans="2:4" x14ac:dyDescent="0.2">
      <c r="B126">
        <v>101</v>
      </c>
      <c r="C126" s="4">
        <v>-135.90652</v>
      </c>
      <c r="D126">
        <v>-2.34</v>
      </c>
    </row>
    <row r="127" spans="2:4" x14ac:dyDescent="0.2">
      <c r="B127">
        <v>102</v>
      </c>
      <c r="C127" s="4">
        <v>-135.79363000000001</v>
      </c>
      <c r="D127">
        <v>-2.77</v>
      </c>
    </row>
    <row r="128" spans="2:4" x14ac:dyDescent="0.2">
      <c r="B128">
        <v>103</v>
      </c>
      <c r="C128" s="4">
        <v>-135.66888</v>
      </c>
      <c r="D128">
        <v>-2.87</v>
      </c>
    </row>
    <row r="129" spans="2:4" x14ac:dyDescent="0.2">
      <c r="B129">
        <v>104</v>
      </c>
      <c r="C129" s="4">
        <v>-135.54608999999999</v>
      </c>
      <c r="D129">
        <v>-1.92</v>
      </c>
    </row>
    <row r="130" spans="2:4" x14ac:dyDescent="0.2">
      <c r="B130">
        <v>105</v>
      </c>
      <c r="C130" s="4">
        <v>-135.4222</v>
      </c>
      <c r="D130">
        <v>-0.53</v>
      </c>
    </row>
    <row r="131" spans="2:4" x14ac:dyDescent="0.2">
      <c r="B131">
        <v>106</v>
      </c>
      <c r="C131" s="4">
        <v>-135.31286</v>
      </c>
      <c r="D131">
        <v>7.0000000000000007E-2</v>
      </c>
    </row>
    <row r="132" spans="2:4" x14ac:dyDescent="0.2">
      <c r="B132">
        <v>107</v>
      </c>
      <c r="C132" s="4">
        <v>-135.24256</v>
      </c>
      <c r="D132">
        <v>-0.95</v>
      </c>
    </row>
    <row r="133" spans="2:4" x14ac:dyDescent="0.2">
      <c r="B133">
        <v>108</v>
      </c>
      <c r="C133" s="4">
        <v>-135.20247000000001</v>
      </c>
      <c r="D133">
        <v>-1.93</v>
      </c>
    </row>
    <row r="134" spans="2:4" x14ac:dyDescent="0.2">
      <c r="B134">
        <v>109</v>
      </c>
      <c r="C134" s="4">
        <v>-135.19226</v>
      </c>
      <c r="D134">
        <v>-1.03</v>
      </c>
    </row>
    <row r="135" spans="2:4" x14ac:dyDescent="0.2">
      <c r="B135">
        <v>110</v>
      </c>
      <c r="C135" s="4">
        <v>-135.25873999999999</v>
      </c>
      <c r="D135">
        <v>-0.44</v>
      </c>
    </row>
    <row r="136" spans="2:4" x14ac:dyDescent="0.2">
      <c r="B136">
        <v>111</v>
      </c>
      <c r="C136" s="4">
        <v>-135.38988000000001</v>
      </c>
      <c r="D136">
        <v>-1.1399999999999999</v>
      </c>
    </row>
    <row r="137" spans="2:4" x14ac:dyDescent="0.2">
      <c r="B137">
        <v>112</v>
      </c>
      <c r="C137" s="4">
        <v>-135.55542</v>
      </c>
      <c r="D137">
        <v>-0.72</v>
      </c>
    </row>
    <row r="138" spans="2:4" x14ac:dyDescent="0.2">
      <c r="B138">
        <v>113</v>
      </c>
      <c r="C138" s="4">
        <v>-135.74001000000001</v>
      </c>
      <c r="D138">
        <v>0.18</v>
      </c>
    </row>
    <row r="139" spans="2:4" x14ac:dyDescent="0.2">
      <c r="B139">
        <v>114</v>
      </c>
      <c r="C139" s="4">
        <v>-135.91971000000001</v>
      </c>
      <c r="D139">
        <v>0.84</v>
      </c>
    </row>
    <row r="140" spans="2:4" x14ac:dyDescent="0.2">
      <c r="B140">
        <v>115</v>
      </c>
      <c r="C140" s="4">
        <v>-136.10493</v>
      </c>
      <c r="D140">
        <v>0.93</v>
      </c>
    </row>
    <row r="141" spans="2:4" x14ac:dyDescent="0.2">
      <c r="B141">
        <v>116</v>
      </c>
      <c r="C141" s="4">
        <v>-136.25980000000001</v>
      </c>
      <c r="D141">
        <v>-0.38</v>
      </c>
    </row>
    <row r="142" spans="2:4" x14ac:dyDescent="0.2">
      <c r="B142">
        <v>117</v>
      </c>
      <c r="C142" s="4">
        <v>-136.34721999999999</v>
      </c>
      <c r="D142">
        <v>-1.54</v>
      </c>
    </row>
    <row r="143" spans="2:4" x14ac:dyDescent="0.2">
      <c r="B143">
        <v>118</v>
      </c>
      <c r="C143" s="4">
        <v>-136.37755000000001</v>
      </c>
      <c r="D143">
        <v>-1</v>
      </c>
    </row>
    <row r="144" spans="2:4" x14ac:dyDescent="0.2">
      <c r="B144">
        <v>119</v>
      </c>
      <c r="C144" s="4">
        <v>-136.32390000000001</v>
      </c>
      <c r="D144">
        <v>-0.24</v>
      </c>
    </row>
    <row r="145" spans="2:4" x14ac:dyDescent="0.2">
      <c r="B145">
        <v>120</v>
      </c>
      <c r="C145" s="4">
        <v>-136.17789999999999</v>
      </c>
      <c r="D145">
        <v>0.61</v>
      </c>
    </row>
    <row r="146" spans="2:4" x14ac:dyDescent="0.2">
      <c r="B146">
        <v>121</v>
      </c>
      <c r="C146" s="4">
        <v>-135.98379</v>
      </c>
      <c r="D146">
        <v>0.65</v>
      </c>
    </row>
    <row r="147" spans="2:4" x14ac:dyDescent="0.2">
      <c r="B147">
        <v>122</v>
      </c>
      <c r="C147" s="4">
        <v>-135.71178</v>
      </c>
      <c r="D147">
        <v>0.92</v>
      </c>
    </row>
    <row r="148" spans="2:4" x14ac:dyDescent="0.2">
      <c r="B148">
        <v>123</v>
      </c>
      <c r="C148" s="4">
        <v>-135.40908999999999</v>
      </c>
      <c r="D148">
        <v>1.19</v>
      </c>
    </row>
    <row r="149" spans="2:4" x14ac:dyDescent="0.2">
      <c r="B149">
        <v>124</v>
      </c>
      <c r="C149" s="4">
        <v>-135.09764000000001</v>
      </c>
      <c r="D149">
        <v>1.91</v>
      </c>
    </row>
    <row r="150" spans="2:4" x14ac:dyDescent="0.2">
      <c r="B150">
        <v>125</v>
      </c>
      <c r="C150" s="4">
        <v>-134.82882000000001</v>
      </c>
      <c r="D150">
        <v>2.21</v>
      </c>
    </row>
    <row r="151" spans="2:4" x14ac:dyDescent="0.2">
      <c r="B151">
        <v>126</v>
      </c>
      <c r="C151" s="4">
        <v>-134.63229999999999</v>
      </c>
      <c r="D151">
        <v>2.68</v>
      </c>
    </row>
    <row r="152" spans="2:4" x14ac:dyDescent="0.2">
      <c r="B152">
        <v>127</v>
      </c>
      <c r="C152" s="4">
        <v>-134.51660000000001</v>
      </c>
      <c r="D152">
        <v>2.67</v>
      </c>
    </row>
    <row r="153" spans="2:4" x14ac:dyDescent="0.2">
      <c r="B153">
        <v>128</v>
      </c>
      <c r="C153" s="4">
        <v>-134.42995999999999</v>
      </c>
      <c r="D153">
        <v>1.1399999999999999</v>
      </c>
    </row>
    <row r="154" spans="2:4" x14ac:dyDescent="0.2">
      <c r="B154">
        <v>129</v>
      </c>
      <c r="C154" s="4">
        <v>-134.37325999999999</v>
      </c>
      <c r="D154">
        <v>1.46</v>
      </c>
    </row>
    <row r="155" spans="2:4" x14ac:dyDescent="0.2">
      <c r="B155">
        <v>130</v>
      </c>
      <c r="C155" s="4">
        <v>-134.35417000000001</v>
      </c>
      <c r="D155">
        <v>2.78</v>
      </c>
    </row>
    <row r="156" spans="2:4" x14ac:dyDescent="0.2">
      <c r="B156">
        <v>131</v>
      </c>
      <c r="C156" s="4">
        <v>-134.34403</v>
      </c>
      <c r="D156">
        <v>3.75</v>
      </c>
    </row>
    <row r="157" spans="2:4" x14ac:dyDescent="0.2">
      <c r="B157">
        <v>132</v>
      </c>
      <c r="C157" s="4">
        <v>-134.32606000000001</v>
      </c>
      <c r="D157">
        <v>3.11</v>
      </c>
    </row>
    <row r="158" spans="2:4" x14ac:dyDescent="0.2">
      <c r="B158">
        <v>133</v>
      </c>
      <c r="C158" s="4">
        <v>-134.34995000000001</v>
      </c>
      <c r="D158">
        <v>1.99</v>
      </c>
    </row>
    <row r="159" spans="2:4" x14ac:dyDescent="0.2">
      <c r="B159">
        <v>134</v>
      </c>
      <c r="C159" s="4">
        <v>-134.38641999999999</v>
      </c>
      <c r="D159">
        <v>1.97</v>
      </c>
    </row>
    <row r="160" spans="2:4" x14ac:dyDescent="0.2">
      <c r="B160">
        <v>135</v>
      </c>
      <c r="C160" s="4">
        <v>-134.40535</v>
      </c>
      <c r="D160">
        <v>2.0099999999999998</v>
      </c>
    </row>
    <row r="161" spans="2:4" x14ac:dyDescent="0.2">
      <c r="B161">
        <v>136</v>
      </c>
      <c r="C161" s="4">
        <v>-134.43214</v>
      </c>
      <c r="D161">
        <v>2.02</v>
      </c>
    </row>
    <row r="162" spans="2:4" x14ac:dyDescent="0.2">
      <c r="B162">
        <v>137</v>
      </c>
      <c r="C162" s="4">
        <v>-134.49584999999999</v>
      </c>
      <c r="D162">
        <v>2</v>
      </c>
    </row>
    <row r="163" spans="2:4" x14ac:dyDescent="0.2">
      <c r="B163">
        <v>138</v>
      </c>
      <c r="C163" s="4">
        <v>-134.56081</v>
      </c>
      <c r="D163">
        <v>3.01</v>
      </c>
    </row>
    <row r="164" spans="2:4" x14ac:dyDescent="0.2">
      <c r="B164">
        <v>139</v>
      </c>
      <c r="C164" s="4">
        <v>-134.67429000000001</v>
      </c>
      <c r="D164">
        <v>3.75</v>
      </c>
    </row>
    <row r="165" spans="2:4" x14ac:dyDescent="0.2">
      <c r="B165">
        <v>140</v>
      </c>
      <c r="C165" s="4">
        <v>-134.77314000000001</v>
      </c>
      <c r="D165">
        <v>2.86</v>
      </c>
    </row>
    <row r="166" spans="2:4" x14ac:dyDescent="0.2">
      <c r="B166">
        <v>141</v>
      </c>
      <c r="C166" s="4">
        <v>-134.87232</v>
      </c>
      <c r="D166">
        <v>1.69</v>
      </c>
    </row>
    <row r="167" spans="2:4" x14ac:dyDescent="0.2">
      <c r="B167">
        <v>142</v>
      </c>
      <c r="C167" s="4">
        <v>-134.97418999999999</v>
      </c>
      <c r="D167">
        <v>1.22</v>
      </c>
    </row>
    <row r="168" spans="2:4" x14ac:dyDescent="0.2">
      <c r="B168">
        <v>143</v>
      </c>
      <c r="C168" s="4">
        <v>-135.10814999999999</v>
      </c>
      <c r="D168">
        <v>1.63</v>
      </c>
    </row>
    <row r="169" spans="2:4" x14ac:dyDescent="0.2">
      <c r="B169">
        <v>144</v>
      </c>
      <c r="C169" s="4">
        <v>-135.24134000000001</v>
      </c>
      <c r="D169">
        <v>0.83</v>
      </c>
    </row>
    <row r="170" spans="2:4" x14ac:dyDescent="0.2">
      <c r="B170">
        <v>145</v>
      </c>
      <c r="C170" s="4">
        <v>-135.35664</v>
      </c>
      <c r="D170">
        <v>2.2400000000000002</v>
      </c>
    </row>
    <row r="171" spans="2:4" x14ac:dyDescent="0.2">
      <c r="B171">
        <v>146</v>
      </c>
      <c r="C171" s="4">
        <v>-135.49664000000001</v>
      </c>
      <c r="D171">
        <v>2.23</v>
      </c>
    </row>
    <row r="172" spans="2:4" x14ac:dyDescent="0.2">
      <c r="B172">
        <v>147</v>
      </c>
      <c r="C172" s="4">
        <v>-135.63112000000001</v>
      </c>
      <c r="D172">
        <v>2.0699999999999998</v>
      </c>
    </row>
    <row r="173" spans="2:4" x14ac:dyDescent="0.2">
      <c r="B173">
        <v>148</v>
      </c>
      <c r="C173" s="4">
        <v>-135.78211999999999</v>
      </c>
      <c r="D173">
        <v>2.12</v>
      </c>
    </row>
    <row r="174" spans="2:4" x14ac:dyDescent="0.2">
      <c r="B174">
        <v>149</v>
      </c>
      <c r="C174" s="4">
        <v>-135.91757999999999</v>
      </c>
      <c r="D174">
        <v>1.92</v>
      </c>
    </row>
    <row r="175" spans="2:4" x14ac:dyDescent="0.2">
      <c r="B175">
        <v>150</v>
      </c>
      <c r="C175" s="4">
        <v>-136.02436</v>
      </c>
      <c r="D175">
        <v>1.57</v>
      </c>
    </row>
    <row r="176" spans="2:4" x14ac:dyDescent="0.2">
      <c r="B176">
        <v>151</v>
      </c>
      <c r="C176" s="4">
        <v>-136.12626</v>
      </c>
      <c r="D176">
        <v>1.28</v>
      </c>
    </row>
    <row r="177" spans="2:4" x14ac:dyDescent="0.2">
      <c r="B177">
        <v>152</v>
      </c>
      <c r="C177" s="4">
        <v>-136.20794000000001</v>
      </c>
      <c r="D177">
        <v>7.0000000000000007E-2</v>
      </c>
    </row>
    <row r="178" spans="2:4" x14ac:dyDescent="0.2">
      <c r="B178">
        <v>153</v>
      </c>
      <c r="C178" s="4">
        <v>-136.31315000000001</v>
      </c>
      <c r="D178">
        <v>-0.52</v>
      </c>
    </row>
    <row r="179" spans="2:4" x14ac:dyDescent="0.2">
      <c r="B179">
        <v>154</v>
      </c>
      <c r="C179" s="4">
        <v>-136.40203</v>
      </c>
      <c r="D179">
        <v>-0.97</v>
      </c>
    </row>
    <row r="180" spans="2:4" x14ac:dyDescent="0.2">
      <c r="B180">
        <v>155</v>
      </c>
      <c r="C180" s="4">
        <v>-136.49182999999999</v>
      </c>
      <c r="D180">
        <v>-0.27</v>
      </c>
    </row>
    <row r="181" spans="2:4" x14ac:dyDescent="0.2">
      <c r="B181">
        <v>156</v>
      </c>
      <c r="C181" s="4">
        <v>-136.57390000000001</v>
      </c>
      <c r="D181">
        <v>0.76</v>
      </c>
    </row>
    <row r="182" spans="2:4" x14ac:dyDescent="0.2">
      <c r="B182">
        <v>157</v>
      </c>
      <c r="C182" s="4">
        <v>-136.64842999999999</v>
      </c>
      <c r="D182">
        <v>1.31</v>
      </c>
    </row>
    <row r="183" spans="2:4" x14ac:dyDescent="0.2">
      <c r="B183">
        <v>158</v>
      </c>
      <c r="C183" s="4">
        <v>-136.67128</v>
      </c>
      <c r="D183">
        <v>0.72</v>
      </c>
    </row>
    <row r="184" spans="2:4" x14ac:dyDescent="0.2">
      <c r="B184">
        <v>159</v>
      </c>
      <c r="C184" s="4">
        <v>-136.68057999999999</v>
      </c>
      <c r="D184">
        <v>-0.84</v>
      </c>
    </row>
    <row r="185" spans="2:4" x14ac:dyDescent="0.2">
      <c r="B185">
        <v>160</v>
      </c>
      <c r="C185" s="4">
        <v>-136.62664000000001</v>
      </c>
      <c r="D185">
        <v>-0.27</v>
      </c>
    </row>
    <row r="186" spans="2:4" x14ac:dyDescent="0.2">
      <c r="B186">
        <v>161</v>
      </c>
      <c r="C186" s="4">
        <v>-136.53847999999999</v>
      </c>
      <c r="D186">
        <v>0.2</v>
      </c>
    </row>
    <row r="187" spans="2:4" x14ac:dyDescent="0.2">
      <c r="B187">
        <v>162</v>
      </c>
      <c r="C187" s="4">
        <v>-136.42967999999999</v>
      </c>
      <c r="D187">
        <v>0.18</v>
      </c>
    </row>
    <row r="188" spans="2:4" x14ac:dyDescent="0.2">
      <c r="B188">
        <v>163</v>
      </c>
      <c r="C188" s="4">
        <v>-136.32346000000001</v>
      </c>
      <c r="D188">
        <v>-0.24</v>
      </c>
    </row>
    <row r="189" spans="2:4" x14ac:dyDescent="0.2">
      <c r="B189">
        <v>164</v>
      </c>
      <c r="C189" s="4">
        <v>-136.23595</v>
      </c>
      <c r="D189">
        <v>-0.13</v>
      </c>
    </row>
    <row r="190" spans="2:4" x14ac:dyDescent="0.2">
      <c r="B190">
        <v>165</v>
      </c>
      <c r="C190" s="4">
        <v>-136.17523</v>
      </c>
      <c r="D190">
        <v>0.38</v>
      </c>
    </row>
    <row r="191" spans="2:4" x14ac:dyDescent="0.2">
      <c r="B191">
        <v>166</v>
      </c>
      <c r="C191" s="4">
        <v>-136.16630000000001</v>
      </c>
      <c r="D191">
        <v>-0.28000000000000003</v>
      </c>
    </row>
    <row r="192" spans="2:4" x14ac:dyDescent="0.2">
      <c r="B192">
        <v>167</v>
      </c>
      <c r="C192" s="4">
        <v>-136.23146</v>
      </c>
      <c r="D192">
        <v>-1.39</v>
      </c>
    </row>
    <row r="193" spans="2:4" x14ac:dyDescent="0.2">
      <c r="B193">
        <v>168</v>
      </c>
      <c r="C193" s="4">
        <v>-136.34361000000001</v>
      </c>
      <c r="D193">
        <v>-1.37</v>
      </c>
    </row>
    <row r="194" spans="2:4" x14ac:dyDescent="0.2">
      <c r="B194">
        <v>169</v>
      </c>
      <c r="C194" s="4">
        <v>-136.48707999999999</v>
      </c>
      <c r="D194">
        <v>-1.32</v>
      </c>
    </row>
    <row r="195" spans="2:4" x14ac:dyDescent="0.2">
      <c r="B195">
        <v>170</v>
      </c>
      <c r="C195" s="4">
        <v>-136.61667</v>
      </c>
      <c r="D195">
        <v>-0.95</v>
      </c>
    </row>
    <row r="196" spans="2:4" x14ac:dyDescent="0.2">
      <c r="B196">
        <v>171</v>
      </c>
      <c r="C196" s="4">
        <v>-136.70869999999999</v>
      </c>
      <c r="D196">
        <v>-1.32</v>
      </c>
    </row>
    <row r="197" spans="2:4" x14ac:dyDescent="0.2">
      <c r="B197">
        <v>172</v>
      </c>
      <c r="C197" s="4">
        <v>-136.78665000000001</v>
      </c>
      <c r="D197">
        <v>-2.1</v>
      </c>
    </row>
    <row r="198" spans="2:4" x14ac:dyDescent="0.2">
      <c r="B198">
        <v>173</v>
      </c>
      <c r="C198" s="4">
        <v>-136.83930000000001</v>
      </c>
      <c r="D198">
        <v>-2.74</v>
      </c>
    </row>
    <row r="199" spans="2:4" x14ac:dyDescent="0.2">
      <c r="B199">
        <v>174</v>
      </c>
      <c r="C199" s="4">
        <v>-136.87794</v>
      </c>
      <c r="D199">
        <v>-1.94</v>
      </c>
    </row>
    <row r="200" spans="2:4" x14ac:dyDescent="0.2">
      <c r="B200">
        <v>175</v>
      </c>
      <c r="C200" s="4">
        <v>-136.89950999999999</v>
      </c>
      <c r="D200">
        <v>-0.87</v>
      </c>
    </row>
    <row r="201" spans="2:4" x14ac:dyDescent="0.2">
      <c r="B201">
        <v>176</v>
      </c>
      <c r="C201" s="4">
        <v>-136.87537</v>
      </c>
      <c r="D201">
        <v>-1.52</v>
      </c>
    </row>
    <row r="202" spans="2:4" x14ac:dyDescent="0.2">
      <c r="B202">
        <v>177</v>
      </c>
      <c r="C202" s="4">
        <v>-136.84143</v>
      </c>
      <c r="D202">
        <v>-1.84</v>
      </c>
    </row>
    <row r="203" spans="2:4" x14ac:dyDescent="0.2">
      <c r="B203">
        <v>178</v>
      </c>
      <c r="C203" s="4">
        <v>-136.78977</v>
      </c>
      <c r="D203">
        <v>-2.81</v>
      </c>
    </row>
    <row r="204" spans="2:4" x14ac:dyDescent="0.2">
      <c r="B204">
        <v>179</v>
      </c>
      <c r="C204" s="4">
        <v>-136.69470000000001</v>
      </c>
      <c r="D204">
        <v>-3</v>
      </c>
    </row>
    <row r="205" spans="2:4" x14ac:dyDescent="0.2">
      <c r="B205">
        <v>180</v>
      </c>
      <c r="C205" s="4">
        <v>-136.5641</v>
      </c>
      <c r="D205">
        <v>-2.2599999999999998</v>
      </c>
    </row>
    <row r="206" spans="2:4" x14ac:dyDescent="0.2">
      <c r="B206">
        <v>181</v>
      </c>
      <c r="C206" s="4">
        <v>-136.39653000000001</v>
      </c>
      <c r="D206">
        <v>-1.79</v>
      </c>
    </row>
    <row r="207" spans="2:4" x14ac:dyDescent="0.2">
      <c r="B207">
        <v>182</v>
      </c>
      <c r="C207" s="4">
        <v>-136.19072</v>
      </c>
      <c r="D207">
        <v>-1.74</v>
      </c>
    </row>
    <row r="208" spans="2:4" x14ac:dyDescent="0.2">
      <c r="B208">
        <v>183</v>
      </c>
      <c r="C208" s="4">
        <v>-135.94819000000001</v>
      </c>
      <c r="D208">
        <v>-1.75</v>
      </c>
    </row>
    <row r="209" spans="2:4" x14ac:dyDescent="0.2">
      <c r="B209">
        <v>184</v>
      </c>
      <c r="C209" s="4">
        <v>-135.69292999999999</v>
      </c>
      <c r="D209">
        <v>-2.0499999999999998</v>
      </c>
    </row>
    <row r="210" spans="2:4" x14ac:dyDescent="0.2">
      <c r="B210">
        <v>185</v>
      </c>
      <c r="C210" s="4">
        <v>-135.43531999999999</v>
      </c>
      <c r="D210">
        <v>-1.02</v>
      </c>
    </row>
    <row r="211" spans="2:4" x14ac:dyDescent="0.2">
      <c r="B211">
        <v>186</v>
      </c>
      <c r="C211" s="4">
        <v>-135.18677</v>
      </c>
      <c r="D211">
        <v>-1.58</v>
      </c>
    </row>
    <row r="212" spans="2:4" x14ac:dyDescent="0.2">
      <c r="B212">
        <v>187</v>
      </c>
      <c r="C212" s="4">
        <v>-134.98115000000001</v>
      </c>
      <c r="D212">
        <v>-2.7</v>
      </c>
    </row>
    <row r="213" spans="2:4" x14ac:dyDescent="0.2">
      <c r="B213">
        <v>188</v>
      </c>
      <c r="C213" s="4">
        <v>-134.78487000000001</v>
      </c>
      <c r="D213">
        <v>-3.4</v>
      </c>
    </row>
    <row r="214" spans="2:4" x14ac:dyDescent="0.2">
      <c r="B214">
        <v>189</v>
      </c>
      <c r="C214" s="4">
        <v>-134.6747</v>
      </c>
      <c r="D214">
        <v>-3.51</v>
      </c>
    </row>
    <row r="215" spans="2:4" x14ac:dyDescent="0.2">
      <c r="B215">
        <v>190</v>
      </c>
      <c r="C215" s="4">
        <v>-134.6071</v>
      </c>
      <c r="D215">
        <v>-3.41</v>
      </c>
    </row>
    <row r="216" spans="2:4" x14ac:dyDescent="0.2">
      <c r="B216">
        <v>191</v>
      </c>
      <c r="C216" s="4">
        <v>-134.60801000000001</v>
      </c>
      <c r="D216">
        <v>-3.03</v>
      </c>
    </row>
    <row r="217" spans="2:4" x14ac:dyDescent="0.2">
      <c r="B217">
        <v>192</v>
      </c>
      <c r="C217" s="4">
        <v>-134.64085</v>
      </c>
      <c r="D217">
        <v>-2.2799999999999998</v>
      </c>
    </row>
    <row r="218" spans="2:4" x14ac:dyDescent="0.2">
      <c r="B218">
        <v>193</v>
      </c>
      <c r="C218" s="4">
        <v>-134.73347000000001</v>
      </c>
      <c r="D218">
        <v>-2.27</v>
      </c>
    </row>
    <row r="219" spans="2:4" x14ac:dyDescent="0.2">
      <c r="B219">
        <v>194</v>
      </c>
      <c r="C219" s="4">
        <v>-134.86411000000001</v>
      </c>
      <c r="D219">
        <v>-3.97</v>
      </c>
    </row>
    <row r="220" spans="2:4" x14ac:dyDescent="0.2">
      <c r="B220">
        <v>195</v>
      </c>
      <c r="C220" s="4">
        <v>-135.02215000000001</v>
      </c>
      <c r="D220">
        <v>-5.54</v>
      </c>
    </row>
    <row r="221" spans="2:4" x14ac:dyDescent="0.2">
      <c r="B221">
        <v>196</v>
      </c>
      <c r="C221" s="4">
        <v>-135.18441000000001</v>
      </c>
      <c r="D221">
        <v>-5.26</v>
      </c>
    </row>
    <row r="222" spans="2:4" x14ac:dyDescent="0.2">
      <c r="B222">
        <v>197</v>
      </c>
      <c r="C222" s="4">
        <v>-135.33987999999999</v>
      </c>
      <c r="D222">
        <v>-4.54</v>
      </c>
    </row>
    <row r="223" spans="2:4" x14ac:dyDescent="0.2">
      <c r="B223">
        <v>198</v>
      </c>
      <c r="C223" s="4">
        <v>-135.47985</v>
      </c>
      <c r="D223">
        <v>-4.83</v>
      </c>
    </row>
    <row r="224" spans="2:4" x14ac:dyDescent="0.2">
      <c r="B224">
        <v>199</v>
      </c>
      <c r="C224" s="4">
        <v>-135.58197000000001</v>
      </c>
      <c r="D224">
        <v>-5.86</v>
      </c>
    </row>
    <row r="225" spans="2:4" x14ac:dyDescent="0.2">
      <c r="B225">
        <v>200</v>
      </c>
      <c r="C225" s="4">
        <v>-135.65378999999999</v>
      </c>
      <c r="D225">
        <v>-6.18</v>
      </c>
    </row>
    <row r="226" spans="2:4" x14ac:dyDescent="0.2">
      <c r="B226">
        <v>201</v>
      </c>
      <c r="C226" s="4">
        <v>-135.70636999999999</v>
      </c>
      <c r="D226">
        <v>-6.39</v>
      </c>
    </row>
    <row r="227" spans="2:4" x14ac:dyDescent="0.2">
      <c r="B227">
        <v>202</v>
      </c>
      <c r="C227" s="4">
        <v>-135.72278</v>
      </c>
      <c r="D227">
        <v>-6.41</v>
      </c>
    </row>
    <row r="228" spans="2:4" x14ac:dyDescent="0.2">
      <c r="B228">
        <v>203</v>
      </c>
      <c r="C228" s="4">
        <v>-135.71267</v>
      </c>
      <c r="D228">
        <v>-6.31</v>
      </c>
    </row>
    <row r="229" spans="2:4" x14ac:dyDescent="0.2">
      <c r="B229">
        <v>204</v>
      </c>
      <c r="C229" s="4">
        <v>-135.66820000000001</v>
      </c>
      <c r="D229">
        <v>-6.02</v>
      </c>
    </row>
    <row r="230" spans="2:4" x14ac:dyDescent="0.2">
      <c r="B230">
        <v>205</v>
      </c>
      <c r="C230" s="4">
        <v>-135.59818999999999</v>
      </c>
      <c r="D230">
        <v>-6.03</v>
      </c>
    </row>
    <row r="231" spans="2:4" x14ac:dyDescent="0.2">
      <c r="B231">
        <v>206</v>
      </c>
      <c r="C231" s="4">
        <v>-135.52035000000001</v>
      </c>
      <c r="D231">
        <v>-6.66</v>
      </c>
    </row>
    <row r="232" spans="2:4" x14ac:dyDescent="0.2">
      <c r="B232">
        <v>207</v>
      </c>
      <c r="C232" s="4">
        <v>-135.42774</v>
      </c>
      <c r="D232">
        <v>-6.59</v>
      </c>
    </row>
    <row r="233" spans="2:4" x14ac:dyDescent="0.2">
      <c r="B233">
        <v>208</v>
      </c>
      <c r="C233" s="4">
        <v>-135.33124000000001</v>
      </c>
      <c r="D233">
        <v>-6.25</v>
      </c>
    </row>
    <row r="234" spans="2:4" x14ac:dyDescent="0.2">
      <c r="B234">
        <v>209</v>
      </c>
      <c r="C234" s="4">
        <v>-135.20967999999999</v>
      </c>
      <c r="D234">
        <v>-5.74</v>
      </c>
    </row>
    <row r="235" spans="2:4" x14ac:dyDescent="0.2">
      <c r="B235">
        <v>210</v>
      </c>
      <c r="C235" s="4">
        <v>-135.09016</v>
      </c>
      <c r="D235">
        <v>-6.23</v>
      </c>
    </row>
    <row r="236" spans="2:4" x14ac:dyDescent="0.2">
      <c r="B236">
        <v>211</v>
      </c>
      <c r="C236" s="4">
        <v>-134.97183999999999</v>
      </c>
      <c r="D236">
        <v>-6.68</v>
      </c>
    </row>
    <row r="237" spans="2:4" x14ac:dyDescent="0.2">
      <c r="B237">
        <v>212</v>
      </c>
      <c r="C237" s="4">
        <v>-134.86795000000001</v>
      </c>
      <c r="D237">
        <v>-6.43</v>
      </c>
    </row>
    <row r="238" spans="2:4" x14ac:dyDescent="0.2">
      <c r="B238">
        <v>213</v>
      </c>
      <c r="C238" s="4">
        <v>-134.76664</v>
      </c>
      <c r="D238">
        <v>-5.37</v>
      </c>
    </row>
    <row r="239" spans="2:4" x14ac:dyDescent="0.2">
      <c r="B239">
        <v>214</v>
      </c>
      <c r="C239" s="4">
        <v>-134.70849999999999</v>
      </c>
      <c r="D239">
        <v>-4.08</v>
      </c>
    </row>
    <row r="240" spans="2:4" x14ac:dyDescent="0.2">
      <c r="B240">
        <v>215</v>
      </c>
      <c r="C240" s="4">
        <v>-134.66768999999999</v>
      </c>
      <c r="D240">
        <v>-4.38</v>
      </c>
    </row>
    <row r="241" spans="2:4" x14ac:dyDescent="0.2">
      <c r="B241">
        <v>216</v>
      </c>
      <c r="C241" s="4">
        <v>-134.68517</v>
      </c>
      <c r="D241">
        <v>-4.08</v>
      </c>
    </row>
    <row r="242" spans="2:4" x14ac:dyDescent="0.2">
      <c r="B242">
        <v>217</v>
      </c>
      <c r="C242" s="4">
        <v>-134.69423</v>
      </c>
      <c r="D242">
        <v>-3.37</v>
      </c>
    </row>
    <row r="243" spans="2:4" x14ac:dyDescent="0.2">
      <c r="B243">
        <v>218</v>
      </c>
      <c r="C243" s="4">
        <v>-134.71719999999999</v>
      </c>
      <c r="D243">
        <v>-3.62</v>
      </c>
    </row>
    <row r="244" spans="2:4" x14ac:dyDescent="0.2">
      <c r="B244">
        <v>219</v>
      </c>
      <c r="C244" s="4">
        <v>-134.77888999999999</v>
      </c>
      <c r="D244">
        <v>-3.46</v>
      </c>
    </row>
    <row r="245" spans="2:4" x14ac:dyDescent="0.2">
      <c r="B245">
        <v>220</v>
      </c>
      <c r="C245" s="4">
        <v>-134.85099</v>
      </c>
      <c r="D245">
        <v>-2.84</v>
      </c>
    </row>
    <row r="246" spans="2:4" x14ac:dyDescent="0.2">
      <c r="B246">
        <v>221</v>
      </c>
      <c r="C246" s="4">
        <v>-134.93581</v>
      </c>
      <c r="D246">
        <v>-2.1800000000000002</v>
      </c>
    </row>
    <row r="247" spans="2:4" x14ac:dyDescent="0.2">
      <c r="B247">
        <v>222</v>
      </c>
      <c r="C247" s="4">
        <v>-135.02582000000001</v>
      </c>
      <c r="D247">
        <v>-2.14</v>
      </c>
    </row>
    <row r="248" spans="2:4" x14ac:dyDescent="0.2">
      <c r="B248">
        <v>223</v>
      </c>
      <c r="C248" s="4">
        <v>-135.1191</v>
      </c>
      <c r="D248">
        <v>-2.67</v>
      </c>
    </row>
    <row r="249" spans="2:4" x14ac:dyDescent="0.2">
      <c r="B249">
        <v>224</v>
      </c>
      <c r="C249" s="4">
        <v>-135.24161000000001</v>
      </c>
      <c r="D249">
        <v>-3.23</v>
      </c>
    </row>
    <row r="250" spans="2:4" x14ac:dyDescent="0.2">
      <c r="B250">
        <v>225</v>
      </c>
      <c r="C250" s="4">
        <v>-135.35986</v>
      </c>
      <c r="D250">
        <v>-3.45</v>
      </c>
    </row>
    <row r="251" spans="2:4" x14ac:dyDescent="0.2">
      <c r="B251">
        <v>226</v>
      </c>
      <c r="C251" s="4">
        <v>-135.48402999999999</v>
      </c>
      <c r="D251">
        <v>-3.58</v>
      </c>
    </row>
    <row r="252" spans="2:4" x14ac:dyDescent="0.2">
      <c r="B252">
        <v>227</v>
      </c>
      <c r="C252" s="4">
        <v>-135.60369</v>
      </c>
      <c r="D252">
        <v>-3.62</v>
      </c>
    </row>
    <row r="253" spans="2:4" x14ac:dyDescent="0.2">
      <c r="B253">
        <v>228</v>
      </c>
      <c r="C253" s="4">
        <v>-135.73285999999999</v>
      </c>
      <c r="D253">
        <v>-3.99</v>
      </c>
    </row>
    <row r="254" spans="2:4" x14ac:dyDescent="0.2">
      <c r="B254">
        <v>229</v>
      </c>
      <c r="C254" s="4">
        <v>-135.8476</v>
      </c>
      <c r="D254">
        <v>-3.92</v>
      </c>
    </row>
    <row r="255" spans="2:4" x14ac:dyDescent="0.2">
      <c r="B255">
        <v>230</v>
      </c>
      <c r="C255" s="4">
        <v>-135.95446999999999</v>
      </c>
      <c r="D255">
        <v>-3.81</v>
      </c>
    </row>
    <row r="256" spans="2:4" x14ac:dyDescent="0.2">
      <c r="B256">
        <v>231</v>
      </c>
      <c r="C256" s="4">
        <v>-136.05436</v>
      </c>
      <c r="D256">
        <v>-3.49</v>
      </c>
    </row>
    <row r="257" spans="2:4" x14ac:dyDescent="0.2">
      <c r="B257">
        <v>232</v>
      </c>
      <c r="C257" s="4">
        <v>-136.14347000000001</v>
      </c>
      <c r="D257">
        <v>-3.5</v>
      </c>
    </row>
    <row r="258" spans="2:4" x14ac:dyDescent="0.2">
      <c r="B258">
        <v>233</v>
      </c>
      <c r="C258" s="4">
        <v>-136.20289</v>
      </c>
      <c r="D258">
        <v>-3.17</v>
      </c>
    </row>
    <row r="259" spans="2:4" x14ac:dyDescent="0.2">
      <c r="B259">
        <v>234</v>
      </c>
      <c r="C259" s="4">
        <v>-136.22640000000001</v>
      </c>
      <c r="D259">
        <v>-2.25</v>
      </c>
    </row>
    <row r="260" spans="2:4" x14ac:dyDescent="0.2">
      <c r="B260">
        <v>235</v>
      </c>
      <c r="C260" s="4">
        <v>-136.21039999999999</v>
      </c>
      <c r="D260">
        <v>-1.94</v>
      </c>
    </row>
    <row r="261" spans="2:4" x14ac:dyDescent="0.2">
      <c r="B261">
        <v>236</v>
      </c>
      <c r="C261" s="4">
        <v>-136.18987999999999</v>
      </c>
      <c r="D261">
        <v>-1.36</v>
      </c>
    </row>
    <row r="262" spans="2:4" x14ac:dyDescent="0.2">
      <c r="B262">
        <v>237</v>
      </c>
      <c r="C262" s="4">
        <v>-136.17258000000001</v>
      </c>
      <c r="D262">
        <v>-1.23</v>
      </c>
    </row>
    <row r="263" spans="2:4" x14ac:dyDescent="0.2">
      <c r="B263">
        <v>238</v>
      </c>
      <c r="C263" s="4">
        <v>-136.13903999999999</v>
      </c>
      <c r="D263">
        <v>-1.73</v>
      </c>
    </row>
    <row r="264" spans="2:4" x14ac:dyDescent="0.2">
      <c r="B264">
        <v>239</v>
      </c>
      <c r="C264" s="4">
        <v>-136.10400000000001</v>
      </c>
      <c r="D264">
        <v>-2.23</v>
      </c>
    </row>
    <row r="265" spans="2:4" x14ac:dyDescent="0.2">
      <c r="B265">
        <v>240</v>
      </c>
      <c r="C265" s="4">
        <v>-136.06029000000001</v>
      </c>
      <c r="D265">
        <v>-3.3</v>
      </c>
    </row>
    <row r="266" spans="2:4" x14ac:dyDescent="0.2">
      <c r="B266">
        <v>241</v>
      </c>
      <c r="C266" s="4">
        <v>-136.05680000000001</v>
      </c>
      <c r="D266">
        <v>-3.88</v>
      </c>
    </row>
    <row r="267" spans="2:4" x14ac:dyDescent="0.2">
      <c r="B267">
        <v>242</v>
      </c>
      <c r="C267" s="4">
        <v>-136.0763</v>
      </c>
      <c r="D267">
        <v>-2.5299999999999998</v>
      </c>
    </row>
    <row r="268" spans="2:4" x14ac:dyDescent="0.2">
      <c r="B268">
        <v>243</v>
      </c>
      <c r="C268" s="4">
        <v>-136.10223999999999</v>
      </c>
      <c r="D268">
        <v>-2.25</v>
      </c>
    </row>
    <row r="269" spans="2:4" x14ac:dyDescent="0.2">
      <c r="B269">
        <v>244</v>
      </c>
      <c r="C269" s="4">
        <v>-136.15992</v>
      </c>
      <c r="D269">
        <v>-2.17</v>
      </c>
    </row>
    <row r="270" spans="2:4" x14ac:dyDescent="0.2">
      <c r="B270">
        <v>245</v>
      </c>
      <c r="C270" s="4">
        <v>-136.25017</v>
      </c>
      <c r="D270">
        <v>-2.12</v>
      </c>
    </row>
    <row r="271" spans="2:4" x14ac:dyDescent="0.2">
      <c r="B271">
        <v>246</v>
      </c>
      <c r="C271" s="4">
        <v>-136.34896000000001</v>
      </c>
      <c r="D271">
        <v>-1.96</v>
      </c>
    </row>
    <row r="272" spans="2:4" x14ac:dyDescent="0.2">
      <c r="B272">
        <v>247</v>
      </c>
      <c r="C272" s="4">
        <v>-136.47423000000001</v>
      </c>
      <c r="D272">
        <v>-2.1800000000000002</v>
      </c>
    </row>
    <row r="273" spans="2:4" x14ac:dyDescent="0.2">
      <c r="B273">
        <v>248</v>
      </c>
      <c r="C273" s="4">
        <v>-136.58833000000001</v>
      </c>
      <c r="D273">
        <v>-1.84</v>
      </c>
    </row>
    <row r="274" spans="2:4" x14ac:dyDescent="0.2">
      <c r="B274">
        <v>249</v>
      </c>
      <c r="C274" s="4">
        <v>-136.66481999999999</v>
      </c>
      <c r="D274">
        <v>-0.78</v>
      </c>
    </row>
    <row r="275" spans="2:4" x14ac:dyDescent="0.2">
      <c r="B275">
        <v>250</v>
      </c>
      <c r="C275" s="4">
        <v>-136.72192000000001</v>
      </c>
      <c r="D275">
        <v>-0.95</v>
      </c>
    </row>
    <row r="276" spans="2:4" x14ac:dyDescent="0.2">
      <c r="B276">
        <v>251</v>
      </c>
      <c r="C276" s="4">
        <v>-136.72851</v>
      </c>
      <c r="D276">
        <v>-1.1599999999999999</v>
      </c>
    </row>
    <row r="277" spans="2:4" x14ac:dyDescent="0.2">
      <c r="B277">
        <v>252</v>
      </c>
      <c r="C277" s="4">
        <v>-136.70899</v>
      </c>
      <c r="D277">
        <v>-1.33</v>
      </c>
    </row>
    <row r="278" spans="2:4" x14ac:dyDescent="0.2">
      <c r="B278">
        <v>253</v>
      </c>
      <c r="C278" s="4">
        <v>-136.65613999999999</v>
      </c>
      <c r="D278">
        <v>-1.22</v>
      </c>
    </row>
    <row r="279" spans="2:4" x14ac:dyDescent="0.2">
      <c r="B279">
        <v>254</v>
      </c>
      <c r="C279" s="4">
        <v>-136.61429000000001</v>
      </c>
      <c r="D279">
        <v>-0.81</v>
      </c>
    </row>
    <row r="280" spans="2:4" x14ac:dyDescent="0.2">
      <c r="B280">
        <v>255</v>
      </c>
      <c r="C280" s="4">
        <v>-136.56457</v>
      </c>
      <c r="D280">
        <v>-0.35</v>
      </c>
    </row>
    <row r="281" spans="2:4" x14ac:dyDescent="0.2">
      <c r="B281">
        <v>256</v>
      </c>
      <c r="C281" s="4">
        <v>-136.49493000000001</v>
      </c>
      <c r="D281">
        <v>0.55000000000000004</v>
      </c>
    </row>
    <row r="282" spans="2:4" x14ac:dyDescent="0.2">
      <c r="B282">
        <v>257</v>
      </c>
      <c r="C282" s="4">
        <v>-136.42741000000001</v>
      </c>
      <c r="D282">
        <v>1.05</v>
      </c>
    </row>
    <row r="283" spans="2:4" x14ac:dyDescent="0.2">
      <c r="B283">
        <v>258</v>
      </c>
      <c r="C283" s="4">
        <v>-136.3835</v>
      </c>
      <c r="D283">
        <v>0.62</v>
      </c>
    </row>
    <row r="284" spans="2:4" x14ac:dyDescent="0.2">
      <c r="B284">
        <v>259</v>
      </c>
      <c r="C284" s="4">
        <v>-136.32784000000001</v>
      </c>
      <c r="D284">
        <v>0.56000000000000005</v>
      </c>
    </row>
    <row r="285" spans="2:4" x14ac:dyDescent="0.2">
      <c r="B285">
        <v>260</v>
      </c>
      <c r="C285" s="4">
        <v>-136.26750000000001</v>
      </c>
      <c r="D285">
        <v>0.59</v>
      </c>
    </row>
    <row r="286" spans="2:4" x14ac:dyDescent="0.2">
      <c r="B286">
        <v>261</v>
      </c>
      <c r="C286" s="4">
        <v>-136.22640999999999</v>
      </c>
      <c r="D286">
        <v>0.66</v>
      </c>
    </row>
    <row r="287" spans="2:4" x14ac:dyDescent="0.2">
      <c r="B287">
        <v>262</v>
      </c>
      <c r="C287" s="4">
        <v>-136.18737999999999</v>
      </c>
      <c r="D287">
        <v>0.42</v>
      </c>
    </row>
    <row r="288" spans="2:4" x14ac:dyDescent="0.2">
      <c r="B288">
        <v>263</v>
      </c>
      <c r="C288" s="4">
        <v>-136.13203999999999</v>
      </c>
      <c r="D288">
        <v>-0.3</v>
      </c>
    </row>
    <row r="289" spans="2:4" x14ac:dyDescent="0.2">
      <c r="B289">
        <v>264</v>
      </c>
      <c r="C289" s="4">
        <v>-136.07220000000001</v>
      </c>
      <c r="D289">
        <v>-0.34</v>
      </c>
    </row>
    <row r="290" spans="2:4" x14ac:dyDescent="0.2">
      <c r="B290">
        <v>265</v>
      </c>
      <c r="C290" s="4">
        <v>-135.97874999999999</v>
      </c>
      <c r="D290">
        <v>-0.84</v>
      </c>
    </row>
    <row r="291" spans="2:4" x14ac:dyDescent="0.2">
      <c r="B291">
        <v>266</v>
      </c>
      <c r="C291" s="4">
        <v>-135.85682</v>
      </c>
      <c r="D291">
        <v>-1.28</v>
      </c>
    </row>
    <row r="292" spans="2:4" x14ac:dyDescent="0.2">
      <c r="B292">
        <v>267</v>
      </c>
      <c r="C292" s="4">
        <v>-135.69308000000001</v>
      </c>
      <c r="D292">
        <v>-1.83</v>
      </c>
    </row>
    <row r="293" spans="2:4" x14ac:dyDescent="0.2">
      <c r="B293">
        <v>268</v>
      </c>
      <c r="C293" s="4">
        <v>-135.52903000000001</v>
      </c>
      <c r="D293">
        <v>0.23</v>
      </c>
    </row>
    <row r="294" spans="2:4" x14ac:dyDescent="0.2">
      <c r="B294">
        <v>269</v>
      </c>
      <c r="C294" s="4">
        <v>-135.34268</v>
      </c>
      <c r="D294">
        <v>0.83</v>
      </c>
    </row>
    <row r="295" spans="2:4" x14ac:dyDescent="0.2">
      <c r="B295">
        <v>270</v>
      </c>
      <c r="C295" s="4">
        <v>-135.18136000000001</v>
      </c>
      <c r="D295">
        <v>1.26</v>
      </c>
    </row>
    <row r="296" spans="2:4" x14ac:dyDescent="0.2">
      <c r="B296">
        <v>271</v>
      </c>
      <c r="C296" s="4">
        <v>-135.02697000000001</v>
      </c>
      <c r="D296">
        <v>1.27</v>
      </c>
    </row>
    <row r="297" spans="2:4" x14ac:dyDescent="0.2">
      <c r="B297">
        <v>272</v>
      </c>
      <c r="C297" s="4">
        <v>-134.86591000000001</v>
      </c>
      <c r="D297">
        <v>1.5</v>
      </c>
    </row>
    <row r="298" spans="2:4" x14ac:dyDescent="0.2">
      <c r="B298">
        <v>273</v>
      </c>
      <c r="C298" s="4">
        <v>-134.72689</v>
      </c>
      <c r="D298">
        <v>1.61</v>
      </c>
    </row>
    <row r="299" spans="2:4" x14ac:dyDescent="0.2">
      <c r="B299">
        <v>274</v>
      </c>
      <c r="C299" s="4">
        <v>-134.61027000000001</v>
      </c>
      <c r="D299">
        <v>1.78</v>
      </c>
    </row>
    <row r="300" spans="2:4" x14ac:dyDescent="0.2">
      <c r="B300">
        <v>275</v>
      </c>
      <c r="C300" s="4">
        <v>-134.53887</v>
      </c>
      <c r="D300">
        <v>1.53</v>
      </c>
    </row>
    <row r="301" spans="2:4" x14ac:dyDescent="0.2">
      <c r="B301">
        <v>276</v>
      </c>
      <c r="C301" s="4">
        <v>-134.49932999999999</v>
      </c>
      <c r="D301">
        <v>1.4</v>
      </c>
    </row>
    <row r="302" spans="2:4" x14ac:dyDescent="0.2">
      <c r="B302">
        <v>277</v>
      </c>
      <c r="C302" s="4">
        <v>-134.47094999999999</v>
      </c>
      <c r="D302">
        <v>1.73</v>
      </c>
    </row>
    <row r="303" spans="2:4" x14ac:dyDescent="0.2">
      <c r="B303">
        <v>278</v>
      </c>
      <c r="C303" s="4">
        <v>-134.46122</v>
      </c>
      <c r="D303">
        <v>2.31</v>
      </c>
    </row>
    <row r="304" spans="2:4" x14ac:dyDescent="0.2">
      <c r="B304">
        <v>279</v>
      </c>
      <c r="C304" s="4">
        <v>-134.44522000000001</v>
      </c>
      <c r="D304">
        <v>2.89</v>
      </c>
    </row>
    <row r="305" spans="2:4" x14ac:dyDescent="0.2">
      <c r="B305">
        <v>280</v>
      </c>
      <c r="C305" s="4">
        <v>-134.43978999999999</v>
      </c>
      <c r="D305">
        <v>3.1</v>
      </c>
    </row>
    <row r="306" spans="2:4" x14ac:dyDescent="0.2">
      <c r="B306">
        <v>281</v>
      </c>
      <c r="C306" s="4">
        <v>-134.39304000000001</v>
      </c>
      <c r="D306">
        <v>3.27</v>
      </c>
    </row>
    <row r="307" spans="2:4" x14ac:dyDescent="0.2">
      <c r="B307">
        <v>282</v>
      </c>
      <c r="C307" s="4">
        <v>-134.36260999999999</v>
      </c>
      <c r="D307">
        <v>4.0199999999999996</v>
      </c>
    </row>
    <row r="308" spans="2:4" x14ac:dyDescent="0.2">
      <c r="B308">
        <v>283</v>
      </c>
      <c r="C308" s="4">
        <v>-134.29447999999999</v>
      </c>
      <c r="D308">
        <v>4.05</v>
      </c>
    </row>
    <row r="309" spans="2:4" x14ac:dyDescent="0.2">
      <c r="B309">
        <v>284</v>
      </c>
      <c r="C309" s="4">
        <v>-134.24215000000001</v>
      </c>
      <c r="D309">
        <v>0.45</v>
      </c>
    </row>
    <row r="310" spans="2:4" x14ac:dyDescent="0.2">
      <c r="B310">
        <v>285</v>
      </c>
      <c r="C310" s="4">
        <v>-134.1114</v>
      </c>
      <c r="D310">
        <v>0.32</v>
      </c>
    </row>
    <row r="311" spans="2:4" x14ac:dyDescent="0.2">
      <c r="B311">
        <v>286</v>
      </c>
      <c r="C311" s="4">
        <v>-133.95679999999999</v>
      </c>
      <c r="D311">
        <v>0.49</v>
      </c>
    </row>
    <row r="312" spans="2:4" x14ac:dyDescent="0.2">
      <c r="B312">
        <v>287</v>
      </c>
      <c r="C312" s="4">
        <v>-133.80497</v>
      </c>
      <c r="D312">
        <v>1.05</v>
      </c>
    </row>
    <row r="313" spans="2:4" x14ac:dyDescent="0.2">
      <c r="B313">
        <v>288</v>
      </c>
      <c r="C313" s="4">
        <v>-133.65935999999999</v>
      </c>
      <c r="D313">
        <v>1.67</v>
      </c>
    </row>
    <row r="314" spans="2:4" x14ac:dyDescent="0.2">
      <c r="B314">
        <v>289</v>
      </c>
      <c r="C314" s="4">
        <v>-133.55493000000001</v>
      </c>
      <c r="D314">
        <v>1.34</v>
      </c>
    </row>
    <row r="315" spans="2:4" x14ac:dyDescent="0.2">
      <c r="B315">
        <v>290</v>
      </c>
      <c r="C315" s="4">
        <v>-133.45751000000001</v>
      </c>
      <c r="D315">
        <v>1.5</v>
      </c>
    </row>
    <row r="316" spans="2:4" x14ac:dyDescent="0.2">
      <c r="B316">
        <v>291</v>
      </c>
      <c r="C316" s="4">
        <v>-133.36279999999999</v>
      </c>
      <c r="D316">
        <v>1.43</v>
      </c>
    </row>
    <row r="317" spans="2:4" x14ac:dyDescent="0.2">
      <c r="B317">
        <v>292</v>
      </c>
      <c r="C317" s="4">
        <v>-133.26455999999999</v>
      </c>
      <c r="D317">
        <v>1.53</v>
      </c>
    </row>
    <row r="318" spans="2:4" x14ac:dyDescent="0.2">
      <c r="B318">
        <v>293</v>
      </c>
      <c r="C318" s="4">
        <v>-133.20486</v>
      </c>
      <c r="D318">
        <v>1.31</v>
      </c>
    </row>
    <row r="319" spans="2:4" x14ac:dyDescent="0.2">
      <c r="B319">
        <v>294</v>
      </c>
      <c r="C319" s="4">
        <v>-133.16958</v>
      </c>
      <c r="D319">
        <v>0.81</v>
      </c>
    </row>
    <row r="320" spans="2:4" x14ac:dyDescent="0.2">
      <c r="B320">
        <v>295</v>
      </c>
      <c r="C320" s="4">
        <v>-133.14963</v>
      </c>
      <c r="D320">
        <v>0.81</v>
      </c>
    </row>
    <row r="321" spans="2:4" x14ac:dyDescent="0.2">
      <c r="B321">
        <v>296</v>
      </c>
      <c r="C321" s="4">
        <v>-133.17527000000001</v>
      </c>
      <c r="D321">
        <v>1.06</v>
      </c>
    </row>
    <row r="322" spans="2:4" x14ac:dyDescent="0.2">
      <c r="B322">
        <v>297</v>
      </c>
      <c r="C322" s="4">
        <v>-133.23813000000001</v>
      </c>
      <c r="D322">
        <v>1.1200000000000001</v>
      </c>
    </row>
    <row r="323" spans="2:4" x14ac:dyDescent="0.2">
      <c r="B323">
        <v>298</v>
      </c>
      <c r="C323" s="4">
        <v>-133.33680000000001</v>
      </c>
      <c r="D323">
        <v>0.75</v>
      </c>
    </row>
    <row r="324" spans="2:4" x14ac:dyDescent="0.2">
      <c r="B324">
        <v>299</v>
      </c>
      <c r="C324" s="4">
        <v>-133.48435000000001</v>
      </c>
      <c r="D324">
        <v>0.72</v>
      </c>
    </row>
    <row r="325" spans="2:4" x14ac:dyDescent="0.2">
      <c r="B325">
        <v>300</v>
      </c>
      <c r="C325" s="4">
        <v>-133.68559999999999</v>
      </c>
      <c r="D325">
        <v>0.83</v>
      </c>
    </row>
    <row r="326" spans="2:4" x14ac:dyDescent="0.2">
      <c r="B326">
        <v>301</v>
      </c>
      <c r="C326" s="4">
        <v>-133.94946999999999</v>
      </c>
      <c r="D326">
        <v>1.31</v>
      </c>
    </row>
    <row r="327" spans="2:4" x14ac:dyDescent="0.2">
      <c r="B327">
        <v>302</v>
      </c>
      <c r="C327" s="4">
        <v>-134.2116</v>
      </c>
      <c r="D327">
        <v>1.1499999999999999</v>
      </c>
    </row>
    <row r="328" spans="2:4" x14ac:dyDescent="0.2">
      <c r="B328">
        <v>303</v>
      </c>
      <c r="C328" s="4">
        <v>-134.48465999999999</v>
      </c>
      <c r="D328">
        <v>0.18</v>
      </c>
    </row>
    <row r="329" spans="2:4" x14ac:dyDescent="0.2">
      <c r="B329">
        <v>304</v>
      </c>
      <c r="C329" s="4">
        <v>-134.75058000000001</v>
      </c>
      <c r="D329">
        <v>-0.11</v>
      </c>
    </row>
    <row r="330" spans="2:4" x14ac:dyDescent="0.2">
      <c r="B330">
        <v>305</v>
      </c>
      <c r="C330" s="4">
        <v>-135.03617</v>
      </c>
      <c r="D330">
        <v>0</v>
      </c>
    </row>
    <row r="331" spans="2:4" x14ac:dyDescent="0.2">
      <c r="B331">
        <v>306</v>
      </c>
      <c r="C331" s="4">
        <v>-135.32944000000001</v>
      </c>
      <c r="D331">
        <v>0.13</v>
      </c>
    </row>
    <row r="332" spans="2:4" x14ac:dyDescent="0.2">
      <c r="B332">
        <v>307</v>
      </c>
      <c r="C332" s="4">
        <v>-135.59101999999999</v>
      </c>
      <c r="D332">
        <v>-0.16</v>
      </c>
    </row>
    <row r="333" spans="2:4" x14ac:dyDescent="0.2">
      <c r="B333">
        <v>308</v>
      </c>
      <c r="C333" s="4">
        <v>-135.85509999999999</v>
      </c>
      <c r="D333">
        <v>0</v>
      </c>
    </row>
    <row r="334" spans="2:4" x14ac:dyDescent="0.2">
      <c r="B334">
        <v>309</v>
      </c>
      <c r="C334" s="4">
        <v>-136.09247999999999</v>
      </c>
      <c r="D334">
        <v>0.8</v>
      </c>
    </row>
    <row r="335" spans="2:4" x14ac:dyDescent="0.2">
      <c r="B335">
        <v>310</v>
      </c>
      <c r="C335" s="4">
        <v>-136.28570999999999</v>
      </c>
      <c r="D335">
        <v>1.57</v>
      </c>
    </row>
    <row r="336" spans="2:4" x14ac:dyDescent="0.2">
      <c r="B336">
        <v>311</v>
      </c>
      <c r="C336" s="4">
        <v>-136.446</v>
      </c>
      <c r="D336">
        <v>1.42</v>
      </c>
    </row>
    <row r="337" spans="2:4" x14ac:dyDescent="0.2">
      <c r="B337">
        <v>312</v>
      </c>
      <c r="C337" s="4">
        <v>-136.57884999999999</v>
      </c>
      <c r="D337">
        <v>1.03</v>
      </c>
    </row>
    <row r="338" spans="2:4" x14ac:dyDescent="0.2">
      <c r="B338">
        <v>313</v>
      </c>
      <c r="C338" s="4">
        <v>-136.68788000000001</v>
      </c>
      <c r="D338">
        <v>-0.31</v>
      </c>
    </row>
    <row r="339" spans="2:4" x14ac:dyDescent="0.2">
      <c r="B339">
        <v>314</v>
      </c>
      <c r="C339" s="4">
        <v>-136.74009000000001</v>
      </c>
      <c r="D339">
        <v>0.46</v>
      </c>
    </row>
    <row r="340" spans="2:4" x14ac:dyDescent="0.2">
      <c r="B340">
        <v>315</v>
      </c>
      <c r="C340" s="4">
        <v>-136.75627</v>
      </c>
      <c r="D340">
        <v>1.23</v>
      </c>
    </row>
    <row r="341" spans="2:4" x14ac:dyDescent="0.2">
      <c r="B341">
        <v>316</v>
      </c>
      <c r="C341" s="4">
        <v>-136.69602</v>
      </c>
      <c r="D341">
        <v>2.2200000000000002</v>
      </c>
    </row>
    <row r="342" spans="2:4" x14ac:dyDescent="0.2">
      <c r="B342">
        <v>317</v>
      </c>
      <c r="C342" s="4">
        <v>-136.58783</v>
      </c>
      <c r="D342">
        <v>2.78</v>
      </c>
    </row>
    <row r="343" spans="2:4" x14ac:dyDescent="0.2">
      <c r="B343">
        <v>318</v>
      </c>
      <c r="C343" s="4">
        <v>-136.42031</v>
      </c>
      <c r="D343">
        <v>2.62</v>
      </c>
    </row>
    <row r="344" spans="2:4" x14ac:dyDescent="0.2">
      <c r="B344">
        <v>319</v>
      </c>
      <c r="C344" s="4">
        <v>-136.21025</v>
      </c>
      <c r="D344">
        <v>2.5</v>
      </c>
    </row>
    <row r="345" spans="2:4" x14ac:dyDescent="0.2">
      <c r="B345">
        <v>320</v>
      </c>
      <c r="C345" s="4">
        <v>-135.95922999999999</v>
      </c>
      <c r="D345">
        <v>2.89</v>
      </c>
    </row>
    <row r="346" spans="2:4" x14ac:dyDescent="0.2">
      <c r="B346">
        <v>321</v>
      </c>
      <c r="C346" s="4">
        <v>-135.69381999999999</v>
      </c>
      <c r="D346">
        <v>3.84</v>
      </c>
    </row>
    <row r="347" spans="2:4" x14ac:dyDescent="0.2">
      <c r="B347">
        <v>322</v>
      </c>
      <c r="C347" s="4">
        <v>-135.39748</v>
      </c>
      <c r="D347">
        <v>5.21</v>
      </c>
    </row>
    <row r="348" spans="2:4" x14ac:dyDescent="0.2">
      <c r="B348">
        <v>323</v>
      </c>
      <c r="C348" s="4">
        <v>-135.09975</v>
      </c>
      <c r="D348">
        <v>5.44</v>
      </c>
    </row>
    <row r="349" spans="2:4" x14ac:dyDescent="0.2">
      <c r="B349">
        <v>324</v>
      </c>
      <c r="C349" s="4">
        <v>-134.79898</v>
      </c>
      <c r="D349">
        <v>4.62</v>
      </c>
    </row>
    <row r="350" spans="2:4" x14ac:dyDescent="0.2">
      <c r="B350">
        <v>325</v>
      </c>
      <c r="C350" s="4">
        <v>-134.57047</v>
      </c>
      <c r="D350">
        <v>3.91</v>
      </c>
    </row>
    <row r="351" spans="2:4" x14ac:dyDescent="0.2">
      <c r="B351">
        <v>326</v>
      </c>
      <c r="C351" s="4">
        <v>-134.423</v>
      </c>
      <c r="D351">
        <v>5.16</v>
      </c>
    </row>
    <row r="352" spans="2:4" x14ac:dyDescent="0.2">
      <c r="B352">
        <v>327</v>
      </c>
      <c r="C352" s="4">
        <v>-134.29105000000001</v>
      </c>
      <c r="D352">
        <v>5.82</v>
      </c>
    </row>
    <row r="353" spans="2:4" x14ac:dyDescent="0.2">
      <c r="B353">
        <v>328</v>
      </c>
      <c r="C353" s="4">
        <v>-134.21871999999999</v>
      </c>
      <c r="D353">
        <v>6.21</v>
      </c>
    </row>
    <row r="354" spans="2:4" x14ac:dyDescent="0.2">
      <c r="B354">
        <v>329</v>
      </c>
      <c r="C354" s="4">
        <v>-134.17159000000001</v>
      </c>
      <c r="D354">
        <v>6.56</v>
      </c>
    </row>
    <row r="355" spans="2:4" x14ac:dyDescent="0.2">
      <c r="B355">
        <v>330</v>
      </c>
      <c r="C355" s="4">
        <v>-134.12222</v>
      </c>
      <c r="D355">
        <v>7.07</v>
      </c>
    </row>
    <row r="356" spans="2:4" x14ac:dyDescent="0.2">
      <c r="B356">
        <v>331</v>
      </c>
      <c r="C356" s="4">
        <v>-134.10130000000001</v>
      </c>
      <c r="D356">
        <v>7.43</v>
      </c>
    </row>
    <row r="357" spans="2:4" x14ac:dyDescent="0.2">
      <c r="B357">
        <v>332</v>
      </c>
      <c r="C357" s="4">
        <v>-134.08403999999999</v>
      </c>
      <c r="D357">
        <v>7.91</v>
      </c>
    </row>
    <row r="358" spans="2:4" x14ac:dyDescent="0.2">
      <c r="B358">
        <v>333</v>
      </c>
      <c r="C358" s="4">
        <v>-134.05343999999999</v>
      </c>
      <c r="D358">
        <v>8.59</v>
      </c>
    </row>
    <row r="359" spans="2:4" x14ac:dyDescent="0.2">
      <c r="B359">
        <v>334</v>
      </c>
      <c r="C359" s="4">
        <v>-134.03630000000001</v>
      </c>
      <c r="D359">
        <v>7.37</v>
      </c>
    </row>
    <row r="360" spans="2:4" x14ac:dyDescent="0.2">
      <c r="B360">
        <v>335</v>
      </c>
      <c r="C360" s="4">
        <v>-134.02234000000001</v>
      </c>
      <c r="D360">
        <v>5.67</v>
      </c>
    </row>
    <row r="361" spans="2:4" x14ac:dyDescent="0.2">
      <c r="B361">
        <v>336</v>
      </c>
      <c r="C361" s="4">
        <v>-133.99945</v>
      </c>
      <c r="D361">
        <v>5.91</v>
      </c>
    </row>
    <row r="362" spans="2:4" x14ac:dyDescent="0.2">
      <c r="B362">
        <v>337</v>
      </c>
      <c r="C362" s="4">
        <v>-133.95875000000001</v>
      </c>
      <c r="D362">
        <v>6.47</v>
      </c>
    </row>
    <row r="363" spans="2:4" x14ac:dyDescent="0.2">
      <c r="B363">
        <v>338</v>
      </c>
      <c r="C363" s="4">
        <v>-133.88776999999999</v>
      </c>
      <c r="D363">
        <v>5.15</v>
      </c>
    </row>
    <row r="364" spans="2:4" x14ac:dyDescent="0.2">
      <c r="B364">
        <v>339</v>
      </c>
      <c r="C364" s="4">
        <v>-133.83025000000001</v>
      </c>
      <c r="D364">
        <v>6.31</v>
      </c>
    </row>
    <row r="365" spans="2:4" x14ac:dyDescent="0.2">
      <c r="B365">
        <v>340</v>
      </c>
      <c r="C365" s="4">
        <v>-133.76011</v>
      </c>
      <c r="D365">
        <v>6.6</v>
      </c>
    </row>
    <row r="366" spans="2:4" x14ac:dyDescent="0.2">
      <c r="B366">
        <v>341</v>
      </c>
      <c r="C366" s="4">
        <v>-133.68612999999999</v>
      </c>
      <c r="D366">
        <v>7.73</v>
      </c>
    </row>
    <row r="367" spans="2:4" x14ac:dyDescent="0.2">
      <c r="B367">
        <v>342</v>
      </c>
      <c r="C367" s="4">
        <v>-133.61105000000001</v>
      </c>
      <c r="D367">
        <v>8.07</v>
      </c>
    </row>
    <row r="368" spans="2:4" x14ac:dyDescent="0.2">
      <c r="B368">
        <v>343</v>
      </c>
      <c r="C368" s="4">
        <v>-133.55241000000001</v>
      </c>
      <c r="D368">
        <v>5.99</v>
      </c>
    </row>
    <row r="369" spans="2:4" x14ac:dyDescent="0.2">
      <c r="B369">
        <v>344</v>
      </c>
      <c r="C369" s="4">
        <v>-133.51992999999999</v>
      </c>
      <c r="D369">
        <v>5.59</v>
      </c>
    </row>
    <row r="370" spans="2:4" x14ac:dyDescent="0.2">
      <c r="B370">
        <v>345</v>
      </c>
      <c r="C370" s="4">
        <v>-133.50004999999999</v>
      </c>
      <c r="D370">
        <v>5.8</v>
      </c>
    </row>
    <row r="371" spans="2:4" x14ac:dyDescent="0.2">
      <c r="B371">
        <v>346</v>
      </c>
      <c r="C371" s="4">
        <v>-133.49153999999999</v>
      </c>
      <c r="D371">
        <v>5.89</v>
      </c>
    </row>
    <row r="372" spans="2:4" x14ac:dyDescent="0.2">
      <c r="B372">
        <v>347</v>
      </c>
      <c r="C372" s="4">
        <v>-133.51299</v>
      </c>
      <c r="D372">
        <v>5.76</v>
      </c>
    </row>
    <row r="373" spans="2:4" x14ac:dyDescent="0.2">
      <c r="B373">
        <v>348</v>
      </c>
      <c r="C373" s="4">
        <v>-133.59316000000001</v>
      </c>
      <c r="D373">
        <v>5.8</v>
      </c>
    </row>
    <row r="374" spans="2:4" x14ac:dyDescent="0.2">
      <c r="B374">
        <v>349</v>
      </c>
      <c r="C374" s="4">
        <v>-133.69092000000001</v>
      </c>
      <c r="D374">
        <v>5.27</v>
      </c>
    </row>
    <row r="375" spans="2:4" x14ac:dyDescent="0.2">
      <c r="B375">
        <v>350</v>
      </c>
      <c r="C375" s="4">
        <v>-133.77556000000001</v>
      </c>
      <c r="D375">
        <v>4.7300000000000004</v>
      </c>
    </row>
    <row r="376" spans="2:4" x14ac:dyDescent="0.2">
      <c r="B376">
        <v>351</v>
      </c>
      <c r="C376" s="4">
        <v>-133.87244000000001</v>
      </c>
      <c r="D376">
        <v>3.85</v>
      </c>
    </row>
    <row r="377" spans="2:4" x14ac:dyDescent="0.2">
      <c r="B377">
        <v>352</v>
      </c>
      <c r="C377" s="4">
        <v>-133.98498000000001</v>
      </c>
      <c r="D377">
        <v>3.96</v>
      </c>
    </row>
    <row r="378" spans="2:4" x14ac:dyDescent="0.2">
      <c r="B378">
        <v>353</v>
      </c>
      <c r="C378" s="4">
        <v>-134.09504999999999</v>
      </c>
      <c r="D378">
        <v>4.5</v>
      </c>
    </row>
    <row r="379" spans="2:4" x14ac:dyDescent="0.2">
      <c r="B379">
        <v>354</v>
      </c>
      <c r="C379" s="4">
        <v>-134.21146999999999</v>
      </c>
      <c r="D379">
        <v>3.28</v>
      </c>
    </row>
    <row r="380" spans="2:4" x14ac:dyDescent="0.2">
      <c r="B380">
        <v>355</v>
      </c>
      <c r="C380" s="4">
        <v>-134.33465000000001</v>
      </c>
      <c r="D380">
        <v>2.77</v>
      </c>
    </row>
    <row r="381" spans="2:4" x14ac:dyDescent="0.2">
      <c r="B381">
        <v>356</v>
      </c>
      <c r="C381" s="4">
        <v>-134.42518000000001</v>
      </c>
      <c r="D381">
        <v>2.42</v>
      </c>
    </row>
    <row r="382" spans="2:4" x14ac:dyDescent="0.2">
      <c r="B382">
        <v>357</v>
      </c>
      <c r="C382" s="4">
        <v>-134.50548000000001</v>
      </c>
      <c r="D382">
        <v>2.29</v>
      </c>
    </row>
    <row r="383" spans="2:4" x14ac:dyDescent="0.2">
      <c r="B383">
        <v>358</v>
      </c>
      <c r="C383" s="4">
        <v>-134.59655000000001</v>
      </c>
      <c r="D383">
        <v>2.2000000000000002</v>
      </c>
    </row>
    <row r="384" spans="2:4" x14ac:dyDescent="0.2">
      <c r="B384">
        <v>359</v>
      </c>
      <c r="C384" s="4">
        <v>-134.64464000000001</v>
      </c>
      <c r="D384">
        <v>2.42</v>
      </c>
    </row>
    <row r="385" spans="2:4" x14ac:dyDescent="0.2">
      <c r="B385">
        <v>360</v>
      </c>
      <c r="C385" s="4">
        <v>-134.66605999999999</v>
      </c>
      <c r="D385">
        <v>2.92</v>
      </c>
    </row>
    <row r="386" spans="2:4" x14ac:dyDescent="0.2">
      <c r="B386">
        <v>361</v>
      </c>
      <c r="C386" s="4">
        <v>-134.65808999999999</v>
      </c>
      <c r="D386">
        <v>2.4700000000000002</v>
      </c>
    </row>
    <row r="387" spans="2:4" x14ac:dyDescent="0.2">
      <c r="B387">
        <v>362</v>
      </c>
      <c r="C387" s="4">
        <v>-134.62504000000001</v>
      </c>
      <c r="D387">
        <v>1.21</v>
      </c>
    </row>
    <row r="388" spans="2:4" x14ac:dyDescent="0.2">
      <c r="B388">
        <v>363</v>
      </c>
      <c r="C388" s="4">
        <v>-134.55841000000001</v>
      </c>
      <c r="D388">
        <v>1.43</v>
      </c>
    </row>
    <row r="389" spans="2:4" x14ac:dyDescent="0.2">
      <c r="B389">
        <v>364</v>
      </c>
      <c r="C389" s="4">
        <v>-134.49896000000001</v>
      </c>
      <c r="D389">
        <v>1.52</v>
      </c>
    </row>
    <row r="390" spans="2:4" x14ac:dyDescent="0.2">
      <c r="B390">
        <v>365</v>
      </c>
      <c r="C390" s="4">
        <v>-134.4306</v>
      </c>
      <c r="D390">
        <v>1.42</v>
      </c>
    </row>
    <row r="391" spans="2:4" x14ac:dyDescent="0.2">
      <c r="B391">
        <v>366</v>
      </c>
      <c r="C391" s="4">
        <v>-134.38661999999999</v>
      </c>
      <c r="D391">
        <v>2.0099999999999998</v>
      </c>
    </row>
    <row r="392" spans="2:4" x14ac:dyDescent="0.2">
      <c r="B392">
        <v>367</v>
      </c>
      <c r="C392" s="4">
        <v>-134.3528</v>
      </c>
      <c r="D392">
        <v>2.3199999999999998</v>
      </c>
    </row>
    <row r="393" spans="2:4" x14ac:dyDescent="0.2">
      <c r="B393">
        <v>368</v>
      </c>
      <c r="C393" s="4">
        <v>-134.31648000000001</v>
      </c>
      <c r="D393">
        <v>2.14</v>
      </c>
    </row>
    <row r="394" spans="2:4" x14ac:dyDescent="0.2">
      <c r="B394">
        <v>369</v>
      </c>
      <c r="C394" s="4">
        <v>-134.29778999999999</v>
      </c>
      <c r="D394">
        <v>2.41</v>
      </c>
    </row>
    <row r="395" spans="2:4" x14ac:dyDescent="0.2">
      <c r="B395">
        <v>370</v>
      </c>
      <c r="C395" s="4">
        <v>-134.30275</v>
      </c>
      <c r="D395">
        <v>2.16</v>
      </c>
    </row>
    <row r="396" spans="2:4" x14ac:dyDescent="0.2">
      <c r="B396">
        <v>371</v>
      </c>
      <c r="C396" s="4">
        <v>-134.30338</v>
      </c>
      <c r="D396">
        <v>1.72</v>
      </c>
    </row>
    <row r="397" spans="2:4" x14ac:dyDescent="0.2">
      <c r="B397">
        <v>372</v>
      </c>
      <c r="C397" s="4">
        <v>-134.30893</v>
      </c>
      <c r="D397">
        <v>2.27</v>
      </c>
    </row>
    <row r="398" spans="2:4" x14ac:dyDescent="0.2">
      <c r="B398">
        <v>373</v>
      </c>
      <c r="C398" s="4">
        <v>-134.29759999999999</v>
      </c>
      <c r="D398">
        <v>2.83</v>
      </c>
    </row>
    <row r="399" spans="2:4" x14ac:dyDescent="0.2">
      <c r="B399">
        <v>374</v>
      </c>
      <c r="C399" s="4">
        <v>-134.29943</v>
      </c>
      <c r="D399">
        <v>3.72</v>
      </c>
    </row>
    <row r="400" spans="2:4" x14ac:dyDescent="0.2">
      <c r="B400">
        <v>375</v>
      </c>
      <c r="C400" s="4">
        <v>-134.28171</v>
      </c>
      <c r="D400">
        <v>3.27</v>
      </c>
    </row>
    <row r="401" spans="2:4" x14ac:dyDescent="0.2">
      <c r="B401">
        <v>376</v>
      </c>
      <c r="C401" s="4">
        <v>-134.26302000000001</v>
      </c>
      <c r="D401">
        <v>3.44</v>
      </c>
    </row>
    <row r="402" spans="2:4" x14ac:dyDescent="0.2">
      <c r="B402">
        <v>377</v>
      </c>
      <c r="C402" s="4">
        <v>-134.21224000000001</v>
      </c>
      <c r="D402">
        <v>3.25</v>
      </c>
    </row>
    <row r="403" spans="2:4" x14ac:dyDescent="0.2">
      <c r="B403">
        <v>378</v>
      </c>
      <c r="C403" s="4">
        <v>-134.12992</v>
      </c>
      <c r="D403">
        <v>3.59</v>
      </c>
    </row>
    <row r="404" spans="2:4" x14ac:dyDescent="0.2">
      <c r="B404">
        <v>379</v>
      </c>
      <c r="C404" s="4">
        <v>-134.01958999999999</v>
      </c>
      <c r="D404">
        <v>3.5</v>
      </c>
    </row>
    <row r="405" spans="2:4" x14ac:dyDescent="0.2">
      <c r="B405">
        <v>380</v>
      </c>
      <c r="C405" s="4">
        <v>-133.92119</v>
      </c>
      <c r="D405">
        <v>3.25</v>
      </c>
    </row>
    <row r="406" spans="2:4" x14ac:dyDescent="0.2">
      <c r="B406">
        <v>381</v>
      </c>
      <c r="C406" s="4">
        <v>-133.78379000000001</v>
      </c>
      <c r="D406">
        <v>3.81</v>
      </c>
    </row>
    <row r="407" spans="2:4" x14ac:dyDescent="0.2">
      <c r="B407">
        <v>382</v>
      </c>
      <c r="C407" s="4">
        <v>-133.62702999999999</v>
      </c>
      <c r="D407">
        <v>4.5999999999999996</v>
      </c>
    </row>
    <row r="408" spans="2:4" x14ac:dyDescent="0.2">
      <c r="B408">
        <v>383</v>
      </c>
      <c r="C408" s="4">
        <v>-133.49726999999999</v>
      </c>
      <c r="D408">
        <v>5.0599999999999996</v>
      </c>
    </row>
    <row r="409" spans="2:4" x14ac:dyDescent="0.2">
      <c r="B409">
        <v>384</v>
      </c>
      <c r="C409" s="4">
        <v>-133.3931</v>
      </c>
      <c r="D409">
        <v>5.09</v>
      </c>
    </row>
    <row r="410" spans="2:4" x14ac:dyDescent="0.2">
      <c r="B410">
        <v>385</v>
      </c>
      <c r="C410" s="4">
        <v>-133.33322000000001</v>
      </c>
      <c r="D410">
        <v>5.12</v>
      </c>
    </row>
    <row r="411" spans="2:4" x14ac:dyDescent="0.2">
      <c r="B411">
        <v>386</v>
      </c>
      <c r="C411" s="4">
        <v>-133.32002</v>
      </c>
      <c r="D411">
        <v>5.29</v>
      </c>
    </row>
    <row r="412" spans="2:4" x14ac:dyDescent="0.2">
      <c r="B412">
        <v>387</v>
      </c>
      <c r="C412" s="4">
        <v>-133.35273000000001</v>
      </c>
      <c r="D412">
        <v>5.21</v>
      </c>
    </row>
    <row r="413" spans="2:4" x14ac:dyDescent="0.2">
      <c r="B413">
        <v>388</v>
      </c>
      <c r="C413" s="4">
        <v>-133.48815999999999</v>
      </c>
      <c r="D413">
        <v>4.8099999999999996</v>
      </c>
    </row>
    <row r="414" spans="2:4" x14ac:dyDescent="0.2">
      <c r="B414">
        <v>389</v>
      </c>
      <c r="C414" s="4">
        <v>-133.69134</v>
      </c>
      <c r="D414">
        <v>5.54</v>
      </c>
    </row>
    <row r="415" spans="2:4" x14ac:dyDescent="0.2">
      <c r="B415">
        <v>390</v>
      </c>
      <c r="C415" s="4">
        <v>-133.91999000000001</v>
      </c>
      <c r="D415">
        <v>5.39</v>
      </c>
    </row>
    <row r="416" spans="2:4" x14ac:dyDescent="0.2">
      <c r="B416">
        <v>391</v>
      </c>
      <c r="C416" s="4">
        <v>-134.13856999999999</v>
      </c>
      <c r="D416">
        <v>4.8099999999999996</v>
      </c>
    </row>
    <row r="417" spans="2:4" x14ac:dyDescent="0.2">
      <c r="B417">
        <v>392</v>
      </c>
      <c r="C417" s="4">
        <v>-134.33375000000001</v>
      </c>
      <c r="D417">
        <v>4.45</v>
      </c>
    </row>
    <row r="418" spans="2:4" x14ac:dyDescent="0.2">
      <c r="B418">
        <v>393</v>
      </c>
      <c r="C418" s="4">
        <v>-134.49426</v>
      </c>
      <c r="D418">
        <v>4.84</v>
      </c>
    </row>
    <row r="419" spans="2:4" x14ac:dyDescent="0.2">
      <c r="B419">
        <v>394</v>
      </c>
      <c r="C419" s="4">
        <v>-134.61986999999999</v>
      </c>
      <c r="D419">
        <v>5.13</v>
      </c>
    </row>
    <row r="420" spans="2:4" x14ac:dyDescent="0.2">
      <c r="B420">
        <v>395</v>
      </c>
      <c r="C420" s="4">
        <v>-134.70714000000001</v>
      </c>
      <c r="D420">
        <v>5.19</v>
      </c>
    </row>
    <row r="421" spans="2:4" x14ac:dyDescent="0.2">
      <c r="B421">
        <v>396</v>
      </c>
      <c r="C421" s="4">
        <v>-134.75899999999999</v>
      </c>
      <c r="D421">
        <v>4.83</v>
      </c>
    </row>
    <row r="422" spans="2:4" x14ac:dyDescent="0.2">
      <c r="B422">
        <v>397</v>
      </c>
      <c r="C422" s="4">
        <v>-134.78274999999999</v>
      </c>
      <c r="D422">
        <v>3.61</v>
      </c>
    </row>
    <row r="423" spans="2:4" x14ac:dyDescent="0.2">
      <c r="B423">
        <v>398</v>
      </c>
      <c r="C423" s="4">
        <v>-134.79455999999999</v>
      </c>
      <c r="D423">
        <v>2.52</v>
      </c>
    </row>
    <row r="424" spans="2:4" x14ac:dyDescent="0.2">
      <c r="B424">
        <v>399</v>
      </c>
      <c r="C424" s="4">
        <v>-134.79813999999999</v>
      </c>
      <c r="D424">
        <v>3.35</v>
      </c>
    </row>
    <row r="425" spans="2:4" x14ac:dyDescent="0.2">
      <c r="B425">
        <v>400</v>
      </c>
      <c r="C425" s="4">
        <v>-134.82791</v>
      </c>
      <c r="D425">
        <v>3.09</v>
      </c>
    </row>
    <row r="426" spans="2:4" x14ac:dyDescent="0.2">
      <c r="B426">
        <v>401</v>
      </c>
      <c r="C426" s="4">
        <v>-134.83609999999999</v>
      </c>
      <c r="D426">
        <v>2.97</v>
      </c>
    </row>
    <row r="427" spans="2:4" x14ac:dyDescent="0.2">
      <c r="B427">
        <v>402</v>
      </c>
      <c r="C427" s="4">
        <v>-134.84513000000001</v>
      </c>
      <c r="D427">
        <v>2.95</v>
      </c>
    </row>
    <row r="428" spans="2:4" x14ac:dyDescent="0.2">
      <c r="B428">
        <v>403</v>
      </c>
      <c r="C428" s="4">
        <v>-134.86267000000001</v>
      </c>
      <c r="D428">
        <v>2.87</v>
      </c>
    </row>
    <row r="429" spans="2:4" x14ac:dyDescent="0.2">
      <c r="B429">
        <v>404</v>
      </c>
      <c r="C429" s="4">
        <v>-134.89045999999999</v>
      </c>
      <c r="D429">
        <v>2.54</v>
      </c>
    </row>
    <row r="430" spans="2:4" x14ac:dyDescent="0.2">
      <c r="B430">
        <v>405</v>
      </c>
      <c r="C430" s="4">
        <v>-134.93814</v>
      </c>
      <c r="D430">
        <v>1.7</v>
      </c>
    </row>
    <row r="431" spans="2:4" x14ac:dyDescent="0.2">
      <c r="B431">
        <v>406</v>
      </c>
      <c r="C431" s="4">
        <v>-134.97719000000001</v>
      </c>
      <c r="D431">
        <v>1.0900000000000001</v>
      </c>
    </row>
    <row r="432" spans="2:4" x14ac:dyDescent="0.2">
      <c r="B432">
        <v>407</v>
      </c>
      <c r="C432" s="4">
        <v>-134.99003999999999</v>
      </c>
      <c r="D432">
        <v>0.65</v>
      </c>
    </row>
    <row r="433" spans="2:4" x14ac:dyDescent="0.2">
      <c r="B433">
        <v>408</v>
      </c>
      <c r="C433" s="4">
        <v>-135.00842</v>
      </c>
      <c r="D433">
        <v>0.35</v>
      </c>
    </row>
    <row r="434" spans="2:4" x14ac:dyDescent="0.2">
      <c r="B434">
        <v>409</v>
      </c>
      <c r="C434" s="4">
        <v>-134.99950999999999</v>
      </c>
      <c r="D434">
        <v>-0.2</v>
      </c>
    </row>
    <row r="435" spans="2:4" x14ac:dyDescent="0.2">
      <c r="B435">
        <v>410</v>
      </c>
      <c r="C435" s="4">
        <v>-134.98101</v>
      </c>
      <c r="D435">
        <v>-0.14000000000000001</v>
      </c>
    </row>
    <row r="436" spans="2:4" x14ac:dyDescent="0.2">
      <c r="B436">
        <v>411</v>
      </c>
      <c r="C436" s="4">
        <v>-134.93942000000001</v>
      </c>
      <c r="D436">
        <v>-0.87</v>
      </c>
    </row>
    <row r="437" spans="2:4" x14ac:dyDescent="0.2">
      <c r="B437">
        <v>412</v>
      </c>
      <c r="C437" s="4">
        <v>-134.84532999999999</v>
      </c>
      <c r="D437">
        <v>-0.81</v>
      </c>
    </row>
    <row r="438" spans="2:4" x14ac:dyDescent="0.2">
      <c r="B438">
        <v>413</v>
      </c>
      <c r="C438" s="4">
        <v>-134.72515999999999</v>
      </c>
      <c r="D438">
        <v>-0.75</v>
      </c>
    </row>
    <row r="439" spans="2:4" x14ac:dyDescent="0.2">
      <c r="B439">
        <v>414</v>
      </c>
      <c r="C439" s="4">
        <v>-134.5797</v>
      </c>
      <c r="D439">
        <v>-1.08</v>
      </c>
    </row>
    <row r="440" spans="2:4" x14ac:dyDescent="0.2">
      <c r="B440">
        <v>415</v>
      </c>
      <c r="C440" s="4">
        <v>-134.45770999999999</v>
      </c>
      <c r="D440">
        <v>-0.86</v>
      </c>
    </row>
    <row r="441" spans="2:4" x14ac:dyDescent="0.2">
      <c r="B441">
        <v>416</v>
      </c>
      <c r="C441" s="4">
        <v>-134.29131000000001</v>
      </c>
      <c r="D441">
        <v>-1.05</v>
      </c>
    </row>
    <row r="442" spans="2:4" x14ac:dyDescent="0.2">
      <c r="B442">
        <v>417</v>
      </c>
      <c r="C442" s="4">
        <v>-134.1317</v>
      </c>
      <c r="D442">
        <v>-1.36</v>
      </c>
    </row>
    <row r="443" spans="2:4" x14ac:dyDescent="0.2">
      <c r="B443">
        <v>418</v>
      </c>
      <c r="C443" s="4">
        <v>-133.98090999999999</v>
      </c>
      <c r="D443">
        <v>-2.1</v>
      </c>
    </row>
    <row r="444" spans="2:4" x14ac:dyDescent="0.2">
      <c r="B444">
        <v>419</v>
      </c>
      <c r="C444" s="4">
        <v>-133.82818</v>
      </c>
      <c r="D444">
        <v>-2.52</v>
      </c>
    </row>
    <row r="445" spans="2:4" x14ac:dyDescent="0.2">
      <c r="B445">
        <v>420</v>
      </c>
      <c r="C445" s="4">
        <v>-133.66265000000001</v>
      </c>
      <c r="D445">
        <v>-2.7</v>
      </c>
    </row>
    <row r="446" spans="2:4" x14ac:dyDescent="0.2">
      <c r="B446">
        <v>421</v>
      </c>
      <c r="C446" s="4">
        <v>-133.48607999999999</v>
      </c>
      <c r="D446">
        <v>-2.61</v>
      </c>
    </row>
    <row r="447" spans="2:4" x14ac:dyDescent="0.2">
      <c r="B447">
        <v>422</v>
      </c>
      <c r="C447" s="4">
        <v>-133.31727000000001</v>
      </c>
      <c r="D447">
        <v>-2.4500000000000002</v>
      </c>
    </row>
    <row r="448" spans="2:4" x14ac:dyDescent="0.2">
      <c r="B448">
        <v>423</v>
      </c>
      <c r="C448" s="4">
        <v>-133.16686999999999</v>
      </c>
      <c r="D448">
        <v>-2.82</v>
      </c>
    </row>
    <row r="449" spans="2:4" x14ac:dyDescent="0.2">
      <c r="B449">
        <v>424</v>
      </c>
      <c r="C449" s="4">
        <v>-133.01636999999999</v>
      </c>
      <c r="D449">
        <v>-3.35</v>
      </c>
    </row>
    <row r="450" spans="2:4" x14ac:dyDescent="0.2">
      <c r="B450">
        <v>425</v>
      </c>
      <c r="C450" s="4">
        <v>-132.88659999999999</v>
      </c>
      <c r="D450">
        <v>-3.5</v>
      </c>
    </row>
    <row r="451" spans="2:4" x14ac:dyDescent="0.2">
      <c r="B451">
        <v>426</v>
      </c>
      <c r="C451" s="4">
        <v>-132.74636000000001</v>
      </c>
      <c r="D451">
        <v>-2.37</v>
      </c>
    </row>
    <row r="452" spans="2:4" x14ac:dyDescent="0.2">
      <c r="B452">
        <v>427</v>
      </c>
      <c r="C452" s="4">
        <v>-132.60803999999999</v>
      </c>
      <c r="D452">
        <v>-1.81</v>
      </c>
    </row>
    <row r="453" spans="2:4" x14ac:dyDescent="0.2">
      <c r="B453">
        <v>428</v>
      </c>
      <c r="C453" s="4">
        <v>-132.49878000000001</v>
      </c>
      <c r="D453">
        <v>-1.97</v>
      </c>
    </row>
    <row r="454" spans="2:4" x14ac:dyDescent="0.2">
      <c r="B454">
        <v>429</v>
      </c>
      <c r="C454" s="4">
        <v>-132.40942999999999</v>
      </c>
      <c r="D454">
        <v>-2.4900000000000002</v>
      </c>
    </row>
    <row r="455" spans="2:4" x14ac:dyDescent="0.2">
      <c r="B455">
        <v>430</v>
      </c>
      <c r="C455" s="4">
        <v>-132.37709000000001</v>
      </c>
      <c r="D455">
        <v>-3.04</v>
      </c>
    </row>
    <row r="456" spans="2:4" x14ac:dyDescent="0.2">
      <c r="B456">
        <v>431</v>
      </c>
      <c r="C456" s="4">
        <v>-132.38162</v>
      </c>
      <c r="D456">
        <v>-2.92</v>
      </c>
    </row>
    <row r="457" spans="2:4" x14ac:dyDescent="0.2">
      <c r="B457">
        <v>432</v>
      </c>
      <c r="C457" s="4">
        <v>-132.43716000000001</v>
      </c>
      <c r="D457">
        <v>-1.94</v>
      </c>
    </row>
    <row r="458" spans="2:4" x14ac:dyDescent="0.2">
      <c r="B458">
        <v>433</v>
      </c>
      <c r="C458" s="4">
        <v>-132.55600999999999</v>
      </c>
      <c r="D458">
        <v>-1.96</v>
      </c>
    </row>
    <row r="459" spans="2:4" x14ac:dyDescent="0.2">
      <c r="B459">
        <v>434</v>
      </c>
      <c r="C459" s="4">
        <v>-132.71869000000001</v>
      </c>
      <c r="D459">
        <v>-1.96</v>
      </c>
    </row>
    <row r="460" spans="2:4" x14ac:dyDescent="0.2">
      <c r="B460">
        <v>435</v>
      </c>
      <c r="C460" s="4">
        <v>-132.92037999999999</v>
      </c>
      <c r="D460">
        <v>-1.87</v>
      </c>
    </row>
    <row r="461" spans="2:4" x14ac:dyDescent="0.2">
      <c r="B461">
        <v>436</v>
      </c>
      <c r="C461" s="4">
        <v>-133.16449</v>
      </c>
      <c r="D461">
        <v>-2.04</v>
      </c>
    </row>
    <row r="462" spans="2:4" x14ac:dyDescent="0.2">
      <c r="B462">
        <v>437</v>
      </c>
      <c r="C462" s="4">
        <v>-133.38595000000001</v>
      </c>
      <c r="D462">
        <v>-2.0299999999999998</v>
      </c>
    </row>
    <row r="463" spans="2:4" x14ac:dyDescent="0.2">
      <c r="B463">
        <v>438</v>
      </c>
      <c r="C463" s="4">
        <v>-133.58699999999999</v>
      </c>
      <c r="D463">
        <v>-2.21</v>
      </c>
    </row>
    <row r="464" spans="2:4" x14ac:dyDescent="0.2">
      <c r="B464">
        <v>439</v>
      </c>
      <c r="C464" s="4">
        <v>-133.76911000000001</v>
      </c>
      <c r="D464">
        <v>-2.33</v>
      </c>
    </row>
    <row r="465" spans="2:4" x14ac:dyDescent="0.2">
      <c r="B465">
        <v>440</v>
      </c>
      <c r="C465" s="4">
        <v>-133.89365000000001</v>
      </c>
      <c r="D465">
        <v>-2.84</v>
      </c>
    </row>
    <row r="466" spans="2:4" x14ac:dyDescent="0.2">
      <c r="B466">
        <v>441</v>
      </c>
      <c r="C466" s="4">
        <v>-133.97120000000001</v>
      </c>
      <c r="D466">
        <v>-2.5499999999999998</v>
      </c>
    </row>
    <row r="467" spans="2:4" x14ac:dyDescent="0.2">
      <c r="B467">
        <v>442</v>
      </c>
      <c r="C467" s="4">
        <v>-134.01695000000001</v>
      </c>
      <c r="D467">
        <v>-1.94</v>
      </c>
    </row>
    <row r="468" spans="2:4" x14ac:dyDescent="0.2">
      <c r="B468">
        <v>443</v>
      </c>
      <c r="C468" s="4">
        <v>-134.01791</v>
      </c>
      <c r="D468">
        <v>-1.65</v>
      </c>
    </row>
    <row r="469" spans="2:4" x14ac:dyDescent="0.2">
      <c r="B469">
        <v>444</v>
      </c>
      <c r="C469" s="4">
        <v>-133.95997</v>
      </c>
      <c r="D469">
        <v>-1.32</v>
      </c>
    </row>
    <row r="470" spans="2:4" x14ac:dyDescent="0.2">
      <c r="B470">
        <v>445</v>
      </c>
      <c r="C470" s="4">
        <v>-133.87644</v>
      </c>
      <c r="D470">
        <v>-2.02</v>
      </c>
    </row>
    <row r="471" spans="2:4" x14ac:dyDescent="0.2">
      <c r="B471">
        <v>446</v>
      </c>
      <c r="C471" s="4">
        <v>-133.76957999999999</v>
      </c>
      <c r="D471">
        <v>-1.76</v>
      </c>
    </row>
    <row r="472" spans="2:4" x14ac:dyDescent="0.2">
      <c r="B472">
        <v>447</v>
      </c>
      <c r="C472" s="4">
        <v>-133.67756</v>
      </c>
      <c r="D472">
        <v>-1.45</v>
      </c>
    </row>
    <row r="473" spans="2:4" x14ac:dyDescent="0.2">
      <c r="B473">
        <v>448</v>
      </c>
      <c r="C473" s="4">
        <v>-133.57137</v>
      </c>
      <c r="D473">
        <v>-1.6</v>
      </c>
    </row>
    <row r="474" spans="2:4" x14ac:dyDescent="0.2">
      <c r="B474">
        <v>449</v>
      </c>
      <c r="C474" s="4">
        <v>-133.46428</v>
      </c>
      <c r="D474">
        <v>-1.38</v>
      </c>
    </row>
    <row r="475" spans="2:4" x14ac:dyDescent="0.2">
      <c r="B475">
        <v>450</v>
      </c>
      <c r="C475" s="4">
        <v>-133.37232</v>
      </c>
      <c r="D475">
        <v>-1.87</v>
      </c>
    </row>
    <row r="476" spans="2:4" x14ac:dyDescent="0.2">
      <c r="B476">
        <v>451</v>
      </c>
      <c r="C476" s="4">
        <v>-133.27090999999999</v>
      </c>
      <c r="D476">
        <v>-2.06</v>
      </c>
    </row>
    <row r="477" spans="2:4" x14ac:dyDescent="0.2">
      <c r="B477">
        <v>452</v>
      </c>
      <c r="C477" s="4">
        <v>-133.18494000000001</v>
      </c>
      <c r="D477">
        <v>-1.34</v>
      </c>
    </row>
    <row r="478" spans="2:4" x14ac:dyDescent="0.2">
      <c r="B478">
        <v>453</v>
      </c>
      <c r="C478" s="4">
        <v>-133.07934</v>
      </c>
      <c r="D478">
        <v>-0.59</v>
      </c>
    </row>
    <row r="479" spans="2:4" x14ac:dyDescent="0.2">
      <c r="B479">
        <v>454</v>
      </c>
      <c r="C479" s="4">
        <v>-132.96841000000001</v>
      </c>
      <c r="D479">
        <v>-0.08</v>
      </c>
    </row>
    <row r="480" spans="2:4" x14ac:dyDescent="0.2">
      <c r="B480">
        <v>455</v>
      </c>
      <c r="C480" s="4">
        <v>-132.86152999999999</v>
      </c>
      <c r="D480">
        <v>-0.86</v>
      </c>
    </row>
    <row r="481" spans="2:4" x14ac:dyDescent="0.2">
      <c r="B481">
        <v>456</v>
      </c>
      <c r="C481" s="4">
        <v>-132.78041999999999</v>
      </c>
      <c r="D481">
        <v>-0.71</v>
      </c>
    </row>
    <row r="482" spans="2:4" x14ac:dyDescent="0.2">
      <c r="B482">
        <v>457</v>
      </c>
      <c r="C482" s="4">
        <v>-132.71120999999999</v>
      </c>
      <c r="D482">
        <v>-0.16</v>
      </c>
    </row>
    <row r="483" spans="2:4" x14ac:dyDescent="0.2">
      <c r="B483">
        <v>458</v>
      </c>
      <c r="C483" s="4">
        <v>-132.65986000000001</v>
      </c>
      <c r="D483">
        <v>-0.17</v>
      </c>
    </row>
    <row r="484" spans="2:4" x14ac:dyDescent="0.2">
      <c r="B484">
        <v>459</v>
      </c>
      <c r="C484" s="4">
        <v>-132.60477</v>
      </c>
      <c r="D484">
        <v>-0.72</v>
      </c>
    </row>
    <row r="485" spans="2:4" x14ac:dyDescent="0.2">
      <c r="B485">
        <v>460</v>
      </c>
      <c r="C485" s="4">
        <v>-132.55456000000001</v>
      </c>
      <c r="D485">
        <v>-1.28</v>
      </c>
    </row>
    <row r="486" spans="2:4" x14ac:dyDescent="0.2">
      <c r="B486">
        <v>461</v>
      </c>
      <c r="C486" s="4">
        <v>-132.49036000000001</v>
      </c>
      <c r="D486">
        <v>-1.02</v>
      </c>
    </row>
    <row r="487" spans="2:4" x14ac:dyDescent="0.2">
      <c r="B487">
        <v>462</v>
      </c>
      <c r="C487" s="4">
        <v>-132.43503999999999</v>
      </c>
      <c r="D487">
        <v>0.06</v>
      </c>
    </row>
    <row r="488" spans="2:4" x14ac:dyDescent="0.2">
      <c r="B488">
        <v>463</v>
      </c>
      <c r="C488" s="4">
        <v>-132.38758000000001</v>
      </c>
      <c r="D488">
        <v>0.62</v>
      </c>
    </row>
    <row r="489" spans="2:4" x14ac:dyDescent="0.2">
      <c r="B489">
        <v>464</v>
      </c>
      <c r="C489" s="4">
        <v>-132.34244000000001</v>
      </c>
      <c r="D489">
        <v>1.1499999999999999</v>
      </c>
    </row>
    <row r="490" spans="2:4" x14ac:dyDescent="0.2">
      <c r="B490">
        <v>465</v>
      </c>
      <c r="C490" s="4">
        <v>-132.2474</v>
      </c>
      <c r="D490">
        <v>1.78</v>
      </c>
    </row>
    <row r="491" spans="2:4" x14ac:dyDescent="0.2">
      <c r="B491">
        <v>466</v>
      </c>
      <c r="C491" s="4">
        <v>-132.17045999999999</v>
      </c>
      <c r="D491">
        <v>1.79</v>
      </c>
    </row>
    <row r="492" spans="2:4" x14ac:dyDescent="0.2">
      <c r="B492">
        <v>467</v>
      </c>
      <c r="C492" s="4">
        <v>-132.05428000000001</v>
      </c>
      <c r="D492">
        <v>1.0900000000000001</v>
      </c>
    </row>
    <row r="493" spans="2:4" x14ac:dyDescent="0.2">
      <c r="B493">
        <v>468</v>
      </c>
      <c r="C493" s="4">
        <v>-131.97470999999999</v>
      </c>
      <c r="D493">
        <v>1.88</v>
      </c>
    </row>
    <row r="494" spans="2:4" x14ac:dyDescent="0.2">
      <c r="B494">
        <v>469</v>
      </c>
      <c r="C494" s="4">
        <v>-131.87998999999999</v>
      </c>
      <c r="D494">
        <v>2.35</v>
      </c>
    </row>
    <row r="495" spans="2:4" x14ac:dyDescent="0.2">
      <c r="B495">
        <v>470</v>
      </c>
      <c r="C495" s="4">
        <v>-131.82785000000001</v>
      </c>
      <c r="D495">
        <v>1.42</v>
      </c>
    </row>
    <row r="496" spans="2:4" x14ac:dyDescent="0.2">
      <c r="B496">
        <v>471</v>
      </c>
      <c r="C496" s="4">
        <v>-131.82078999999999</v>
      </c>
      <c r="D496">
        <v>0.65</v>
      </c>
    </row>
    <row r="497" spans="2:4" x14ac:dyDescent="0.2">
      <c r="B497">
        <v>472</v>
      </c>
      <c r="C497" s="4">
        <v>-131.86342999999999</v>
      </c>
      <c r="D497">
        <v>1.02</v>
      </c>
    </row>
    <row r="498" spans="2:4" x14ac:dyDescent="0.2">
      <c r="B498">
        <v>473</v>
      </c>
      <c r="C498" s="4">
        <v>-131.98566</v>
      </c>
      <c r="D498">
        <v>1.43</v>
      </c>
    </row>
    <row r="499" spans="2:4" x14ac:dyDescent="0.2">
      <c r="B499">
        <v>474</v>
      </c>
      <c r="C499" s="4">
        <v>-132.21205</v>
      </c>
      <c r="D499">
        <v>1.62</v>
      </c>
    </row>
    <row r="500" spans="2:4" x14ac:dyDescent="0.2">
      <c r="B500">
        <v>475</v>
      </c>
      <c r="C500" s="4">
        <v>-132.50801000000001</v>
      </c>
      <c r="D500">
        <v>1.42</v>
      </c>
    </row>
    <row r="501" spans="2:4" x14ac:dyDescent="0.2">
      <c r="B501">
        <v>476</v>
      </c>
      <c r="C501" s="4">
        <v>-132.79936000000001</v>
      </c>
      <c r="D501">
        <v>1.24</v>
      </c>
    </row>
    <row r="502" spans="2:4" x14ac:dyDescent="0.2">
      <c r="B502">
        <v>477</v>
      </c>
      <c r="C502" s="4">
        <v>-133.05167</v>
      </c>
      <c r="D502">
        <v>0.69</v>
      </c>
    </row>
    <row r="503" spans="2:4" x14ac:dyDescent="0.2">
      <c r="B503">
        <v>478</v>
      </c>
      <c r="C503" s="4">
        <v>-133.29503</v>
      </c>
      <c r="D503">
        <v>-0.41</v>
      </c>
    </row>
    <row r="504" spans="2:4" x14ac:dyDescent="0.2">
      <c r="B504">
        <v>479</v>
      </c>
      <c r="C504" s="4">
        <v>-133.50572</v>
      </c>
      <c r="D504">
        <v>-0.68</v>
      </c>
    </row>
    <row r="505" spans="2:4" x14ac:dyDescent="0.2">
      <c r="B505">
        <v>480</v>
      </c>
      <c r="C505" s="4">
        <v>-133.70256000000001</v>
      </c>
      <c r="D505">
        <v>0.15</v>
      </c>
    </row>
    <row r="506" spans="2:4" x14ac:dyDescent="0.2">
      <c r="B506">
        <v>481</v>
      </c>
      <c r="C506" s="4">
        <v>-133.84398999999999</v>
      </c>
      <c r="D506">
        <v>0.16</v>
      </c>
    </row>
    <row r="507" spans="2:4" x14ac:dyDescent="0.2">
      <c r="B507">
        <v>482</v>
      </c>
      <c r="C507" s="4">
        <v>-133.93833000000001</v>
      </c>
      <c r="D507">
        <v>-0.06</v>
      </c>
    </row>
    <row r="508" spans="2:4" x14ac:dyDescent="0.2">
      <c r="B508">
        <v>483</v>
      </c>
      <c r="C508" s="4">
        <v>-133.99433999999999</v>
      </c>
      <c r="D508">
        <v>-0.37</v>
      </c>
    </row>
    <row r="509" spans="2:4" x14ac:dyDescent="0.2">
      <c r="B509">
        <v>484</v>
      </c>
      <c r="C509" s="4">
        <v>-134.02171999999999</v>
      </c>
      <c r="D509">
        <v>-0.32</v>
      </c>
    </row>
    <row r="510" spans="2:4" x14ac:dyDescent="0.2">
      <c r="B510">
        <v>485</v>
      </c>
      <c r="C510" s="4">
        <v>-134.02180000000001</v>
      </c>
      <c r="D510">
        <v>-0.25</v>
      </c>
    </row>
    <row r="511" spans="2:4" x14ac:dyDescent="0.2">
      <c r="B511">
        <v>486</v>
      </c>
      <c r="C511" s="4">
        <v>-133.99127999999999</v>
      </c>
      <c r="D511">
        <v>0.22</v>
      </c>
    </row>
    <row r="512" spans="2:4" x14ac:dyDescent="0.2">
      <c r="B512">
        <v>487</v>
      </c>
      <c r="C512" s="4">
        <v>-133.94174000000001</v>
      </c>
      <c r="D512">
        <v>0.32</v>
      </c>
    </row>
    <row r="513" spans="2:4" x14ac:dyDescent="0.2">
      <c r="B513">
        <v>488</v>
      </c>
      <c r="C513" s="4">
        <v>-133.86767</v>
      </c>
      <c r="D513">
        <v>0.42</v>
      </c>
    </row>
    <row r="514" spans="2:4" x14ac:dyDescent="0.2">
      <c r="B514">
        <v>489</v>
      </c>
      <c r="C514" s="4">
        <v>-133.76048</v>
      </c>
      <c r="D514">
        <v>0.53</v>
      </c>
    </row>
    <row r="515" spans="2:4" x14ac:dyDescent="0.2">
      <c r="B515">
        <v>490</v>
      </c>
      <c r="C515" s="4">
        <v>-133.62862999999999</v>
      </c>
      <c r="D515">
        <v>0.96</v>
      </c>
    </row>
    <row r="516" spans="2:4" x14ac:dyDescent="0.2">
      <c r="B516">
        <v>491</v>
      </c>
      <c r="C516" s="4">
        <v>-133.49932000000001</v>
      </c>
      <c r="D516">
        <v>1.53</v>
      </c>
    </row>
    <row r="517" spans="2:4" x14ac:dyDescent="0.2">
      <c r="B517">
        <v>492</v>
      </c>
      <c r="C517" s="4">
        <v>-133.36945</v>
      </c>
      <c r="D517">
        <v>1.6</v>
      </c>
    </row>
    <row r="518" spans="2:4" x14ac:dyDescent="0.2">
      <c r="B518">
        <v>493</v>
      </c>
      <c r="C518" s="4">
        <v>-133.24984000000001</v>
      </c>
      <c r="D518">
        <v>1.69</v>
      </c>
    </row>
    <row r="519" spans="2:4" x14ac:dyDescent="0.2">
      <c r="B519">
        <v>494</v>
      </c>
      <c r="C519" s="4">
        <v>-133.14438999999999</v>
      </c>
      <c r="D519">
        <v>1.69</v>
      </c>
    </row>
    <row r="520" spans="2:4" x14ac:dyDescent="0.2">
      <c r="B520">
        <v>495</v>
      </c>
      <c r="C520" s="4">
        <v>-133.04921999999999</v>
      </c>
      <c r="D520">
        <v>2.16</v>
      </c>
    </row>
    <row r="521" spans="2:4" x14ac:dyDescent="0.2">
      <c r="B521">
        <v>496</v>
      </c>
      <c r="C521" s="4">
        <v>-132.97576000000001</v>
      </c>
      <c r="D521">
        <v>2.42</v>
      </c>
    </row>
    <row r="522" spans="2:4" x14ac:dyDescent="0.2">
      <c r="B522">
        <v>497</v>
      </c>
      <c r="C522" s="4">
        <v>-132.89305999999999</v>
      </c>
      <c r="D522">
        <v>3.39</v>
      </c>
    </row>
    <row r="523" spans="2:4" x14ac:dyDescent="0.2">
      <c r="B523">
        <v>498</v>
      </c>
      <c r="C523" s="4">
        <v>-132.77871999999999</v>
      </c>
      <c r="D523">
        <v>3.26</v>
      </c>
    </row>
    <row r="524" spans="2:4" x14ac:dyDescent="0.2">
      <c r="B524">
        <v>499</v>
      </c>
      <c r="C524" s="4">
        <v>-132.67165</v>
      </c>
      <c r="D524">
        <v>2.93</v>
      </c>
    </row>
    <row r="525" spans="2:4" x14ac:dyDescent="0.2">
      <c r="B525">
        <v>500</v>
      </c>
      <c r="C525" s="4">
        <v>-132.57778999999999</v>
      </c>
      <c r="D525">
        <v>2.64</v>
      </c>
    </row>
    <row r="526" spans="2:4" x14ac:dyDescent="0.2">
      <c r="B526">
        <v>501</v>
      </c>
      <c r="C526" s="4">
        <v>-132.50513000000001</v>
      </c>
      <c r="D526">
        <v>3.76</v>
      </c>
    </row>
    <row r="527" spans="2:4" x14ac:dyDescent="0.2">
      <c r="B527">
        <v>502</v>
      </c>
      <c r="C527" s="4">
        <v>-132.42984000000001</v>
      </c>
      <c r="D527">
        <v>3.8</v>
      </c>
    </row>
    <row r="528" spans="2:4" x14ac:dyDescent="0.2">
      <c r="B528">
        <v>503</v>
      </c>
      <c r="C528" s="4">
        <v>-132.37</v>
      </c>
      <c r="D528">
        <v>3.5</v>
      </c>
    </row>
    <row r="529" spans="2:4" x14ac:dyDescent="0.2">
      <c r="B529">
        <v>504</v>
      </c>
      <c r="C529" s="4">
        <v>-132.33647999999999</v>
      </c>
      <c r="D529">
        <v>3.87</v>
      </c>
    </row>
    <row r="530" spans="2:4" x14ac:dyDescent="0.2">
      <c r="B530">
        <v>505</v>
      </c>
      <c r="C530" s="4">
        <v>-132.32755</v>
      </c>
      <c r="D530">
        <v>4.24</v>
      </c>
    </row>
    <row r="531" spans="2:4" x14ac:dyDescent="0.2">
      <c r="B531">
        <v>506</v>
      </c>
      <c r="C531" s="4">
        <v>-132.36301</v>
      </c>
      <c r="D531">
        <v>4.8499999999999996</v>
      </c>
    </row>
    <row r="532" spans="2:4" x14ac:dyDescent="0.2">
      <c r="B532">
        <v>507</v>
      </c>
      <c r="C532" s="4">
        <v>-132.43339</v>
      </c>
      <c r="D532">
        <v>4.63</v>
      </c>
    </row>
    <row r="533" spans="2:4" x14ac:dyDescent="0.2">
      <c r="B533">
        <v>508</v>
      </c>
      <c r="C533" s="4">
        <v>-132.56713999999999</v>
      </c>
      <c r="D533">
        <v>4.13</v>
      </c>
    </row>
    <row r="534" spans="2:4" x14ac:dyDescent="0.2">
      <c r="B534">
        <v>509</v>
      </c>
      <c r="C534" s="4">
        <v>-132.73750999999999</v>
      </c>
      <c r="D534">
        <v>4.26</v>
      </c>
    </row>
    <row r="535" spans="2:4" x14ac:dyDescent="0.2">
      <c r="B535">
        <v>510</v>
      </c>
      <c r="C535" s="4">
        <v>-132.92293000000001</v>
      </c>
      <c r="D535">
        <v>4.3</v>
      </c>
    </row>
    <row r="536" spans="2:4" x14ac:dyDescent="0.2">
      <c r="B536">
        <v>511</v>
      </c>
      <c r="C536" s="4">
        <v>-133.12815000000001</v>
      </c>
      <c r="D536">
        <v>4.3</v>
      </c>
    </row>
    <row r="537" spans="2:4" x14ac:dyDescent="0.2">
      <c r="B537">
        <v>512</v>
      </c>
      <c r="C537" s="4">
        <v>-133.26195999999999</v>
      </c>
      <c r="D537">
        <v>4.55</v>
      </c>
    </row>
    <row r="538" spans="2:4" x14ac:dyDescent="0.2">
      <c r="B538">
        <v>513</v>
      </c>
      <c r="C538" s="4">
        <v>-133.36473000000001</v>
      </c>
      <c r="D538">
        <v>4.04</v>
      </c>
    </row>
    <row r="539" spans="2:4" x14ac:dyDescent="0.2">
      <c r="B539">
        <v>514</v>
      </c>
      <c r="C539" s="4">
        <v>-133.43814</v>
      </c>
      <c r="D539">
        <v>3.64</v>
      </c>
    </row>
    <row r="540" spans="2:4" x14ac:dyDescent="0.2">
      <c r="B540">
        <v>515</v>
      </c>
      <c r="C540" s="4">
        <v>-133.48415</v>
      </c>
      <c r="D540">
        <v>3.7</v>
      </c>
    </row>
    <row r="541" spans="2:4" x14ac:dyDescent="0.2">
      <c r="B541">
        <v>516</v>
      </c>
      <c r="C541" s="4">
        <v>-133.53366</v>
      </c>
      <c r="D541">
        <v>3.92</v>
      </c>
    </row>
    <row r="542" spans="2:4" x14ac:dyDescent="0.2">
      <c r="B542">
        <v>517</v>
      </c>
      <c r="C542" s="4">
        <v>-133.56892999999999</v>
      </c>
      <c r="D542">
        <v>4.09</v>
      </c>
    </row>
    <row r="543" spans="2:4" x14ac:dyDescent="0.2">
      <c r="B543">
        <v>518</v>
      </c>
      <c r="C543" s="4">
        <v>-133.61064999999999</v>
      </c>
      <c r="D543">
        <v>4.0199999999999996</v>
      </c>
    </row>
    <row r="544" spans="2:4" x14ac:dyDescent="0.2">
      <c r="B544">
        <v>519</v>
      </c>
      <c r="C544" s="4">
        <v>-133.61405999999999</v>
      </c>
      <c r="D544">
        <v>3.94</v>
      </c>
    </row>
    <row r="545" spans="2:4" x14ac:dyDescent="0.2">
      <c r="B545">
        <v>520</v>
      </c>
      <c r="C545" s="4">
        <v>-133.64402000000001</v>
      </c>
      <c r="D545">
        <v>4.45</v>
      </c>
    </row>
    <row r="546" spans="2:4" x14ac:dyDescent="0.2">
      <c r="B546">
        <v>521</v>
      </c>
      <c r="C546" s="4">
        <v>-133.67646999999999</v>
      </c>
      <c r="D546">
        <v>4.32</v>
      </c>
    </row>
    <row r="547" spans="2:4" x14ac:dyDescent="0.2">
      <c r="B547">
        <v>522</v>
      </c>
      <c r="C547" s="4">
        <v>-133.70241999999999</v>
      </c>
      <c r="D547">
        <v>4.38</v>
      </c>
    </row>
    <row r="548" spans="2:4" x14ac:dyDescent="0.2">
      <c r="B548">
        <v>523</v>
      </c>
      <c r="C548" s="4">
        <v>-133.73356000000001</v>
      </c>
      <c r="D548">
        <v>3.16</v>
      </c>
    </row>
    <row r="549" spans="2:4" x14ac:dyDescent="0.2">
      <c r="B549">
        <v>524</v>
      </c>
      <c r="C549" s="4">
        <v>-133.76203000000001</v>
      </c>
      <c r="D549">
        <v>3.21</v>
      </c>
    </row>
    <row r="550" spans="2:4" x14ac:dyDescent="0.2">
      <c r="B550">
        <v>525</v>
      </c>
      <c r="C550" s="4">
        <v>-133.80998</v>
      </c>
      <c r="D550">
        <v>3.59</v>
      </c>
    </row>
    <row r="551" spans="2:4" x14ac:dyDescent="0.2">
      <c r="B551">
        <v>526</v>
      </c>
      <c r="C551" s="4">
        <v>-133.84792999999999</v>
      </c>
      <c r="D551">
        <v>3.92</v>
      </c>
    </row>
    <row r="552" spans="2:4" x14ac:dyDescent="0.2">
      <c r="B552">
        <v>527</v>
      </c>
      <c r="C552" s="4">
        <v>-133.88269</v>
      </c>
      <c r="D552">
        <v>4.2</v>
      </c>
    </row>
    <row r="553" spans="2:4" x14ac:dyDescent="0.2">
      <c r="B553">
        <v>528</v>
      </c>
      <c r="C553" s="4">
        <v>-133.94108</v>
      </c>
      <c r="D553">
        <v>4.75</v>
      </c>
    </row>
    <row r="554" spans="2:4" x14ac:dyDescent="0.2">
      <c r="B554">
        <v>529</v>
      </c>
      <c r="C554" s="4">
        <v>-133.98911000000001</v>
      </c>
      <c r="D554">
        <v>5.46</v>
      </c>
    </row>
    <row r="555" spans="2:4" x14ac:dyDescent="0.2">
      <c r="B555">
        <v>530</v>
      </c>
      <c r="C555" s="4">
        <v>-134.10664</v>
      </c>
      <c r="D555">
        <v>1.55</v>
      </c>
    </row>
    <row r="556" spans="2:4" x14ac:dyDescent="0.2">
      <c r="B556">
        <v>531</v>
      </c>
      <c r="C556" s="4">
        <v>-134.21244999999999</v>
      </c>
      <c r="D556">
        <v>1.27</v>
      </c>
    </row>
    <row r="557" spans="2:4" x14ac:dyDescent="0.2">
      <c r="B557">
        <v>532</v>
      </c>
      <c r="C557" s="4">
        <v>-134.33328</v>
      </c>
      <c r="D557">
        <v>0.99</v>
      </c>
    </row>
    <row r="558" spans="2:4" x14ac:dyDescent="0.2">
      <c r="B558">
        <v>533</v>
      </c>
      <c r="C558" s="4">
        <v>-134.45139</v>
      </c>
      <c r="D558">
        <v>1.56</v>
      </c>
    </row>
    <row r="559" spans="2:4" x14ac:dyDescent="0.2">
      <c r="B559">
        <v>534</v>
      </c>
      <c r="C559" s="4">
        <v>-134.53552999999999</v>
      </c>
      <c r="D559">
        <v>1.76</v>
      </c>
    </row>
    <row r="560" spans="2:4" x14ac:dyDescent="0.2">
      <c r="B560">
        <v>535</v>
      </c>
      <c r="C560" s="4">
        <v>-134.62344999999999</v>
      </c>
      <c r="D560">
        <v>2.1</v>
      </c>
    </row>
    <row r="561" spans="2:4" x14ac:dyDescent="0.2">
      <c r="B561">
        <v>536</v>
      </c>
      <c r="C561" s="4">
        <v>-134.69823</v>
      </c>
      <c r="D561">
        <v>2.37</v>
      </c>
    </row>
    <row r="562" spans="2:4" x14ac:dyDescent="0.2">
      <c r="B562">
        <v>537</v>
      </c>
      <c r="C562" s="4">
        <v>-134.78754000000001</v>
      </c>
      <c r="D562">
        <v>2.83</v>
      </c>
    </row>
    <row r="563" spans="2:4" x14ac:dyDescent="0.2">
      <c r="B563">
        <v>538</v>
      </c>
      <c r="C563" s="4">
        <v>-134.88278</v>
      </c>
      <c r="D563">
        <v>2.4300000000000002</v>
      </c>
    </row>
    <row r="564" spans="2:4" x14ac:dyDescent="0.2">
      <c r="B564">
        <v>539</v>
      </c>
      <c r="C564" s="4">
        <v>-134.96701999999999</v>
      </c>
      <c r="D564">
        <v>2.0099999999999998</v>
      </c>
    </row>
    <row r="565" spans="2:4" x14ac:dyDescent="0.2">
      <c r="B565">
        <v>540</v>
      </c>
      <c r="C565" s="4">
        <v>-135.03578999999999</v>
      </c>
      <c r="D565">
        <v>0.62</v>
      </c>
    </row>
    <row r="566" spans="2:4" x14ac:dyDescent="0.2">
      <c r="B566">
        <v>541</v>
      </c>
      <c r="C566" s="4">
        <v>-135.10720000000001</v>
      </c>
      <c r="D566">
        <v>-0.08</v>
      </c>
    </row>
    <row r="567" spans="2:4" x14ac:dyDescent="0.2">
      <c r="B567">
        <v>542</v>
      </c>
      <c r="C567" s="4">
        <v>-135.14899</v>
      </c>
      <c r="D567">
        <v>0.28999999999999998</v>
      </c>
    </row>
    <row r="568" spans="2:4" x14ac:dyDescent="0.2">
      <c r="B568">
        <v>543</v>
      </c>
      <c r="C568" s="4">
        <v>-135.19409999999999</v>
      </c>
      <c r="D568">
        <v>1.08</v>
      </c>
    </row>
    <row r="569" spans="2:4" x14ac:dyDescent="0.2">
      <c r="B569">
        <v>544</v>
      </c>
      <c r="C569" s="4">
        <v>-135.21710999999999</v>
      </c>
      <c r="D569">
        <v>1.66</v>
      </c>
    </row>
    <row r="570" spans="2:4" x14ac:dyDescent="0.2">
      <c r="B570">
        <v>545</v>
      </c>
      <c r="C570" s="4">
        <v>-135.19263000000001</v>
      </c>
      <c r="D570">
        <v>2</v>
      </c>
    </row>
    <row r="571" spans="2:4" x14ac:dyDescent="0.2">
      <c r="B571">
        <v>546</v>
      </c>
      <c r="C571" s="4">
        <v>-135.15671</v>
      </c>
      <c r="D571">
        <v>2.13</v>
      </c>
    </row>
    <row r="572" spans="2:4" x14ac:dyDescent="0.2">
      <c r="B572">
        <v>547</v>
      </c>
      <c r="C572" s="4">
        <v>-135.09979999999999</v>
      </c>
      <c r="D572">
        <v>1.86</v>
      </c>
    </row>
    <row r="573" spans="2:4" x14ac:dyDescent="0.2">
      <c r="B573">
        <v>548</v>
      </c>
      <c r="C573" s="4">
        <v>-135.00514999999999</v>
      </c>
      <c r="D573">
        <v>1.53</v>
      </c>
    </row>
    <row r="574" spans="2:4" x14ac:dyDescent="0.2">
      <c r="B574">
        <v>549</v>
      </c>
      <c r="C574" s="4">
        <v>-134.91589999999999</v>
      </c>
      <c r="D574">
        <v>1.98</v>
      </c>
    </row>
    <row r="575" spans="2:4" x14ac:dyDescent="0.2">
      <c r="B575">
        <v>550</v>
      </c>
      <c r="C575" s="4">
        <v>-134.80633</v>
      </c>
      <c r="D575">
        <v>2.73</v>
      </c>
    </row>
    <row r="576" spans="2:4" x14ac:dyDescent="0.2">
      <c r="B576">
        <v>551</v>
      </c>
      <c r="C576" s="4">
        <v>-134.67456000000001</v>
      </c>
      <c r="D576">
        <v>2.81</v>
      </c>
    </row>
    <row r="577" spans="2:4" x14ac:dyDescent="0.2">
      <c r="B577">
        <v>552</v>
      </c>
      <c r="C577" s="4">
        <v>-134.54293999999999</v>
      </c>
      <c r="D577">
        <v>3.19</v>
      </c>
    </row>
    <row r="578" spans="2:4" x14ac:dyDescent="0.2">
      <c r="B578">
        <v>553</v>
      </c>
      <c r="C578" s="4">
        <v>-134.41722999999999</v>
      </c>
      <c r="D578">
        <v>3.02</v>
      </c>
    </row>
    <row r="579" spans="2:4" x14ac:dyDescent="0.2">
      <c r="B579">
        <v>554</v>
      </c>
      <c r="C579" s="4">
        <v>-134.32202000000001</v>
      </c>
      <c r="D579">
        <v>2.85</v>
      </c>
    </row>
    <row r="580" spans="2:4" x14ac:dyDescent="0.2">
      <c r="B580">
        <v>555</v>
      </c>
      <c r="C580" s="4">
        <v>-134.26633000000001</v>
      </c>
      <c r="D580">
        <v>3.2</v>
      </c>
    </row>
    <row r="581" spans="2:4" x14ac:dyDescent="0.2">
      <c r="B581">
        <v>556</v>
      </c>
      <c r="C581" s="4">
        <v>-134.23596000000001</v>
      </c>
      <c r="D581">
        <v>2.58</v>
      </c>
    </row>
    <row r="582" spans="2:4" x14ac:dyDescent="0.2">
      <c r="B582">
        <v>557</v>
      </c>
      <c r="C582" s="4">
        <v>-134.22434000000001</v>
      </c>
      <c r="D582">
        <v>1.9</v>
      </c>
    </row>
    <row r="583" spans="2:4" x14ac:dyDescent="0.2">
      <c r="B583">
        <v>558</v>
      </c>
      <c r="C583" s="4">
        <v>-134.21921</v>
      </c>
      <c r="D583">
        <v>1.32</v>
      </c>
    </row>
    <row r="584" spans="2:4" x14ac:dyDescent="0.2">
      <c r="B584">
        <v>559</v>
      </c>
      <c r="C584" s="4">
        <v>-134.29342</v>
      </c>
      <c r="D584">
        <v>2.19</v>
      </c>
    </row>
    <row r="585" spans="2:4" x14ac:dyDescent="0.2">
      <c r="B585">
        <v>560</v>
      </c>
      <c r="C585" s="4">
        <v>-134.31607</v>
      </c>
      <c r="D585">
        <v>1.92</v>
      </c>
    </row>
    <row r="586" spans="2:4" x14ac:dyDescent="0.2">
      <c r="B586">
        <v>561</v>
      </c>
      <c r="C586" s="4">
        <v>-134.36019999999999</v>
      </c>
      <c r="D586">
        <v>2.67</v>
      </c>
    </row>
    <row r="587" spans="2:4" x14ac:dyDescent="0.2">
      <c r="B587">
        <v>562</v>
      </c>
      <c r="C587" s="4">
        <v>-134.42841000000001</v>
      </c>
      <c r="D587">
        <v>3.28</v>
      </c>
    </row>
    <row r="588" spans="2:4" x14ac:dyDescent="0.2">
      <c r="B588">
        <v>563</v>
      </c>
      <c r="C588" s="4">
        <v>-134.58011999999999</v>
      </c>
      <c r="D588">
        <v>2.0099999999999998</v>
      </c>
    </row>
    <row r="589" spans="2:4" x14ac:dyDescent="0.2">
      <c r="B589">
        <v>564</v>
      </c>
      <c r="C589" s="4">
        <v>-134.76069000000001</v>
      </c>
      <c r="D589">
        <v>1.63</v>
      </c>
    </row>
    <row r="590" spans="2:4" x14ac:dyDescent="0.2">
      <c r="B590">
        <v>565</v>
      </c>
      <c r="C590" s="4">
        <v>-134.98911000000001</v>
      </c>
      <c r="D590">
        <v>0.64</v>
      </c>
    </row>
    <row r="591" spans="2:4" x14ac:dyDescent="0.2">
      <c r="B591">
        <v>566</v>
      </c>
      <c r="C591" s="4">
        <v>-135.23319000000001</v>
      </c>
      <c r="D591">
        <v>0.05</v>
      </c>
    </row>
    <row r="592" spans="2:4" x14ac:dyDescent="0.2">
      <c r="B592">
        <v>567</v>
      </c>
      <c r="C592" s="4">
        <v>-135.45271</v>
      </c>
      <c r="D592">
        <v>-0.06</v>
      </c>
    </row>
    <row r="593" spans="2:4" x14ac:dyDescent="0.2">
      <c r="B593">
        <v>568</v>
      </c>
      <c r="C593" s="4">
        <v>-135.60256000000001</v>
      </c>
      <c r="D593">
        <v>-0.56000000000000005</v>
      </c>
    </row>
    <row r="594" spans="2:4" x14ac:dyDescent="0.2">
      <c r="B594">
        <v>569</v>
      </c>
      <c r="C594" s="4">
        <v>-135.71745000000001</v>
      </c>
      <c r="D594">
        <v>-1.07</v>
      </c>
    </row>
    <row r="595" spans="2:4" x14ac:dyDescent="0.2">
      <c r="B595">
        <v>570</v>
      </c>
      <c r="C595" s="4">
        <v>-135.83036000000001</v>
      </c>
      <c r="D595">
        <v>-0.43</v>
      </c>
    </row>
    <row r="596" spans="2:4" x14ac:dyDescent="0.2">
      <c r="B596">
        <v>571</v>
      </c>
      <c r="C596" s="4">
        <v>-135.85846000000001</v>
      </c>
      <c r="D596">
        <v>-0.33</v>
      </c>
    </row>
    <row r="597" spans="2:4" x14ac:dyDescent="0.2">
      <c r="B597">
        <v>572</v>
      </c>
      <c r="C597" s="4">
        <v>-135.81200999999999</v>
      </c>
      <c r="D597">
        <v>-0.25</v>
      </c>
    </row>
    <row r="598" spans="2:4" x14ac:dyDescent="0.2">
      <c r="B598">
        <v>573</v>
      </c>
      <c r="C598" s="4">
        <v>-135.69728000000001</v>
      </c>
      <c r="D598">
        <v>0.32</v>
      </c>
    </row>
    <row r="599" spans="2:4" x14ac:dyDescent="0.2">
      <c r="B599">
        <v>574</v>
      </c>
      <c r="C599" s="4">
        <v>-135.53247999999999</v>
      </c>
      <c r="D599">
        <v>-0.15</v>
      </c>
    </row>
    <row r="600" spans="2:4" x14ac:dyDescent="0.2">
      <c r="B600">
        <v>575</v>
      </c>
      <c r="C600" s="4">
        <v>-135.34956</v>
      </c>
      <c r="D600">
        <v>-0.96</v>
      </c>
    </row>
    <row r="601" spans="2:4" x14ac:dyDescent="0.2">
      <c r="B601">
        <v>576</v>
      </c>
      <c r="C601" s="4">
        <v>-135.15488999999999</v>
      </c>
      <c r="D601">
        <v>-0.95</v>
      </c>
    </row>
    <row r="602" spans="2:4" x14ac:dyDescent="0.2">
      <c r="B602">
        <v>577</v>
      </c>
      <c r="C602" s="4">
        <v>-134.95425</v>
      </c>
      <c r="D602">
        <v>-0.17</v>
      </c>
    </row>
    <row r="603" spans="2:4" x14ac:dyDescent="0.2">
      <c r="B603">
        <v>578</v>
      </c>
      <c r="C603" s="4">
        <v>-134.73667</v>
      </c>
      <c r="D603">
        <v>0.18</v>
      </c>
    </row>
    <row r="604" spans="2:4" x14ac:dyDescent="0.2">
      <c r="B604">
        <v>579</v>
      </c>
      <c r="C604" s="4">
        <v>-134.54119</v>
      </c>
      <c r="D604">
        <v>0.54</v>
      </c>
    </row>
    <row r="605" spans="2:4" x14ac:dyDescent="0.2">
      <c r="B605">
        <v>580</v>
      </c>
      <c r="C605" s="4">
        <v>-134.37056000000001</v>
      </c>
      <c r="D605">
        <v>1.3</v>
      </c>
    </row>
    <row r="606" spans="2:4" x14ac:dyDescent="0.2">
      <c r="B606">
        <v>581</v>
      </c>
      <c r="C606" s="4">
        <v>-134.24321</v>
      </c>
      <c r="D606">
        <v>1.82</v>
      </c>
    </row>
    <row r="607" spans="2:4" x14ac:dyDescent="0.2">
      <c r="B607">
        <v>582</v>
      </c>
      <c r="C607" s="4">
        <v>-134.15709000000001</v>
      </c>
      <c r="D607">
        <v>1.51</v>
      </c>
    </row>
    <row r="608" spans="2:4" x14ac:dyDescent="0.2">
      <c r="B608">
        <v>583</v>
      </c>
      <c r="C608" s="4">
        <v>-134.09899999999999</v>
      </c>
      <c r="D608">
        <v>-0.25</v>
      </c>
    </row>
    <row r="609" spans="2:4" x14ac:dyDescent="0.2">
      <c r="B609">
        <v>584</v>
      </c>
      <c r="C609" s="4">
        <v>-134.08897999999999</v>
      </c>
      <c r="D609">
        <v>-1.1399999999999999</v>
      </c>
    </row>
    <row r="610" spans="2:4" x14ac:dyDescent="0.2">
      <c r="B610">
        <v>585</v>
      </c>
      <c r="C610" s="4">
        <v>-134.0718</v>
      </c>
      <c r="D610">
        <v>-1.28</v>
      </c>
    </row>
    <row r="611" spans="2:4" x14ac:dyDescent="0.2">
      <c r="B611">
        <v>586</v>
      </c>
      <c r="C611" s="4">
        <v>-134.05951999999999</v>
      </c>
      <c r="D611">
        <v>-1.58</v>
      </c>
    </row>
    <row r="612" spans="2:4" x14ac:dyDescent="0.2">
      <c r="B612">
        <v>587</v>
      </c>
      <c r="C612" s="4">
        <v>-134.05438000000001</v>
      </c>
      <c r="D612">
        <v>-1.68</v>
      </c>
    </row>
    <row r="613" spans="2:4" x14ac:dyDescent="0.2">
      <c r="B613">
        <v>588</v>
      </c>
      <c r="C613" s="4">
        <v>-134.04647</v>
      </c>
      <c r="D613">
        <v>-2.8</v>
      </c>
    </row>
    <row r="614" spans="2:4" x14ac:dyDescent="0.2">
      <c r="B614">
        <v>589</v>
      </c>
      <c r="C614" s="4">
        <v>-134.04390000000001</v>
      </c>
      <c r="D614">
        <v>-3.15</v>
      </c>
    </row>
    <row r="615" spans="2:4" x14ac:dyDescent="0.2">
      <c r="B615">
        <v>590</v>
      </c>
      <c r="C615" s="4">
        <v>-134.04785000000001</v>
      </c>
      <c r="D615">
        <v>-2.27</v>
      </c>
    </row>
    <row r="616" spans="2:4" x14ac:dyDescent="0.2">
      <c r="B616">
        <v>591</v>
      </c>
      <c r="C616" s="4">
        <v>-134.04898</v>
      </c>
      <c r="D616">
        <v>-2.13</v>
      </c>
    </row>
    <row r="617" spans="2:4" x14ac:dyDescent="0.2">
      <c r="B617">
        <v>592</v>
      </c>
      <c r="C617" s="4">
        <v>-134.06044</v>
      </c>
      <c r="D617">
        <v>-2.88</v>
      </c>
    </row>
    <row r="618" spans="2:4" x14ac:dyDescent="0.2">
      <c r="B618">
        <v>593</v>
      </c>
      <c r="C618" s="4">
        <v>-134.06179</v>
      </c>
      <c r="D618">
        <v>-3.73</v>
      </c>
    </row>
    <row r="619" spans="2:4" x14ac:dyDescent="0.2">
      <c r="B619">
        <v>594</v>
      </c>
      <c r="C619" s="4">
        <v>-134.05653000000001</v>
      </c>
      <c r="D619">
        <v>-3.75</v>
      </c>
    </row>
    <row r="620" spans="2:4" x14ac:dyDescent="0.2">
      <c r="B620">
        <v>595</v>
      </c>
      <c r="C620" s="4">
        <v>-134.05225999999999</v>
      </c>
      <c r="D620">
        <v>-3.53</v>
      </c>
    </row>
    <row r="621" spans="2:4" x14ac:dyDescent="0.2">
      <c r="B621">
        <v>596</v>
      </c>
      <c r="C621" s="4">
        <v>-134.03663</v>
      </c>
      <c r="D621">
        <v>-2.94</v>
      </c>
    </row>
    <row r="622" spans="2:4" x14ac:dyDescent="0.2">
      <c r="B622">
        <v>597</v>
      </c>
      <c r="C622" s="4">
        <v>-134.0147</v>
      </c>
      <c r="D622">
        <v>-3.41</v>
      </c>
    </row>
    <row r="623" spans="2:4" x14ac:dyDescent="0.2">
      <c r="B623">
        <v>598</v>
      </c>
      <c r="C623" s="4">
        <v>-133.97982999999999</v>
      </c>
      <c r="D623">
        <v>-3.38</v>
      </c>
    </row>
    <row r="624" spans="2:4" x14ac:dyDescent="0.2">
      <c r="B624">
        <v>599</v>
      </c>
      <c r="C624" s="4">
        <v>-133.91127</v>
      </c>
      <c r="D624">
        <v>-3.33</v>
      </c>
    </row>
    <row r="625" spans="2:4" x14ac:dyDescent="0.2">
      <c r="B625">
        <v>600</v>
      </c>
      <c r="C625" s="4">
        <v>-133.82639</v>
      </c>
      <c r="D625">
        <v>-3.14</v>
      </c>
    </row>
    <row r="626" spans="2:4" x14ac:dyDescent="0.2">
      <c r="B626">
        <v>601</v>
      </c>
      <c r="C626" s="4">
        <v>-133.73549</v>
      </c>
      <c r="D626">
        <v>-3.45</v>
      </c>
    </row>
    <row r="627" spans="2:4" x14ac:dyDescent="0.2">
      <c r="B627">
        <v>602</v>
      </c>
      <c r="C627" s="4">
        <v>-133.64259999999999</v>
      </c>
      <c r="D627">
        <v>-3.38</v>
      </c>
    </row>
    <row r="628" spans="2:4" x14ac:dyDescent="0.2">
      <c r="B628">
        <v>603</v>
      </c>
      <c r="C628" s="4">
        <v>-133.54938999999999</v>
      </c>
      <c r="D628">
        <v>-2.9</v>
      </c>
    </row>
    <row r="629" spans="2:4" x14ac:dyDescent="0.2">
      <c r="B629">
        <v>604</v>
      </c>
      <c r="C629" s="4">
        <v>-133.43508</v>
      </c>
      <c r="D629">
        <v>-3.29</v>
      </c>
    </row>
    <row r="630" spans="2:4" x14ac:dyDescent="0.2">
      <c r="B630">
        <v>605</v>
      </c>
      <c r="C630" s="4">
        <v>-133.35378</v>
      </c>
      <c r="D630">
        <v>-3.35</v>
      </c>
    </row>
    <row r="631" spans="2:4" x14ac:dyDescent="0.2">
      <c r="B631">
        <v>606</v>
      </c>
      <c r="C631" s="4">
        <v>-133.28086999999999</v>
      </c>
      <c r="D631">
        <v>-2.9</v>
      </c>
    </row>
    <row r="632" spans="2:4" x14ac:dyDescent="0.2">
      <c r="B632">
        <v>607</v>
      </c>
      <c r="C632" s="4">
        <v>-133.23721</v>
      </c>
      <c r="D632">
        <v>-1.93</v>
      </c>
    </row>
    <row r="633" spans="2:4" x14ac:dyDescent="0.2">
      <c r="B633">
        <v>608</v>
      </c>
      <c r="C633" s="4">
        <v>-133.20802</v>
      </c>
      <c r="D633">
        <v>-1.39</v>
      </c>
    </row>
    <row r="634" spans="2:4" x14ac:dyDescent="0.2">
      <c r="B634">
        <v>609</v>
      </c>
      <c r="C634" s="4">
        <v>-133.20874000000001</v>
      </c>
      <c r="D634">
        <v>-1</v>
      </c>
    </row>
    <row r="635" spans="2:4" x14ac:dyDescent="0.2">
      <c r="B635">
        <v>610</v>
      </c>
      <c r="C635" s="4">
        <v>-133.23499000000001</v>
      </c>
      <c r="D635">
        <v>-1.6</v>
      </c>
    </row>
    <row r="636" spans="2:4" x14ac:dyDescent="0.2">
      <c r="B636">
        <v>611</v>
      </c>
      <c r="C636" s="4">
        <v>-133.2483</v>
      </c>
      <c r="D636">
        <v>-1.91</v>
      </c>
    </row>
    <row r="637" spans="2:4" x14ac:dyDescent="0.2">
      <c r="B637">
        <v>612</v>
      </c>
      <c r="C637" s="4">
        <v>-133.26361</v>
      </c>
      <c r="D637">
        <v>-2.08</v>
      </c>
    </row>
    <row r="638" spans="2:4" x14ac:dyDescent="0.2">
      <c r="B638">
        <v>613</v>
      </c>
      <c r="C638" s="4">
        <v>-133.30062000000001</v>
      </c>
      <c r="D638">
        <v>-1.49</v>
      </c>
    </row>
    <row r="639" spans="2:4" x14ac:dyDescent="0.2">
      <c r="B639">
        <v>614</v>
      </c>
      <c r="C639" s="4">
        <v>-133.34236999999999</v>
      </c>
      <c r="D639">
        <v>-1.67</v>
      </c>
    </row>
    <row r="640" spans="2:4" x14ac:dyDescent="0.2">
      <c r="B640">
        <v>615</v>
      </c>
      <c r="C640" s="4">
        <v>-133.43091999999999</v>
      </c>
      <c r="D640">
        <v>-1.61</v>
      </c>
    </row>
    <row r="641" spans="2:4" x14ac:dyDescent="0.2">
      <c r="B641">
        <v>616</v>
      </c>
      <c r="C641" s="4">
        <v>-133.54766000000001</v>
      </c>
      <c r="D641">
        <v>-0.97</v>
      </c>
    </row>
    <row r="642" spans="2:4" x14ac:dyDescent="0.2">
      <c r="B642">
        <v>617</v>
      </c>
      <c r="C642" s="4">
        <v>-133.71007</v>
      </c>
      <c r="D642">
        <v>-1.04</v>
      </c>
    </row>
    <row r="643" spans="2:4" x14ac:dyDescent="0.2">
      <c r="B643">
        <v>618</v>
      </c>
      <c r="C643" s="4">
        <v>-133.88961</v>
      </c>
      <c r="D643">
        <v>-0.64</v>
      </c>
    </row>
    <row r="644" spans="2:4" x14ac:dyDescent="0.2">
      <c r="B644">
        <v>619</v>
      </c>
      <c r="C644" s="4">
        <v>-134.07830999999999</v>
      </c>
      <c r="D644">
        <v>0.14000000000000001</v>
      </c>
    </row>
    <row r="645" spans="2:4" x14ac:dyDescent="0.2">
      <c r="B645">
        <v>620</v>
      </c>
      <c r="C645" s="4">
        <v>-134.24803</v>
      </c>
      <c r="D645">
        <v>-0.48</v>
      </c>
    </row>
    <row r="646" spans="2:4" x14ac:dyDescent="0.2">
      <c r="B646">
        <v>621</v>
      </c>
      <c r="C646" s="4">
        <v>-134.40036000000001</v>
      </c>
      <c r="D646">
        <v>-0.17</v>
      </c>
    </row>
    <row r="647" spans="2:4" x14ac:dyDescent="0.2">
      <c r="B647">
        <v>622</v>
      </c>
      <c r="C647" s="4">
        <v>-134.53486000000001</v>
      </c>
      <c r="D647">
        <v>0.39</v>
      </c>
    </row>
    <row r="648" spans="2:4" x14ac:dyDescent="0.2">
      <c r="B648">
        <v>623</v>
      </c>
      <c r="C648" s="4">
        <v>-134.65076999999999</v>
      </c>
      <c r="D648">
        <v>0.52</v>
      </c>
    </row>
    <row r="649" spans="2:4" x14ac:dyDescent="0.2">
      <c r="B649">
        <v>624</v>
      </c>
      <c r="C649" s="4">
        <v>-134.75404</v>
      </c>
      <c r="D649">
        <v>-0.78</v>
      </c>
    </row>
    <row r="650" spans="2:4" x14ac:dyDescent="0.2">
      <c r="B650">
        <v>625</v>
      </c>
      <c r="C650" s="4">
        <v>-134.82402999999999</v>
      </c>
      <c r="D650">
        <v>-1.55</v>
      </c>
    </row>
    <row r="651" spans="2:4" x14ac:dyDescent="0.2">
      <c r="B651">
        <v>626</v>
      </c>
      <c r="C651" s="4">
        <v>-134.85409000000001</v>
      </c>
      <c r="D651">
        <v>-2.56</v>
      </c>
    </row>
    <row r="652" spans="2:4" x14ac:dyDescent="0.2">
      <c r="B652">
        <v>627</v>
      </c>
      <c r="C652" s="4">
        <v>-134.8486</v>
      </c>
      <c r="D652">
        <v>-1.93</v>
      </c>
    </row>
    <row r="653" spans="2:4" x14ac:dyDescent="0.2">
      <c r="B653">
        <v>628</v>
      </c>
      <c r="C653" s="4">
        <v>-134.80838</v>
      </c>
      <c r="D653">
        <v>-1.36</v>
      </c>
    </row>
    <row r="654" spans="2:4" x14ac:dyDescent="0.2">
      <c r="B654">
        <v>629</v>
      </c>
      <c r="C654" s="4">
        <v>-134.76240000000001</v>
      </c>
      <c r="D654">
        <v>-1.65</v>
      </c>
    </row>
    <row r="655" spans="2:4" x14ac:dyDescent="0.2">
      <c r="B655">
        <v>630</v>
      </c>
      <c r="C655" s="4">
        <v>-134.72152</v>
      </c>
      <c r="D655">
        <v>-1.1000000000000001</v>
      </c>
    </row>
    <row r="656" spans="2:4" x14ac:dyDescent="0.2">
      <c r="B656">
        <v>631</v>
      </c>
      <c r="C656" s="4">
        <v>-134.68065000000001</v>
      </c>
      <c r="D656">
        <v>-0.77</v>
      </c>
    </row>
    <row r="657" spans="2:4" x14ac:dyDescent="0.2">
      <c r="B657">
        <v>632</v>
      </c>
      <c r="C657" s="4">
        <v>-134.63275999999999</v>
      </c>
      <c r="D657">
        <v>-0.21</v>
      </c>
    </row>
    <row r="658" spans="2:4" x14ac:dyDescent="0.2">
      <c r="B658">
        <v>633</v>
      </c>
      <c r="C658" s="4">
        <v>-134.58678</v>
      </c>
      <c r="D658">
        <v>-0.44</v>
      </c>
    </row>
    <row r="659" spans="2:4" x14ac:dyDescent="0.2">
      <c r="B659">
        <v>634</v>
      </c>
      <c r="C659" s="4">
        <v>-134.53730999999999</v>
      </c>
      <c r="D659">
        <v>-0.79</v>
      </c>
    </row>
    <row r="660" spans="2:4" x14ac:dyDescent="0.2">
      <c r="B660">
        <v>635</v>
      </c>
      <c r="C660" s="4">
        <v>-134.43983</v>
      </c>
      <c r="D660">
        <v>-0.32</v>
      </c>
    </row>
    <row r="661" spans="2:4" x14ac:dyDescent="0.2">
      <c r="B661">
        <v>636</v>
      </c>
      <c r="C661" s="4">
        <v>-134.3158</v>
      </c>
      <c r="D661">
        <v>0.77</v>
      </c>
    </row>
    <row r="662" spans="2:4" x14ac:dyDescent="0.2">
      <c r="B662">
        <v>637</v>
      </c>
      <c r="C662" s="4">
        <v>-134.15275</v>
      </c>
      <c r="D662">
        <v>0.5</v>
      </c>
    </row>
    <row r="663" spans="2:4" x14ac:dyDescent="0.2">
      <c r="B663">
        <v>638</v>
      </c>
      <c r="C663" s="4">
        <v>-133.96675999999999</v>
      </c>
      <c r="D663">
        <v>-0.94</v>
      </c>
    </row>
    <row r="664" spans="2:4" x14ac:dyDescent="0.2">
      <c r="B664">
        <v>639</v>
      </c>
      <c r="C664" s="4">
        <v>-133.77054000000001</v>
      </c>
      <c r="D664">
        <v>0.42</v>
      </c>
    </row>
    <row r="665" spans="2:4" x14ac:dyDescent="0.2">
      <c r="B665">
        <v>640</v>
      </c>
      <c r="C665" s="4">
        <v>-133.57423</v>
      </c>
      <c r="D665">
        <v>0.43</v>
      </c>
    </row>
    <row r="666" spans="2:4" x14ac:dyDescent="0.2">
      <c r="B666">
        <v>641</v>
      </c>
      <c r="C666" s="4">
        <v>-133.37468999999999</v>
      </c>
      <c r="D666">
        <v>0.65</v>
      </c>
    </row>
    <row r="667" spans="2:4" x14ac:dyDescent="0.2">
      <c r="B667">
        <v>642</v>
      </c>
      <c r="C667" s="4">
        <v>-133.17216999999999</v>
      </c>
      <c r="D667">
        <v>1.27</v>
      </c>
    </row>
    <row r="668" spans="2:4" x14ac:dyDescent="0.2">
      <c r="B668">
        <v>643</v>
      </c>
      <c r="C668" s="4">
        <v>-133.01776000000001</v>
      </c>
      <c r="D668">
        <v>1.24</v>
      </c>
    </row>
    <row r="669" spans="2:4" x14ac:dyDescent="0.2">
      <c r="B669">
        <v>644</v>
      </c>
      <c r="C669" s="4">
        <v>-132.88828000000001</v>
      </c>
      <c r="D669">
        <v>1.1299999999999999</v>
      </c>
    </row>
    <row r="670" spans="2:4" x14ac:dyDescent="0.2">
      <c r="B670">
        <v>645</v>
      </c>
      <c r="C670" s="4">
        <v>-132.78301999999999</v>
      </c>
      <c r="D670">
        <v>1.55</v>
      </c>
    </row>
    <row r="671" spans="2:4" x14ac:dyDescent="0.2">
      <c r="B671">
        <v>646</v>
      </c>
      <c r="C671" s="4">
        <v>-132.70500000000001</v>
      </c>
      <c r="D671">
        <v>1.06</v>
      </c>
    </row>
    <row r="672" spans="2:4" x14ac:dyDescent="0.2">
      <c r="B672">
        <v>647</v>
      </c>
      <c r="C672" s="4">
        <v>-132.68249</v>
      </c>
      <c r="D672">
        <v>-0.18</v>
      </c>
    </row>
    <row r="673" spans="2:4" x14ac:dyDescent="0.2">
      <c r="B673">
        <v>648</v>
      </c>
      <c r="C673" s="4">
        <v>-132.71723</v>
      </c>
      <c r="D673">
        <v>-1.2</v>
      </c>
    </row>
    <row r="674" spans="2:4" x14ac:dyDescent="0.2">
      <c r="B674">
        <v>649</v>
      </c>
      <c r="C674" s="4">
        <v>-132.77562</v>
      </c>
      <c r="D674">
        <v>-0.22</v>
      </c>
    </row>
    <row r="675" spans="2:4" x14ac:dyDescent="0.2">
      <c r="B675">
        <v>650</v>
      </c>
      <c r="C675" s="4">
        <v>-132.86354</v>
      </c>
      <c r="D675">
        <v>-0.93</v>
      </c>
    </row>
    <row r="676" spans="2:4" x14ac:dyDescent="0.2">
      <c r="B676">
        <v>651</v>
      </c>
      <c r="C676" s="4">
        <v>-132.95444000000001</v>
      </c>
      <c r="D676">
        <v>-0.33</v>
      </c>
    </row>
    <row r="677" spans="2:4" x14ac:dyDescent="0.2">
      <c r="B677">
        <v>652</v>
      </c>
      <c r="C677" s="4">
        <v>-133.07712000000001</v>
      </c>
      <c r="D677">
        <v>0.4</v>
      </c>
    </row>
    <row r="678" spans="2:4" x14ac:dyDescent="0.2">
      <c r="B678">
        <v>653</v>
      </c>
      <c r="C678" s="4">
        <v>-133.19730999999999</v>
      </c>
      <c r="D678">
        <v>0</v>
      </c>
    </row>
    <row r="679" spans="2:4" x14ac:dyDescent="0.2">
      <c r="B679">
        <v>654</v>
      </c>
      <c r="C679" s="4">
        <v>-133.33031</v>
      </c>
      <c r="D679">
        <v>-1.1200000000000001</v>
      </c>
    </row>
    <row r="680" spans="2:4" x14ac:dyDescent="0.2">
      <c r="B680">
        <v>655</v>
      </c>
      <c r="C680" s="4">
        <v>-133.45939000000001</v>
      </c>
      <c r="D680">
        <v>-1.44</v>
      </c>
    </row>
    <row r="681" spans="2:4" x14ac:dyDescent="0.2">
      <c r="B681">
        <v>656</v>
      </c>
      <c r="C681" s="4">
        <v>-133.57324</v>
      </c>
      <c r="D681">
        <v>-1.1100000000000001</v>
      </c>
    </row>
    <row r="682" spans="2:4" x14ac:dyDescent="0.2">
      <c r="B682">
        <v>657</v>
      </c>
      <c r="C682" s="4">
        <v>-133.69083000000001</v>
      </c>
      <c r="D682">
        <v>-1.24</v>
      </c>
    </row>
    <row r="683" spans="2:4" x14ac:dyDescent="0.2">
      <c r="B683">
        <v>658</v>
      </c>
      <c r="C683" s="4">
        <v>-133.81061</v>
      </c>
      <c r="D683">
        <v>-1.58</v>
      </c>
    </row>
    <row r="684" spans="2:4" x14ac:dyDescent="0.2">
      <c r="B684">
        <v>659</v>
      </c>
      <c r="C684" s="4">
        <v>-133.93588</v>
      </c>
      <c r="D684">
        <v>-1.32</v>
      </c>
    </row>
    <row r="685" spans="2:4" x14ac:dyDescent="0.2">
      <c r="B685">
        <v>660</v>
      </c>
      <c r="C685" s="4">
        <v>-134.04283000000001</v>
      </c>
      <c r="D685">
        <v>-0.86</v>
      </c>
    </row>
    <row r="686" spans="2:4" x14ac:dyDescent="0.2">
      <c r="B686">
        <v>661</v>
      </c>
      <c r="C686" s="4">
        <v>-134.15593000000001</v>
      </c>
      <c r="D686">
        <v>-1.06</v>
      </c>
    </row>
    <row r="687" spans="2:4" x14ac:dyDescent="0.2">
      <c r="B687">
        <v>662</v>
      </c>
      <c r="C687" s="4">
        <v>-134.28549000000001</v>
      </c>
      <c r="D687">
        <v>-1.02</v>
      </c>
    </row>
    <row r="688" spans="2:4" x14ac:dyDescent="0.2">
      <c r="B688">
        <v>663</v>
      </c>
      <c r="C688" s="4">
        <v>-134.38777999999999</v>
      </c>
      <c r="D688">
        <v>-0.91</v>
      </c>
    </row>
    <row r="689" spans="2:4" x14ac:dyDescent="0.2">
      <c r="B689">
        <v>664</v>
      </c>
      <c r="C689" s="4">
        <v>-134.45189999999999</v>
      </c>
      <c r="D689">
        <v>-0.41</v>
      </c>
    </row>
    <row r="690" spans="2:4" x14ac:dyDescent="0.2">
      <c r="B690">
        <v>665</v>
      </c>
      <c r="C690" s="4">
        <v>-134.48581999999999</v>
      </c>
      <c r="D690">
        <v>-1.28</v>
      </c>
    </row>
    <row r="691" spans="2:4" x14ac:dyDescent="0.2">
      <c r="B691">
        <v>666</v>
      </c>
      <c r="C691" s="4">
        <v>-134.5146</v>
      </c>
      <c r="D691">
        <v>-0.7</v>
      </c>
    </row>
    <row r="692" spans="2:4" x14ac:dyDescent="0.2">
      <c r="B692">
        <v>667</v>
      </c>
      <c r="C692" s="4">
        <v>-134.52571</v>
      </c>
      <c r="D692">
        <v>-0.41</v>
      </c>
    </row>
    <row r="693" spans="2:4" x14ac:dyDescent="0.2">
      <c r="B693">
        <v>668</v>
      </c>
      <c r="C693" s="4">
        <v>-134.51079999999999</v>
      </c>
      <c r="D693">
        <v>-0.31</v>
      </c>
    </row>
    <row r="694" spans="2:4" x14ac:dyDescent="0.2">
      <c r="B694">
        <v>669</v>
      </c>
      <c r="C694" s="4">
        <v>-134.4761</v>
      </c>
      <c r="D694">
        <v>-0.13</v>
      </c>
    </row>
    <row r="695" spans="2:4" x14ac:dyDescent="0.2">
      <c r="B695">
        <v>670</v>
      </c>
      <c r="C695" s="4">
        <v>-134.43992</v>
      </c>
      <c r="D695">
        <v>-0.53</v>
      </c>
    </row>
    <row r="696" spans="2:4" x14ac:dyDescent="0.2">
      <c r="B696">
        <v>671</v>
      </c>
      <c r="C696" s="4">
        <v>-134.40232</v>
      </c>
      <c r="D696">
        <v>-1.1399999999999999</v>
      </c>
    </row>
    <row r="697" spans="2:4" x14ac:dyDescent="0.2">
      <c r="B697">
        <v>672</v>
      </c>
      <c r="C697" s="4">
        <v>-134.36518000000001</v>
      </c>
      <c r="D697">
        <v>-1.46</v>
      </c>
    </row>
    <row r="698" spans="2:4" x14ac:dyDescent="0.2">
      <c r="B698">
        <v>673</v>
      </c>
      <c r="C698" s="4">
        <v>-134.33081000000001</v>
      </c>
      <c r="D698">
        <v>-0.65</v>
      </c>
    </row>
    <row r="699" spans="2:4" x14ac:dyDescent="0.2">
      <c r="B699">
        <v>674</v>
      </c>
      <c r="C699" s="4">
        <v>-134.30171000000001</v>
      </c>
      <c r="D699">
        <v>-0.67</v>
      </c>
    </row>
    <row r="700" spans="2:4" x14ac:dyDescent="0.2">
      <c r="B700">
        <v>675</v>
      </c>
      <c r="C700" s="4">
        <v>-134.29566</v>
      </c>
      <c r="D700">
        <v>-0.3</v>
      </c>
    </row>
    <row r="701" spans="2:4" x14ac:dyDescent="0.2">
      <c r="B701">
        <v>676</v>
      </c>
      <c r="C701" s="4">
        <v>-134.31412</v>
      </c>
      <c r="D701">
        <v>0.17</v>
      </c>
    </row>
    <row r="702" spans="2:4" x14ac:dyDescent="0.2">
      <c r="B702">
        <v>677</v>
      </c>
      <c r="C702" s="4">
        <v>-134.36447999999999</v>
      </c>
      <c r="D702">
        <v>0.09</v>
      </c>
    </row>
    <row r="703" spans="2:4" x14ac:dyDescent="0.2">
      <c r="B703">
        <v>678</v>
      </c>
      <c r="C703" s="4">
        <v>-134.42705000000001</v>
      </c>
      <c r="D703">
        <v>-0.35</v>
      </c>
    </row>
    <row r="704" spans="2:4" x14ac:dyDescent="0.2">
      <c r="B704">
        <v>679</v>
      </c>
      <c r="C704" s="4">
        <v>-134.49194</v>
      </c>
      <c r="D704">
        <v>-0.63</v>
      </c>
    </row>
    <row r="705" spans="2:4" x14ac:dyDescent="0.2">
      <c r="B705">
        <v>680</v>
      </c>
      <c r="C705" s="4">
        <v>-134.55139</v>
      </c>
      <c r="D705">
        <v>-0.61</v>
      </c>
    </row>
    <row r="706" spans="2:4" x14ac:dyDescent="0.2">
      <c r="B706">
        <v>681</v>
      </c>
      <c r="C706" s="4">
        <v>-134.60256000000001</v>
      </c>
      <c r="D706">
        <v>0.06</v>
      </c>
    </row>
    <row r="707" spans="2:4" x14ac:dyDescent="0.2">
      <c r="B707">
        <v>682</v>
      </c>
      <c r="C707" s="4">
        <v>-134.61945</v>
      </c>
      <c r="D707">
        <v>0.22</v>
      </c>
    </row>
    <row r="708" spans="2:4" x14ac:dyDescent="0.2">
      <c r="B708">
        <v>683</v>
      </c>
      <c r="C708" s="4">
        <v>-134.57828000000001</v>
      </c>
      <c r="D708">
        <v>0.38</v>
      </c>
    </row>
    <row r="709" spans="2:4" x14ac:dyDescent="0.2">
      <c r="B709">
        <v>684</v>
      </c>
      <c r="C709" s="4">
        <v>-134.5265</v>
      </c>
      <c r="D709">
        <v>0.02</v>
      </c>
    </row>
    <row r="710" spans="2:4" x14ac:dyDescent="0.2">
      <c r="B710">
        <v>685</v>
      </c>
      <c r="C710" s="4">
        <v>-134.43063000000001</v>
      </c>
      <c r="D710">
        <v>-0.96</v>
      </c>
    </row>
    <row r="711" spans="2:4" x14ac:dyDescent="0.2">
      <c r="B711">
        <v>686</v>
      </c>
      <c r="C711" s="4">
        <v>-134.32783000000001</v>
      </c>
      <c r="D711">
        <v>-1.78</v>
      </c>
    </row>
    <row r="712" spans="2:4" x14ac:dyDescent="0.2">
      <c r="B712">
        <v>687</v>
      </c>
      <c r="C712" s="4">
        <v>-134.2303</v>
      </c>
      <c r="D712">
        <v>-2.81</v>
      </c>
    </row>
    <row r="713" spans="2:4" x14ac:dyDescent="0.2">
      <c r="B713">
        <v>688</v>
      </c>
      <c r="C713" s="4">
        <v>-134.13097999999999</v>
      </c>
      <c r="D713">
        <v>-3.86</v>
      </c>
    </row>
    <row r="714" spans="2:4" x14ac:dyDescent="0.2">
      <c r="B714">
        <v>689</v>
      </c>
      <c r="C714" s="4">
        <v>-134.00694999999999</v>
      </c>
      <c r="D714">
        <v>-5.49</v>
      </c>
    </row>
    <row r="715" spans="2:4" x14ac:dyDescent="0.2">
      <c r="B715">
        <v>690</v>
      </c>
      <c r="C715" s="4">
        <v>-133.96481</v>
      </c>
      <c r="D715">
        <v>-0.91</v>
      </c>
    </row>
    <row r="716" spans="2:4" x14ac:dyDescent="0.2">
      <c r="B716">
        <v>691</v>
      </c>
      <c r="C716" s="4">
        <v>-133.86642000000001</v>
      </c>
      <c r="D716">
        <v>-0.83</v>
      </c>
    </row>
    <row r="717" spans="2:4" x14ac:dyDescent="0.2">
      <c r="B717">
        <v>692</v>
      </c>
      <c r="C717" s="4">
        <v>-133.75934000000001</v>
      </c>
      <c r="D717">
        <v>-1</v>
      </c>
    </row>
    <row r="718" spans="2:4" x14ac:dyDescent="0.2">
      <c r="B718">
        <v>693</v>
      </c>
      <c r="C718" s="4">
        <v>-133.61434</v>
      </c>
      <c r="D718">
        <v>-1.3</v>
      </c>
    </row>
    <row r="719" spans="2:4" x14ac:dyDescent="0.2">
      <c r="B719">
        <v>694</v>
      </c>
      <c r="C719" s="4">
        <v>-133.50664</v>
      </c>
      <c r="D719">
        <v>-1.31</v>
      </c>
    </row>
    <row r="720" spans="2:4" x14ac:dyDescent="0.2">
      <c r="B720">
        <v>695</v>
      </c>
      <c r="C720" s="4">
        <v>-133.47309999999999</v>
      </c>
      <c r="D720">
        <v>-1.03</v>
      </c>
    </row>
    <row r="721" spans="2:4" x14ac:dyDescent="0.2">
      <c r="B721">
        <v>696</v>
      </c>
      <c r="C721" s="4">
        <v>-133.47710000000001</v>
      </c>
      <c r="D721">
        <v>-0.9</v>
      </c>
    </row>
    <row r="722" spans="2:4" x14ac:dyDescent="0.2">
      <c r="B722">
        <v>697</v>
      </c>
      <c r="C722" s="4">
        <v>-133.53308999999999</v>
      </c>
      <c r="D722">
        <v>-0.88</v>
      </c>
    </row>
    <row r="723" spans="2:4" x14ac:dyDescent="0.2">
      <c r="B723">
        <v>698</v>
      </c>
      <c r="C723" s="4">
        <v>-133.64702</v>
      </c>
      <c r="D723">
        <v>-0.5</v>
      </c>
    </row>
    <row r="724" spans="2:4" x14ac:dyDescent="0.2">
      <c r="B724">
        <v>699</v>
      </c>
      <c r="C724" s="4">
        <v>-133.78707</v>
      </c>
      <c r="D724">
        <v>-1.01</v>
      </c>
    </row>
    <row r="725" spans="2:4" x14ac:dyDescent="0.2">
      <c r="B725">
        <v>700</v>
      </c>
      <c r="C725" s="4">
        <v>-133.91553999999999</v>
      </c>
      <c r="D725">
        <v>-0.85</v>
      </c>
    </row>
    <row r="726" spans="2:4" x14ac:dyDescent="0.2">
      <c r="B726">
        <v>701</v>
      </c>
      <c r="C726" s="4">
        <v>-134.06524999999999</v>
      </c>
      <c r="D726">
        <v>-0.95</v>
      </c>
    </row>
    <row r="727" spans="2:4" x14ac:dyDescent="0.2">
      <c r="B727">
        <v>702</v>
      </c>
      <c r="C727" s="4">
        <v>-134.20169999999999</v>
      </c>
      <c r="D727">
        <v>-1.21</v>
      </c>
    </row>
    <row r="728" spans="2:4" x14ac:dyDescent="0.2">
      <c r="B728">
        <v>703</v>
      </c>
      <c r="C728" s="4">
        <v>-134.35283999999999</v>
      </c>
      <c r="D728">
        <v>-1.23</v>
      </c>
    </row>
    <row r="729" spans="2:4" x14ac:dyDescent="0.2">
      <c r="B729">
        <v>704</v>
      </c>
      <c r="C729" s="4">
        <v>-134.48938999999999</v>
      </c>
      <c r="D729">
        <v>-1.35</v>
      </c>
    </row>
    <row r="730" spans="2:4" x14ac:dyDescent="0.2">
      <c r="B730">
        <v>705</v>
      </c>
      <c r="C730" s="4">
        <v>-134.57683</v>
      </c>
      <c r="D730">
        <v>-1.44</v>
      </c>
    </row>
    <row r="731" spans="2:4" x14ac:dyDescent="0.2">
      <c r="B731">
        <v>706</v>
      </c>
      <c r="C731" s="4">
        <v>-134.65970999999999</v>
      </c>
      <c r="D731">
        <v>-1.98</v>
      </c>
    </row>
    <row r="732" spans="2:4" x14ac:dyDescent="0.2">
      <c r="B732">
        <v>707</v>
      </c>
      <c r="C732" s="4">
        <v>-134.70169000000001</v>
      </c>
      <c r="D732">
        <v>-2.0699999999999998</v>
      </c>
    </row>
    <row r="733" spans="2:4" x14ac:dyDescent="0.2">
      <c r="B733">
        <v>708</v>
      </c>
      <c r="C733" s="4">
        <v>-134.72280000000001</v>
      </c>
      <c r="D733">
        <v>-2.02</v>
      </c>
    </row>
    <row r="734" spans="2:4" x14ac:dyDescent="0.2">
      <c r="B734">
        <v>709</v>
      </c>
      <c r="C734" s="4">
        <v>-134.70471000000001</v>
      </c>
      <c r="D734">
        <v>-1.97</v>
      </c>
    </row>
    <row r="735" spans="2:4" x14ac:dyDescent="0.2">
      <c r="B735">
        <v>710</v>
      </c>
      <c r="C735" s="4">
        <v>-134.65700000000001</v>
      </c>
      <c r="D735">
        <v>-1.92</v>
      </c>
    </row>
    <row r="736" spans="2:4" x14ac:dyDescent="0.2">
      <c r="B736">
        <v>711</v>
      </c>
      <c r="C736" s="4">
        <v>-134.60113000000001</v>
      </c>
      <c r="D736">
        <v>-1.92</v>
      </c>
    </row>
    <row r="737" spans="2:4" x14ac:dyDescent="0.2">
      <c r="B737">
        <v>712</v>
      </c>
      <c r="C737" s="4">
        <v>-134.53758999999999</v>
      </c>
      <c r="D737">
        <v>-2.1</v>
      </c>
    </row>
    <row r="738" spans="2:4" x14ac:dyDescent="0.2">
      <c r="B738">
        <v>713</v>
      </c>
      <c r="C738" s="4">
        <v>-134.45326</v>
      </c>
      <c r="D738">
        <v>-2.31</v>
      </c>
    </row>
    <row r="739" spans="2:4" x14ac:dyDescent="0.2">
      <c r="B739">
        <v>714</v>
      </c>
      <c r="C739" s="4">
        <v>-134.35470000000001</v>
      </c>
      <c r="D739">
        <v>-1.72</v>
      </c>
    </row>
    <row r="740" spans="2:4" x14ac:dyDescent="0.2">
      <c r="B740">
        <v>715</v>
      </c>
      <c r="C740" s="4">
        <v>-134.24352999999999</v>
      </c>
      <c r="D740">
        <v>-1.7</v>
      </c>
    </row>
    <row r="741" spans="2:4" x14ac:dyDescent="0.2">
      <c r="B741">
        <v>716</v>
      </c>
      <c r="C741" s="4">
        <v>-134.11537999999999</v>
      </c>
      <c r="D741">
        <v>-1.9</v>
      </c>
    </row>
    <row r="742" spans="2:4" x14ac:dyDescent="0.2">
      <c r="B742">
        <v>717</v>
      </c>
      <c r="C742" s="4">
        <v>-133.97919999999999</v>
      </c>
      <c r="D742">
        <v>-1.95</v>
      </c>
    </row>
    <row r="743" spans="2:4" x14ac:dyDescent="0.2">
      <c r="B743">
        <v>718</v>
      </c>
      <c r="C743" s="4">
        <v>-133.85864000000001</v>
      </c>
      <c r="D743">
        <v>-1.95</v>
      </c>
    </row>
    <row r="744" spans="2:4" x14ac:dyDescent="0.2">
      <c r="B744">
        <v>719</v>
      </c>
      <c r="C744" s="4">
        <v>-133.79193000000001</v>
      </c>
      <c r="D744">
        <v>-2.0699999999999998</v>
      </c>
    </row>
    <row r="745" spans="2:4" x14ac:dyDescent="0.2">
      <c r="B745">
        <v>720</v>
      </c>
      <c r="C745" s="4">
        <v>-133.76734999999999</v>
      </c>
      <c r="D745">
        <v>-2.06</v>
      </c>
    </row>
    <row r="746" spans="2:4" x14ac:dyDescent="0.2">
      <c r="B746">
        <v>721</v>
      </c>
      <c r="C746" s="4">
        <v>-133.79265000000001</v>
      </c>
      <c r="D746">
        <v>-2.11</v>
      </c>
    </row>
    <row r="747" spans="2:4" x14ac:dyDescent="0.2">
      <c r="B747">
        <v>722</v>
      </c>
      <c r="C747" s="4">
        <v>-133.84557000000001</v>
      </c>
      <c r="D747">
        <v>-1.97</v>
      </c>
    </row>
    <row r="748" spans="2:4" x14ac:dyDescent="0.2">
      <c r="B748">
        <v>723</v>
      </c>
      <c r="C748" s="4">
        <v>-133.92693</v>
      </c>
      <c r="D748">
        <v>-2.11</v>
      </c>
    </row>
    <row r="749" spans="2:4" x14ac:dyDescent="0.2">
      <c r="B749">
        <v>724</v>
      </c>
      <c r="C749" s="4">
        <v>-133.98680999999999</v>
      </c>
      <c r="D749">
        <v>-1.75</v>
      </c>
    </row>
    <row r="750" spans="2:4" x14ac:dyDescent="0.2">
      <c r="B750">
        <v>725</v>
      </c>
      <c r="C750" s="4">
        <v>-134.06618</v>
      </c>
      <c r="D750">
        <v>-1.96</v>
      </c>
    </row>
    <row r="751" spans="2:4" x14ac:dyDescent="0.2">
      <c r="B751">
        <v>726</v>
      </c>
      <c r="C751" s="4">
        <v>-134.13041000000001</v>
      </c>
      <c r="D751">
        <v>-2.93</v>
      </c>
    </row>
    <row r="752" spans="2:4" x14ac:dyDescent="0.2">
      <c r="B752">
        <v>727</v>
      </c>
      <c r="C752" s="4">
        <v>-134.17232000000001</v>
      </c>
      <c r="D752">
        <v>-4.04</v>
      </c>
    </row>
    <row r="753" spans="2:4" x14ac:dyDescent="0.2">
      <c r="B753">
        <v>728</v>
      </c>
      <c r="C753" s="4">
        <v>-134.19278</v>
      </c>
      <c r="D753">
        <v>-4.78</v>
      </c>
    </row>
    <row r="754" spans="2:4" x14ac:dyDescent="0.2">
      <c r="B754">
        <v>729</v>
      </c>
      <c r="C754" s="4">
        <v>-134.23607999999999</v>
      </c>
      <c r="D754">
        <v>-3.12</v>
      </c>
    </row>
    <row r="755" spans="2:4" x14ac:dyDescent="0.2">
      <c r="B755">
        <v>730</v>
      </c>
      <c r="C755" s="4">
        <v>-134.27204</v>
      </c>
      <c r="D755">
        <v>-2.7</v>
      </c>
    </row>
    <row r="756" spans="2:4" x14ac:dyDescent="0.2">
      <c r="B756">
        <v>731</v>
      </c>
      <c r="C756" s="4">
        <v>-134.30204000000001</v>
      </c>
      <c r="D756">
        <v>-2.44</v>
      </c>
    </row>
    <row r="757" spans="2:4" x14ac:dyDescent="0.2">
      <c r="B757">
        <v>732</v>
      </c>
      <c r="C757" s="4">
        <v>-134.32256000000001</v>
      </c>
      <c r="D757">
        <v>-2.2999999999999998</v>
      </c>
    </row>
    <row r="758" spans="2:4" x14ac:dyDescent="0.2">
      <c r="B758">
        <v>733</v>
      </c>
      <c r="C758" s="4">
        <v>-134.34397999999999</v>
      </c>
      <c r="D758">
        <v>-2.0699999999999998</v>
      </c>
    </row>
    <row r="759" spans="2:4" x14ac:dyDescent="0.2">
      <c r="B759">
        <v>734</v>
      </c>
      <c r="C759" s="4">
        <v>-134.38292000000001</v>
      </c>
      <c r="D759">
        <v>-1.88</v>
      </c>
    </row>
    <row r="760" spans="2:4" x14ac:dyDescent="0.2">
      <c r="B760">
        <v>735</v>
      </c>
      <c r="C760" s="4">
        <v>-134.40674999999999</v>
      </c>
      <c r="D760">
        <v>-1.85</v>
      </c>
    </row>
    <row r="761" spans="2:4" x14ac:dyDescent="0.2">
      <c r="B761">
        <v>736</v>
      </c>
      <c r="C761" s="4">
        <v>-134.41025999999999</v>
      </c>
      <c r="D761">
        <v>-1.58</v>
      </c>
    </row>
    <row r="762" spans="2:4" x14ac:dyDescent="0.2">
      <c r="B762">
        <v>737</v>
      </c>
      <c r="C762" s="4">
        <v>-134.41193999999999</v>
      </c>
      <c r="D762">
        <v>-0.98</v>
      </c>
    </row>
    <row r="763" spans="2:4" x14ac:dyDescent="0.2">
      <c r="B763">
        <v>738</v>
      </c>
      <c r="C763" s="4">
        <v>-134.39352</v>
      </c>
      <c r="D763">
        <v>-1.45</v>
      </c>
    </row>
    <row r="764" spans="2:4" x14ac:dyDescent="0.2">
      <c r="B764">
        <v>739</v>
      </c>
      <c r="C764" s="4">
        <v>-134.33681000000001</v>
      </c>
      <c r="D764">
        <v>-1.61</v>
      </c>
    </row>
    <row r="765" spans="2:4" x14ac:dyDescent="0.2">
      <c r="B765">
        <v>740</v>
      </c>
      <c r="C765" s="4">
        <v>-134.25713999999999</v>
      </c>
      <c r="D765">
        <v>-0.57999999999999996</v>
      </c>
    </row>
    <row r="766" spans="2:4" x14ac:dyDescent="0.2">
      <c r="B766">
        <v>741</v>
      </c>
      <c r="C766" s="4">
        <v>-134.14241999999999</v>
      </c>
      <c r="D766">
        <v>-0.28999999999999998</v>
      </c>
    </row>
    <row r="767" spans="2:4" x14ac:dyDescent="0.2">
      <c r="B767">
        <v>742</v>
      </c>
      <c r="C767" s="4">
        <v>-133.97424000000001</v>
      </c>
      <c r="D767">
        <v>0.27</v>
      </c>
    </row>
    <row r="768" spans="2:4" x14ac:dyDescent="0.2">
      <c r="B768">
        <v>743</v>
      </c>
      <c r="C768" s="4">
        <v>-133.78495000000001</v>
      </c>
      <c r="D768">
        <v>0.35</v>
      </c>
    </row>
    <row r="769" spans="2:4" x14ac:dyDescent="0.2">
      <c r="B769">
        <v>744</v>
      </c>
      <c r="C769" s="4">
        <v>-133.55331000000001</v>
      </c>
      <c r="D769">
        <v>0.99</v>
      </c>
    </row>
    <row r="770" spans="2:4" x14ac:dyDescent="0.2">
      <c r="B770">
        <v>745</v>
      </c>
      <c r="C770" s="4">
        <v>-133.30572000000001</v>
      </c>
      <c r="D770">
        <v>1.58</v>
      </c>
    </row>
    <row r="771" spans="2:4" x14ac:dyDescent="0.2">
      <c r="B771">
        <v>746</v>
      </c>
      <c r="C771" s="4">
        <v>-133.04338999999999</v>
      </c>
      <c r="D771">
        <v>1.62</v>
      </c>
    </row>
    <row r="772" spans="2:4" x14ac:dyDescent="0.2">
      <c r="B772">
        <v>747</v>
      </c>
      <c r="C772" s="4">
        <v>-132.78179</v>
      </c>
      <c r="D772">
        <v>2.27</v>
      </c>
    </row>
    <row r="773" spans="2:4" x14ac:dyDescent="0.2">
      <c r="B773">
        <v>748</v>
      </c>
      <c r="C773" s="4">
        <v>-132.55325999999999</v>
      </c>
      <c r="D773">
        <v>2.82</v>
      </c>
    </row>
    <row r="774" spans="2:4" x14ac:dyDescent="0.2">
      <c r="B774">
        <v>749</v>
      </c>
      <c r="C774" s="4">
        <v>-132.36635000000001</v>
      </c>
      <c r="D774">
        <v>2.92</v>
      </c>
    </row>
    <row r="775" spans="2:4" x14ac:dyDescent="0.2">
      <c r="B775">
        <v>750</v>
      </c>
      <c r="C775" s="4">
        <v>-132.20267999999999</v>
      </c>
      <c r="D775">
        <v>2.86</v>
      </c>
    </row>
    <row r="776" spans="2:4" x14ac:dyDescent="0.2">
      <c r="B776">
        <v>751</v>
      </c>
      <c r="C776" s="4">
        <v>-132.10351</v>
      </c>
      <c r="D776">
        <v>2.58</v>
      </c>
    </row>
    <row r="777" spans="2:4" x14ac:dyDescent="0.2">
      <c r="B777">
        <v>752</v>
      </c>
      <c r="C777" s="4">
        <v>-132.02422999999999</v>
      </c>
      <c r="D777">
        <v>3.24</v>
      </c>
    </row>
    <row r="778" spans="2:4" x14ac:dyDescent="0.2">
      <c r="B778">
        <v>753</v>
      </c>
      <c r="C778" s="4">
        <v>-132.02781999999999</v>
      </c>
      <c r="D778">
        <v>3.52</v>
      </c>
    </row>
    <row r="779" spans="2:4" x14ac:dyDescent="0.2">
      <c r="B779">
        <v>754</v>
      </c>
      <c r="C779" s="4">
        <v>-132.08412999999999</v>
      </c>
      <c r="D779">
        <v>3.6</v>
      </c>
    </row>
    <row r="780" spans="2:4" x14ac:dyDescent="0.2">
      <c r="B780">
        <v>755</v>
      </c>
      <c r="C780" s="4">
        <v>-132.15503000000001</v>
      </c>
      <c r="D780">
        <v>3.02</v>
      </c>
    </row>
    <row r="781" spans="2:4" x14ac:dyDescent="0.2">
      <c r="B781">
        <v>756</v>
      </c>
      <c r="C781" s="4">
        <v>-132.28162</v>
      </c>
      <c r="D781">
        <v>2.4900000000000002</v>
      </c>
    </row>
    <row r="782" spans="2:4" x14ac:dyDescent="0.2">
      <c r="B782">
        <v>757</v>
      </c>
      <c r="C782" s="4">
        <v>-132.41945999999999</v>
      </c>
      <c r="D782">
        <v>3.33</v>
      </c>
    </row>
    <row r="783" spans="2:4" x14ac:dyDescent="0.2">
      <c r="B783">
        <v>758</v>
      </c>
      <c r="C783" s="4">
        <v>-132.59341000000001</v>
      </c>
      <c r="D783">
        <v>3.76</v>
      </c>
    </row>
    <row r="784" spans="2:4" x14ac:dyDescent="0.2">
      <c r="B784">
        <v>759</v>
      </c>
      <c r="C784" s="4">
        <v>-132.78380000000001</v>
      </c>
      <c r="D784">
        <v>3.22</v>
      </c>
    </row>
    <row r="785" spans="2:4" x14ac:dyDescent="0.2">
      <c r="B785">
        <v>760</v>
      </c>
      <c r="C785" s="4">
        <v>-132.98321999999999</v>
      </c>
      <c r="D785">
        <v>2</v>
      </c>
    </row>
    <row r="786" spans="2:4" x14ac:dyDescent="0.2">
      <c r="B786">
        <v>761</v>
      </c>
      <c r="C786" s="4">
        <v>-133.13742999999999</v>
      </c>
      <c r="D786">
        <v>1.1000000000000001</v>
      </c>
    </row>
    <row r="787" spans="2:4" x14ac:dyDescent="0.2">
      <c r="B787">
        <v>762</v>
      </c>
      <c r="C787" s="4">
        <v>-133.24786</v>
      </c>
      <c r="D787">
        <v>1.88</v>
      </c>
    </row>
    <row r="788" spans="2:4" x14ac:dyDescent="0.2">
      <c r="B788">
        <v>763</v>
      </c>
      <c r="C788" s="4">
        <v>-133.31655000000001</v>
      </c>
      <c r="D788">
        <v>1.84</v>
      </c>
    </row>
    <row r="789" spans="2:4" x14ac:dyDescent="0.2">
      <c r="B789">
        <v>764</v>
      </c>
      <c r="C789" s="4">
        <v>-133.35317000000001</v>
      </c>
      <c r="D789">
        <v>1.97</v>
      </c>
    </row>
    <row r="790" spans="2:4" x14ac:dyDescent="0.2">
      <c r="B790">
        <v>765</v>
      </c>
      <c r="C790" s="4">
        <v>-133.36306999999999</v>
      </c>
      <c r="D790">
        <v>1.91</v>
      </c>
    </row>
    <row r="791" spans="2:4" x14ac:dyDescent="0.2">
      <c r="B791">
        <v>766</v>
      </c>
      <c r="C791" s="4">
        <v>-133.3614</v>
      </c>
      <c r="D791">
        <v>1.81</v>
      </c>
    </row>
    <row r="792" spans="2:4" x14ac:dyDescent="0.2">
      <c r="B792">
        <v>767</v>
      </c>
      <c r="C792" s="4">
        <v>-133.35748000000001</v>
      </c>
      <c r="D792">
        <v>1.92</v>
      </c>
    </row>
    <row r="793" spans="2:4" x14ac:dyDescent="0.2">
      <c r="B793">
        <v>768</v>
      </c>
      <c r="C793" s="4">
        <v>-133.35508999999999</v>
      </c>
      <c r="D793">
        <v>1.81</v>
      </c>
    </row>
    <row r="794" spans="2:4" x14ac:dyDescent="0.2">
      <c r="B794">
        <v>769</v>
      </c>
      <c r="C794" s="4">
        <v>-133.36525</v>
      </c>
      <c r="D794">
        <v>2.14</v>
      </c>
    </row>
    <row r="795" spans="2:4" x14ac:dyDescent="0.2">
      <c r="B795">
        <v>770</v>
      </c>
      <c r="C795" s="4">
        <v>-133.38748000000001</v>
      </c>
      <c r="D795">
        <v>2.5299999999999998</v>
      </c>
    </row>
    <row r="796" spans="2:4" x14ac:dyDescent="0.2">
      <c r="B796">
        <v>771</v>
      </c>
      <c r="C796" s="4">
        <v>-133.43359000000001</v>
      </c>
      <c r="D796">
        <v>3.33</v>
      </c>
    </row>
    <row r="797" spans="2:4" x14ac:dyDescent="0.2">
      <c r="B797">
        <v>772</v>
      </c>
      <c r="C797" s="4">
        <v>-133.45358999999999</v>
      </c>
      <c r="D797">
        <v>2.95</v>
      </c>
    </row>
    <row r="798" spans="2:4" x14ac:dyDescent="0.2">
      <c r="B798">
        <v>773</v>
      </c>
      <c r="C798" s="4">
        <v>-133.48662999999999</v>
      </c>
      <c r="D798">
        <v>2.12</v>
      </c>
    </row>
    <row r="799" spans="2:4" x14ac:dyDescent="0.2">
      <c r="B799">
        <v>774</v>
      </c>
      <c r="C799" s="4">
        <v>-133.52376000000001</v>
      </c>
      <c r="D799">
        <v>2.08</v>
      </c>
    </row>
    <row r="800" spans="2:4" x14ac:dyDescent="0.2">
      <c r="B800">
        <v>775</v>
      </c>
      <c r="C800" s="4">
        <v>-133.54845</v>
      </c>
      <c r="D800">
        <v>2.66</v>
      </c>
    </row>
    <row r="801" spans="2:4" x14ac:dyDescent="0.2">
      <c r="B801">
        <v>776</v>
      </c>
      <c r="C801" s="4">
        <v>-133.53558000000001</v>
      </c>
      <c r="D801">
        <v>2.7</v>
      </c>
    </row>
    <row r="802" spans="2:4" x14ac:dyDescent="0.2">
      <c r="B802">
        <v>777</v>
      </c>
      <c r="C802" s="4">
        <v>-133.51707999999999</v>
      </c>
      <c r="D802">
        <v>1.34</v>
      </c>
    </row>
    <row r="803" spans="2:4" x14ac:dyDescent="0.2">
      <c r="B803">
        <v>778</v>
      </c>
      <c r="C803" s="4">
        <v>-133.50779</v>
      </c>
      <c r="D803">
        <v>0.13</v>
      </c>
    </row>
    <row r="804" spans="2:4" x14ac:dyDescent="0.2">
      <c r="B804">
        <v>779</v>
      </c>
      <c r="C804" s="4">
        <v>-133.50173000000001</v>
      </c>
      <c r="D804">
        <v>-0.59</v>
      </c>
    </row>
    <row r="805" spans="2:4" x14ac:dyDescent="0.2">
      <c r="B805">
        <v>780</v>
      </c>
      <c r="C805" s="4">
        <v>-133.50085999999999</v>
      </c>
      <c r="D805">
        <v>-0.56999999999999995</v>
      </c>
    </row>
    <row r="806" spans="2:4" x14ac:dyDescent="0.2">
      <c r="B806">
        <v>781</v>
      </c>
      <c r="C806" s="4">
        <v>-133.4914</v>
      </c>
      <c r="D806">
        <v>-0.43</v>
      </c>
    </row>
    <row r="807" spans="2:4" x14ac:dyDescent="0.2">
      <c r="B807">
        <v>782</v>
      </c>
      <c r="C807" s="4">
        <v>-133.5119</v>
      </c>
      <c r="D807">
        <v>0.99</v>
      </c>
    </row>
    <row r="808" spans="2:4" x14ac:dyDescent="0.2">
      <c r="B808">
        <v>783</v>
      </c>
      <c r="C808" s="4">
        <v>-133.51940999999999</v>
      </c>
      <c r="D808">
        <v>1.44</v>
      </c>
    </row>
    <row r="809" spans="2:4" x14ac:dyDescent="0.2">
      <c r="B809">
        <v>784</v>
      </c>
      <c r="C809" s="4">
        <v>-133.53413</v>
      </c>
      <c r="D809">
        <v>1.33</v>
      </c>
    </row>
    <row r="810" spans="2:4" x14ac:dyDescent="0.2">
      <c r="B810">
        <v>785</v>
      </c>
      <c r="C810" s="4">
        <v>-133.52776</v>
      </c>
      <c r="D810">
        <v>1.29</v>
      </c>
    </row>
    <row r="811" spans="2:4" x14ac:dyDescent="0.2">
      <c r="B811">
        <v>786</v>
      </c>
      <c r="C811" s="4">
        <v>-133.52627000000001</v>
      </c>
      <c r="D811">
        <v>1.32</v>
      </c>
    </row>
    <row r="812" spans="2:4" x14ac:dyDescent="0.2">
      <c r="B812">
        <v>787</v>
      </c>
      <c r="C812" s="4">
        <v>-133.55551</v>
      </c>
      <c r="D812">
        <v>1.29</v>
      </c>
    </row>
    <row r="813" spans="2:4" x14ac:dyDescent="0.2">
      <c r="B813">
        <v>788</v>
      </c>
      <c r="C813" s="4">
        <v>-133.60364000000001</v>
      </c>
      <c r="D813">
        <v>1.07</v>
      </c>
    </row>
    <row r="814" spans="2:4" x14ac:dyDescent="0.2">
      <c r="B814">
        <v>789</v>
      </c>
      <c r="C814" s="4">
        <v>-133.68754000000001</v>
      </c>
      <c r="D814">
        <v>0.94</v>
      </c>
    </row>
    <row r="815" spans="2:4" x14ac:dyDescent="0.2">
      <c r="B815">
        <v>790</v>
      </c>
      <c r="C815" s="4">
        <v>-133.77614</v>
      </c>
      <c r="D815">
        <v>0.28000000000000003</v>
      </c>
    </row>
    <row r="816" spans="2:4" x14ac:dyDescent="0.2">
      <c r="B816">
        <v>791</v>
      </c>
      <c r="C816" s="4">
        <v>-133.8681</v>
      </c>
      <c r="D816">
        <v>-1.0900000000000001</v>
      </c>
    </row>
    <row r="817" spans="2:4" x14ac:dyDescent="0.2">
      <c r="B817">
        <v>792</v>
      </c>
      <c r="C817" s="4">
        <v>-133.96399</v>
      </c>
      <c r="D817">
        <v>-0.04</v>
      </c>
    </row>
    <row r="818" spans="2:4" x14ac:dyDescent="0.2">
      <c r="B818">
        <v>793</v>
      </c>
      <c r="C818" s="4">
        <v>-134.04837000000001</v>
      </c>
      <c r="D818">
        <v>7.0000000000000007E-2</v>
      </c>
    </row>
    <row r="819" spans="2:4" x14ac:dyDescent="0.2">
      <c r="B819">
        <v>794</v>
      </c>
      <c r="C819" s="4">
        <v>-134.11429999999999</v>
      </c>
      <c r="D819">
        <v>0.54</v>
      </c>
    </row>
    <row r="820" spans="2:4" x14ac:dyDescent="0.2">
      <c r="B820">
        <v>795</v>
      </c>
      <c r="C820" s="4">
        <v>-134.16906</v>
      </c>
      <c r="D820">
        <v>0.96</v>
      </c>
    </row>
    <row r="821" spans="2:4" x14ac:dyDescent="0.2">
      <c r="B821">
        <v>796</v>
      </c>
      <c r="C821" s="4">
        <v>-134.24780000000001</v>
      </c>
      <c r="D821">
        <v>0.09</v>
      </c>
    </row>
    <row r="822" spans="2:4" x14ac:dyDescent="0.2">
      <c r="B822">
        <v>797</v>
      </c>
      <c r="C822" s="4">
        <v>-134.29707999999999</v>
      </c>
      <c r="D822">
        <v>0.08</v>
      </c>
    </row>
    <row r="823" spans="2:4" x14ac:dyDescent="0.2">
      <c r="B823">
        <v>798</v>
      </c>
      <c r="C823" s="4">
        <v>-134.36586</v>
      </c>
      <c r="D823">
        <v>-0.18</v>
      </c>
    </row>
    <row r="824" spans="2:4" x14ac:dyDescent="0.2">
      <c r="B824">
        <v>799</v>
      </c>
      <c r="C824" s="4">
        <v>-134.43213</v>
      </c>
      <c r="D824">
        <v>-0.11</v>
      </c>
    </row>
    <row r="825" spans="2:4" x14ac:dyDescent="0.2">
      <c r="B825">
        <v>800</v>
      </c>
      <c r="C825" s="4">
        <v>-134.49119999999999</v>
      </c>
      <c r="D825">
        <v>0.17</v>
      </c>
    </row>
    <row r="826" spans="2:4" x14ac:dyDescent="0.2">
      <c r="B826">
        <v>801</v>
      </c>
      <c r="C826" s="4">
        <v>-134.58167</v>
      </c>
      <c r="D826">
        <v>0.11</v>
      </c>
    </row>
    <row r="827" spans="2:4" x14ac:dyDescent="0.2">
      <c r="B827">
        <v>802</v>
      </c>
      <c r="C827" s="4">
        <v>-134.66369</v>
      </c>
      <c r="D827">
        <v>0.16</v>
      </c>
    </row>
    <row r="828" spans="2:4" x14ac:dyDescent="0.2">
      <c r="B828">
        <v>803</v>
      </c>
      <c r="C828" s="4">
        <v>-134.74861000000001</v>
      </c>
      <c r="D828">
        <v>0.31</v>
      </c>
    </row>
    <row r="829" spans="2:4" x14ac:dyDescent="0.2">
      <c r="B829">
        <v>804</v>
      </c>
      <c r="C829" s="4">
        <v>-134.82621</v>
      </c>
      <c r="D829">
        <v>0.21</v>
      </c>
    </row>
    <row r="830" spans="2:4" x14ac:dyDescent="0.2">
      <c r="B830">
        <v>805</v>
      </c>
      <c r="C830" s="4">
        <v>-134.88875999999999</v>
      </c>
      <c r="D830">
        <v>-0.37</v>
      </c>
    </row>
    <row r="831" spans="2:4" x14ac:dyDescent="0.2">
      <c r="B831">
        <v>806</v>
      </c>
      <c r="C831" s="4">
        <v>-134.95651000000001</v>
      </c>
      <c r="D831">
        <v>-0.36</v>
      </c>
    </row>
    <row r="832" spans="2:4" x14ac:dyDescent="0.2">
      <c r="B832">
        <v>807</v>
      </c>
      <c r="C832" s="4">
        <v>-135.00944000000001</v>
      </c>
      <c r="D832">
        <v>0.01</v>
      </c>
    </row>
    <row r="833" spans="2:4" x14ac:dyDescent="0.2">
      <c r="B833">
        <v>808</v>
      </c>
      <c r="C833" s="4">
        <v>-135.06734</v>
      </c>
      <c r="D833">
        <v>0.3</v>
      </c>
    </row>
    <row r="834" spans="2:4" x14ac:dyDescent="0.2">
      <c r="B834">
        <v>809</v>
      </c>
      <c r="C834" s="4">
        <v>-135.11212</v>
      </c>
      <c r="D834">
        <v>0.51</v>
      </c>
    </row>
    <row r="835" spans="2:4" x14ac:dyDescent="0.2">
      <c r="B835">
        <v>810</v>
      </c>
      <c r="C835" s="4">
        <v>-135.14995999999999</v>
      </c>
      <c r="D835">
        <v>-0.05</v>
      </c>
    </row>
    <row r="836" spans="2:4" x14ac:dyDescent="0.2">
      <c r="B836">
        <v>811</v>
      </c>
      <c r="C836" s="4">
        <v>-135.16551999999999</v>
      </c>
      <c r="D836">
        <v>0.28000000000000003</v>
      </c>
    </row>
    <row r="837" spans="2:4" x14ac:dyDescent="0.2">
      <c r="B837">
        <v>812</v>
      </c>
      <c r="C837" s="4">
        <v>-135.17787999999999</v>
      </c>
      <c r="D837">
        <v>0.61</v>
      </c>
    </row>
    <row r="838" spans="2:4" x14ac:dyDescent="0.2">
      <c r="B838">
        <v>813</v>
      </c>
      <c r="C838" s="4">
        <v>-135.14856</v>
      </c>
      <c r="D838">
        <v>1.1200000000000001</v>
      </c>
    </row>
    <row r="839" spans="2:4" x14ac:dyDescent="0.2">
      <c r="B839">
        <v>814</v>
      </c>
      <c r="C839" s="4">
        <v>-135.08922000000001</v>
      </c>
      <c r="D839">
        <v>0.72</v>
      </c>
    </row>
    <row r="840" spans="2:4" x14ac:dyDescent="0.2">
      <c r="B840">
        <v>815</v>
      </c>
      <c r="C840" s="4">
        <v>-135.02323999999999</v>
      </c>
      <c r="D840">
        <v>0.54</v>
      </c>
    </row>
    <row r="841" spans="2:4" x14ac:dyDescent="0.2">
      <c r="B841">
        <v>816</v>
      </c>
      <c r="C841" s="4">
        <v>-134.95235</v>
      </c>
      <c r="D841">
        <v>0.72</v>
      </c>
    </row>
    <row r="842" spans="2:4" x14ac:dyDescent="0.2">
      <c r="B842">
        <v>817</v>
      </c>
      <c r="C842" s="4">
        <v>-134.82956999999999</v>
      </c>
      <c r="D842">
        <v>1.47</v>
      </c>
    </row>
    <row r="843" spans="2:4" x14ac:dyDescent="0.2">
      <c r="B843">
        <v>818</v>
      </c>
      <c r="C843" s="4">
        <v>-134.69838999999999</v>
      </c>
      <c r="D843">
        <v>2.88</v>
      </c>
    </row>
    <row r="844" spans="2:4" x14ac:dyDescent="0.2">
      <c r="B844">
        <v>819</v>
      </c>
      <c r="C844" s="4">
        <v>-134.55824999999999</v>
      </c>
      <c r="D844">
        <v>2.95</v>
      </c>
    </row>
    <row r="845" spans="2:4" x14ac:dyDescent="0.2">
      <c r="B845">
        <v>820</v>
      </c>
      <c r="C845" s="4">
        <v>-134.46064999999999</v>
      </c>
      <c r="D845">
        <v>2.2999999999999998</v>
      </c>
    </row>
    <row r="846" spans="2:4" x14ac:dyDescent="0.2">
      <c r="B846">
        <v>821</v>
      </c>
      <c r="C846" s="4">
        <v>-134.40919</v>
      </c>
      <c r="D846">
        <v>2.5</v>
      </c>
    </row>
    <row r="847" spans="2:4" x14ac:dyDescent="0.2">
      <c r="B847">
        <v>822</v>
      </c>
      <c r="C847" s="4">
        <v>-134.43290999999999</v>
      </c>
      <c r="D847">
        <v>2.2599999999999998</v>
      </c>
    </row>
    <row r="848" spans="2:4" x14ac:dyDescent="0.2">
      <c r="B848">
        <v>823</v>
      </c>
      <c r="C848" s="4">
        <v>-134.51211000000001</v>
      </c>
      <c r="D848">
        <v>1.85</v>
      </c>
    </row>
    <row r="849" spans="2:4" x14ac:dyDescent="0.2">
      <c r="B849">
        <v>824</v>
      </c>
      <c r="C849" s="4">
        <v>-134.61059</v>
      </c>
      <c r="D849">
        <v>2.0699999999999998</v>
      </c>
    </row>
    <row r="850" spans="2:4" x14ac:dyDescent="0.2">
      <c r="B850">
        <v>825</v>
      </c>
      <c r="C850" s="4">
        <v>-134.70768000000001</v>
      </c>
      <c r="D850">
        <v>1.89</v>
      </c>
    </row>
    <row r="851" spans="2:4" x14ac:dyDescent="0.2">
      <c r="B851">
        <v>826</v>
      </c>
      <c r="C851" s="4">
        <v>-134.76882000000001</v>
      </c>
      <c r="D851">
        <v>1.4</v>
      </c>
    </row>
    <row r="852" spans="2:4" x14ac:dyDescent="0.2">
      <c r="B852">
        <v>827</v>
      </c>
      <c r="C852" s="4">
        <v>-134.83712</v>
      </c>
      <c r="D852">
        <v>1.51</v>
      </c>
    </row>
    <row r="853" spans="2:4" x14ac:dyDescent="0.2">
      <c r="B853">
        <v>828</v>
      </c>
      <c r="C853" s="4">
        <v>-134.89512999999999</v>
      </c>
      <c r="D853">
        <v>2.09</v>
      </c>
    </row>
    <row r="854" spans="2:4" x14ac:dyDescent="0.2">
      <c r="B854">
        <v>829</v>
      </c>
      <c r="C854" s="4">
        <v>-134.89598000000001</v>
      </c>
      <c r="D854">
        <v>2.46</v>
      </c>
    </row>
    <row r="855" spans="2:4" x14ac:dyDescent="0.2">
      <c r="B855">
        <v>830</v>
      </c>
      <c r="C855" s="4">
        <v>-134.83466000000001</v>
      </c>
      <c r="D855">
        <v>3.16</v>
      </c>
    </row>
    <row r="856" spans="2:4" x14ac:dyDescent="0.2">
      <c r="B856">
        <v>831</v>
      </c>
      <c r="C856" s="4">
        <v>-134.70554999999999</v>
      </c>
      <c r="D856">
        <v>2.8</v>
      </c>
    </row>
    <row r="857" spans="2:4" x14ac:dyDescent="0.2">
      <c r="B857">
        <v>832</v>
      </c>
      <c r="C857" s="4">
        <v>-134.57651000000001</v>
      </c>
      <c r="D857">
        <v>2.87</v>
      </c>
    </row>
    <row r="858" spans="2:4" x14ac:dyDescent="0.2">
      <c r="B858">
        <v>833</v>
      </c>
      <c r="C858" s="4">
        <v>-134.42275000000001</v>
      </c>
      <c r="D858">
        <v>2.63</v>
      </c>
    </row>
    <row r="859" spans="2:4" x14ac:dyDescent="0.2">
      <c r="B859">
        <v>834</v>
      </c>
      <c r="C859" s="4">
        <v>-134.27383</v>
      </c>
      <c r="D859">
        <v>2.78</v>
      </c>
    </row>
    <row r="860" spans="2:4" x14ac:dyDescent="0.2">
      <c r="B860">
        <v>835</v>
      </c>
      <c r="C860" s="4">
        <v>-134.17104</v>
      </c>
      <c r="D860">
        <v>3.64</v>
      </c>
    </row>
    <row r="861" spans="2:4" x14ac:dyDescent="0.2">
      <c r="B861">
        <v>836</v>
      </c>
      <c r="C861" s="4">
        <v>-134.13399999999999</v>
      </c>
      <c r="D861">
        <v>3.69</v>
      </c>
    </row>
    <row r="862" spans="2:4" x14ac:dyDescent="0.2">
      <c r="B862">
        <v>837</v>
      </c>
      <c r="C862" s="4">
        <v>-134.13855000000001</v>
      </c>
      <c r="D862">
        <v>4.2300000000000004</v>
      </c>
    </row>
    <row r="863" spans="2:4" x14ac:dyDescent="0.2">
      <c r="B863">
        <v>838</v>
      </c>
      <c r="C863" s="4">
        <v>-134.15790999999999</v>
      </c>
      <c r="D863">
        <v>4.6500000000000004</v>
      </c>
    </row>
    <row r="864" spans="2:4" x14ac:dyDescent="0.2">
      <c r="B864">
        <v>839</v>
      </c>
      <c r="C864" s="4">
        <v>-134.19451000000001</v>
      </c>
      <c r="D864">
        <v>4.25</v>
      </c>
    </row>
    <row r="865" spans="2:4" x14ac:dyDescent="0.2">
      <c r="B865">
        <v>840</v>
      </c>
      <c r="C865" s="4">
        <v>-134.23876999999999</v>
      </c>
      <c r="D865">
        <v>4.45</v>
      </c>
    </row>
    <row r="866" spans="2:4" x14ac:dyDescent="0.2">
      <c r="B866">
        <v>841</v>
      </c>
      <c r="C866" s="4">
        <v>-134.26204999999999</v>
      </c>
      <c r="D866">
        <v>4.3499999999999996</v>
      </c>
    </row>
    <row r="867" spans="2:4" x14ac:dyDescent="0.2">
      <c r="B867">
        <v>842</v>
      </c>
      <c r="C867" s="4">
        <v>-134.27173999999999</v>
      </c>
      <c r="D867">
        <v>4.0599999999999996</v>
      </c>
    </row>
    <row r="868" spans="2:4" x14ac:dyDescent="0.2">
      <c r="B868">
        <v>843</v>
      </c>
      <c r="C868" s="4">
        <v>-134.29112000000001</v>
      </c>
      <c r="D868">
        <v>3.56</v>
      </c>
    </row>
    <row r="869" spans="2:4" x14ac:dyDescent="0.2">
      <c r="B869">
        <v>844</v>
      </c>
      <c r="C869" s="4">
        <v>-134.32043999999999</v>
      </c>
      <c r="D869">
        <v>3.1</v>
      </c>
    </row>
    <row r="870" spans="2:4" x14ac:dyDescent="0.2">
      <c r="B870">
        <v>845</v>
      </c>
      <c r="C870" s="4">
        <v>-134.40886</v>
      </c>
      <c r="D870">
        <v>3.59</v>
      </c>
    </row>
    <row r="871" spans="2:4" x14ac:dyDescent="0.2">
      <c r="B871">
        <v>846</v>
      </c>
      <c r="C871" s="4">
        <v>-134.49816000000001</v>
      </c>
      <c r="D871">
        <v>3.14</v>
      </c>
    </row>
    <row r="872" spans="2:4" x14ac:dyDescent="0.2">
      <c r="B872">
        <v>847</v>
      </c>
      <c r="C872" s="4">
        <v>-134.62812</v>
      </c>
      <c r="D872">
        <v>3.3</v>
      </c>
    </row>
    <row r="873" spans="2:4" x14ac:dyDescent="0.2">
      <c r="B873">
        <v>848</v>
      </c>
      <c r="C873" s="4">
        <v>-134.74082999999999</v>
      </c>
      <c r="D873">
        <v>4.59</v>
      </c>
    </row>
    <row r="874" spans="2:4" x14ac:dyDescent="0.2">
      <c r="B874">
        <v>849</v>
      </c>
      <c r="C874" s="4">
        <v>-134.83886999999999</v>
      </c>
      <c r="D874">
        <v>4.3499999999999996</v>
      </c>
    </row>
    <row r="875" spans="2:4" x14ac:dyDescent="0.2">
      <c r="B875">
        <v>850</v>
      </c>
      <c r="C875" s="4">
        <v>-134.95379</v>
      </c>
      <c r="D875">
        <v>3.16</v>
      </c>
    </row>
    <row r="876" spans="2:4" x14ac:dyDescent="0.2">
      <c r="B876">
        <v>851</v>
      </c>
      <c r="C876" s="4">
        <v>-135.05645999999999</v>
      </c>
      <c r="D876">
        <v>2.27</v>
      </c>
    </row>
    <row r="877" spans="2:4" x14ac:dyDescent="0.2">
      <c r="B877">
        <v>852</v>
      </c>
      <c r="C877" s="4">
        <v>-135.15526</v>
      </c>
      <c r="D877">
        <v>2.17</v>
      </c>
    </row>
    <row r="878" spans="2:4" x14ac:dyDescent="0.2">
      <c r="B878">
        <v>853</v>
      </c>
      <c r="C878" s="4">
        <v>-135.24717999999999</v>
      </c>
      <c r="D878">
        <v>2.3199999999999998</v>
      </c>
    </row>
    <row r="879" spans="2:4" x14ac:dyDescent="0.2">
      <c r="B879">
        <v>854</v>
      </c>
      <c r="C879" s="4">
        <v>-135.30001999999999</v>
      </c>
      <c r="D879">
        <v>2.2999999999999998</v>
      </c>
    </row>
    <row r="880" spans="2:4" x14ac:dyDescent="0.2">
      <c r="B880">
        <v>855</v>
      </c>
      <c r="C880" s="4">
        <v>-135.34</v>
      </c>
      <c r="D880">
        <v>2.4700000000000002</v>
      </c>
    </row>
    <row r="881" spans="2:4" x14ac:dyDescent="0.2">
      <c r="B881">
        <v>856</v>
      </c>
      <c r="C881" s="4">
        <v>-135.37143</v>
      </c>
      <c r="D881">
        <v>3.29</v>
      </c>
    </row>
    <row r="882" spans="2:4" x14ac:dyDescent="0.2">
      <c r="B882">
        <v>857</v>
      </c>
      <c r="C882" s="4">
        <v>-135.36514</v>
      </c>
      <c r="D882">
        <v>2.76</v>
      </c>
    </row>
    <row r="883" spans="2:4" x14ac:dyDescent="0.2">
      <c r="B883">
        <v>858</v>
      </c>
      <c r="C883" s="4">
        <v>-135.31675000000001</v>
      </c>
      <c r="D883">
        <v>2.23</v>
      </c>
    </row>
    <row r="884" spans="2:4" x14ac:dyDescent="0.2">
      <c r="B884">
        <v>859</v>
      </c>
      <c r="C884" s="4">
        <v>-135.2457</v>
      </c>
      <c r="D884">
        <v>1.91</v>
      </c>
    </row>
    <row r="885" spans="2:4" x14ac:dyDescent="0.2">
      <c r="B885">
        <v>860</v>
      </c>
      <c r="C885" s="4">
        <v>-135.17845</v>
      </c>
      <c r="D885">
        <v>1.95</v>
      </c>
    </row>
    <row r="886" spans="2:4" x14ac:dyDescent="0.2">
      <c r="B886">
        <v>861</v>
      </c>
      <c r="C886" s="4">
        <v>-135.09898000000001</v>
      </c>
      <c r="D886">
        <v>2.2400000000000002</v>
      </c>
    </row>
    <row r="887" spans="2:4" x14ac:dyDescent="0.2">
      <c r="B887">
        <v>862</v>
      </c>
      <c r="C887" s="4">
        <v>-134.98869999999999</v>
      </c>
      <c r="D887">
        <v>1.78</v>
      </c>
    </row>
    <row r="888" spans="2:4" x14ac:dyDescent="0.2">
      <c r="B888">
        <v>863</v>
      </c>
      <c r="C888" s="4">
        <v>-134.87970000000001</v>
      </c>
      <c r="D888">
        <v>1.3</v>
      </c>
    </row>
    <row r="889" spans="2:4" x14ac:dyDescent="0.2">
      <c r="B889">
        <v>864</v>
      </c>
      <c r="C889" s="4">
        <v>-134.77367000000001</v>
      </c>
      <c r="D889">
        <v>1.34</v>
      </c>
    </row>
    <row r="890" spans="2:4" x14ac:dyDescent="0.2">
      <c r="B890">
        <v>865</v>
      </c>
      <c r="C890" s="4">
        <v>-134.64885000000001</v>
      </c>
      <c r="D890">
        <v>2.17</v>
      </c>
    </row>
    <row r="891" spans="2:4" x14ac:dyDescent="0.2">
      <c r="B891">
        <v>866</v>
      </c>
      <c r="C891" s="4">
        <v>-134.53452999999999</v>
      </c>
      <c r="D891">
        <v>3.43</v>
      </c>
    </row>
    <row r="892" spans="2:4" x14ac:dyDescent="0.2">
      <c r="B892">
        <v>867</v>
      </c>
      <c r="C892" s="4">
        <v>-134.42489</v>
      </c>
      <c r="D892">
        <v>3.71</v>
      </c>
    </row>
    <row r="893" spans="2:4" x14ac:dyDescent="0.2">
      <c r="B893">
        <v>868</v>
      </c>
      <c r="C893" s="4">
        <v>-134.33047999999999</v>
      </c>
      <c r="D893">
        <v>3.08</v>
      </c>
    </row>
    <row r="894" spans="2:4" x14ac:dyDescent="0.2">
      <c r="B894">
        <v>869</v>
      </c>
      <c r="C894" s="4">
        <v>-134.27267000000001</v>
      </c>
      <c r="D894">
        <v>2.59</v>
      </c>
    </row>
    <row r="895" spans="2:4" x14ac:dyDescent="0.2">
      <c r="B895">
        <v>870</v>
      </c>
      <c r="C895" s="4">
        <v>-134.24860000000001</v>
      </c>
      <c r="D895">
        <v>2.31</v>
      </c>
    </row>
    <row r="896" spans="2:4" x14ac:dyDescent="0.2">
      <c r="B896">
        <v>871</v>
      </c>
      <c r="C896" s="4">
        <v>-134.27047999999999</v>
      </c>
      <c r="D896">
        <v>2.4900000000000002</v>
      </c>
    </row>
    <row r="897" spans="2:4" x14ac:dyDescent="0.2">
      <c r="B897">
        <v>872</v>
      </c>
      <c r="C897" s="4">
        <v>-134.27636999999999</v>
      </c>
      <c r="D897">
        <v>2.4900000000000002</v>
      </c>
    </row>
    <row r="898" spans="2:4" x14ac:dyDescent="0.2">
      <c r="B898">
        <v>873</v>
      </c>
      <c r="C898" s="4">
        <v>-134.27735000000001</v>
      </c>
      <c r="D898">
        <v>3.12</v>
      </c>
    </row>
    <row r="899" spans="2:4" x14ac:dyDescent="0.2">
      <c r="B899">
        <v>874</v>
      </c>
      <c r="C899" s="4">
        <v>-134.28773000000001</v>
      </c>
      <c r="D899">
        <v>3.91</v>
      </c>
    </row>
    <row r="900" spans="2:4" x14ac:dyDescent="0.2">
      <c r="B900">
        <v>875</v>
      </c>
      <c r="C900" s="4">
        <v>-134.29322999999999</v>
      </c>
      <c r="D900">
        <v>4.2699999999999996</v>
      </c>
    </row>
    <row r="901" spans="2:4" x14ac:dyDescent="0.2">
      <c r="B901">
        <v>876</v>
      </c>
      <c r="C901" s="4">
        <v>-134.30500000000001</v>
      </c>
      <c r="D901">
        <v>3.99</v>
      </c>
    </row>
    <row r="902" spans="2:4" x14ac:dyDescent="0.2">
      <c r="B902">
        <v>877</v>
      </c>
      <c r="C902" s="4">
        <v>-134.35319999999999</v>
      </c>
      <c r="D902">
        <v>3.44</v>
      </c>
    </row>
    <row r="903" spans="2:4" x14ac:dyDescent="0.2">
      <c r="B903">
        <v>878</v>
      </c>
      <c r="C903" s="4">
        <v>-134.41490999999999</v>
      </c>
      <c r="D903">
        <v>3.45</v>
      </c>
    </row>
    <row r="904" spans="2:4" x14ac:dyDescent="0.2">
      <c r="B904">
        <v>879</v>
      </c>
      <c r="C904" s="4">
        <v>-134.45656</v>
      </c>
      <c r="D904">
        <v>3.56</v>
      </c>
    </row>
    <row r="905" spans="2:4" x14ac:dyDescent="0.2">
      <c r="B905">
        <v>880</v>
      </c>
      <c r="C905" s="4">
        <v>-134.50797</v>
      </c>
      <c r="D905">
        <v>4.13</v>
      </c>
    </row>
    <row r="906" spans="2:4" x14ac:dyDescent="0.2">
      <c r="B906">
        <v>881</v>
      </c>
      <c r="C906" s="4">
        <v>-134.54593</v>
      </c>
      <c r="D906">
        <v>3.78</v>
      </c>
    </row>
    <row r="907" spans="2:4" x14ac:dyDescent="0.2">
      <c r="B907">
        <v>882</v>
      </c>
      <c r="C907" s="4">
        <v>-134.56308000000001</v>
      </c>
      <c r="D907">
        <v>2.88</v>
      </c>
    </row>
    <row r="908" spans="2:4" x14ac:dyDescent="0.2">
      <c r="B908">
        <v>883</v>
      </c>
      <c r="C908" s="4">
        <v>-134.58656999999999</v>
      </c>
      <c r="D908">
        <v>2.29</v>
      </c>
    </row>
    <row r="909" spans="2:4" x14ac:dyDescent="0.2">
      <c r="B909">
        <v>884</v>
      </c>
      <c r="C909" s="4">
        <v>-134.59147999999999</v>
      </c>
      <c r="D909">
        <v>3.19</v>
      </c>
    </row>
    <row r="910" spans="2:4" x14ac:dyDescent="0.2">
      <c r="B910">
        <v>885</v>
      </c>
      <c r="C910" s="4">
        <v>-134.56199000000001</v>
      </c>
      <c r="D910">
        <v>4.6900000000000004</v>
      </c>
    </row>
    <row r="911" spans="2:4" x14ac:dyDescent="0.2">
      <c r="B911">
        <v>886</v>
      </c>
      <c r="C911" s="4">
        <v>-134.5369</v>
      </c>
      <c r="D911">
        <v>5.24</v>
      </c>
    </row>
    <row r="912" spans="2:4" x14ac:dyDescent="0.2">
      <c r="B912">
        <v>887</v>
      </c>
      <c r="C912" s="4">
        <v>-134.51259999999999</v>
      </c>
      <c r="D912">
        <v>5.21</v>
      </c>
    </row>
    <row r="913" spans="2:4" x14ac:dyDescent="0.2">
      <c r="B913">
        <v>888</v>
      </c>
      <c r="C913" s="4">
        <v>-134.57209</v>
      </c>
      <c r="D913">
        <v>4.7</v>
      </c>
    </row>
    <row r="914" spans="2:4" x14ac:dyDescent="0.2">
      <c r="B914">
        <v>889</v>
      </c>
      <c r="C914" s="4">
        <v>-134.69371000000001</v>
      </c>
      <c r="D914">
        <v>4.43</v>
      </c>
    </row>
    <row r="915" spans="2:4" x14ac:dyDescent="0.2">
      <c r="B915">
        <v>890</v>
      </c>
      <c r="C915" s="4">
        <v>-134.85242</v>
      </c>
      <c r="D915">
        <v>4.97</v>
      </c>
    </row>
    <row r="916" spans="2:4" x14ac:dyDescent="0.2">
      <c r="B916">
        <v>891</v>
      </c>
      <c r="C916" s="4">
        <v>-135.06365</v>
      </c>
      <c r="D916">
        <v>5.3</v>
      </c>
    </row>
    <row r="917" spans="2:4" x14ac:dyDescent="0.2">
      <c r="B917">
        <v>892</v>
      </c>
      <c r="C917" s="4">
        <v>-135.33883</v>
      </c>
      <c r="D917">
        <v>5.48</v>
      </c>
    </row>
    <row r="918" spans="2:4" x14ac:dyDescent="0.2">
      <c r="B918">
        <v>893</v>
      </c>
      <c r="C918" s="4">
        <v>-135.66936000000001</v>
      </c>
      <c r="D918">
        <v>5.74</v>
      </c>
    </row>
    <row r="919" spans="2:4" x14ac:dyDescent="0.2">
      <c r="B919">
        <v>894</v>
      </c>
      <c r="C919" s="4">
        <v>-136.01701</v>
      </c>
      <c r="D919">
        <v>5.6</v>
      </c>
    </row>
    <row r="920" spans="2:4" x14ac:dyDescent="0.2">
      <c r="B920">
        <v>895</v>
      </c>
      <c r="C920" s="4">
        <v>-136.35305</v>
      </c>
      <c r="D920">
        <v>5.51</v>
      </c>
    </row>
    <row r="921" spans="2:4" x14ac:dyDescent="0.2">
      <c r="B921">
        <v>896</v>
      </c>
      <c r="C921" s="4">
        <v>-136.60615000000001</v>
      </c>
      <c r="D921">
        <v>5.68</v>
      </c>
    </row>
    <row r="922" spans="2:4" x14ac:dyDescent="0.2">
      <c r="B922">
        <v>897</v>
      </c>
      <c r="C922" s="4">
        <v>-136.79181</v>
      </c>
      <c r="D922">
        <v>5.98</v>
      </c>
    </row>
    <row r="923" spans="2:4" x14ac:dyDescent="0.2">
      <c r="B923">
        <v>898</v>
      </c>
      <c r="C923" s="4">
        <v>-136.90027000000001</v>
      </c>
      <c r="D923">
        <v>5.91</v>
      </c>
    </row>
    <row r="924" spans="2:4" x14ac:dyDescent="0.2">
      <c r="B924">
        <v>899</v>
      </c>
      <c r="C924" s="4">
        <v>-136.95175</v>
      </c>
      <c r="D924">
        <v>6.01</v>
      </c>
    </row>
    <row r="925" spans="2:4" x14ac:dyDescent="0.2">
      <c r="B925">
        <v>900</v>
      </c>
      <c r="C925" s="4">
        <v>-136.93566000000001</v>
      </c>
      <c r="D925">
        <v>6.22</v>
      </c>
    </row>
    <row r="926" spans="2:4" x14ac:dyDescent="0.2">
      <c r="B926">
        <v>901</v>
      </c>
      <c r="C926" s="4">
        <v>-136.87814</v>
      </c>
      <c r="D926">
        <v>5.49</v>
      </c>
    </row>
    <row r="927" spans="2:4" x14ac:dyDescent="0.2">
      <c r="B927">
        <v>902</v>
      </c>
      <c r="C927" s="4">
        <v>-136.78253000000001</v>
      </c>
      <c r="D927">
        <v>5.16</v>
      </c>
    </row>
    <row r="928" spans="2:4" x14ac:dyDescent="0.2">
      <c r="B928">
        <v>903</v>
      </c>
      <c r="C928" s="4">
        <v>-136.64185000000001</v>
      </c>
      <c r="D928">
        <v>5.25</v>
      </c>
    </row>
    <row r="929" spans="2:4" x14ac:dyDescent="0.2">
      <c r="B929">
        <v>904</v>
      </c>
      <c r="C929" s="4">
        <v>-136.47477000000001</v>
      </c>
      <c r="D929">
        <v>4.22</v>
      </c>
    </row>
    <row r="930" spans="2:4" x14ac:dyDescent="0.2">
      <c r="B930">
        <v>905</v>
      </c>
      <c r="C930" s="4">
        <v>-136.31814</v>
      </c>
      <c r="D930">
        <v>2.97</v>
      </c>
    </row>
    <row r="931" spans="2:4" x14ac:dyDescent="0.2">
      <c r="B931">
        <v>906</v>
      </c>
      <c r="C931" s="4">
        <v>-136.17632</v>
      </c>
      <c r="D931">
        <v>0.55000000000000004</v>
      </c>
    </row>
    <row r="932" spans="2:4" x14ac:dyDescent="0.2">
      <c r="B932">
        <v>907</v>
      </c>
      <c r="C932" s="4">
        <v>-136.06716</v>
      </c>
      <c r="D932">
        <v>1.88</v>
      </c>
    </row>
    <row r="933" spans="2:4" x14ac:dyDescent="0.2">
      <c r="B933">
        <v>908</v>
      </c>
      <c r="C933" s="4">
        <v>-136.00945999999999</v>
      </c>
      <c r="D933">
        <v>2.41</v>
      </c>
    </row>
    <row r="934" spans="2:4" x14ac:dyDescent="0.2">
      <c r="B934">
        <v>909</v>
      </c>
      <c r="C934" s="4">
        <v>-135.96172000000001</v>
      </c>
      <c r="D934">
        <v>1.96</v>
      </c>
    </row>
    <row r="935" spans="2:4" x14ac:dyDescent="0.2">
      <c r="B935">
        <v>910</v>
      </c>
      <c r="C935" s="4">
        <v>-135.92222000000001</v>
      </c>
      <c r="D935">
        <v>2.04</v>
      </c>
    </row>
    <row r="936" spans="2:4" x14ac:dyDescent="0.2">
      <c r="B936">
        <v>911</v>
      </c>
      <c r="C936" s="4">
        <v>-135.89727999999999</v>
      </c>
      <c r="D936">
        <v>2.29</v>
      </c>
    </row>
    <row r="937" spans="2:4" x14ac:dyDescent="0.2">
      <c r="B937">
        <v>912</v>
      </c>
      <c r="C937" s="4">
        <v>-135.89239000000001</v>
      </c>
      <c r="D937">
        <v>1.97</v>
      </c>
    </row>
    <row r="938" spans="2:4" x14ac:dyDescent="0.2">
      <c r="B938">
        <v>913</v>
      </c>
      <c r="C938" s="4">
        <v>-135.89452</v>
      </c>
      <c r="D938">
        <v>1.23</v>
      </c>
    </row>
    <row r="939" spans="2:4" x14ac:dyDescent="0.2">
      <c r="B939">
        <v>914</v>
      </c>
      <c r="C939" s="4">
        <v>-135.93511000000001</v>
      </c>
      <c r="D939">
        <v>1.53</v>
      </c>
    </row>
    <row r="940" spans="2:4" x14ac:dyDescent="0.2">
      <c r="B940">
        <v>915</v>
      </c>
      <c r="C940" s="4">
        <v>-136.01944</v>
      </c>
      <c r="D940">
        <v>2.2200000000000002</v>
      </c>
    </row>
    <row r="941" spans="2:4" x14ac:dyDescent="0.2">
      <c r="B941">
        <v>916</v>
      </c>
      <c r="C941" s="4">
        <v>-136.12038000000001</v>
      </c>
      <c r="D941">
        <v>1.67</v>
      </c>
    </row>
    <row r="942" spans="2:4" x14ac:dyDescent="0.2">
      <c r="B942">
        <v>917</v>
      </c>
      <c r="C942" s="4">
        <v>-136.26221000000001</v>
      </c>
      <c r="D942">
        <v>1.02</v>
      </c>
    </row>
    <row r="943" spans="2:4" x14ac:dyDescent="0.2">
      <c r="B943">
        <v>918</v>
      </c>
      <c r="C943" s="4">
        <v>-136.38774000000001</v>
      </c>
      <c r="D943">
        <v>0.21</v>
      </c>
    </row>
    <row r="944" spans="2:4" x14ac:dyDescent="0.2">
      <c r="B944">
        <v>919</v>
      </c>
      <c r="C944" s="4">
        <v>-136.52468999999999</v>
      </c>
      <c r="D944">
        <v>0.6</v>
      </c>
    </row>
    <row r="945" spans="2:4" x14ac:dyDescent="0.2">
      <c r="B945">
        <v>920</v>
      </c>
      <c r="C945" s="4">
        <v>-136.6806</v>
      </c>
      <c r="D945">
        <v>0.68</v>
      </c>
    </row>
    <row r="946" spans="2:4" x14ac:dyDescent="0.2">
      <c r="B946">
        <v>921</v>
      </c>
      <c r="C946" s="4">
        <v>-136.82228000000001</v>
      </c>
      <c r="D946">
        <v>0.25</v>
      </c>
    </row>
    <row r="947" spans="2:4" x14ac:dyDescent="0.2">
      <c r="B947">
        <v>922</v>
      </c>
      <c r="C947" s="4">
        <v>-136.93834000000001</v>
      </c>
      <c r="D947">
        <v>0.04</v>
      </c>
    </row>
    <row r="948" spans="2:4" x14ac:dyDescent="0.2">
      <c r="B948">
        <v>923</v>
      </c>
      <c r="C948" s="4">
        <v>-137.01799</v>
      </c>
      <c r="D948">
        <v>-0.25</v>
      </c>
    </row>
    <row r="949" spans="2:4" x14ac:dyDescent="0.2">
      <c r="B949">
        <v>924</v>
      </c>
      <c r="C949" s="4">
        <v>-137.07388</v>
      </c>
      <c r="D949">
        <v>-0.64</v>
      </c>
    </row>
    <row r="950" spans="2:4" x14ac:dyDescent="0.2">
      <c r="B950">
        <v>925</v>
      </c>
      <c r="C950" s="4">
        <v>-137.10839999999999</v>
      </c>
      <c r="D950">
        <v>-0.93</v>
      </c>
    </row>
    <row r="951" spans="2:4" x14ac:dyDescent="0.2">
      <c r="B951">
        <v>926</v>
      </c>
      <c r="C951" s="4">
        <v>-137.06620000000001</v>
      </c>
      <c r="D951">
        <v>-0.62</v>
      </c>
    </row>
    <row r="952" spans="2:4" x14ac:dyDescent="0.2">
      <c r="B952">
        <v>927</v>
      </c>
      <c r="C952" s="4">
        <v>-136.99813</v>
      </c>
      <c r="D952">
        <v>0.04</v>
      </c>
    </row>
    <row r="953" spans="2:4" x14ac:dyDescent="0.2">
      <c r="B953">
        <v>928</v>
      </c>
      <c r="C953" s="4">
        <v>-136.89945</v>
      </c>
      <c r="D953">
        <v>0.13</v>
      </c>
    </row>
    <row r="954" spans="2:4" x14ac:dyDescent="0.2">
      <c r="B954">
        <v>929</v>
      </c>
      <c r="C954" s="4">
        <v>-136.78227999999999</v>
      </c>
      <c r="D954">
        <v>-0.33</v>
      </c>
    </row>
    <row r="955" spans="2:4" x14ac:dyDescent="0.2">
      <c r="B955">
        <v>930</v>
      </c>
      <c r="C955" s="4">
        <v>-136.64995999999999</v>
      </c>
      <c r="D955">
        <v>-1.33</v>
      </c>
    </row>
    <row r="956" spans="2:4" x14ac:dyDescent="0.2">
      <c r="B956">
        <v>931</v>
      </c>
      <c r="C956" s="4">
        <v>-136.52135000000001</v>
      </c>
      <c r="D956">
        <v>-0.73</v>
      </c>
    </row>
    <row r="957" spans="2:4" x14ac:dyDescent="0.2">
      <c r="B957">
        <v>932</v>
      </c>
      <c r="C957" s="4">
        <v>-136.35650000000001</v>
      </c>
      <c r="D957">
        <v>-0.77</v>
      </c>
    </row>
    <row r="958" spans="2:4" x14ac:dyDescent="0.2">
      <c r="B958">
        <v>933</v>
      </c>
      <c r="C958" s="4">
        <v>-136.19174000000001</v>
      </c>
      <c r="D958">
        <v>-0.64</v>
      </c>
    </row>
    <row r="959" spans="2:4" x14ac:dyDescent="0.2">
      <c r="B959">
        <v>934</v>
      </c>
      <c r="C959" s="4">
        <v>-136.01626999999999</v>
      </c>
      <c r="D959">
        <v>-0.05</v>
      </c>
    </row>
    <row r="960" spans="2:4" x14ac:dyDescent="0.2">
      <c r="B960">
        <v>935</v>
      </c>
      <c r="C960" s="4">
        <v>-135.84596999999999</v>
      </c>
      <c r="D960">
        <v>0.32</v>
      </c>
    </row>
    <row r="961" spans="2:4" x14ac:dyDescent="0.2">
      <c r="B961">
        <v>936</v>
      </c>
      <c r="C961" s="4">
        <v>-135.68208000000001</v>
      </c>
      <c r="D961">
        <v>-0.4</v>
      </c>
    </row>
    <row r="962" spans="2:4" x14ac:dyDescent="0.2">
      <c r="B962">
        <v>937</v>
      </c>
      <c r="C962" s="4">
        <v>-135.56263999999999</v>
      </c>
      <c r="D962">
        <v>-0.49</v>
      </c>
    </row>
    <row r="963" spans="2:4" x14ac:dyDescent="0.2">
      <c r="B963">
        <v>938</v>
      </c>
      <c r="C963" s="4">
        <v>-135.47345999999999</v>
      </c>
      <c r="D963">
        <v>-0.6</v>
      </c>
    </row>
    <row r="964" spans="2:4" x14ac:dyDescent="0.2">
      <c r="B964">
        <v>939</v>
      </c>
      <c r="C964" s="4">
        <v>-135.40303</v>
      </c>
      <c r="D964">
        <v>-0.56999999999999995</v>
      </c>
    </row>
    <row r="965" spans="2:4" x14ac:dyDescent="0.2">
      <c r="B965">
        <v>940</v>
      </c>
      <c r="C965" s="4">
        <v>-135.33754999999999</v>
      </c>
      <c r="D965">
        <v>-0.53</v>
      </c>
    </row>
    <row r="966" spans="2:4" x14ac:dyDescent="0.2">
      <c r="B966">
        <v>941</v>
      </c>
      <c r="C966" s="4">
        <v>-135.27819</v>
      </c>
      <c r="D966">
        <v>-0.2</v>
      </c>
    </row>
    <row r="967" spans="2:4" x14ac:dyDescent="0.2">
      <c r="B967">
        <v>942</v>
      </c>
      <c r="C967" s="4">
        <v>-135.2433</v>
      </c>
      <c r="D967">
        <v>-0.47</v>
      </c>
    </row>
    <row r="968" spans="2:4" x14ac:dyDescent="0.2">
      <c r="B968">
        <v>943</v>
      </c>
      <c r="C968" s="4">
        <v>-135.20822999999999</v>
      </c>
      <c r="D968">
        <v>-0.57999999999999996</v>
      </c>
    </row>
    <row r="969" spans="2:4" x14ac:dyDescent="0.2">
      <c r="B969">
        <v>944</v>
      </c>
      <c r="C969" s="4">
        <v>-135.19795999999999</v>
      </c>
      <c r="D969">
        <v>-0.4</v>
      </c>
    </row>
    <row r="970" spans="2:4" x14ac:dyDescent="0.2">
      <c r="B970">
        <v>945</v>
      </c>
      <c r="C970" s="4">
        <v>-135.17209</v>
      </c>
      <c r="D970">
        <v>-0.82</v>
      </c>
    </row>
    <row r="971" spans="2:4" x14ac:dyDescent="0.2">
      <c r="B971">
        <v>946</v>
      </c>
      <c r="C971" s="4">
        <v>-135.14382000000001</v>
      </c>
      <c r="D971">
        <v>-1.17</v>
      </c>
    </row>
    <row r="972" spans="2:4" x14ac:dyDescent="0.2">
      <c r="B972">
        <v>947</v>
      </c>
      <c r="C972" s="4">
        <v>-135.09008</v>
      </c>
      <c r="D972">
        <v>-1.03</v>
      </c>
    </row>
    <row r="973" spans="2:4" x14ac:dyDescent="0.2">
      <c r="B973">
        <v>948</v>
      </c>
      <c r="C973" s="4">
        <v>-135.02453</v>
      </c>
      <c r="D973">
        <v>-0.86</v>
      </c>
    </row>
    <row r="974" spans="2:4" x14ac:dyDescent="0.2">
      <c r="B974">
        <v>949</v>
      </c>
      <c r="C974" s="4">
        <v>-134.96816000000001</v>
      </c>
      <c r="D974">
        <v>-1.37</v>
      </c>
    </row>
    <row r="975" spans="2:4" x14ac:dyDescent="0.2">
      <c r="B975">
        <v>950</v>
      </c>
      <c r="C975" s="4">
        <v>-134.91547</v>
      </c>
      <c r="D975">
        <v>-1.92</v>
      </c>
    </row>
    <row r="976" spans="2:4" x14ac:dyDescent="0.2">
      <c r="B976">
        <v>951</v>
      </c>
      <c r="C976" s="4">
        <v>-134.86618000000001</v>
      </c>
      <c r="D976">
        <v>-1.7</v>
      </c>
    </row>
    <row r="977" spans="2:4" x14ac:dyDescent="0.2">
      <c r="B977">
        <v>952</v>
      </c>
      <c r="C977" s="4">
        <v>-134.77916999999999</v>
      </c>
      <c r="D977">
        <v>-0.96</v>
      </c>
    </row>
    <row r="978" spans="2:4" x14ac:dyDescent="0.2">
      <c r="B978">
        <v>953</v>
      </c>
      <c r="C978" s="4">
        <v>-134.66995</v>
      </c>
      <c r="D978">
        <v>-1.0900000000000001</v>
      </c>
    </row>
    <row r="979" spans="2:4" x14ac:dyDescent="0.2">
      <c r="B979">
        <v>954</v>
      </c>
      <c r="C979" s="4">
        <v>-134.53451000000001</v>
      </c>
      <c r="D979">
        <v>-1.72</v>
      </c>
    </row>
    <row r="980" spans="2:4" x14ac:dyDescent="0.2">
      <c r="B980">
        <v>955</v>
      </c>
      <c r="C980" s="4">
        <v>-134.38426999999999</v>
      </c>
      <c r="D980">
        <v>-1.97</v>
      </c>
    </row>
    <row r="981" spans="2:4" x14ac:dyDescent="0.2">
      <c r="B981">
        <v>956</v>
      </c>
      <c r="C981" s="4">
        <v>-134.24243000000001</v>
      </c>
      <c r="D981">
        <v>-1.51</v>
      </c>
    </row>
    <row r="982" spans="2:4" x14ac:dyDescent="0.2">
      <c r="B982">
        <v>957</v>
      </c>
      <c r="C982" s="4">
        <v>-134.14813000000001</v>
      </c>
      <c r="D982">
        <v>-1.39</v>
      </c>
    </row>
    <row r="983" spans="2:4" x14ac:dyDescent="0.2">
      <c r="B983">
        <v>958</v>
      </c>
      <c r="C983" s="4">
        <v>-134.08523</v>
      </c>
      <c r="D983">
        <v>-1.47</v>
      </c>
    </row>
    <row r="984" spans="2:4" x14ac:dyDescent="0.2">
      <c r="B984">
        <v>959</v>
      </c>
      <c r="C984" s="4">
        <v>-134.06585999999999</v>
      </c>
      <c r="D984">
        <v>-1.39</v>
      </c>
    </row>
    <row r="985" spans="2:4" x14ac:dyDescent="0.2">
      <c r="B985">
        <v>960</v>
      </c>
      <c r="C985" s="4">
        <v>-134.05788999999999</v>
      </c>
      <c r="D985">
        <v>-1.81</v>
      </c>
    </row>
    <row r="986" spans="2:4" x14ac:dyDescent="0.2">
      <c r="B986">
        <v>961</v>
      </c>
      <c r="C986" s="4">
        <v>-134.03082000000001</v>
      </c>
      <c r="D986">
        <v>-2.44</v>
      </c>
    </row>
    <row r="987" spans="2:4" x14ac:dyDescent="0.2">
      <c r="B987">
        <v>962</v>
      </c>
      <c r="C987" s="4">
        <v>-134.02968999999999</v>
      </c>
      <c r="D987">
        <v>-2.57</v>
      </c>
    </row>
    <row r="988" spans="2:4" x14ac:dyDescent="0.2">
      <c r="B988">
        <v>963</v>
      </c>
      <c r="C988" s="4">
        <v>-134.04916</v>
      </c>
      <c r="D988">
        <v>-2.15</v>
      </c>
    </row>
    <row r="989" spans="2:4" x14ac:dyDescent="0.2">
      <c r="B989">
        <v>964</v>
      </c>
      <c r="C989" s="4">
        <v>-134.05749</v>
      </c>
      <c r="D989">
        <v>-1.64</v>
      </c>
    </row>
    <row r="990" spans="2:4" x14ac:dyDescent="0.2">
      <c r="B990">
        <v>965</v>
      </c>
      <c r="C990" s="4">
        <v>-134.06084000000001</v>
      </c>
      <c r="D990">
        <v>-2.12</v>
      </c>
    </row>
    <row r="991" spans="2:4" x14ac:dyDescent="0.2">
      <c r="B991">
        <v>966</v>
      </c>
      <c r="C991" s="4">
        <v>-134.07589999999999</v>
      </c>
      <c r="D991">
        <v>-2.2999999999999998</v>
      </c>
    </row>
    <row r="992" spans="2:4" x14ac:dyDescent="0.2">
      <c r="B992">
        <v>967</v>
      </c>
      <c r="C992" s="4">
        <v>-134.07612</v>
      </c>
      <c r="D992">
        <v>-2.06</v>
      </c>
    </row>
    <row r="993" spans="2:4" x14ac:dyDescent="0.2">
      <c r="B993">
        <v>968</v>
      </c>
      <c r="C993" s="4">
        <v>-134.10185999999999</v>
      </c>
      <c r="D993">
        <v>-2.31</v>
      </c>
    </row>
    <row r="994" spans="2:4" x14ac:dyDescent="0.2">
      <c r="B994">
        <v>969</v>
      </c>
      <c r="C994" s="4">
        <v>-134.12165999999999</v>
      </c>
      <c r="D994">
        <v>-2.2000000000000002</v>
      </c>
    </row>
    <row r="995" spans="2:4" x14ac:dyDescent="0.2">
      <c r="B995">
        <v>970</v>
      </c>
      <c r="C995" s="4">
        <v>-134.15540999999999</v>
      </c>
      <c r="D995">
        <v>-1.5</v>
      </c>
    </row>
    <row r="996" spans="2:4" x14ac:dyDescent="0.2">
      <c r="B996">
        <v>971</v>
      </c>
      <c r="C996" s="4">
        <v>-134.2183</v>
      </c>
      <c r="D996">
        <v>-1.17</v>
      </c>
    </row>
    <row r="997" spans="2:4" x14ac:dyDescent="0.2">
      <c r="B997">
        <v>972</v>
      </c>
      <c r="C997" s="4">
        <v>-134.29177999999999</v>
      </c>
      <c r="D997">
        <v>-1.37</v>
      </c>
    </row>
    <row r="998" spans="2:4" x14ac:dyDescent="0.2">
      <c r="B998">
        <v>973</v>
      </c>
      <c r="C998" s="4">
        <v>-134.37859</v>
      </c>
      <c r="D998">
        <v>-1.61</v>
      </c>
    </row>
    <row r="999" spans="2:4" x14ac:dyDescent="0.2">
      <c r="B999">
        <v>974</v>
      </c>
      <c r="C999" s="4">
        <v>-134.43800999999999</v>
      </c>
      <c r="D999">
        <v>-1.54</v>
      </c>
    </row>
    <row r="1000" spans="2:4" x14ac:dyDescent="0.2">
      <c r="B1000">
        <v>975</v>
      </c>
      <c r="C1000" s="4">
        <v>-134.49332999999999</v>
      </c>
      <c r="D1000">
        <v>-1.36</v>
      </c>
    </row>
    <row r="1001" spans="2:4" x14ac:dyDescent="0.2">
      <c r="B1001">
        <v>976</v>
      </c>
      <c r="C1001" s="4">
        <v>-134.55468999999999</v>
      </c>
      <c r="D1001">
        <v>-1.08</v>
      </c>
    </row>
    <row r="1002" spans="2:4" x14ac:dyDescent="0.2">
      <c r="B1002">
        <v>977</v>
      </c>
      <c r="C1002" s="4">
        <v>-134.62974</v>
      </c>
      <c r="D1002">
        <v>-1.49</v>
      </c>
    </row>
    <row r="1003" spans="2:4" x14ac:dyDescent="0.2">
      <c r="B1003">
        <v>978</v>
      </c>
      <c r="C1003" s="4">
        <v>-134.70276999999999</v>
      </c>
      <c r="D1003">
        <v>-1.59</v>
      </c>
    </row>
    <row r="1004" spans="2:4" x14ac:dyDescent="0.2">
      <c r="B1004">
        <v>979</v>
      </c>
      <c r="C1004" s="4">
        <v>-134.76318000000001</v>
      </c>
      <c r="D1004">
        <v>-1.24</v>
      </c>
    </row>
    <row r="1005" spans="2:4" x14ac:dyDescent="0.2">
      <c r="B1005">
        <v>980</v>
      </c>
      <c r="C1005" s="4">
        <v>-134.80681000000001</v>
      </c>
      <c r="D1005">
        <v>-0.94</v>
      </c>
    </row>
    <row r="1006" spans="2:4" x14ac:dyDescent="0.2">
      <c r="B1006">
        <v>981</v>
      </c>
      <c r="C1006" s="4">
        <v>-134.82191</v>
      </c>
      <c r="D1006">
        <v>-0.74</v>
      </c>
    </row>
    <row r="1007" spans="2:4" x14ac:dyDescent="0.2">
      <c r="B1007">
        <v>982</v>
      </c>
      <c r="C1007" s="4">
        <v>-134.83157</v>
      </c>
      <c r="D1007">
        <v>-0.4</v>
      </c>
    </row>
    <row r="1008" spans="2:4" x14ac:dyDescent="0.2">
      <c r="B1008">
        <v>983</v>
      </c>
      <c r="C1008" s="4">
        <v>-134.84425999999999</v>
      </c>
      <c r="D1008">
        <v>-0.56000000000000005</v>
      </c>
    </row>
    <row r="1009" spans="2:4" x14ac:dyDescent="0.2">
      <c r="B1009">
        <v>984</v>
      </c>
      <c r="C1009" s="4">
        <v>-134.84584000000001</v>
      </c>
      <c r="D1009">
        <v>-0.69</v>
      </c>
    </row>
    <row r="1010" spans="2:4" x14ac:dyDescent="0.2">
      <c r="B1010">
        <v>985</v>
      </c>
      <c r="C1010" s="4">
        <v>-134.839</v>
      </c>
      <c r="D1010">
        <v>-0.85</v>
      </c>
    </row>
    <row r="1011" spans="2:4" x14ac:dyDescent="0.2">
      <c r="B1011">
        <v>986</v>
      </c>
      <c r="C1011" s="4">
        <v>-134.82094000000001</v>
      </c>
      <c r="D1011">
        <v>-0.38</v>
      </c>
    </row>
    <row r="1012" spans="2:4" x14ac:dyDescent="0.2">
      <c r="B1012">
        <v>987</v>
      </c>
      <c r="C1012" s="4">
        <v>-134.81182999999999</v>
      </c>
      <c r="D1012">
        <v>-0.56000000000000005</v>
      </c>
    </row>
    <row r="1013" spans="2:4" x14ac:dyDescent="0.2">
      <c r="B1013">
        <v>988</v>
      </c>
      <c r="C1013" s="4">
        <v>-134.82335</v>
      </c>
      <c r="D1013">
        <v>-0.76</v>
      </c>
    </row>
    <row r="1014" spans="2:4" x14ac:dyDescent="0.2">
      <c r="B1014">
        <v>989</v>
      </c>
      <c r="C1014" s="4">
        <v>-134.82980000000001</v>
      </c>
      <c r="D1014">
        <v>-0.79</v>
      </c>
    </row>
    <row r="1015" spans="2:4" x14ac:dyDescent="0.2">
      <c r="B1015">
        <v>990</v>
      </c>
      <c r="C1015" s="4">
        <v>-134.80023</v>
      </c>
      <c r="D1015">
        <v>-0.9</v>
      </c>
    </row>
    <row r="1016" spans="2:4" x14ac:dyDescent="0.2">
      <c r="B1016">
        <v>991</v>
      </c>
      <c r="C1016" s="4">
        <v>-134.76394999999999</v>
      </c>
      <c r="D1016">
        <v>-1.1599999999999999</v>
      </c>
    </row>
    <row r="1017" spans="2:4" x14ac:dyDescent="0.2">
      <c r="B1017">
        <v>992</v>
      </c>
      <c r="C1017" s="4">
        <v>-134.69139999999999</v>
      </c>
      <c r="D1017">
        <v>-0.73</v>
      </c>
    </row>
    <row r="1018" spans="2:4" x14ac:dyDescent="0.2">
      <c r="B1018">
        <v>993</v>
      </c>
      <c r="C1018" s="4">
        <v>-134.60229000000001</v>
      </c>
      <c r="D1018">
        <v>-0.74</v>
      </c>
    </row>
    <row r="1019" spans="2:4" x14ac:dyDescent="0.2">
      <c r="B1019">
        <v>994</v>
      </c>
      <c r="C1019" s="4">
        <v>-134.45966999999999</v>
      </c>
      <c r="D1019">
        <v>-0.21</v>
      </c>
    </row>
    <row r="1020" spans="2:4" x14ac:dyDescent="0.2">
      <c r="B1020">
        <v>995</v>
      </c>
      <c r="C1020" s="4">
        <v>-134.29274000000001</v>
      </c>
      <c r="D1020">
        <v>-0.02</v>
      </c>
    </row>
    <row r="1021" spans="2:4" x14ac:dyDescent="0.2">
      <c r="B1021">
        <v>996</v>
      </c>
      <c r="C1021" s="4">
        <v>-134.12257</v>
      </c>
      <c r="D1021">
        <v>-0.98</v>
      </c>
    </row>
    <row r="1022" spans="2:4" x14ac:dyDescent="0.2">
      <c r="B1022">
        <v>997</v>
      </c>
      <c r="C1022" s="4">
        <v>-133.91883000000001</v>
      </c>
      <c r="D1022">
        <v>-1.33</v>
      </c>
    </row>
    <row r="1023" spans="2:4" x14ac:dyDescent="0.2">
      <c r="B1023">
        <v>998</v>
      </c>
      <c r="C1023" s="4">
        <v>-133.71619999999999</v>
      </c>
      <c r="D1023">
        <v>-0.94</v>
      </c>
    </row>
    <row r="1024" spans="2:4" x14ac:dyDescent="0.2">
      <c r="B1024">
        <v>999</v>
      </c>
      <c r="C1024" s="4">
        <v>-133.48921000000001</v>
      </c>
      <c r="D1024">
        <v>-0.97</v>
      </c>
    </row>
    <row r="1025" spans="2:4" x14ac:dyDescent="0.2">
      <c r="B1025">
        <v>1000</v>
      </c>
      <c r="C1025" s="4">
        <v>-133.24758</v>
      </c>
      <c r="D1025">
        <v>-1.1499999999999999</v>
      </c>
    </row>
    <row r="1026" spans="2:4" x14ac:dyDescent="0.2">
      <c r="B1026">
        <v>1001</v>
      </c>
      <c r="C1026" s="4">
        <v>-133.00203999999999</v>
      </c>
      <c r="D1026">
        <v>-1.18</v>
      </c>
    </row>
    <row r="1027" spans="2:4" x14ac:dyDescent="0.2">
      <c r="B1027">
        <v>1002</v>
      </c>
      <c r="C1027" s="4">
        <v>-132.78653</v>
      </c>
      <c r="D1027">
        <v>-0.7</v>
      </c>
    </row>
    <row r="1028" spans="2:4" x14ac:dyDescent="0.2">
      <c r="B1028">
        <v>1003</v>
      </c>
      <c r="C1028" s="4">
        <v>-132.59612999999999</v>
      </c>
      <c r="D1028">
        <v>-0.25</v>
      </c>
    </row>
    <row r="1029" spans="2:4" x14ac:dyDescent="0.2">
      <c r="B1029">
        <v>1004</v>
      </c>
      <c r="C1029" s="4">
        <v>-132.45194000000001</v>
      </c>
      <c r="D1029">
        <v>-0.34</v>
      </c>
    </row>
    <row r="1030" spans="2:4" x14ac:dyDescent="0.2">
      <c r="B1030">
        <v>1005</v>
      </c>
      <c r="C1030" s="4">
        <v>-132.38067000000001</v>
      </c>
      <c r="D1030">
        <v>-0.93</v>
      </c>
    </row>
    <row r="1031" spans="2:4" x14ac:dyDescent="0.2">
      <c r="B1031">
        <v>1006</v>
      </c>
      <c r="C1031" s="4">
        <v>-132.41793999999999</v>
      </c>
      <c r="D1031">
        <v>-1.27</v>
      </c>
    </row>
    <row r="1032" spans="2:4" x14ac:dyDescent="0.2">
      <c r="B1032">
        <v>1007</v>
      </c>
      <c r="C1032" s="4">
        <v>-132.56738999999999</v>
      </c>
      <c r="D1032">
        <v>-1.26</v>
      </c>
    </row>
    <row r="1033" spans="2:4" x14ac:dyDescent="0.2">
      <c r="B1033">
        <v>1008</v>
      </c>
      <c r="C1033" s="4">
        <v>-132.80986999999999</v>
      </c>
      <c r="D1033">
        <v>-1.48</v>
      </c>
    </row>
    <row r="1034" spans="2:4" x14ac:dyDescent="0.2">
      <c r="B1034">
        <v>1009</v>
      </c>
      <c r="C1034" s="4">
        <v>-133.10882000000001</v>
      </c>
      <c r="D1034">
        <v>-1.57</v>
      </c>
    </row>
    <row r="1035" spans="2:4" x14ac:dyDescent="0.2">
      <c r="B1035">
        <v>1010</v>
      </c>
      <c r="C1035" s="4">
        <v>-133.43352999999999</v>
      </c>
      <c r="D1035">
        <v>-2.17</v>
      </c>
    </row>
    <row r="1036" spans="2:4" x14ac:dyDescent="0.2">
      <c r="B1036">
        <v>1011</v>
      </c>
      <c r="C1036" s="4">
        <v>-133.77527000000001</v>
      </c>
      <c r="D1036">
        <v>-2.89</v>
      </c>
    </row>
    <row r="1037" spans="2:4" x14ac:dyDescent="0.2">
      <c r="B1037">
        <v>1012</v>
      </c>
      <c r="C1037" s="4">
        <v>-134.09222</v>
      </c>
      <c r="D1037">
        <v>-3.67</v>
      </c>
    </row>
    <row r="1038" spans="2:4" x14ac:dyDescent="0.2">
      <c r="B1038">
        <v>1013</v>
      </c>
      <c r="C1038" s="4">
        <v>-134.41179</v>
      </c>
      <c r="D1038">
        <v>-1.92</v>
      </c>
    </row>
    <row r="1039" spans="2:4" x14ac:dyDescent="0.2">
      <c r="B1039">
        <v>1014</v>
      </c>
      <c r="C1039" s="4">
        <v>-134.63677000000001</v>
      </c>
      <c r="D1039">
        <v>-2.0699999999999998</v>
      </c>
    </row>
    <row r="1040" spans="2:4" x14ac:dyDescent="0.2">
      <c r="B1040">
        <v>1015</v>
      </c>
      <c r="C1040" s="4">
        <v>-134.79346000000001</v>
      </c>
      <c r="D1040">
        <v>-1.91</v>
      </c>
    </row>
    <row r="1041" spans="2:4" x14ac:dyDescent="0.2">
      <c r="B1041">
        <v>1016</v>
      </c>
      <c r="C1041" s="4">
        <v>-134.88800000000001</v>
      </c>
      <c r="D1041">
        <v>-0.91</v>
      </c>
    </row>
    <row r="1042" spans="2:4" x14ac:dyDescent="0.2">
      <c r="B1042">
        <v>1017</v>
      </c>
      <c r="C1042" s="4">
        <v>-134.93256</v>
      </c>
      <c r="D1042">
        <v>-1.1200000000000001</v>
      </c>
    </row>
    <row r="1043" spans="2:4" x14ac:dyDescent="0.2">
      <c r="B1043">
        <v>1018</v>
      </c>
      <c r="C1043" s="4">
        <v>-134.91628</v>
      </c>
      <c r="D1043">
        <v>-1.23</v>
      </c>
    </row>
    <row r="1044" spans="2:4" x14ac:dyDescent="0.2">
      <c r="B1044">
        <v>1019</v>
      </c>
      <c r="C1044" s="4">
        <v>-134.81453999999999</v>
      </c>
      <c r="D1044">
        <v>-0.36</v>
      </c>
    </row>
    <row r="1045" spans="2:4" x14ac:dyDescent="0.2">
      <c r="B1045">
        <v>1020</v>
      </c>
      <c r="C1045" s="4">
        <v>-134.64258000000001</v>
      </c>
      <c r="D1045">
        <v>0.32</v>
      </c>
    </row>
    <row r="1046" spans="2:4" x14ac:dyDescent="0.2">
      <c r="B1046">
        <v>1021</v>
      </c>
      <c r="C1046" s="4">
        <v>-134.42787000000001</v>
      </c>
      <c r="D1046">
        <v>-0.23</v>
      </c>
    </row>
    <row r="1047" spans="2:4" x14ac:dyDescent="0.2">
      <c r="B1047">
        <v>1022</v>
      </c>
      <c r="C1047" s="4">
        <v>-134.20877999999999</v>
      </c>
      <c r="D1047">
        <v>-1.4</v>
      </c>
    </row>
    <row r="1048" spans="2:4" x14ac:dyDescent="0.2">
      <c r="B1048">
        <v>1023</v>
      </c>
      <c r="C1048" s="4">
        <v>-134.05321000000001</v>
      </c>
      <c r="D1048">
        <v>-2.1800000000000002</v>
      </c>
    </row>
    <row r="1049" spans="2:4" x14ac:dyDescent="0.2">
      <c r="B1049">
        <v>1024</v>
      </c>
      <c r="C1049" s="4">
        <v>-133.93457000000001</v>
      </c>
      <c r="D1049">
        <v>-2.69</v>
      </c>
    </row>
    <row r="1050" spans="2:4" x14ac:dyDescent="0.2">
      <c r="B1050">
        <v>1025</v>
      </c>
      <c r="C1050" s="4">
        <v>-133.92726999999999</v>
      </c>
      <c r="D1050">
        <v>-1.02</v>
      </c>
    </row>
    <row r="1051" spans="2:4" x14ac:dyDescent="0.2">
      <c r="B1051">
        <v>1026</v>
      </c>
      <c r="C1051" s="4">
        <v>-133.94358</v>
      </c>
      <c r="D1051">
        <v>-0.6</v>
      </c>
    </row>
    <row r="1052" spans="2:4" x14ac:dyDescent="0.2">
      <c r="B1052">
        <v>1027</v>
      </c>
      <c r="C1052" s="4">
        <v>-134.01005000000001</v>
      </c>
      <c r="D1052">
        <v>-0.2</v>
      </c>
    </row>
    <row r="1053" spans="2:4" x14ac:dyDescent="0.2">
      <c r="B1053">
        <v>1028</v>
      </c>
      <c r="C1053" s="4">
        <v>-134.16137000000001</v>
      </c>
      <c r="D1053">
        <v>0.71</v>
      </c>
    </row>
    <row r="1054" spans="2:4" x14ac:dyDescent="0.2">
      <c r="B1054">
        <v>1029</v>
      </c>
      <c r="C1054" s="4">
        <v>-134.38942</v>
      </c>
      <c r="D1054">
        <v>0.27</v>
      </c>
    </row>
    <row r="1055" spans="2:4" x14ac:dyDescent="0.2">
      <c r="B1055">
        <v>1030</v>
      </c>
      <c r="C1055" s="4">
        <v>-134.60847999999999</v>
      </c>
      <c r="D1055">
        <v>-0.28999999999999998</v>
      </c>
    </row>
    <row r="1056" spans="2:4" x14ac:dyDescent="0.2">
      <c r="B1056">
        <v>1031</v>
      </c>
      <c r="C1056" s="4">
        <v>-134.81486000000001</v>
      </c>
      <c r="D1056">
        <v>-0.53</v>
      </c>
    </row>
    <row r="1057" spans="2:4" x14ac:dyDescent="0.2">
      <c r="B1057">
        <v>1032</v>
      </c>
      <c r="C1057" s="4">
        <v>-135.01611</v>
      </c>
      <c r="D1057">
        <v>-0.39</v>
      </c>
    </row>
    <row r="1058" spans="2:4" x14ac:dyDescent="0.2">
      <c r="B1058">
        <v>1033</v>
      </c>
      <c r="C1058" s="4">
        <v>-135.19185999999999</v>
      </c>
      <c r="D1058">
        <v>-1.1000000000000001</v>
      </c>
    </row>
    <row r="1059" spans="2:4" x14ac:dyDescent="0.2">
      <c r="B1059">
        <v>1034</v>
      </c>
      <c r="C1059" s="4">
        <v>-135.33168000000001</v>
      </c>
      <c r="D1059">
        <v>-1.41</v>
      </c>
    </row>
    <row r="1060" spans="2:4" x14ac:dyDescent="0.2">
      <c r="B1060">
        <v>1035</v>
      </c>
      <c r="C1060" s="4">
        <v>-135.45199</v>
      </c>
      <c r="D1060">
        <v>-1.38</v>
      </c>
    </row>
    <row r="1061" spans="2:4" x14ac:dyDescent="0.2">
      <c r="B1061">
        <v>1036</v>
      </c>
      <c r="C1061" s="4">
        <v>-135.53966</v>
      </c>
      <c r="D1061">
        <v>-1.2</v>
      </c>
    </row>
    <row r="1062" spans="2:4" x14ac:dyDescent="0.2">
      <c r="B1062">
        <v>1037</v>
      </c>
      <c r="C1062" s="4">
        <v>-135.64312000000001</v>
      </c>
      <c r="D1062">
        <v>-0.72</v>
      </c>
    </row>
    <row r="1063" spans="2:4" x14ac:dyDescent="0.2">
      <c r="B1063">
        <v>1038</v>
      </c>
      <c r="C1063" s="4">
        <v>-135.76155</v>
      </c>
      <c r="D1063">
        <v>-1.36</v>
      </c>
    </row>
    <row r="1064" spans="2:4" x14ac:dyDescent="0.2">
      <c r="B1064">
        <v>1039</v>
      </c>
      <c r="C1064" s="4">
        <v>-135.88264000000001</v>
      </c>
      <c r="D1064">
        <v>-1.76</v>
      </c>
    </row>
    <row r="1065" spans="2:4" x14ac:dyDescent="0.2">
      <c r="B1065">
        <v>1040</v>
      </c>
      <c r="C1065" s="4">
        <v>-135.97120000000001</v>
      </c>
      <c r="D1065">
        <v>-1.73</v>
      </c>
    </row>
    <row r="1066" spans="2:4" x14ac:dyDescent="0.2">
      <c r="B1066">
        <v>1041</v>
      </c>
      <c r="C1066" s="4">
        <v>-136.05772999999999</v>
      </c>
      <c r="D1066">
        <v>-1.56</v>
      </c>
    </row>
    <row r="1067" spans="2:4" x14ac:dyDescent="0.2">
      <c r="B1067">
        <v>1042</v>
      </c>
      <c r="C1067" s="4">
        <v>-136.13779</v>
      </c>
      <c r="D1067">
        <v>-1.24</v>
      </c>
    </row>
    <row r="1068" spans="2:4" x14ac:dyDescent="0.2">
      <c r="B1068">
        <v>1043</v>
      </c>
      <c r="C1068" s="4">
        <v>-136.21878000000001</v>
      </c>
      <c r="D1068">
        <v>-1.18</v>
      </c>
    </row>
    <row r="1069" spans="2:4" x14ac:dyDescent="0.2">
      <c r="B1069">
        <v>1044</v>
      </c>
      <c r="C1069" s="4">
        <v>-136.27584999999999</v>
      </c>
      <c r="D1069">
        <v>-1.67</v>
      </c>
    </row>
    <row r="1070" spans="2:4" x14ac:dyDescent="0.2">
      <c r="B1070">
        <v>1045</v>
      </c>
      <c r="C1070" s="4">
        <v>-136.30877000000001</v>
      </c>
      <c r="D1070">
        <v>-1.9</v>
      </c>
    </row>
    <row r="1071" spans="2:4" x14ac:dyDescent="0.2">
      <c r="B1071">
        <v>1046</v>
      </c>
      <c r="C1071" s="4">
        <v>-136.30187000000001</v>
      </c>
      <c r="D1071">
        <v>-1.68</v>
      </c>
    </row>
    <row r="1072" spans="2:4" x14ac:dyDescent="0.2">
      <c r="B1072">
        <v>1047</v>
      </c>
      <c r="C1072" s="4">
        <v>-136.28184999999999</v>
      </c>
      <c r="D1072">
        <v>-0.83</v>
      </c>
    </row>
    <row r="1073" spans="2:4" x14ac:dyDescent="0.2">
      <c r="B1073">
        <v>1048</v>
      </c>
      <c r="C1073" s="4">
        <v>-136.26197999999999</v>
      </c>
      <c r="D1073">
        <v>-0.28000000000000003</v>
      </c>
    </row>
    <row r="1074" spans="2:4" x14ac:dyDescent="0.2">
      <c r="B1074">
        <v>1049</v>
      </c>
      <c r="C1074" s="4">
        <v>-136.21477999999999</v>
      </c>
      <c r="D1074">
        <v>-0.69</v>
      </c>
    </row>
    <row r="1075" spans="2:4" x14ac:dyDescent="0.2">
      <c r="B1075">
        <v>1050</v>
      </c>
      <c r="C1075" s="4">
        <v>-136.15978999999999</v>
      </c>
      <c r="D1075">
        <v>-0.7</v>
      </c>
    </row>
    <row r="1076" spans="2:4" x14ac:dyDescent="0.2">
      <c r="B1076">
        <v>1051</v>
      </c>
      <c r="C1076" s="4">
        <v>-136.07963000000001</v>
      </c>
      <c r="D1076">
        <v>-0.56000000000000005</v>
      </c>
    </row>
    <row r="1077" spans="2:4" x14ac:dyDescent="0.2">
      <c r="B1077">
        <v>1052</v>
      </c>
      <c r="C1077" s="4">
        <v>-135.96072000000001</v>
      </c>
      <c r="D1077">
        <v>-0.62</v>
      </c>
    </row>
    <row r="1078" spans="2:4" x14ac:dyDescent="0.2">
      <c r="B1078">
        <v>1053</v>
      </c>
      <c r="C1078" s="4">
        <v>-135.839</v>
      </c>
      <c r="D1078">
        <v>-0.19</v>
      </c>
    </row>
    <row r="1079" spans="2:4" x14ac:dyDescent="0.2">
      <c r="B1079">
        <v>1054</v>
      </c>
      <c r="C1079" s="4">
        <v>-135.68107000000001</v>
      </c>
      <c r="D1079">
        <v>0.28000000000000003</v>
      </c>
    </row>
    <row r="1080" spans="2:4" x14ac:dyDescent="0.2">
      <c r="B1080">
        <v>1055</v>
      </c>
      <c r="C1080" s="4">
        <v>-135.51066</v>
      </c>
      <c r="D1080">
        <v>1.07</v>
      </c>
    </row>
    <row r="1081" spans="2:4" x14ac:dyDescent="0.2">
      <c r="B1081">
        <v>1056</v>
      </c>
      <c r="C1081" s="4">
        <v>-135.35357999999999</v>
      </c>
      <c r="D1081">
        <v>1.6</v>
      </c>
    </row>
    <row r="1082" spans="2:4" x14ac:dyDescent="0.2">
      <c r="B1082">
        <v>1057</v>
      </c>
      <c r="C1082" s="4">
        <v>-135.22110000000001</v>
      </c>
      <c r="D1082">
        <v>1.77</v>
      </c>
    </row>
    <row r="1083" spans="2:4" x14ac:dyDescent="0.2">
      <c r="B1083">
        <v>1058</v>
      </c>
      <c r="C1083" s="4">
        <v>-135.12090000000001</v>
      </c>
      <c r="D1083">
        <v>1.62</v>
      </c>
    </row>
    <row r="1084" spans="2:4" x14ac:dyDescent="0.2">
      <c r="B1084">
        <v>1059</v>
      </c>
      <c r="C1084" s="4">
        <v>-135.0908</v>
      </c>
      <c r="D1084">
        <v>1.66</v>
      </c>
    </row>
    <row r="1085" spans="2:4" x14ac:dyDescent="0.2">
      <c r="B1085">
        <v>1060</v>
      </c>
      <c r="C1085" s="4">
        <v>-135.10015000000001</v>
      </c>
      <c r="D1085">
        <v>2.4500000000000002</v>
      </c>
    </row>
    <row r="1086" spans="2:4" x14ac:dyDescent="0.2">
      <c r="B1086">
        <v>1061</v>
      </c>
      <c r="C1086" s="4">
        <v>-135.15263999999999</v>
      </c>
      <c r="D1086">
        <v>1.88</v>
      </c>
    </row>
    <row r="1087" spans="2:4" x14ac:dyDescent="0.2">
      <c r="B1087">
        <v>1062</v>
      </c>
      <c r="C1087" s="4">
        <v>-135.18968000000001</v>
      </c>
      <c r="D1087">
        <v>1.24</v>
      </c>
    </row>
    <row r="1088" spans="2:4" x14ac:dyDescent="0.2">
      <c r="B1088">
        <v>1063</v>
      </c>
      <c r="C1088" s="4">
        <v>-135.25572</v>
      </c>
      <c r="D1088">
        <v>0.75</v>
      </c>
    </row>
    <row r="1089" spans="2:4" x14ac:dyDescent="0.2">
      <c r="B1089">
        <v>1064</v>
      </c>
      <c r="C1089" s="4">
        <v>-135.30450999999999</v>
      </c>
      <c r="D1089">
        <v>1.72</v>
      </c>
    </row>
    <row r="1090" spans="2:4" x14ac:dyDescent="0.2">
      <c r="B1090">
        <v>1065</v>
      </c>
      <c r="C1090" s="4">
        <v>-135.31801999999999</v>
      </c>
      <c r="D1090">
        <v>2.0299999999999998</v>
      </c>
    </row>
    <row r="1091" spans="2:4" x14ac:dyDescent="0.2">
      <c r="B1091">
        <v>1066</v>
      </c>
      <c r="C1091" s="4">
        <v>-135.29661999999999</v>
      </c>
      <c r="D1091">
        <v>2.72</v>
      </c>
    </row>
    <row r="1092" spans="2:4" x14ac:dyDescent="0.2">
      <c r="B1092">
        <v>1067</v>
      </c>
      <c r="C1092" s="4">
        <v>-135.27420000000001</v>
      </c>
      <c r="D1092">
        <v>2.33</v>
      </c>
    </row>
    <row r="1093" spans="2:4" x14ac:dyDescent="0.2">
      <c r="B1093">
        <v>1068</v>
      </c>
      <c r="C1093" s="4">
        <v>-135.26886999999999</v>
      </c>
      <c r="D1093">
        <v>1.79</v>
      </c>
    </row>
    <row r="1094" spans="2:4" x14ac:dyDescent="0.2">
      <c r="B1094">
        <v>1069</v>
      </c>
      <c r="C1094" s="4">
        <v>-135.23193000000001</v>
      </c>
      <c r="D1094">
        <v>2.0099999999999998</v>
      </c>
    </row>
    <row r="1095" spans="2:4" x14ac:dyDescent="0.2">
      <c r="B1095">
        <v>1070</v>
      </c>
      <c r="C1095" s="4">
        <v>-135.16573</v>
      </c>
      <c r="D1095">
        <v>2.94</v>
      </c>
    </row>
    <row r="1096" spans="2:4" x14ac:dyDescent="0.2">
      <c r="B1096">
        <v>1071</v>
      </c>
      <c r="C1096" s="4">
        <v>-135.07674</v>
      </c>
      <c r="D1096">
        <v>3.09</v>
      </c>
    </row>
    <row r="1097" spans="2:4" x14ac:dyDescent="0.2">
      <c r="B1097">
        <v>1072</v>
      </c>
      <c r="C1097" s="4">
        <v>-135.01141000000001</v>
      </c>
      <c r="D1097">
        <v>3.21</v>
      </c>
    </row>
    <row r="1098" spans="2:4" x14ac:dyDescent="0.2">
      <c r="B1098">
        <v>1073</v>
      </c>
      <c r="C1098" s="4">
        <v>-134.97123999999999</v>
      </c>
      <c r="D1098">
        <v>2</v>
      </c>
    </row>
    <row r="1099" spans="2:4" x14ac:dyDescent="0.2">
      <c r="B1099">
        <v>1074</v>
      </c>
      <c r="C1099" s="4">
        <v>-134.99261000000001</v>
      </c>
      <c r="D1099">
        <v>2.14</v>
      </c>
    </row>
    <row r="1100" spans="2:4" x14ac:dyDescent="0.2">
      <c r="B1100">
        <v>1075</v>
      </c>
      <c r="C1100" s="4">
        <v>-135.00432000000001</v>
      </c>
      <c r="D1100">
        <v>2.83</v>
      </c>
    </row>
    <row r="1101" spans="2:4" x14ac:dyDescent="0.2">
      <c r="B1101">
        <v>1076</v>
      </c>
      <c r="C1101" s="4">
        <v>-135.01455999999999</v>
      </c>
      <c r="D1101">
        <v>3.05</v>
      </c>
    </row>
    <row r="1102" spans="2:4" x14ac:dyDescent="0.2">
      <c r="B1102">
        <v>1077</v>
      </c>
      <c r="C1102" s="4">
        <v>-135.01615000000001</v>
      </c>
      <c r="D1102">
        <v>2.68</v>
      </c>
    </row>
    <row r="1103" spans="2:4" x14ac:dyDescent="0.2">
      <c r="B1103">
        <v>1078</v>
      </c>
      <c r="C1103" s="4">
        <v>-135.00931</v>
      </c>
      <c r="D1103">
        <v>2.36</v>
      </c>
    </row>
    <row r="1104" spans="2:4" x14ac:dyDescent="0.2">
      <c r="B1104">
        <v>1079</v>
      </c>
      <c r="C1104" s="4">
        <v>-134.98584</v>
      </c>
      <c r="D1104">
        <v>2.4300000000000002</v>
      </c>
    </row>
    <row r="1105" spans="2:4" x14ac:dyDescent="0.2">
      <c r="B1105">
        <v>1080</v>
      </c>
      <c r="C1105" s="4">
        <v>-134.95299</v>
      </c>
      <c r="D1105">
        <v>3.07</v>
      </c>
    </row>
    <row r="1106" spans="2:4" x14ac:dyDescent="0.2">
      <c r="B1106">
        <v>1081</v>
      </c>
      <c r="C1106" s="4">
        <v>-134.87573</v>
      </c>
      <c r="D1106">
        <v>3.14</v>
      </c>
    </row>
    <row r="1107" spans="2:4" x14ac:dyDescent="0.2">
      <c r="B1107">
        <v>1082</v>
      </c>
      <c r="C1107" s="4">
        <v>-134.78344999999999</v>
      </c>
      <c r="D1107">
        <v>3.07</v>
      </c>
    </row>
    <row r="1108" spans="2:4" x14ac:dyDescent="0.2">
      <c r="B1108">
        <v>1083</v>
      </c>
      <c r="C1108" s="4">
        <v>-134.69890000000001</v>
      </c>
      <c r="D1108">
        <v>3.43</v>
      </c>
    </row>
    <row r="1109" spans="2:4" x14ac:dyDescent="0.2">
      <c r="B1109">
        <v>1084</v>
      </c>
      <c r="C1109" s="4">
        <v>-134.61627999999999</v>
      </c>
      <c r="D1109">
        <v>3.6</v>
      </c>
    </row>
    <row r="1110" spans="2:4" x14ac:dyDescent="0.2">
      <c r="B1110">
        <v>1085</v>
      </c>
      <c r="C1110" s="4">
        <v>-134.58392000000001</v>
      </c>
      <c r="D1110">
        <v>3.99</v>
      </c>
    </row>
    <row r="1111" spans="2:4" x14ac:dyDescent="0.2">
      <c r="B1111">
        <v>1086</v>
      </c>
      <c r="C1111" s="4">
        <v>-134.60732999999999</v>
      </c>
      <c r="D1111">
        <v>3.66</v>
      </c>
    </row>
    <row r="1112" spans="2:4" x14ac:dyDescent="0.2">
      <c r="B1112">
        <v>1087</v>
      </c>
      <c r="C1112" s="4">
        <v>-134.6636</v>
      </c>
      <c r="D1112">
        <v>2.88</v>
      </c>
    </row>
    <row r="1113" spans="2:4" x14ac:dyDescent="0.2">
      <c r="B1113">
        <v>1088</v>
      </c>
      <c r="C1113" s="4">
        <v>-134.72411</v>
      </c>
      <c r="D1113">
        <v>2.54</v>
      </c>
    </row>
    <row r="1114" spans="2:4" x14ac:dyDescent="0.2">
      <c r="B1114">
        <v>1089</v>
      </c>
      <c r="C1114" s="4">
        <v>-134.79902000000001</v>
      </c>
      <c r="D1114">
        <v>3.02</v>
      </c>
    </row>
    <row r="1115" spans="2:4" x14ac:dyDescent="0.2">
      <c r="B1115">
        <v>1090</v>
      </c>
      <c r="C1115" s="4">
        <v>-134.87591</v>
      </c>
      <c r="D1115">
        <v>3.18</v>
      </c>
    </row>
    <row r="1116" spans="2:4" x14ac:dyDescent="0.2">
      <c r="B1116">
        <v>1091</v>
      </c>
      <c r="C1116" s="4">
        <v>-134.93768</v>
      </c>
      <c r="D1116">
        <v>3.78</v>
      </c>
    </row>
    <row r="1117" spans="2:4" x14ac:dyDescent="0.2">
      <c r="B1117">
        <v>1092</v>
      </c>
      <c r="C1117" s="4">
        <v>-134.95070999999999</v>
      </c>
      <c r="D1117">
        <v>3.96</v>
      </c>
    </row>
    <row r="1118" spans="2:4" x14ac:dyDescent="0.2">
      <c r="B1118">
        <v>1093</v>
      </c>
      <c r="C1118" s="4">
        <v>-134.90485000000001</v>
      </c>
      <c r="D1118">
        <v>3.66</v>
      </c>
    </row>
    <row r="1119" spans="2:4" x14ac:dyDescent="0.2">
      <c r="B1119">
        <v>1094</v>
      </c>
      <c r="C1119" s="4">
        <v>-134.83661000000001</v>
      </c>
      <c r="D1119">
        <v>3.2</v>
      </c>
    </row>
    <row r="1120" spans="2:4" x14ac:dyDescent="0.2">
      <c r="B1120">
        <v>1095</v>
      </c>
      <c r="C1120" s="4">
        <v>-134.72948</v>
      </c>
      <c r="D1120">
        <v>3.13</v>
      </c>
    </row>
    <row r="1121" spans="2:4" x14ac:dyDescent="0.2">
      <c r="B1121">
        <v>1096</v>
      </c>
      <c r="C1121" s="4">
        <v>-134.62273999999999</v>
      </c>
      <c r="D1121">
        <v>3.22</v>
      </c>
    </row>
    <row r="1122" spans="2:4" x14ac:dyDescent="0.2">
      <c r="B1122">
        <v>1097</v>
      </c>
      <c r="C1122" s="4">
        <v>-134.50067999999999</v>
      </c>
      <c r="D1122">
        <v>3.57</v>
      </c>
    </row>
    <row r="1123" spans="2:4" x14ac:dyDescent="0.2">
      <c r="B1123">
        <v>1098</v>
      </c>
      <c r="C1123" s="4">
        <v>-134.38279</v>
      </c>
      <c r="D1123">
        <v>3.92</v>
      </c>
    </row>
    <row r="1124" spans="2:4" x14ac:dyDescent="0.2">
      <c r="B1124">
        <v>1099</v>
      </c>
      <c r="C1124" s="4">
        <v>-134.24937</v>
      </c>
      <c r="D1124">
        <v>4.29</v>
      </c>
    </row>
    <row r="1125" spans="2:4" x14ac:dyDescent="0.2">
      <c r="B1125">
        <v>1100</v>
      </c>
      <c r="C1125" s="4">
        <v>-134.15396000000001</v>
      </c>
      <c r="D1125">
        <v>4.03</v>
      </c>
    </row>
    <row r="1126" spans="2:4" x14ac:dyDescent="0.2">
      <c r="B1126">
        <v>1101</v>
      </c>
      <c r="C1126" s="4">
        <v>-134.09335999999999</v>
      </c>
      <c r="D1126">
        <v>3.76</v>
      </c>
    </row>
    <row r="1127" spans="2:4" x14ac:dyDescent="0.2">
      <c r="B1127">
        <v>1102</v>
      </c>
      <c r="C1127" s="4">
        <v>-133.99669</v>
      </c>
      <c r="D1127">
        <v>4.22</v>
      </c>
    </row>
    <row r="1128" spans="2:4" x14ac:dyDescent="0.2">
      <c r="B1128">
        <v>1103</v>
      </c>
      <c r="C1128" s="4">
        <v>-133.91410999999999</v>
      </c>
      <c r="D1128">
        <v>3.83</v>
      </c>
    </row>
    <row r="1129" spans="2:4" x14ac:dyDescent="0.2">
      <c r="B1129">
        <v>1104</v>
      </c>
      <c r="C1129" s="4">
        <v>-133.87048999999999</v>
      </c>
      <c r="D1129">
        <v>3.26</v>
      </c>
    </row>
    <row r="1130" spans="2:4" x14ac:dyDescent="0.2">
      <c r="B1130">
        <v>1105</v>
      </c>
      <c r="C1130" s="4">
        <v>-133.88386</v>
      </c>
      <c r="D1130">
        <v>3.22</v>
      </c>
    </row>
    <row r="1131" spans="2:4" x14ac:dyDescent="0.2">
      <c r="B1131">
        <v>1106</v>
      </c>
      <c r="C1131" s="4">
        <v>-133.90294</v>
      </c>
      <c r="D1131">
        <v>3.25</v>
      </c>
    </row>
    <row r="1132" spans="2:4" x14ac:dyDescent="0.2">
      <c r="B1132">
        <v>1107</v>
      </c>
      <c r="C1132" s="4">
        <v>-133.93968000000001</v>
      </c>
      <c r="D1132">
        <v>3.81</v>
      </c>
    </row>
    <row r="1133" spans="2:4" x14ac:dyDescent="0.2">
      <c r="B1133">
        <v>1108</v>
      </c>
      <c r="C1133" s="4">
        <v>-134.00788</v>
      </c>
      <c r="D1133">
        <v>4.3099999999999996</v>
      </c>
    </row>
    <row r="1134" spans="2:4" x14ac:dyDescent="0.2">
      <c r="B1134">
        <v>1109</v>
      </c>
      <c r="C1134" s="4">
        <v>-134.11653000000001</v>
      </c>
      <c r="D1134">
        <v>3.6</v>
      </c>
    </row>
    <row r="1135" spans="2:4" x14ac:dyDescent="0.2">
      <c r="B1135">
        <v>1110</v>
      </c>
      <c r="C1135" s="4">
        <v>-134.26121000000001</v>
      </c>
      <c r="D1135">
        <v>2.76</v>
      </c>
    </row>
    <row r="1136" spans="2:4" x14ac:dyDescent="0.2">
      <c r="B1136">
        <v>1111</v>
      </c>
      <c r="C1136" s="4">
        <v>-134.40606</v>
      </c>
      <c r="D1136">
        <v>2.2200000000000002</v>
      </c>
    </row>
    <row r="1137" spans="2:4" x14ac:dyDescent="0.2">
      <c r="B1137">
        <v>1112</v>
      </c>
      <c r="C1137" s="4">
        <v>-134.54535999999999</v>
      </c>
      <c r="D1137">
        <v>2.06</v>
      </c>
    </row>
    <row r="1138" spans="2:4" x14ac:dyDescent="0.2">
      <c r="B1138">
        <v>1113</v>
      </c>
      <c r="C1138" s="4">
        <v>-134.69892999999999</v>
      </c>
      <c r="D1138">
        <v>1.25</v>
      </c>
    </row>
    <row r="1139" spans="2:4" x14ac:dyDescent="0.2">
      <c r="B1139">
        <v>1114</v>
      </c>
      <c r="C1139" s="4">
        <v>-134.80808999999999</v>
      </c>
      <c r="D1139">
        <v>0.78</v>
      </c>
    </row>
    <row r="1140" spans="2:4" x14ac:dyDescent="0.2">
      <c r="B1140">
        <v>1115</v>
      </c>
      <c r="C1140" s="4">
        <v>-134.89537999999999</v>
      </c>
      <c r="D1140">
        <v>1.39</v>
      </c>
    </row>
    <row r="1141" spans="2:4" x14ac:dyDescent="0.2">
      <c r="B1141">
        <v>1116</v>
      </c>
      <c r="C1141" s="4">
        <v>-134.96361999999999</v>
      </c>
      <c r="D1141">
        <v>1.48</v>
      </c>
    </row>
    <row r="1142" spans="2:4" x14ac:dyDescent="0.2">
      <c r="B1142">
        <v>1117</v>
      </c>
      <c r="C1142" s="4">
        <v>-135.00229999999999</v>
      </c>
      <c r="D1142">
        <v>0.7</v>
      </c>
    </row>
    <row r="1143" spans="2:4" x14ac:dyDescent="0.2">
      <c r="B1143">
        <v>1118</v>
      </c>
      <c r="C1143" s="4">
        <v>-135.03813</v>
      </c>
      <c r="D1143">
        <v>-0.14000000000000001</v>
      </c>
    </row>
    <row r="1144" spans="2:4" x14ac:dyDescent="0.2">
      <c r="B1144">
        <v>1119</v>
      </c>
      <c r="C1144" s="4">
        <v>-135.05205000000001</v>
      </c>
      <c r="D1144">
        <v>-0.34</v>
      </c>
    </row>
    <row r="1145" spans="2:4" x14ac:dyDescent="0.2">
      <c r="B1145">
        <v>1120</v>
      </c>
      <c r="C1145" s="4">
        <v>-135.07498000000001</v>
      </c>
      <c r="D1145">
        <v>-0.2</v>
      </c>
    </row>
    <row r="1146" spans="2:4" x14ac:dyDescent="0.2">
      <c r="B1146">
        <v>1121</v>
      </c>
      <c r="C1146" s="4">
        <v>-135.05973</v>
      </c>
      <c r="D1146">
        <v>0.35</v>
      </c>
    </row>
    <row r="1147" spans="2:4" x14ac:dyDescent="0.2">
      <c r="B1147">
        <v>1122</v>
      </c>
      <c r="C1147" s="4">
        <v>-135.03208000000001</v>
      </c>
      <c r="D1147">
        <v>-0.27</v>
      </c>
    </row>
    <row r="1148" spans="2:4" x14ac:dyDescent="0.2">
      <c r="B1148">
        <v>1123</v>
      </c>
      <c r="C1148" s="4">
        <v>-134.99509</v>
      </c>
      <c r="D1148">
        <v>-1.6</v>
      </c>
    </row>
    <row r="1149" spans="2:4" x14ac:dyDescent="0.2">
      <c r="B1149">
        <v>1124</v>
      </c>
      <c r="C1149" s="4">
        <v>-134.92930999999999</v>
      </c>
      <c r="D1149">
        <v>-1.85</v>
      </c>
    </row>
    <row r="1150" spans="2:4" x14ac:dyDescent="0.2">
      <c r="B1150">
        <v>1125</v>
      </c>
      <c r="C1150" s="4">
        <v>-134.86031</v>
      </c>
      <c r="D1150">
        <v>-1.65</v>
      </c>
    </row>
    <row r="1151" spans="2:4" x14ac:dyDescent="0.2">
      <c r="B1151">
        <v>1126</v>
      </c>
      <c r="C1151" s="4">
        <v>-134.80435</v>
      </c>
      <c r="D1151">
        <v>-1.29</v>
      </c>
    </row>
    <row r="1152" spans="2:4" x14ac:dyDescent="0.2">
      <c r="B1152">
        <v>1127</v>
      </c>
      <c r="C1152" s="4">
        <v>-134.72952000000001</v>
      </c>
      <c r="D1152">
        <v>-0.53</v>
      </c>
    </row>
    <row r="1153" spans="2:4" x14ac:dyDescent="0.2">
      <c r="B1153">
        <v>1128</v>
      </c>
      <c r="C1153" s="4">
        <v>-134.64662000000001</v>
      </c>
      <c r="D1153">
        <v>-0.67</v>
      </c>
    </row>
    <row r="1154" spans="2:4" x14ac:dyDescent="0.2">
      <c r="B1154">
        <v>1129</v>
      </c>
      <c r="C1154" s="4">
        <v>-134.59406000000001</v>
      </c>
      <c r="D1154">
        <v>-2.2999999999999998</v>
      </c>
    </row>
    <row r="1155" spans="2:4" x14ac:dyDescent="0.2">
      <c r="B1155">
        <v>1130</v>
      </c>
      <c r="C1155" s="4">
        <v>-134.54357999999999</v>
      </c>
      <c r="D1155">
        <v>-2.68</v>
      </c>
    </row>
    <row r="1156" spans="2:4" x14ac:dyDescent="0.2">
      <c r="B1156">
        <v>1131</v>
      </c>
      <c r="C1156" s="4">
        <v>-134.49924999999999</v>
      </c>
      <c r="D1156">
        <v>-2.2799999999999998</v>
      </c>
    </row>
    <row r="1157" spans="2:4" x14ac:dyDescent="0.2">
      <c r="B1157">
        <v>1132</v>
      </c>
      <c r="C1157" s="4">
        <v>-134.44802999999999</v>
      </c>
      <c r="D1157">
        <v>-1.98</v>
      </c>
    </row>
    <row r="1158" spans="2:4" x14ac:dyDescent="0.2">
      <c r="B1158">
        <v>1133</v>
      </c>
      <c r="C1158" s="4">
        <v>-134.40867</v>
      </c>
      <c r="D1158">
        <v>-1.83</v>
      </c>
    </row>
    <row r="1159" spans="2:4" x14ac:dyDescent="0.2">
      <c r="B1159">
        <v>1134</v>
      </c>
      <c r="C1159" s="4">
        <v>-134.36356000000001</v>
      </c>
      <c r="D1159">
        <v>-2.36</v>
      </c>
    </row>
    <row r="1160" spans="2:4" x14ac:dyDescent="0.2">
      <c r="B1160">
        <v>1135</v>
      </c>
      <c r="C1160" s="4">
        <v>-134.33542</v>
      </c>
      <c r="D1160">
        <v>-2.61</v>
      </c>
    </row>
    <row r="1161" spans="2:4" x14ac:dyDescent="0.2">
      <c r="B1161">
        <v>1136</v>
      </c>
      <c r="C1161" s="4">
        <v>-134.32014000000001</v>
      </c>
      <c r="D1161">
        <v>-2.06</v>
      </c>
    </row>
    <row r="1162" spans="2:4" x14ac:dyDescent="0.2">
      <c r="B1162">
        <v>1137</v>
      </c>
      <c r="C1162" s="4">
        <v>-134.28792000000001</v>
      </c>
      <c r="D1162">
        <v>-1.54</v>
      </c>
    </row>
    <row r="1163" spans="2:4" x14ac:dyDescent="0.2">
      <c r="B1163">
        <v>1138</v>
      </c>
      <c r="C1163" s="4">
        <v>-134.25937999999999</v>
      </c>
      <c r="D1163">
        <v>-1.38</v>
      </c>
    </row>
    <row r="1164" spans="2:4" x14ac:dyDescent="0.2">
      <c r="B1164">
        <v>1139</v>
      </c>
      <c r="C1164" s="4">
        <v>-134.22439</v>
      </c>
      <c r="D1164">
        <v>-1.1599999999999999</v>
      </c>
    </row>
    <row r="1165" spans="2:4" x14ac:dyDescent="0.2">
      <c r="B1165">
        <v>1140</v>
      </c>
      <c r="C1165" s="4">
        <v>-134.22117</v>
      </c>
      <c r="D1165">
        <v>-1.59</v>
      </c>
    </row>
    <row r="1166" spans="2:4" x14ac:dyDescent="0.2">
      <c r="B1166">
        <v>1141</v>
      </c>
      <c r="C1166" s="4">
        <v>-134.21215000000001</v>
      </c>
      <c r="D1166">
        <v>-1.95</v>
      </c>
    </row>
    <row r="1167" spans="2:4" x14ac:dyDescent="0.2">
      <c r="B1167">
        <v>1142</v>
      </c>
      <c r="C1167" s="4">
        <v>-134.20466999999999</v>
      </c>
      <c r="D1167">
        <v>-1.9</v>
      </c>
    </row>
    <row r="1168" spans="2:4" x14ac:dyDescent="0.2">
      <c r="B1168">
        <v>1143</v>
      </c>
      <c r="C1168" s="4">
        <v>-134.1635</v>
      </c>
      <c r="D1168">
        <v>-1.1499999999999999</v>
      </c>
    </row>
    <row r="1169" spans="2:4" x14ac:dyDescent="0.2">
      <c r="B1169">
        <v>1144</v>
      </c>
      <c r="C1169" s="4">
        <v>-134.09912</v>
      </c>
      <c r="D1169">
        <v>-1.37</v>
      </c>
    </row>
    <row r="1170" spans="2:4" x14ac:dyDescent="0.2">
      <c r="B1170">
        <v>1145</v>
      </c>
      <c r="C1170" s="4">
        <v>-133.96413999999999</v>
      </c>
      <c r="D1170">
        <v>-1.57</v>
      </c>
    </row>
    <row r="1171" spans="2:4" x14ac:dyDescent="0.2">
      <c r="B1171">
        <v>1146</v>
      </c>
      <c r="C1171" s="4">
        <v>-133.80180999999999</v>
      </c>
      <c r="D1171">
        <v>-1.1200000000000001</v>
      </c>
    </row>
    <row r="1172" spans="2:4" x14ac:dyDescent="0.2">
      <c r="B1172">
        <v>1147</v>
      </c>
      <c r="C1172" s="4">
        <v>-133.62871000000001</v>
      </c>
      <c r="D1172">
        <v>-0.67</v>
      </c>
    </row>
    <row r="1173" spans="2:4" x14ac:dyDescent="0.2">
      <c r="B1173">
        <v>1148</v>
      </c>
      <c r="C1173" s="4">
        <v>-133.45430999999999</v>
      </c>
      <c r="D1173">
        <v>-0.49</v>
      </c>
    </row>
    <row r="1174" spans="2:4" x14ac:dyDescent="0.2">
      <c r="B1174">
        <v>1149</v>
      </c>
      <c r="C1174" s="4">
        <v>-133.27983</v>
      </c>
      <c r="D1174">
        <v>-0.1</v>
      </c>
    </row>
    <row r="1175" spans="2:4" x14ac:dyDescent="0.2">
      <c r="B1175">
        <v>1150</v>
      </c>
      <c r="C1175" s="4">
        <v>-133.12775999999999</v>
      </c>
      <c r="D1175">
        <v>0.45</v>
      </c>
    </row>
    <row r="1176" spans="2:4" x14ac:dyDescent="0.2">
      <c r="B1176">
        <v>1151</v>
      </c>
      <c r="C1176" s="4">
        <v>-133.00596999999999</v>
      </c>
      <c r="D1176">
        <v>0.35</v>
      </c>
    </row>
    <row r="1177" spans="2:4" x14ac:dyDescent="0.2">
      <c r="B1177">
        <v>1152</v>
      </c>
      <c r="C1177" s="4">
        <v>-132.88018</v>
      </c>
      <c r="D1177">
        <v>-0.04</v>
      </c>
    </row>
    <row r="1178" spans="2:4" x14ac:dyDescent="0.2">
      <c r="B1178">
        <v>1153</v>
      </c>
      <c r="C1178" s="4">
        <v>-132.78897000000001</v>
      </c>
      <c r="D1178">
        <v>-7.0000000000000007E-2</v>
      </c>
    </row>
    <row r="1179" spans="2:4" x14ac:dyDescent="0.2">
      <c r="B1179">
        <v>1154</v>
      </c>
      <c r="C1179" s="4">
        <v>-132.72416999999999</v>
      </c>
      <c r="D1179">
        <v>0.84</v>
      </c>
    </row>
    <row r="1180" spans="2:4" x14ac:dyDescent="0.2">
      <c r="B1180">
        <v>1155</v>
      </c>
      <c r="C1180" s="4">
        <v>-132.70186000000001</v>
      </c>
      <c r="D1180">
        <v>0.78</v>
      </c>
    </row>
    <row r="1181" spans="2:4" x14ac:dyDescent="0.2">
      <c r="B1181">
        <v>1156</v>
      </c>
      <c r="C1181" s="4">
        <v>-132.73083</v>
      </c>
      <c r="D1181">
        <v>-0.04</v>
      </c>
    </row>
    <row r="1182" spans="2:4" x14ac:dyDescent="0.2">
      <c r="B1182">
        <v>1157</v>
      </c>
      <c r="C1182" s="4">
        <v>-132.79947999999999</v>
      </c>
      <c r="D1182">
        <v>-0.57999999999999996</v>
      </c>
    </row>
    <row r="1183" spans="2:4" x14ac:dyDescent="0.2">
      <c r="B1183">
        <v>1158</v>
      </c>
      <c r="C1183" s="4">
        <v>-132.92889</v>
      </c>
      <c r="D1183">
        <v>-0.69</v>
      </c>
    </row>
    <row r="1184" spans="2:4" x14ac:dyDescent="0.2">
      <c r="B1184">
        <v>1159</v>
      </c>
      <c r="C1184" s="4">
        <v>-133.07908</v>
      </c>
      <c r="D1184">
        <v>0.31</v>
      </c>
    </row>
    <row r="1185" spans="2:4" x14ac:dyDescent="0.2">
      <c r="B1185">
        <v>1160</v>
      </c>
      <c r="C1185" s="4">
        <v>-133.21306000000001</v>
      </c>
      <c r="D1185">
        <v>1.68</v>
      </c>
    </row>
    <row r="1186" spans="2:4" x14ac:dyDescent="0.2">
      <c r="B1186">
        <v>1161</v>
      </c>
      <c r="C1186" s="4">
        <v>-133.27269999999999</v>
      </c>
      <c r="D1186">
        <v>1.91</v>
      </c>
    </row>
    <row r="1187" spans="2:4" x14ac:dyDescent="0.2">
      <c r="B1187">
        <v>1162</v>
      </c>
      <c r="C1187" s="4">
        <v>-133.28604999999999</v>
      </c>
      <c r="D1187">
        <v>1.08</v>
      </c>
    </row>
    <row r="1188" spans="2:4" x14ac:dyDescent="0.2">
      <c r="B1188">
        <v>1163</v>
      </c>
      <c r="C1188" s="4">
        <v>-133.2681</v>
      </c>
      <c r="D1188">
        <v>0.12</v>
      </c>
    </row>
    <row r="1189" spans="2:4" x14ac:dyDescent="0.2">
      <c r="B1189">
        <v>1164</v>
      </c>
      <c r="C1189" s="4">
        <v>-133.21221</v>
      </c>
      <c r="D1189">
        <v>-0.27</v>
      </c>
    </row>
    <row r="1190" spans="2:4" x14ac:dyDescent="0.2">
      <c r="B1190">
        <v>1165</v>
      </c>
      <c r="C1190" s="4">
        <v>-133.07631000000001</v>
      </c>
      <c r="D1190">
        <v>0.8</v>
      </c>
    </row>
    <row r="1191" spans="2:4" x14ac:dyDescent="0.2">
      <c r="B1191">
        <v>1166</v>
      </c>
      <c r="C1191" s="4">
        <v>-132.88426999999999</v>
      </c>
      <c r="D1191">
        <v>1.22</v>
      </c>
    </row>
    <row r="1192" spans="2:4" x14ac:dyDescent="0.2">
      <c r="B1192">
        <v>1167</v>
      </c>
      <c r="C1192" s="4">
        <v>-132.64929000000001</v>
      </c>
      <c r="D1192">
        <v>1.56</v>
      </c>
    </row>
    <row r="1193" spans="2:4" x14ac:dyDescent="0.2">
      <c r="B1193">
        <v>1168</v>
      </c>
      <c r="C1193" s="4">
        <v>-132.35933</v>
      </c>
      <c r="D1193">
        <v>1.65</v>
      </c>
    </row>
    <row r="1194" spans="2:4" x14ac:dyDescent="0.2">
      <c r="B1194">
        <v>1169</v>
      </c>
      <c r="C1194" s="4">
        <v>-132.03178</v>
      </c>
      <c r="D1194">
        <v>1.06</v>
      </c>
    </row>
    <row r="1195" spans="2:4" x14ac:dyDescent="0.2">
      <c r="B1195">
        <v>1170</v>
      </c>
      <c r="C1195" s="4">
        <v>-131.65797000000001</v>
      </c>
      <c r="D1195">
        <v>0.65</v>
      </c>
    </row>
    <row r="1196" spans="2:4" x14ac:dyDescent="0.2">
      <c r="B1196">
        <v>1171</v>
      </c>
      <c r="C1196" s="4">
        <v>-131.29931999999999</v>
      </c>
      <c r="D1196">
        <v>0.98</v>
      </c>
    </row>
    <row r="1197" spans="2:4" x14ac:dyDescent="0.2">
      <c r="B1197">
        <v>1172</v>
      </c>
      <c r="C1197" s="4">
        <v>-130.95554999999999</v>
      </c>
      <c r="D1197">
        <v>2.15</v>
      </c>
    </row>
    <row r="1198" spans="2:4" x14ac:dyDescent="0.2">
      <c r="B1198">
        <v>1173</v>
      </c>
      <c r="C1198" s="4">
        <v>-130.61698999999999</v>
      </c>
      <c r="D1198">
        <v>3.4</v>
      </c>
    </row>
    <row r="1199" spans="2:4" x14ac:dyDescent="0.2">
      <c r="B1199">
        <v>1174</v>
      </c>
      <c r="C1199" s="4">
        <v>-130.28102000000001</v>
      </c>
      <c r="D1199">
        <v>3.65</v>
      </c>
    </row>
    <row r="1200" spans="2:4" x14ac:dyDescent="0.2">
      <c r="B1200">
        <v>1175</v>
      </c>
      <c r="C1200" s="4">
        <v>-130.00144</v>
      </c>
      <c r="D1200">
        <v>3.32</v>
      </c>
    </row>
    <row r="1201" spans="2:4" x14ac:dyDescent="0.2">
      <c r="B1201">
        <v>1176</v>
      </c>
      <c r="C1201" s="4">
        <v>-129.79221000000001</v>
      </c>
      <c r="D1201">
        <v>2.9</v>
      </c>
    </row>
    <row r="1202" spans="2:4" x14ac:dyDescent="0.2">
      <c r="B1202">
        <v>1177</v>
      </c>
      <c r="C1202" s="4">
        <v>-129.66987</v>
      </c>
      <c r="D1202">
        <v>2.69</v>
      </c>
    </row>
    <row r="1203" spans="2:4" x14ac:dyDescent="0.2">
      <c r="B1203">
        <v>1178</v>
      </c>
      <c r="C1203" s="4">
        <v>-129.59769</v>
      </c>
      <c r="D1203">
        <v>2.81</v>
      </c>
    </row>
    <row r="1204" spans="2:4" x14ac:dyDescent="0.2">
      <c r="B1204">
        <v>1179</v>
      </c>
      <c r="C1204" s="4">
        <v>-129.61082999999999</v>
      </c>
      <c r="D1204">
        <v>2.4700000000000002</v>
      </c>
    </row>
    <row r="1205" spans="2:4" x14ac:dyDescent="0.2">
      <c r="B1205">
        <v>1180</v>
      </c>
      <c r="C1205" s="4">
        <v>-129.69573</v>
      </c>
      <c r="D1205">
        <v>2.15</v>
      </c>
    </row>
    <row r="1206" spans="2:4" x14ac:dyDescent="0.2">
      <c r="B1206">
        <v>1181</v>
      </c>
      <c r="C1206" s="4">
        <v>-129.87816000000001</v>
      </c>
      <c r="D1206">
        <v>2</v>
      </c>
    </row>
    <row r="1207" spans="2:4" x14ac:dyDescent="0.2">
      <c r="B1207">
        <v>1182</v>
      </c>
      <c r="C1207" s="4">
        <v>-130.10042000000001</v>
      </c>
      <c r="D1207">
        <v>2.3199999999999998</v>
      </c>
    </row>
    <row r="1208" spans="2:4" x14ac:dyDescent="0.2">
      <c r="B1208">
        <v>1183</v>
      </c>
      <c r="C1208" s="4">
        <v>-130.32390000000001</v>
      </c>
      <c r="D1208">
        <v>2.44</v>
      </c>
    </row>
    <row r="1209" spans="2:4" x14ac:dyDescent="0.2">
      <c r="B1209">
        <v>1184</v>
      </c>
      <c r="C1209" s="4">
        <v>-130.53701000000001</v>
      </c>
      <c r="D1209">
        <v>2.37</v>
      </c>
    </row>
    <row r="1210" spans="2:4" x14ac:dyDescent="0.2">
      <c r="B1210">
        <v>1185</v>
      </c>
      <c r="C1210" s="4">
        <v>-130.74583000000001</v>
      </c>
      <c r="D1210">
        <v>1.61</v>
      </c>
    </row>
    <row r="1211" spans="2:4" x14ac:dyDescent="0.2">
      <c r="B1211">
        <v>1186</v>
      </c>
      <c r="C1211" s="4">
        <v>-130.94814</v>
      </c>
      <c r="D1211">
        <v>0.7</v>
      </c>
    </row>
    <row r="1212" spans="2:4" x14ac:dyDescent="0.2">
      <c r="B1212">
        <v>1187</v>
      </c>
      <c r="C1212" s="4">
        <v>-131.14424</v>
      </c>
      <c r="D1212">
        <v>-1.53</v>
      </c>
    </row>
    <row r="1213" spans="2:4" x14ac:dyDescent="0.2">
      <c r="B1213">
        <v>1188</v>
      </c>
      <c r="C1213" s="4">
        <v>-131.34798000000001</v>
      </c>
      <c r="D1213">
        <v>-0.23</v>
      </c>
    </row>
    <row r="1214" spans="2:4" x14ac:dyDescent="0.2">
      <c r="B1214">
        <v>1189</v>
      </c>
      <c r="C1214" s="4">
        <v>-131.51866999999999</v>
      </c>
      <c r="D1214">
        <v>0.04</v>
      </c>
    </row>
    <row r="1215" spans="2:4" x14ac:dyDescent="0.2">
      <c r="B1215">
        <v>1190</v>
      </c>
      <c r="C1215" s="4">
        <v>-131.66677000000001</v>
      </c>
      <c r="D1215">
        <v>0.14000000000000001</v>
      </c>
    </row>
    <row r="1216" spans="2:4" x14ac:dyDescent="0.2">
      <c r="B1216">
        <v>1191</v>
      </c>
      <c r="C1216" s="4">
        <v>-131.79365000000001</v>
      </c>
      <c r="D1216">
        <v>0.4</v>
      </c>
    </row>
    <row r="1217" spans="2:4" x14ac:dyDescent="0.2">
      <c r="B1217">
        <v>1192</v>
      </c>
      <c r="C1217" s="4">
        <v>-131.91255000000001</v>
      </c>
      <c r="D1217">
        <v>-0.32</v>
      </c>
    </row>
    <row r="1218" spans="2:4" x14ac:dyDescent="0.2">
      <c r="B1218">
        <v>1193</v>
      </c>
      <c r="C1218" s="4">
        <v>-131.99542</v>
      </c>
      <c r="D1218">
        <v>-0.93</v>
      </c>
    </row>
    <row r="1219" spans="2:4" x14ac:dyDescent="0.2">
      <c r="B1219">
        <v>1194</v>
      </c>
      <c r="C1219" s="4">
        <v>-132.03720999999999</v>
      </c>
      <c r="D1219">
        <v>-1.07</v>
      </c>
    </row>
    <row r="1220" spans="2:4" x14ac:dyDescent="0.2">
      <c r="B1220">
        <v>1195</v>
      </c>
      <c r="C1220" s="4">
        <v>-132.07435000000001</v>
      </c>
      <c r="D1220">
        <v>-0.13</v>
      </c>
    </row>
    <row r="1221" spans="2:4" x14ac:dyDescent="0.2">
      <c r="B1221">
        <v>1196</v>
      </c>
      <c r="C1221" s="4">
        <v>-132.08167</v>
      </c>
      <c r="D1221">
        <v>-1.4</v>
      </c>
    </row>
    <row r="1222" spans="2:4" x14ac:dyDescent="0.2">
      <c r="B1222">
        <v>1197</v>
      </c>
      <c r="C1222" s="4">
        <v>-132.07087999999999</v>
      </c>
      <c r="D1222">
        <v>-1.35</v>
      </c>
    </row>
    <row r="1223" spans="2:4" x14ac:dyDescent="0.2">
      <c r="B1223">
        <v>1198</v>
      </c>
      <c r="C1223" s="4">
        <v>-132.04325</v>
      </c>
      <c r="D1223">
        <v>-1.39</v>
      </c>
    </row>
    <row r="1224" spans="2:4" x14ac:dyDescent="0.2">
      <c r="B1224">
        <v>1199</v>
      </c>
      <c r="C1224" s="4">
        <v>-131.98102</v>
      </c>
      <c r="D1224">
        <v>-0.73</v>
      </c>
    </row>
    <row r="1225" spans="2:4" x14ac:dyDescent="0.2">
      <c r="B1225">
        <v>1200</v>
      </c>
      <c r="C1225" s="4">
        <v>-131.90258</v>
      </c>
      <c r="D1225">
        <v>-2.13</v>
      </c>
    </row>
    <row r="1226" spans="2:4" x14ac:dyDescent="0.2">
      <c r="B1226">
        <v>1201</v>
      </c>
      <c r="C1226" s="4">
        <v>-131.80373</v>
      </c>
      <c r="D1226">
        <v>-1.77</v>
      </c>
    </row>
    <row r="1227" spans="2:4" x14ac:dyDescent="0.2">
      <c r="B1227">
        <v>1202</v>
      </c>
      <c r="C1227" s="4">
        <v>-131.68466000000001</v>
      </c>
      <c r="D1227">
        <v>-0.33</v>
      </c>
    </row>
    <row r="1228" spans="2:4" x14ac:dyDescent="0.2">
      <c r="B1228">
        <v>1203</v>
      </c>
      <c r="C1228" s="4">
        <v>-131.53380999999999</v>
      </c>
      <c r="D1228">
        <v>-0.67</v>
      </c>
    </row>
    <row r="1229" spans="2:4" x14ac:dyDescent="0.2">
      <c r="B1229">
        <v>1204</v>
      </c>
      <c r="C1229" s="4">
        <v>-131.37224000000001</v>
      </c>
      <c r="D1229">
        <v>-0.61</v>
      </c>
    </row>
    <row r="1230" spans="2:4" x14ac:dyDescent="0.2">
      <c r="B1230">
        <v>1205</v>
      </c>
      <c r="C1230" s="4">
        <v>-131.18090000000001</v>
      </c>
      <c r="D1230">
        <v>-0.76</v>
      </c>
    </row>
    <row r="1231" spans="2:4" x14ac:dyDescent="0.2">
      <c r="B1231">
        <v>1206</v>
      </c>
      <c r="C1231" s="4">
        <v>-130.97961000000001</v>
      </c>
      <c r="D1231">
        <v>-0.48</v>
      </c>
    </row>
    <row r="1232" spans="2:4" x14ac:dyDescent="0.2">
      <c r="B1232">
        <v>1207</v>
      </c>
      <c r="C1232" s="4">
        <v>-130.77033</v>
      </c>
      <c r="D1232">
        <v>-0.64</v>
      </c>
    </row>
    <row r="1233" spans="2:4" x14ac:dyDescent="0.2">
      <c r="B1233">
        <v>1208</v>
      </c>
      <c r="C1233" s="4">
        <v>-130.59172000000001</v>
      </c>
      <c r="D1233">
        <v>-0.57999999999999996</v>
      </c>
    </row>
    <row r="1234" spans="2:4" x14ac:dyDescent="0.2">
      <c r="B1234">
        <v>1209</v>
      </c>
      <c r="C1234" s="4">
        <v>-130.41818000000001</v>
      </c>
      <c r="D1234">
        <v>1.1100000000000001</v>
      </c>
    </row>
    <row r="1235" spans="2:4" x14ac:dyDescent="0.2">
      <c r="B1235">
        <v>1210</v>
      </c>
      <c r="C1235" s="4">
        <v>-130.27654999999999</v>
      </c>
      <c r="D1235">
        <v>1.59</v>
      </c>
    </row>
    <row r="1236" spans="2:4" x14ac:dyDescent="0.2">
      <c r="B1236">
        <v>1211</v>
      </c>
      <c r="C1236" s="4">
        <v>-130.14466999999999</v>
      </c>
      <c r="D1236">
        <v>1.79</v>
      </c>
    </row>
    <row r="1237" spans="2:4" x14ac:dyDescent="0.2">
      <c r="B1237">
        <v>1212</v>
      </c>
      <c r="C1237" s="4">
        <v>-130.04344</v>
      </c>
      <c r="D1237">
        <v>2.0499999999999998</v>
      </c>
    </row>
    <row r="1238" spans="2:4" x14ac:dyDescent="0.2">
      <c r="B1238">
        <v>1213</v>
      </c>
      <c r="C1238" s="4">
        <v>-129.96630999999999</v>
      </c>
      <c r="D1238">
        <v>1.42</v>
      </c>
    </row>
    <row r="1239" spans="2:4" x14ac:dyDescent="0.2">
      <c r="B1239">
        <v>1214</v>
      </c>
      <c r="C1239" s="4">
        <v>-129.91588999999999</v>
      </c>
      <c r="D1239">
        <v>0.96</v>
      </c>
    </row>
    <row r="1240" spans="2:4" x14ac:dyDescent="0.2">
      <c r="B1240">
        <v>1215</v>
      </c>
      <c r="C1240" s="4">
        <v>-129.86357000000001</v>
      </c>
      <c r="D1240">
        <v>1.29</v>
      </c>
    </row>
    <row r="1241" spans="2:4" x14ac:dyDescent="0.2">
      <c r="B1241">
        <v>1216</v>
      </c>
      <c r="C1241" s="4">
        <v>-129.83526000000001</v>
      </c>
      <c r="D1241">
        <v>1.08</v>
      </c>
    </row>
    <row r="1242" spans="2:4" x14ac:dyDescent="0.2">
      <c r="B1242">
        <v>1217</v>
      </c>
      <c r="C1242" s="4">
        <v>-129.79481000000001</v>
      </c>
      <c r="D1242">
        <v>2.2000000000000002</v>
      </c>
    </row>
    <row r="1243" spans="2:4" x14ac:dyDescent="0.2">
      <c r="B1243">
        <v>1218</v>
      </c>
      <c r="C1243" s="4">
        <v>-129.74218999999999</v>
      </c>
      <c r="D1243">
        <v>2.69</v>
      </c>
    </row>
    <row r="1244" spans="2:4" x14ac:dyDescent="0.2">
      <c r="B1244">
        <v>1219</v>
      </c>
      <c r="C1244" s="4">
        <v>-129.70292000000001</v>
      </c>
      <c r="D1244">
        <v>2.86</v>
      </c>
    </row>
    <row r="1245" spans="2:4" x14ac:dyDescent="0.2">
      <c r="B1245">
        <v>1220</v>
      </c>
      <c r="C1245" s="4">
        <v>-129.68395000000001</v>
      </c>
      <c r="D1245">
        <v>2.5099999999999998</v>
      </c>
    </row>
    <row r="1246" spans="2:4" x14ac:dyDescent="0.2">
      <c r="B1246">
        <v>1221</v>
      </c>
      <c r="C1246" s="4">
        <v>-129.68673999999999</v>
      </c>
      <c r="D1246">
        <v>2.5099999999999998</v>
      </c>
    </row>
    <row r="1247" spans="2:4" x14ac:dyDescent="0.2">
      <c r="B1247">
        <v>1222</v>
      </c>
      <c r="C1247" s="4">
        <v>-129.70205999999999</v>
      </c>
      <c r="D1247">
        <v>2.92</v>
      </c>
    </row>
    <row r="1248" spans="2:4" x14ac:dyDescent="0.2">
      <c r="B1248">
        <v>1223</v>
      </c>
      <c r="C1248" s="4">
        <v>-129.71135000000001</v>
      </c>
      <c r="D1248">
        <v>2.68</v>
      </c>
    </row>
    <row r="1249" spans="2:4" x14ac:dyDescent="0.2">
      <c r="B1249">
        <v>1224</v>
      </c>
      <c r="C1249" s="4">
        <v>-129.72629000000001</v>
      </c>
      <c r="D1249">
        <v>2.71</v>
      </c>
    </row>
    <row r="1250" spans="2:4" x14ac:dyDescent="0.2">
      <c r="B1250">
        <v>1225</v>
      </c>
      <c r="C1250" s="4">
        <v>-129.74601000000001</v>
      </c>
      <c r="D1250">
        <v>2.91</v>
      </c>
    </row>
    <row r="1251" spans="2:4" x14ac:dyDescent="0.2">
      <c r="B1251">
        <v>1226</v>
      </c>
      <c r="C1251" s="4">
        <v>-129.76682</v>
      </c>
      <c r="D1251">
        <v>3.08</v>
      </c>
    </row>
    <row r="1252" spans="2:4" x14ac:dyDescent="0.2">
      <c r="B1252">
        <v>1227</v>
      </c>
      <c r="C1252" s="4">
        <v>-129.80064999999999</v>
      </c>
      <c r="D1252">
        <v>3.68</v>
      </c>
    </row>
    <row r="1253" spans="2:4" x14ac:dyDescent="0.2">
      <c r="B1253">
        <v>1228</v>
      </c>
      <c r="C1253" s="4">
        <v>-129.84593000000001</v>
      </c>
      <c r="D1253">
        <v>4.25</v>
      </c>
    </row>
    <row r="1254" spans="2:4" x14ac:dyDescent="0.2">
      <c r="B1254">
        <v>1229</v>
      </c>
      <c r="C1254" s="4">
        <v>-129.90504000000001</v>
      </c>
      <c r="D1254">
        <v>4.2699999999999996</v>
      </c>
    </row>
    <row r="1255" spans="2:4" x14ac:dyDescent="0.2">
      <c r="B1255">
        <v>1230</v>
      </c>
      <c r="C1255" s="4">
        <v>-129.98070000000001</v>
      </c>
      <c r="D1255">
        <v>4.24</v>
      </c>
    </row>
    <row r="1256" spans="2:4" x14ac:dyDescent="0.2">
      <c r="B1256">
        <v>1231</v>
      </c>
      <c r="C1256" s="4">
        <v>-130.07160999999999</v>
      </c>
      <c r="D1256">
        <v>4.08</v>
      </c>
    </row>
    <row r="1257" spans="2:4" x14ac:dyDescent="0.2">
      <c r="B1257">
        <v>1232</v>
      </c>
      <c r="C1257" s="4">
        <v>-130.19113999999999</v>
      </c>
      <c r="D1257">
        <v>4.03</v>
      </c>
    </row>
    <row r="1258" spans="2:4" x14ac:dyDescent="0.2">
      <c r="B1258">
        <v>1233</v>
      </c>
      <c r="C1258" s="4">
        <v>-130.35934</v>
      </c>
      <c r="D1258">
        <v>3.42</v>
      </c>
    </row>
    <row r="1259" spans="2:4" x14ac:dyDescent="0.2">
      <c r="B1259">
        <v>1234</v>
      </c>
      <c r="C1259" s="4">
        <v>-130.57285999999999</v>
      </c>
      <c r="D1259">
        <v>3.03</v>
      </c>
    </row>
    <row r="1260" spans="2:4" x14ac:dyDescent="0.2">
      <c r="B1260">
        <v>1235</v>
      </c>
      <c r="C1260" s="4">
        <v>-130.84578999999999</v>
      </c>
      <c r="D1260">
        <v>3.53</v>
      </c>
    </row>
    <row r="1261" spans="2:4" x14ac:dyDescent="0.2">
      <c r="B1261">
        <v>1236</v>
      </c>
      <c r="C1261" s="4">
        <v>-131.1465</v>
      </c>
      <c r="D1261">
        <v>3.67</v>
      </c>
    </row>
    <row r="1262" spans="2:4" x14ac:dyDescent="0.2">
      <c r="B1262">
        <v>1237</v>
      </c>
      <c r="C1262" s="4">
        <v>-131.49127999999999</v>
      </c>
      <c r="D1262">
        <v>3.55</v>
      </c>
    </row>
    <row r="1263" spans="2:4" x14ac:dyDescent="0.2">
      <c r="B1263">
        <v>1238</v>
      </c>
      <c r="C1263" s="4">
        <v>-131.82442</v>
      </c>
      <c r="D1263">
        <v>4.08</v>
      </c>
    </row>
    <row r="1264" spans="2:4" x14ac:dyDescent="0.2">
      <c r="B1264">
        <v>1239</v>
      </c>
      <c r="C1264" s="4">
        <v>-132.16533000000001</v>
      </c>
      <c r="D1264">
        <v>3.6</v>
      </c>
    </row>
    <row r="1265" spans="2:4" x14ac:dyDescent="0.2">
      <c r="B1265">
        <v>1240</v>
      </c>
      <c r="C1265" s="4">
        <v>-132.48483999999999</v>
      </c>
      <c r="D1265">
        <v>2.37</v>
      </c>
    </row>
    <row r="1266" spans="2:4" x14ac:dyDescent="0.2">
      <c r="B1266">
        <v>1241</v>
      </c>
      <c r="C1266" s="4">
        <v>-132.75767999999999</v>
      </c>
      <c r="D1266">
        <v>2.25</v>
      </c>
    </row>
    <row r="1267" spans="2:4" x14ac:dyDescent="0.2">
      <c r="B1267">
        <v>1242</v>
      </c>
      <c r="C1267" s="4">
        <v>-132.96573000000001</v>
      </c>
      <c r="D1267">
        <v>2.0099999999999998</v>
      </c>
    </row>
    <row r="1268" spans="2:4" x14ac:dyDescent="0.2">
      <c r="B1268">
        <v>1243</v>
      </c>
      <c r="C1268" s="4">
        <v>-133.11860999999999</v>
      </c>
      <c r="D1268">
        <v>1.87</v>
      </c>
    </row>
    <row r="1269" spans="2:4" x14ac:dyDescent="0.2">
      <c r="B1269">
        <v>1244</v>
      </c>
      <c r="C1269" s="4">
        <v>-133.2002</v>
      </c>
      <c r="D1269">
        <v>2.02</v>
      </c>
    </row>
    <row r="1270" spans="2:4" x14ac:dyDescent="0.2">
      <c r="B1270">
        <v>1245</v>
      </c>
      <c r="C1270" s="4">
        <v>-133.20377999999999</v>
      </c>
      <c r="D1270">
        <v>1.83</v>
      </c>
    </row>
    <row r="1271" spans="2:4" x14ac:dyDescent="0.2">
      <c r="B1271">
        <v>1246</v>
      </c>
      <c r="C1271" s="4">
        <v>-133.12977000000001</v>
      </c>
      <c r="D1271">
        <v>1.69</v>
      </c>
    </row>
    <row r="1272" spans="2:4" x14ac:dyDescent="0.2">
      <c r="B1272">
        <v>1247</v>
      </c>
      <c r="C1272" s="4">
        <v>-133.01691</v>
      </c>
      <c r="D1272">
        <v>2.0299999999999998</v>
      </c>
    </row>
    <row r="1273" spans="2:4" x14ac:dyDescent="0.2">
      <c r="B1273">
        <v>1248</v>
      </c>
      <c r="C1273" s="4">
        <v>-132.84504999999999</v>
      </c>
      <c r="D1273">
        <v>2.1</v>
      </c>
    </row>
    <row r="1274" spans="2:4" x14ac:dyDescent="0.2">
      <c r="B1274">
        <v>1249</v>
      </c>
      <c r="C1274" s="4">
        <v>-132.60664</v>
      </c>
      <c r="D1274">
        <v>2.1</v>
      </c>
    </row>
    <row r="1275" spans="2:4" x14ac:dyDescent="0.2">
      <c r="B1275">
        <v>1250</v>
      </c>
      <c r="C1275" s="4">
        <v>-132.36223000000001</v>
      </c>
      <c r="D1275">
        <v>2.23</v>
      </c>
    </row>
    <row r="1276" spans="2:4" x14ac:dyDescent="0.2">
      <c r="B1276">
        <v>1251</v>
      </c>
      <c r="C1276" s="4">
        <v>-132.11066</v>
      </c>
      <c r="D1276">
        <v>1.66</v>
      </c>
    </row>
    <row r="1277" spans="2:4" x14ac:dyDescent="0.2">
      <c r="B1277">
        <v>1252</v>
      </c>
      <c r="C1277" s="4">
        <v>-131.89309</v>
      </c>
      <c r="D1277">
        <v>2.69</v>
      </c>
    </row>
    <row r="1278" spans="2:4" x14ac:dyDescent="0.2">
      <c r="B1278">
        <v>1253</v>
      </c>
      <c r="C1278" s="4">
        <v>-131.71411000000001</v>
      </c>
      <c r="D1278">
        <v>2.87</v>
      </c>
    </row>
    <row r="1279" spans="2:4" x14ac:dyDescent="0.2">
      <c r="B1279">
        <v>1254</v>
      </c>
      <c r="C1279" s="4">
        <v>-131.52582000000001</v>
      </c>
      <c r="D1279">
        <v>2.52</v>
      </c>
    </row>
    <row r="1280" spans="2:4" x14ac:dyDescent="0.2">
      <c r="B1280">
        <v>1255</v>
      </c>
      <c r="C1280" s="4">
        <v>-131.33824000000001</v>
      </c>
      <c r="D1280">
        <v>2.77</v>
      </c>
    </row>
    <row r="1281" spans="2:4" x14ac:dyDescent="0.2">
      <c r="B1281">
        <v>1256</v>
      </c>
      <c r="C1281" s="4">
        <v>-131.17230000000001</v>
      </c>
      <c r="D1281">
        <v>2.88</v>
      </c>
    </row>
    <row r="1282" spans="2:4" x14ac:dyDescent="0.2">
      <c r="B1282">
        <v>1257</v>
      </c>
      <c r="C1282" s="4">
        <v>-131.02423999999999</v>
      </c>
      <c r="D1282">
        <v>2.84</v>
      </c>
    </row>
    <row r="1283" spans="2:4" x14ac:dyDescent="0.2">
      <c r="B1283">
        <v>1258</v>
      </c>
      <c r="C1283" s="4">
        <v>-130.87204</v>
      </c>
      <c r="D1283">
        <v>2.5</v>
      </c>
    </row>
    <row r="1284" spans="2:4" x14ac:dyDescent="0.2">
      <c r="B1284">
        <v>1259</v>
      </c>
      <c r="C1284" s="4">
        <v>-130.69282999999999</v>
      </c>
      <c r="D1284">
        <v>2.42</v>
      </c>
    </row>
    <row r="1285" spans="2:4" x14ac:dyDescent="0.2">
      <c r="B1285">
        <v>1260</v>
      </c>
      <c r="C1285" s="4">
        <v>-130.48715000000001</v>
      </c>
      <c r="D1285">
        <v>1.01</v>
      </c>
    </row>
    <row r="1286" spans="2:4" x14ac:dyDescent="0.2">
      <c r="B1286">
        <v>1261</v>
      </c>
      <c r="C1286" s="4">
        <v>-130.25960000000001</v>
      </c>
      <c r="D1286">
        <v>-0.59</v>
      </c>
    </row>
    <row r="1287" spans="2:4" x14ac:dyDescent="0.2">
      <c r="B1287">
        <v>1262</v>
      </c>
      <c r="C1287" s="4">
        <v>-130.06339</v>
      </c>
      <c r="D1287">
        <v>-1.4</v>
      </c>
    </row>
    <row r="1288" spans="2:4" x14ac:dyDescent="0.2">
      <c r="B1288">
        <v>1263</v>
      </c>
      <c r="C1288" s="4">
        <v>-129.88177999999999</v>
      </c>
      <c r="D1288">
        <v>0.05</v>
      </c>
    </row>
    <row r="1289" spans="2:4" x14ac:dyDescent="0.2">
      <c r="B1289">
        <v>1264</v>
      </c>
      <c r="C1289" s="4">
        <v>-129.72421</v>
      </c>
      <c r="D1289">
        <v>-7.0000000000000007E-2</v>
      </c>
    </row>
    <row r="1290" spans="2:4" x14ac:dyDescent="0.2">
      <c r="B1290">
        <v>1265</v>
      </c>
      <c r="C1290" s="4">
        <v>-129.62360000000001</v>
      </c>
      <c r="D1290">
        <v>-0.28999999999999998</v>
      </c>
    </row>
    <row r="1291" spans="2:4" x14ac:dyDescent="0.2">
      <c r="B1291">
        <v>1266</v>
      </c>
      <c r="C1291" s="4">
        <v>-129.55095</v>
      </c>
      <c r="D1291">
        <v>0.2</v>
      </c>
    </row>
    <row r="1292" spans="2:4" x14ac:dyDescent="0.2">
      <c r="B1292">
        <v>1267</v>
      </c>
      <c r="C1292" s="4">
        <v>-129.52365</v>
      </c>
      <c r="D1292">
        <v>0.13</v>
      </c>
    </row>
    <row r="1293" spans="2:4" x14ac:dyDescent="0.2">
      <c r="B1293">
        <v>1268</v>
      </c>
      <c r="C1293" s="4">
        <v>-129.56470999999999</v>
      </c>
      <c r="D1293">
        <v>-1.04</v>
      </c>
    </row>
    <row r="1294" spans="2:4" x14ac:dyDescent="0.2">
      <c r="B1294">
        <v>1269</v>
      </c>
      <c r="C1294" s="4">
        <v>-129.63290000000001</v>
      </c>
      <c r="D1294">
        <v>-2.16</v>
      </c>
    </row>
    <row r="1295" spans="2:4" x14ac:dyDescent="0.2">
      <c r="B1295">
        <v>1270</v>
      </c>
      <c r="C1295" s="4">
        <v>-129.72184999999999</v>
      </c>
      <c r="D1295">
        <v>-2.62</v>
      </c>
    </row>
    <row r="1296" spans="2:4" x14ac:dyDescent="0.2">
      <c r="B1296">
        <v>1271</v>
      </c>
      <c r="C1296" s="4">
        <v>-129.81992</v>
      </c>
      <c r="D1296">
        <v>-1.96</v>
      </c>
    </row>
    <row r="1297" spans="2:4" x14ac:dyDescent="0.2">
      <c r="B1297">
        <v>1272</v>
      </c>
      <c r="C1297" s="4">
        <v>-129.91383999999999</v>
      </c>
      <c r="D1297">
        <v>-2.15</v>
      </c>
    </row>
    <row r="1298" spans="2:4" x14ac:dyDescent="0.2">
      <c r="B1298">
        <v>1273</v>
      </c>
      <c r="C1298" s="4">
        <v>-130.04459</v>
      </c>
      <c r="D1298">
        <v>-2.36</v>
      </c>
    </row>
    <row r="1299" spans="2:4" x14ac:dyDescent="0.2">
      <c r="B1299">
        <v>1274</v>
      </c>
      <c r="C1299" s="4">
        <v>-130.22060999999999</v>
      </c>
      <c r="D1299">
        <v>-2.76</v>
      </c>
    </row>
    <row r="1300" spans="2:4" x14ac:dyDescent="0.2">
      <c r="B1300">
        <v>1275</v>
      </c>
      <c r="C1300" s="4">
        <v>-130.39583999999999</v>
      </c>
      <c r="D1300">
        <v>-2.84</v>
      </c>
    </row>
    <row r="1301" spans="2:4" x14ac:dyDescent="0.2">
      <c r="B1301">
        <v>1276</v>
      </c>
      <c r="C1301" s="4">
        <v>-130.57868999999999</v>
      </c>
      <c r="D1301">
        <v>-2.63</v>
      </c>
    </row>
    <row r="1302" spans="2:4" x14ac:dyDescent="0.2">
      <c r="B1302">
        <v>1277</v>
      </c>
      <c r="C1302" s="4">
        <v>-130.76983999999999</v>
      </c>
      <c r="D1302">
        <v>-3.04</v>
      </c>
    </row>
    <row r="1303" spans="2:4" x14ac:dyDescent="0.2">
      <c r="B1303">
        <v>1278</v>
      </c>
      <c r="C1303" s="4">
        <v>-130.97565</v>
      </c>
      <c r="D1303">
        <v>-3.81</v>
      </c>
    </row>
    <row r="1304" spans="2:4" x14ac:dyDescent="0.2">
      <c r="B1304">
        <v>1279</v>
      </c>
      <c r="C1304" s="4">
        <v>-131.18374</v>
      </c>
      <c r="D1304">
        <v>-4.32</v>
      </c>
    </row>
    <row r="1305" spans="2:4" x14ac:dyDescent="0.2">
      <c r="B1305">
        <v>1280</v>
      </c>
      <c r="C1305" s="4">
        <v>-131.40763000000001</v>
      </c>
      <c r="D1305">
        <v>-4.5599999999999996</v>
      </c>
    </row>
    <row r="1306" spans="2:4" x14ac:dyDescent="0.2">
      <c r="B1306">
        <v>1281</v>
      </c>
      <c r="C1306" s="4">
        <v>-131.66825</v>
      </c>
      <c r="D1306">
        <v>-3.96</v>
      </c>
    </row>
    <row r="1307" spans="2:4" x14ac:dyDescent="0.2">
      <c r="B1307">
        <v>1282</v>
      </c>
      <c r="C1307" s="4">
        <v>-131.93496999999999</v>
      </c>
      <c r="D1307">
        <v>-3.25</v>
      </c>
    </row>
    <row r="1308" spans="2:4" x14ac:dyDescent="0.2">
      <c r="B1308">
        <v>1283</v>
      </c>
      <c r="C1308" s="4">
        <v>-132.22028</v>
      </c>
      <c r="D1308">
        <v>-3.34</v>
      </c>
    </row>
    <row r="1309" spans="2:4" x14ac:dyDescent="0.2">
      <c r="B1309">
        <v>1284</v>
      </c>
      <c r="C1309" s="4">
        <v>-132.50684999999999</v>
      </c>
      <c r="D1309">
        <v>-3.65</v>
      </c>
    </row>
    <row r="1310" spans="2:4" x14ac:dyDescent="0.2">
      <c r="B1310">
        <v>1285</v>
      </c>
      <c r="C1310" s="4">
        <v>-132.79156</v>
      </c>
      <c r="D1310">
        <v>-3.52</v>
      </c>
    </row>
    <row r="1311" spans="2:4" x14ac:dyDescent="0.2">
      <c r="B1311">
        <v>1286</v>
      </c>
      <c r="C1311" s="4">
        <v>-133.10205999999999</v>
      </c>
      <c r="D1311">
        <v>-3.67</v>
      </c>
    </row>
    <row r="1312" spans="2:4" x14ac:dyDescent="0.2">
      <c r="B1312">
        <v>1287</v>
      </c>
      <c r="C1312" s="4">
        <v>-133.43222</v>
      </c>
      <c r="D1312">
        <v>-3.61</v>
      </c>
    </row>
    <row r="1313" spans="2:4" x14ac:dyDescent="0.2">
      <c r="B1313">
        <v>1288</v>
      </c>
      <c r="C1313" s="4">
        <v>-133.73808</v>
      </c>
      <c r="D1313">
        <v>-3.98</v>
      </c>
    </row>
    <row r="1314" spans="2:4" x14ac:dyDescent="0.2">
      <c r="B1314">
        <v>1289</v>
      </c>
      <c r="C1314" s="4">
        <v>-134.05534</v>
      </c>
      <c r="D1314">
        <v>-4.46</v>
      </c>
    </row>
    <row r="1315" spans="2:4" x14ac:dyDescent="0.2">
      <c r="B1315">
        <v>1290</v>
      </c>
      <c r="C1315" s="4">
        <v>-134.37036000000001</v>
      </c>
      <c r="D1315">
        <v>-4.57</v>
      </c>
    </row>
    <row r="1316" spans="2:4" x14ac:dyDescent="0.2">
      <c r="B1316">
        <v>1291</v>
      </c>
      <c r="C1316" s="4">
        <v>-134.67524</v>
      </c>
      <c r="D1316">
        <v>-4.08</v>
      </c>
    </row>
    <row r="1317" spans="2:4" x14ac:dyDescent="0.2">
      <c r="B1317">
        <v>1292</v>
      </c>
      <c r="C1317" s="4">
        <v>-135.00140999999999</v>
      </c>
      <c r="D1317">
        <v>-3.85</v>
      </c>
    </row>
    <row r="1318" spans="2:4" x14ac:dyDescent="0.2">
      <c r="B1318">
        <v>1293</v>
      </c>
      <c r="C1318" s="4">
        <v>-135.31005999999999</v>
      </c>
      <c r="D1318">
        <v>-3.81</v>
      </c>
    </row>
    <row r="1319" spans="2:4" x14ac:dyDescent="0.2">
      <c r="B1319">
        <v>1294</v>
      </c>
      <c r="C1319" s="4">
        <v>-135.59279000000001</v>
      </c>
      <c r="D1319">
        <v>-3.91</v>
      </c>
    </row>
    <row r="1320" spans="2:4" x14ac:dyDescent="0.2">
      <c r="B1320">
        <v>1295</v>
      </c>
      <c r="C1320" s="4">
        <v>-135.83578</v>
      </c>
      <c r="D1320">
        <v>-3.2</v>
      </c>
    </row>
    <row r="1321" spans="2:4" x14ac:dyDescent="0.2">
      <c r="B1321">
        <v>1296</v>
      </c>
      <c r="C1321" s="4">
        <v>-136.00948</v>
      </c>
      <c r="D1321">
        <v>-2.87</v>
      </c>
    </row>
    <row r="1322" spans="2:4" x14ac:dyDescent="0.2">
      <c r="B1322">
        <v>1297</v>
      </c>
      <c r="C1322" s="4">
        <v>-136.13007999999999</v>
      </c>
      <c r="D1322">
        <v>-2.69</v>
      </c>
    </row>
    <row r="1323" spans="2:4" x14ac:dyDescent="0.2">
      <c r="B1323">
        <v>1298</v>
      </c>
      <c r="C1323" s="4">
        <v>-136.17408</v>
      </c>
      <c r="D1323">
        <v>-2.5</v>
      </c>
    </row>
    <row r="1324" spans="2:4" x14ac:dyDescent="0.2">
      <c r="B1324">
        <v>1299</v>
      </c>
      <c r="C1324" s="4">
        <v>-136.20035999999999</v>
      </c>
      <c r="D1324">
        <v>-2.84</v>
      </c>
    </row>
    <row r="1325" spans="2:4" x14ac:dyDescent="0.2">
      <c r="B1325">
        <v>1300</v>
      </c>
      <c r="C1325" s="4">
        <v>-136.15347</v>
      </c>
      <c r="D1325">
        <v>-2.29</v>
      </c>
    </row>
    <row r="1326" spans="2:4" x14ac:dyDescent="0.2">
      <c r="B1326">
        <v>1301</v>
      </c>
      <c r="C1326" s="4">
        <v>-136.04931999999999</v>
      </c>
      <c r="D1326">
        <v>-2.0299999999999998</v>
      </c>
    </row>
    <row r="1327" spans="2:4" x14ac:dyDescent="0.2">
      <c r="B1327">
        <v>1302</v>
      </c>
      <c r="C1327" s="4">
        <v>-135.89805999999999</v>
      </c>
      <c r="D1327">
        <v>-2.56</v>
      </c>
    </row>
    <row r="1328" spans="2:4" x14ac:dyDescent="0.2">
      <c r="B1328">
        <v>1303</v>
      </c>
      <c r="C1328" s="4">
        <v>-135.75605999999999</v>
      </c>
      <c r="D1328">
        <v>-1.83</v>
      </c>
    </row>
    <row r="1329" spans="2:4" x14ac:dyDescent="0.2">
      <c r="B1329">
        <v>1304</v>
      </c>
      <c r="C1329" s="4">
        <v>-135.62271000000001</v>
      </c>
      <c r="D1329">
        <v>-1.35</v>
      </c>
    </row>
    <row r="1330" spans="2:4" x14ac:dyDescent="0.2">
      <c r="B1330">
        <v>1305</v>
      </c>
      <c r="C1330" s="4">
        <v>-135.47457</v>
      </c>
      <c r="D1330">
        <v>-0.99</v>
      </c>
    </row>
    <row r="1331" spans="2:4" x14ac:dyDescent="0.2">
      <c r="B1331">
        <v>1306</v>
      </c>
      <c r="C1331" s="4">
        <v>-135.31493</v>
      </c>
      <c r="D1331">
        <v>-0.22</v>
      </c>
    </row>
    <row r="1332" spans="2:4" x14ac:dyDescent="0.2">
      <c r="B1332">
        <v>1307</v>
      </c>
      <c r="C1332" s="4">
        <v>-135.15141</v>
      </c>
      <c r="D1332">
        <v>0.03</v>
      </c>
    </row>
    <row r="1333" spans="2:4" x14ac:dyDescent="0.2">
      <c r="B1333">
        <v>1308</v>
      </c>
      <c r="C1333" s="4">
        <v>-135.00379000000001</v>
      </c>
      <c r="D1333">
        <v>-0.13</v>
      </c>
    </row>
    <row r="1334" spans="2:4" x14ac:dyDescent="0.2">
      <c r="B1334">
        <v>1309</v>
      </c>
      <c r="C1334" s="4">
        <v>-134.85070999999999</v>
      </c>
      <c r="D1334">
        <v>0.31</v>
      </c>
    </row>
    <row r="1335" spans="2:4" x14ac:dyDescent="0.2">
      <c r="B1335">
        <v>1310</v>
      </c>
      <c r="C1335" s="4">
        <v>-134.71633</v>
      </c>
      <c r="D1335">
        <v>0.56999999999999995</v>
      </c>
    </row>
    <row r="1336" spans="2:4" x14ac:dyDescent="0.2">
      <c r="B1336">
        <v>1311</v>
      </c>
      <c r="C1336" s="4">
        <v>-134.60102000000001</v>
      </c>
      <c r="D1336">
        <v>0.84</v>
      </c>
    </row>
    <row r="1337" spans="2:4" x14ac:dyDescent="0.2">
      <c r="B1337">
        <v>1312</v>
      </c>
      <c r="C1337" s="4">
        <v>-134.50857999999999</v>
      </c>
      <c r="D1337">
        <v>1.08</v>
      </c>
    </row>
    <row r="1338" spans="2:4" x14ac:dyDescent="0.2">
      <c r="B1338">
        <v>1313</v>
      </c>
      <c r="C1338" s="4">
        <v>-134.40178</v>
      </c>
      <c r="D1338">
        <v>1.37</v>
      </c>
    </row>
    <row r="1339" spans="2:4" x14ac:dyDescent="0.2">
      <c r="B1339">
        <v>1314</v>
      </c>
      <c r="C1339" s="4">
        <v>-134.32517999999999</v>
      </c>
      <c r="D1339">
        <v>1.31</v>
      </c>
    </row>
    <row r="1340" spans="2:4" x14ac:dyDescent="0.2">
      <c r="B1340">
        <v>1315</v>
      </c>
      <c r="C1340" s="4">
        <v>-134.31316000000001</v>
      </c>
      <c r="D1340">
        <v>1.24</v>
      </c>
    </row>
    <row r="1341" spans="2:4" x14ac:dyDescent="0.2">
      <c r="B1341">
        <v>1316</v>
      </c>
      <c r="C1341" s="4">
        <v>-134.32612</v>
      </c>
      <c r="D1341">
        <v>1.54</v>
      </c>
    </row>
    <row r="1342" spans="2:4" x14ac:dyDescent="0.2">
      <c r="B1342">
        <v>1317</v>
      </c>
      <c r="C1342" s="4">
        <v>-134.3372</v>
      </c>
      <c r="D1342">
        <v>0.19</v>
      </c>
    </row>
    <row r="1343" spans="2:4" x14ac:dyDescent="0.2">
      <c r="B1343">
        <v>1318</v>
      </c>
      <c r="C1343" s="4">
        <v>-134.34251</v>
      </c>
      <c r="D1343">
        <v>-0.7</v>
      </c>
    </row>
    <row r="1344" spans="2:4" x14ac:dyDescent="0.2">
      <c r="B1344">
        <v>1319</v>
      </c>
      <c r="C1344" s="4">
        <v>-134.29166000000001</v>
      </c>
      <c r="D1344">
        <v>-1.22</v>
      </c>
    </row>
    <row r="1345" spans="2:4" x14ac:dyDescent="0.2">
      <c r="B1345">
        <v>1320</v>
      </c>
      <c r="C1345" s="4">
        <v>-134.21771000000001</v>
      </c>
      <c r="D1345">
        <v>-1.82</v>
      </c>
    </row>
    <row r="1346" spans="2:4" x14ac:dyDescent="0.2">
      <c r="B1346">
        <v>1321</v>
      </c>
      <c r="C1346" s="4">
        <v>-134.13458</v>
      </c>
      <c r="D1346">
        <v>-1.27</v>
      </c>
    </row>
    <row r="1347" spans="2:4" x14ac:dyDescent="0.2">
      <c r="B1347">
        <v>1322</v>
      </c>
      <c r="C1347" s="4">
        <v>-133.98475999999999</v>
      </c>
      <c r="D1347">
        <v>-1.5</v>
      </c>
    </row>
    <row r="1348" spans="2:4" x14ac:dyDescent="0.2">
      <c r="B1348">
        <v>1323</v>
      </c>
      <c r="C1348" s="4">
        <v>-133.79033999999999</v>
      </c>
      <c r="D1348">
        <v>-1.6</v>
      </c>
    </row>
    <row r="1349" spans="2:4" x14ac:dyDescent="0.2">
      <c r="B1349">
        <v>1324</v>
      </c>
      <c r="C1349" s="4">
        <v>-133.56755000000001</v>
      </c>
      <c r="D1349">
        <v>-1.46</v>
      </c>
    </row>
    <row r="1350" spans="2:4" x14ac:dyDescent="0.2">
      <c r="B1350">
        <v>1325</v>
      </c>
      <c r="C1350" s="4">
        <v>-133.31836999999999</v>
      </c>
      <c r="D1350">
        <v>-1.53</v>
      </c>
    </row>
    <row r="1351" spans="2:4" x14ac:dyDescent="0.2">
      <c r="B1351">
        <v>1326</v>
      </c>
      <c r="C1351" s="4">
        <v>-133.07109</v>
      </c>
      <c r="D1351">
        <v>-1.39</v>
      </c>
    </row>
    <row r="1352" spans="2:4" x14ac:dyDescent="0.2">
      <c r="B1352">
        <v>1327</v>
      </c>
      <c r="C1352" s="4">
        <v>-132.83779999999999</v>
      </c>
      <c r="D1352">
        <v>-1.52</v>
      </c>
    </row>
    <row r="1353" spans="2:4" x14ac:dyDescent="0.2">
      <c r="B1353">
        <v>1328</v>
      </c>
      <c r="C1353" s="4">
        <v>-132.59179</v>
      </c>
      <c r="D1353">
        <v>-1.08</v>
      </c>
    </row>
    <row r="1354" spans="2:4" x14ac:dyDescent="0.2">
      <c r="B1354">
        <v>1329</v>
      </c>
      <c r="C1354" s="4">
        <v>-132.35896</v>
      </c>
      <c r="D1354">
        <v>-0.97</v>
      </c>
    </row>
    <row r="1355" spans="2:4" x14ac:dyDescent="0.2">
      <c r="B1355">
        <v>1330</v>
      </c>
      <c r="C1355" s="4">
        <v>-132.15423000000001</v>
      </c>
      <c r="D1355">
        <v>-0.98</v>
      </c>
    </row>
    <row r="1356" spans="2:4" x14ac:dyDescent="0.2">
      <c r="B1356">
        <v>1331</v>
      </c>
      <c r="C1356" s="4">
        <v>-131.97192000000001</v>
      </c>
      <c r="D1356">
        <v>-1.61</v>
      </c>
    </row>
    <row r="1357" spans="2:4" x14ac:dyDescent="0.2">
      <c r="B1357">
        <v>1332</v>
      </c>
      <c r="C1357" s="4">
        <v>-131.82443000000001</v>
      </c>
      <c r="D1357">
        <v>-1.9</v>
      </c>
    </row>
    <row r="1358" spans="2:4" x14ac:dyDescent="0.2">
      <c r="B1358">
        <v>1333</v>
      </c>
      <c r="C1358" s="4">
        <v>-131.70868999999999</v>
      </c>
      <c r="D1358">
        <v>-1.28</v>
      </c>
    </row>
    <row r="1359" spans="2:4" x14ac:dyDescent="0.2">
      <c r="B1359">
        <v>1334</v>
      </c>
      <c r="C1359" s="4">
        <v>-131.637</v>
      </c>
      <c r="D1359">
        <v>-1.05</v>
      </c>
    </row>
    <row r="1360" spans="2:4" x14ac:dyDescent="0.2">
      <c r="B1360">
        <v>1335</v>
      </c>
      <c r="C1360" s="4">
        <v>-131.58043000000001</v>
      </c>
      <c r="D1360">
        <v>-0.32</v>
      </c>
    </row>
    <row r="1361" spans="2:4" x14ac:dyDescent="0.2">
      <c r="B1361">
        <v>1336</v>
      </c>
      <c r="C1361" s="4">
        <v>-131.55365</v>
      </c>
      <c r="D1361">
        <v>-0.46</v>
      </c>
    </row>
    <row r="1362" spans="2:4" x14ac:dyDescent="0.2">
      <c r="B1362">
        <v>1337</v>
      </c>
      <c r="C1362" s="4">
        <v>-131.55682999999999</v>
      </c>
      <c r="D1362">
        <v>-0.33</v>
      </c>
    </row>
    <row r="1363" spans="2:4" x14ac:dyDescent="0.2">
      <c r="B1363">
        <v>1338</v>
      </c>
      <c r="C1363" s="4">
        <v>-131.58025000000001</v>
      </c>
      <c r="D1363">
        <v>-0.03</v>
      </c>
    </row>
    <row r="1364" spans="2:4" x14ac:dyDescent="0.2">
      <c r="B1364">
        <v>1339</v>
      </c>
      <c r="C1364" s="4">
        <v>-131.61141000000001</v>
      </c>
      <c r="D1364">
        <v>-0.01</v>
      </c>
    </row>
    <row r="1365" spans="2:4" x14ac:dyDescent="0.2">
      <c r="B1365">
        <v>1340</v>
      </c>
      <c r="C1365" s="4">
        <v>-131.66113999999999</v>
      </c>
      <c r="D1365">
        <v>0.96</v>
      </c>
    </row>
    <row r="1366" spans="2:4" x14ac:dyDescent="0.2">
      <c r="B1366">
        <v>1341</v>
      </c>
      <c r="C1366" s="4">
        <v>-131.71146999999999</v>
      </c>
      <c r="D1366">
        <v>0.47</v>
      </c>
    </row>
    <row r="1367" spans="2:4" x14ac:dyDescent="0.2">
      <c r="B1367">
        <v>1342</v>
      </c>
      <c r="C1367" s="4">
        <v>-131.79204999999999</v>
      </c>
      <c r="D1367">
        <v>0.08</v>
      </c>
    </row>
    <row r="1368" spans="2:4" x14ac:dyDescent="0.2">
      <c r="B1368">
        <v>1343</v>
      </c>
      <c r="C1368" s="4">
        <v>-131.86411000000001</v>
      </c>
      <c r="D1368">
        <v>0.41</v>
      </c>
    </row>
    <row r="1369" spans="2:4" x14ac:dyDescent="0.2">
      <c r="B1369">
        <v>1344</v>
      </c>
      <c r="C1369" s="4">
        <v>-131.94470000000001</v>
      </c>
      <c r="D1369">
        <v>0.28000000000000003</v>
      </c>
    </row>
    <row r="1370" spans="2:4" x14ac:dyDescent="0.2">
      <c r="B1370">
        <v>1345</v>
      </c>
      <c r="C1370" s="4">
        <v>-132.04879</v>
      </c>
      <c r="D1370">
        <v>0.85</v>
      </c>
    </row>
    <row r="1371" spans="2:4" x14ac:dyDescent="0.2">
      <c r="B1371">
        <v>1346</v>
      </c>
      <c r="C1371" s="4">
        <v>-132.19472999999999</v>
      </c>
      <c r="D1371">
        <v>1.51</v>
      </c>
    </row>
    <row r="1372" spans="2:4" x14ac:dyDescent="0.2">
      <c r="B1372">
        <v>1347</v>
      </c>
      <c r="C1372" s="4">
        <v>-132.37076999999999</v>
      </c>
      <c r="D1372">
        <v>1.29</v>
      </c>
    </row>
    <row r="1373" spans="2:4" x14ac:dyDescent="0.2">
      <c r="B1373">
        <v>1348</v>
      </c>
      <c r="C1373" s="4">
        <v>-132.55161000000001</v>
      </c>
      <c r="D1373">
        <v>0.84</v>
      </c>
    </row>
    <row r="1374" spans="2:4" x14ac:dyDescent="0.2">
      <c r="B1374">
        <v>1349</v>
      </c>
      <c r="C1374" s="4">
        <v>-132.76524000000001</v>
      </c>
      <c r="D1374">
        <v>0.87</v>
      </c>
    </row>
    <row r="1375" spans="2:4" x14ac:dyDescent="0.2">
      <c r="B1375">
        <v>1350</v>
      </c>
      <c r="C1375" s="4">
        <v>-133.00162</v>
      </c>
      <c r="D1375">
        <v>0.44</v>
      </c>
    </row>
    <row r="1376" spans="2:4" x14ac:dyDescent="0.2">
      <c r="B1376">
        <v>1351</v>
      </c>
      <c r="C1376" s="4">
        <v>-133.26366999999999</v>
      </c>
      <c r="D1376">
        <v>0.14000000000000001</v>
      </c>
    </row>
    <row r="1377" spans="2:4" x14ac:dyDescent="0.2">
      <c r="B1377">
        <v>1352</v>
      </c>
      <c r="C1377" s="4">
        <v>-133.52723</v>
      </c>
      <c r="D1377">
        <v>-0.18</v>
      </c>
    </row>
    <row r="1378" spans="2:4" x14ac:dyDescent="0.2">
      <c r="B1378">
        <v>1353</v>
      </c>
      <c r="C1378" s="4">
        <v>-133.78936999999999</v>
      </c>
      <c r="D1378">
        <v>-0.18</v>
      </c>
    </row>
    <row r="1379" spans="2:4" x14ac:dyDescent="0.2">
      <c r="B1379">
        <v>1354</v>
      </c>
      <c r="C1379" s="4">
        <v>-134.0515</v>
      </c>
      <c r="D1379">
        <v>-0.25</v>
      </c>
    </row>
    <row r="1380" spans="2:4" x14ac:dyDescent="0.2">
      <c r="B1380">
        <v>1355</v>
      </c>
      <c r="C1380" s="4">
        <v>-134.30058</v>
      </c>
      <c r="D1380">
        <v>-0.25</v>
      </c>
    </row>
    <row r="1381" spans="2:4" x14ac:dyDescent="0.2">
      <c r="B1381">
        <v>1356</v>
      </c>
      <c r="C1381" s="4">
        <v>-134.56287</v>
      </c>
      <c r="D1381">
        <v>-0.18</v>
      </c>
    </row>
    <row r="1382" spans="2:4" x14ac:dyDescent="0.2">
      <c r="B1382">
        <v>1357</v>
      </c>
      <c r="C1382" s="4">
        <v>-134.84441000000001</v>
      </c>
      <c r="D1382">
        <v>-0.01</v>
      </c>
    </row>
    <row r="1383" spans="2:4" x14ac:dyDescent="0.2">
      <c r="B1383">
        <v>1358</v>
      </c>
      <c r="C1383" s="4">
        <v>-135.09746000000001</v>
      </c>
      <c r="D1383">
        <v>-0.31</v>
      </c>
    </row>
    <row r="1384" spans="2:4" x14ac:dyDescent="0.2">
      <c r="B1384">
        <v>1359</v>
      </c>
      <c r="C1384" s="4">
        <v>-135.35993999999999</v>
      </c>
      <c r="D1384">
        <v>-1.1299999999999999</v>
      </c>
    </row>
    <row r="1385" spans="2:4" x14ac:dyDescent="0.2">
      <c r="B1385">
        <v>1360</v>
      </c>
      <c r="C1385" s="4">
        <v>-135.60727</v>
      </c>
      <c r="D1385">
        <v>-1.31</v>
      </c>
    </row>
    <row r="1386" spans="2:4" x14ac:dyDescent="0.2">
      <c r="B1386">
        <v>1361</v>
      </c>
      <c r="C1386" s="4">
        <v>-135.8279</v>
      </c>
      <c r="D1386">
        <v>-1.92</v>
      </c>
    </row>
    <row r="1387" spans="2:4" x14ac:dyDescent="0.2">
      <c r="B1387">
        <v>1362</v>
      </c>
      <c r="C1387" s="4">
        <v>-136.00444999999999</v>
      </c>
      <c r="D1387">
        <v>-2.02</v>
      </c>
    </row>
    <row r="1388" spans="2:4" x14ac:dyDescent="0.2">
      <c r="B1388">
        <v>1363</v>
      </c>
      <c r="C1388" s="4">
        <v>-136.12797</v>
      </c>
      <c r="D1388">
        <v>-1.94</v>
      </c>
    </row>
    <row r="1389" spans="2:4" x14ac:dyDescent="0.2">
      <c r="B1389">
        <v>1364</v>
      </c>
      <c r="C1389" s="4">
        <v>-136.19116</v>
      </c>
      <c r="D1389">
        <v>-2.0299999999999998</v>
      </c>
    </row>
    <row r="1390" spans="2:4" x14ac:dyDescent="0.2">
      <c r="B1390">
        <v>1365</v>
      </c>
      <c r="C1390" s="4">
        <v>-136.20371</v>
      </c>
      <c r="D1390">
        <v>-2.09</v>
      </c>
    </row>
    <row r="1391" spans="2:4" x14ac:dyDescent="0.2">
      <c r="B1391">
        <v>1366</v>
      </c>
      <c r="C1391" s="4">
        <v>-136.16762</v>
      </c>
      <c r="D1391">
        <v>-1.72</v>
      </c>
    </row>
    <row r="1392" spans="2:4" x14ac:dyDescent="0.2">
      <c r="B1392">
        <v>1367</v>
      </c>
      <c r="C1392" s="4">
        <v>-136.11170999999999</v>
      </c>
      <c r="D1392">
        <v>-1.25</v>
      </c>
    </row>
    <row r="1393" spans="2:4" x14ac:dyDescent="0.2">
      <c r="B1393">
        <v>1368</v>
      </c>
      <c r="C1393" s="4">
        <v>-136.04013</v>
      </c>
      <c r="D1393">
        <v>-1.19</v>
      </c>
    </row>
    <row r="1394" spans="2:4" x14ac:dyDescent="0.2">
      <c r="B1394">
        <v>1369</v>
      </c>
      <c r="C1394" s="4">
        <v>-135.93445</v>
      </c>
      <c r="D1394">
        <v>-1.67</v>
      </c>
    </row>
    <row r="1395" spans="2:4" x14ac:dyDescent="0.2">
      <c r="B1395">
        <v>1370</v>
      </c>
      <c r="C1395" s="4">
        <v>-135.80450999999999</v>
      </c>
      <c r="D1395">
        <v>-1.77</v>
      </c>
    </row>
    <row r="1396" spans="2:4" x14ac:dyDescent="0.2">
      <c r="B1396">
        <v>1371</v>
      </c>
      <c r="C1396" s="4">
        <v>-135.65581</v>
      </c>
      <c r="D1396">
        <v>-1.44</v>
      </c>
    </row>
    <row r="1397" spans="2:4" x14ac:dyDescent="0.2">
      <c r="B1397">
        <v>1372</v>
      </c>
      <c r="C1397" s="4">
        <v>-135.51354000000001</v>
      </c>
      <c r="D1397">
        <v>-1.1000000000000001</v>
      </c>
    </row>
    <row r="1398" spans="2:4" x14ac:dyDescent="0.2">
      <c r="B1398">
        <v>1373</v>
      </c>
      <c r="C1398" s="4">
        <v>-135.39478</v>
      </c>
      <c r="D1398">
        <v>-1.51</v>
      </c>
    </row>
    <row r="1399" spans="2:4" x14ac:dyDescent="0.2">
      <c r="B1399">
        <v>1374</v>
      </c>
      <c r="C1399" s="4">
        <v>-135.26989</v>
      </c>
      <c r="D1399">
        <v>-2.16</v>
      </c>
    </row>
    <row r="1400" spans="2:4" x14ac:dyDescent="0.2">
      <c r="B1400">
        <v>1375</v>
      </c>
      <c r="C1400" s="4">
        <v>-135.16945999999999</v>
      </c>
      <c r="D1400">
        <v>-2.04</v>
      </c>
    </row>
    <row r="1401" spans="2:4" x14ac:dyDescent="0.2">
      <c r="B1401">
        <v>1376</v>
      </c>
      <c r="C1401" s="4">
        <v>-135.06854000000001</v>
      </c>
      <c r="D1401">
        <v>-2.09</v>
      </c>
    </row>
    <row r="1402" spans="2:4" x14ac:dyDescent="0.2">
      <c r="B1402">
        <v>1377</v>
      </c>
      <c r="C1402" s="4">
        <v>-134.99092999999999</v>
      </c>
      <c r="D1402">
        <v>-1.03</v>
      </c>
    </row>
    <row r="1403" spans="2:4" x14ac:dyDescent="0.2">
      <c r="B1403">
        <v>1378</v>
      </c>
      <c r="C1403" s="4">
        <v>-134.91532000000001</v>
      </c>
      <c r="D1403">
        <v>-1.1100000000000001</v>
      </c>
    </row>
    <row r="1404" spans="2:4" x14ac:dyDescent="0.2">
      <c r="B1404">
        <v>1379</v>
      </c>
      <c r="C1404" s="4">
        <v>-134.83733000000001</v>
      </c>
      <c r="D1404">
        <v>-0.99</v>
      </c>
    </row>
    <row r="1405" spans="2:4" x14ac:dyDescent="0.2">
      <c r="B1405">
        <v>1380</v>
      </c>
      <c r="C1405" s="4">
        <v>-134.78220999999999</v>
      </c>
      <c r="D1405">
        <v>-0.77</v>
      </c>
    </row>
    <row r="1406" spans="2:4" x14ac:dyDescent="0.2">
      <c r="B1406">
        <v>1381</v>
      </c>
      <c r="C1406" s="4">
        <v>-134.7167</v>
      </c>
      <c r="D1406">
        <v>-0.62</v>
      </c>
    </row>
    <row r="1407" spans="2:4" x14ac:dyDescent="0.2">
      <c r="B1407">
        <v>1382</v>
      </c>
      <c r="C1407" s="4">
        <v>-134.608</v>
      </c>
      <c r="D1407">
        <v>-1.79</v>
      </c>
    </row>
    <row r="1408" spans="2:4" x14ac:dyDescent="0.2">
      <c r="B1408">
        <v>1383</v>
      </c>
      <c r="C1408" s="4">
        <v>-134.45968999999999</v>
      </c>
      <c r="D1408">
        <v>-2.56</v>
      </c>
    </row>
    <row r="1409" spans="2:4" x14ac:dyDescent="0.2">
      <c r="B1409">
        <v>1384</v>
      </c>
      <c r="C1409" s="4">
        <v>-134.25493</v>
      </c>
      <c r="D1409">
        <v>-3.06</v>
      </c>
    </row>
    <row r="1410" spans="2:4" x14ac:dyDescent="0.2">
      <c r="B1410">
        <v>1385</v>
      </c>
      <c r="C1410" s="4">
        <v>-134.03494000000001</v>
      </c>
      <c r="D1410">
        <v>-3.58</v>
      </c>
    </row>
    <row r="1411" spans="2:4" x14ac:dyDescent="0.2">
      <c r="B1411">
        <v>1386</v>
      </c>
      <c r="C1411" s="4">
        <v>-133.81550999999999</v>
      </c>
      <c r="D1411">
        <v>-3</v>
      </c>
    </row>
    <row r="1412" spans="2:4" x14ac:dyDescent="0.2">
      <c r="B1412">
        <v>1387</v>
      </c>
      <c r="C1412" s="4">
        <v>-133.58787000000001</v>
      </c>
      <c r="D1412">
        <v>-2.17</v>
      </c>
    </row>
    <row r="1413" spans="2:4" x14ac:dyDescent="0.2">
      <c r="B1413">
        <v>1388</v>
      </c>
      <c r="C1413" s="4">
        <v>-133.36496</v>
      </c>
      <c r="D1413">
        <v>-1.51</v>
      </c>
    </row>
    <row r="1414" spans="2:4" x14ac:dyDescent="0.2">
      <c r="B1414">
        <v>1389</v>
      </c>
      <c r="C1414" s="4">
        <v>-133.15267</v>
      </c>
      <c r="D1414">
        <v>-0.68</v>
      </c>
    </row>
    <row r="1415" spans="2:4" x14ac:dyDescent="0.2">
      <c r="B1415">
        <v>1390</v>
      </c>
      <c r="C1415" s="4">
        <v>-132.95029</v>
      </c>
      <c r="D1415">
        <v>-0.67</v>
      </c>
    </row>
    <row r="1416" spans="2:4" x14ac:dyDescent="0.2">
      <c r="B1416">
        <v>1391</v>
      </c>
      <c r="C1416" s="4">
        <v>-132.79173</v>
      </c>
      <c r="D1416">
        <v>-1.54</v>
      </c>
    </row>
    <row r="1417" spans="2:4" x14ac:dyDescent="0.2">
      <c r="B1417">
        <v>1392</v>
      </c>
      <c r="C1417" s="4">
        <v>-132.70059000000001</v>
      </c>
      <c r="D1417">
        <v>-1.56</v>
      </c>
    </row>
    <row r="1418" spans="2:4" x14ac:dyDescent="0.2">
      <c r="B1418">
        <v>1393</v>
      </c>
      <c r="C1418" s="4">
        <v>-132.65156999999999</v>
      </c>
      <c r="D1418">
        <v>-1.65</v>
      </c>
    </row>
    <row r="1419" spans="2:4" x14ac:dyDescent="0.2">
      <c r="B1419">
        <v>1394</v>
      </c>
      <c r="C1419" s="4">
        <v>-132.62690000000001</v>
      </c>
      <c r="D1419">
        <v>-1.29</v>
      </c>
    </row>
    <row r="1420" spans="2:4" x14ac:dyDescent="0.2">
      <c r="B1420">
        <v>1395</v>
      </c>
      <c r="C1420" s="4">
        <v>-132.65474</v>
      </c>
      <c r="D1420">
        <v>-0.99</v>
      </c>
    </row>
    <row r="1421" spans="2:4" x14ac:dyDescent="0.2">
      <c r="B1421">
        <v>1396</v>
      </c>
      <c r="C1421" s="4">
        <v>-132.75810000000001</v>
      </c>
      <c r="D1421">
        <v>-1.1000000000000001</v>
      </c>
    </row>
    <row r="1422" spans="2:4" x14ac:dyDescent="0.2">
      <c r="B1422">
        <v>1397</v>
      </c>
      <c r="C1422" s="4">
        <v>-132.88194999999999</v>
      </c>
      <c r="D1422">
        <v>-1.62</v>
      </c>
    </row>
    <row r="1423" spans="2:4" x14ac:dyDescent="0.2">
      <c r="B1423">
        <v>1398</v>
      </c>
      <c r="C1423" s="4">
        <v>-133.02207000000001</v>
      </c>
      <c r="D1423">
        <v>-1.38</v>
      </c>
    </row>
    <row r="1424" spans="2:4" x14ac:dyDescent="0.2">
      <c r="B1424">
        <v>1399</v>
      </c>
      <c r="C1424" s="4">
        <v>-133.18519000000001</v>
      </c>
      <c r="D1424">
        <v>-1.21</v>
      </c>
    </row>
    <row r="1425" spans="2:4" x14ac:dyDescent="0.2">
      <c r="B1425">
        <v>1400</v>
      </c>
      <c r="C1425" s="4">
        <v>-133.35615000000001</v>
      </c>
      <c r="D1425">
        <v>-1.0900000000000001</v>
      </c>
    </row>
    <row r="1426" spans="2:4" x14ac:dyDescent="0.2">
      <c r="B1426">
        <v>1401</v>
      </c>
      <c r="C1426" s="4">
        <v>-133.53720999999999</v>
      </c>
      <c r="D1426">
        <v>-1.49</v>
      </c>
    </row>
    <row r="1427" spans="2:4" x14ac:dyDescent="0.2">
      <c r="B1427">
        <v>1402</v>
      </c>
      <c r="C1427" s="4">
        <v>-133.68020999999999</v>
      </c>
      <c r="D1427">
        <v>-2.2999999999999998</v>
      </c>
    </row>
    <row r="1428" spans="2:4" x14ac:dyDescent="0.2">
      <c r="B1428">
        <v>1403</v>
      </c>
      <c r="C1428" s="4">
        <v>-133.79123999999999</v>
      </c>
      <c r="D1428">
        <v>-2.77</v>
      </c>
    </row>
    <row r="1429" spans="2:4" x14ac:dyDescent="0.2">
      <c r="B1429">
        <v>1404</v>
      </c>
      <c r="C1429" s="4">
        <v>-133.88355999999999</v>
      </c>
      <c r="D1429">
        <v>-1.48</v>
      </c>
    </row>
    <row r="1430" spans="2:4" x14ac:dyDescent="0.2">
      <c r="B1430">
        <v>1405</v>
      </c>
      <c r="C1430" s="4">
        <v>-133.97801000000001</v>
      </c>
      <c r="D1430">
        <v>-1.3</v>
      </c>
    </row>
    <row r="1431" spans="2:4" x14ac:dyDescent="0.2">
      <c r="B1431">
        <v>1406</v>
      </c>
      <c r="C1431" s="4">
        <v>-134.04689999999999</v>
      </c>
      <c r="D1431">
        <v>-1.05</v>
      </c>
    </row>
    <row r="1432" spans="2:4" x14ac:dyDescent="0.2">
      <c r="B1432">
        <v>1407</v>
      </c>
      <c r="C1432" s="4">
        <v>-134.10434000000001</v>
      </c>
      <c r="D1432">
        <v>-0.86</v>
      </c>
    </row>
    <row r="1433" spans="2:4" x14ac:dyDescent="0.2">
      <c r="B1433">
        <v>1408</v>
      </c>
      <c r="C1433" s="4">
        <v>-134.14012</v>
      </c>
      <c r="D1433">
        <v>-1.17</v>
      </c>
    </row>
    <row r="1434" spans="2:4" x14ac:dyDescent="0.2">
      <c r="B1434">
        <v>1409</v>
      </c>
      <c r="C1434" s="4">
        <v>-134.20218</v>
      </c>
      <c r="D1434">
        <v>-1.07</v>
      </c>
    </row>
    <row r="1435" spans="2:4" x14ac:dyDescent="0.2">
      <c r="B1435">
        <v>1410</v>
      </c>
      <c r="C1435" s="4">
        <v>-134.26408000000001</v>
      </c>
      <c r="D1435">
        <v>-0.6</v>
      </c>
    </row>
    <row r="1436" spans="2:4" x14ac:dyDescent="0.2">
      <c r="B1436">
        <v>1411</v>
      </c>
      <c r="C1436" s="4">
        <v>-134.31807000000001</v>
      </c>
      <c r="D1436">
        <v>-0.14000000000000001</v>
      </c>
    </row>
    <row r="1437" spans="2:4" x14ac:dyDescent="0.2">
      <c r="B1437">
        <v>1412</v>
      </c>
      <c r="C1437" s="4">
        <v>-134.39109999999999</v>
      </c>
      <c r="D1437">
        <v>0.31</v>
      </c>
    </row>
    <row r="1438" spans="2:4" x14ac:dyDescent="0.2">
      <c r="B1438">
        <v>1413</v>
      </c>
      <c r="C1438" s="4">
        <v>-134.51962</v>
      </c>
      <c r="D1438">
        <v>0.55000000000000004</v>
      </c>
    </row>
    <row r="1439" spans="2:4" x14ac:dyDescent="0.2">
      <c r="B1439">
        <v>1414</v>
      </c>
      <c r="C1439" s="4">
        <v>-134.69332</v>
      </c>
      <c r="D1439">
        <v>-1.1499999999999999</v>
      </c>
    </row>
    <row r="1440" spans="2:4" x14ac:dyDescent="0.2">
      <c r="B1440">
        <v>1415</v>
      </c>
      <c r="C1440" s="4">
        <v>-134.87875</v>
      </c>
      <c r="D1440">
        <v>-2.35</v>
      </c>
    </row>
    <row r="1441" spans="2:4" x14ac:dyDescent="0.2">
      <c r="B1441">
        <v>1416</v>
      </c>
      <c r="C1441" s="4">
        <v>-135.06741</v>
      </c>
      <c r="D1441">
        <v>-1.71</v>
      </c>
    </row>
    <row r="1442" spans="2:4" x14ac:dyDescent="0.2">
      <c r="B1442">
        <v>1417</v>
      </c>
      <c r="C1442" s="4">
        <v>-135.24030999999999</v>
      </c>
      <c r="D1442">
        <v>-0.74</v>
      </c>
    </row>
    <row r="1443" spans="2:4" x14ac:dyDescent="0.2">
      <c r="B1443">
        <v>1418</v>
      </c>
      <c r="C1443" s="4">
        <v>-135.37316999999999</v>
      </c>
      <c r="D1443">
        <v>-0.67</v>
      </c>
    </row>
    <row r="1444" spans="2:4" x14ac:dyDescent="0.2">
      <c r="B1444">
        <v>1419</v>
      </c>
      <c r="C1444" s="4">
        <v>-135.48667</v>
      </c>
      <c r="D1444">
        <v>-1.42</v>
      </c>
    </row>
    <row r="1445" spans="2:4" x14ac:dyDescent="0.2">
      <c r="B1445">
        <v>1420</v>
      </c>
      <c r="C1445" s="4">
        <v>-135.56968000000001</v>
      </c>
      <c r="D1445">
        <v>-0.92</v>
      </c>
    </row>
    <row r="1446" spans="2:4" x14ac:dyDescent="0.2">
      <c r="B1446">
        <v>1421</v>
      </c>
      <c r="C1446" s="4">
        <v>-135.61700999999999</v>
      </c>
      <c r="D1446">
        <v>-0.61</v>
      </c>
    </row>
    <row r="1447" spans="2:4" x14ac:dyDescent="0.2">
      <c r="B1447">
        <v>1422</v>
      </c>
      <c r="C1447" s="4">
        <v>-135.63797</v>
      </c>
      <c r="D1447">
        <v>0.34</v>
      </c>
    </row>
    <row r="1448" spans="2:4" x14ac:dyDescent="0.2">
      <c r="B1448">
        <v>1423</v>
      </c>
      <c r="C1448" s="4">
        <v>-135.62604999999999</v>
      </c>
      <c r="D1448">
        <v>0.06</v>
      </c>
    </row>
    <row r="1449" spans="2:4" x14ac:dyDescent="0.2">
      <c r="B1449">
        <v>1424</v>
      </c>
      <c r="C1449" s="4">
        <v>-135.58618999999999</v>
      </c>
      <c r="D1449">
        <v>-0.01</v>
      </c>
    </row>
    <row r="1450" spans="2:4" x14ac:dyDescent="0.2">
      <c r="B1450">
        <v>1425</v>
      </c>
      <c r="C1450" s="4">
        <v>-135.5307</v>
      </c>
      <c r="D1450">
        <v>0.86</v>
      </c>
    </row>
    <row r="1451" spans="2:4" x14ac:dyDescent="0.2">
      <c r="B1451">
        <v>1426</v>
      </c>
      <c r="C1451" s="4">
        <v>-135.47121999999999</v>
      </c>
      <c r="D1451">
        <v>0.68</v>
      </c>
    </row>
    <row r="1452" spans="2:4" x14ac:dyDescent="0.2">
      <c r="B1452">
        <v>1427</v>
      </c>
      <c r="C1452" s="4">
        <v>-135.40922</v>
      </c>
      <c r="D1452">
        <v>0.08</v>
      </c>
    </row>
    <row r="1453" spans="2:4" x14ac:dyDescent="0.2">
      <c r="B1453">
        <v>1428</v>
      </c>
      <c r="C1453" s="4">
        <v>-135.32841999999999</v>
      </c>
      <c r="D1453">
        <v>-0.08</v>
      </c>
    </row>
    <row r="1454" spans="2:4" x14ac:dyDescent="0.2">
      <c r="B1454">
        <v>1429</v>
      </c>
      <c r="C1454" s="4">
        <v>-135.30213000000001</v>
      </c>
      <c r="D1454">
        <v>1.18</v>
      </c>
    </row>
    <row r="1455" spans="2:4" x14ac:dyDescent="0.2">
      <c r="B1455">
        <v>1430</v>
      </c>
      <c r="C1455" s="4">
        <v>-135.30685</v>
      </c>
      <c r="D1455">
        <v>2.0499999999999998</v>
      </c>
    </row>
    <row r="1456" spans="2:4" x14ac:dyDescent="0.2">
      <c r="B1456">
        <v>1431</v>
      </c>
      <c r="C1456" s="4">
        <v>-135.30332999999999</v>
      </c>
      <c r="D1456">
        <v>1.58</v>
      </c>
    </row>
    <row r="1457" spans="2:4" x14ac:dyDescent="0.2">
      <c r="B1457">
        <v>1432</v>
      </c>
      <c r="C1457" s="4">
        <v>-135.30412000000001</v>
      </c>
      <c r="D1457">
        <v>1.75</v>
      </c>
    </row>
    <row r="1458" spans="2:4" x14ac:dyDescent="0.2">
      <c r="B1458">
        <v>1433</v>
      </c>
      <c r="C1458" s="4">
        <v>-135.29248000000001</v>
      </c>
      <c r="D1458">
        <v>1.35</v>
      </c>
    </row>
    <row r="1459" spans="2:4" x14ac:dyDescent="0.2">
      <c r="B1459">
        <v>1434</v>
      </c>
      <c r="C1459" s="4">
        <v>-135.30073999999999</v>
      </c>
      <c r="D1459">
        <v>1.32</v>
      </c>
    </row>
    <row r="1460" spans="2:4" x14ac:dyDescent="0.2">
      <c r="B1460">
        <v>1435</v>
      </c>
      <c r="C1460" s="4">
        <v>-135.28758999999999</v>
      </c>
      <c r="D1460">
        <v>1.71</v>
      </c>
    </row>
    <row r="1461" spans="2:4" x14ac:dyDescent="0.2">
      <c r="B1461">
        <v>1436</v>
      </c>
      <c r="C1461" s="4">
        <v>-135.256</v>
      </c>
      <c r="D1461">
        <v>1.95</v>
      </c>
    </row>
    <row r="1462" spans="2:4" x14ac:dyDescent="0.2">
      <c r="B1462">
        <v>1437</v>
      </c>
      <c r="C1462" s="4">
        <v>-135.20195000000001</v>
      </c>
      <c r="D1462">
        <v>2.0099999999999998</v>
      </c>
    </row>
    <row r="1463" spans="2:4" x14ac:dyDescent="0.2">
      <c r="B1463">
        <v>1438</v>
      </c>
      <c r="C1463" s="4">
        <v>-135.11956000000001</v>
      </c>
      <c r="D1463">
        <v>1.69</v>
      </c>
    </row>
    <row r="1464" spans="2:4" x14ac:dyDescent="0.2">
      <c r="B1464">
        <v>1439</v>
      </c>
      <c r="C1464" s="4">
        <v>-135.06127000000001</v>
      </c>
      <c r="D1464">
        <v>1.1499999999999999</v>
      </c>
    </row>
    <row r="1465" spans="2:4" x14ac:dyDescent="0.2">
      <c r="B1465">
        <v>1440</v>
      </c>
      <c r="C1465" s="4">
        <v>-135.03618</v>
      </c>
      <c r="D1465">
        <v>1.31</v>
      </c>
    </row>
    <row r="1466" spans="2:4" x14ac:dyDescent="0.2">
      <c r="B1466">
        <v>1441</v>
      </c>
      <c r="C1466" s="4">
        <v>-135.00767999999999</v>
      </c>
      <c r="D1466">
        <v>1.1100000000000001</v>
      </c>
    </row>
    <row r="1467" spans="2:4" x14ac:dyDescent="0.2">
      <c r="B1467">
        <v>1442</v>
      </c>
      <c r="C1467" s="4">
        <v>-135.01151999999999</v>
      </c>
      <c r="D1467">
        <v>0.95</v>
      </c>
    </row>
    <row r="1468" spans="2:4" x14ac:dyDescent="0.2">
      <c r="B1468">
        <v>1443</v>
      </c>
      <c r="C1468" s="4">
        <v>-135.00089</v>
      </c>
      <c r="D1468">
        <v>0.99</v>
      </c>
    </row>
    <row r="1469" spans="2:4" x14ac:dyDescent="0.2">
      <c r="B1469">
        <v>1444</v>
      </c>
      <c r="C1469" s="4">
        <v>-134.98718</v>
      </c>
      <c r="D1469">
        <v>0.59</v>
      </c>
    </row>
    <row r="1470" spans="2:4" x14ac:dyDescent="0.2">
      <c r="B1470">
        <v>1445</v>
      </c>
      <c r="C1470" s="4">
        <v>-134.99652</v>
      </c>
      <c r="D1470">
        <v>0.43</v>
      </c>
    </row>
    <row r="1471" spans="2:4" x14ac:dyDescent="0.2">
      <c r="B1471">
        <v>1446</v>
      </c>
      <c r="C1471" s="4">
        <v>-134.96193</v>
      </c>
      <c r="D1471">
        <v>0.08</v>
      </c>
    </row>
    <row r="1472" spans="2:4" x14ac:dyDescent="0.2">
      <c r="B1472">
        <v>1447</v>
      </c>
      <c r="C1472" s="4">
        <v>-134.94065000000001</v>
      </c>
      <c r="D1472">
        <v>0.37</v>
      </c>
    </row>
    <row r="1473" spans="2:4" x14ac:dyDescent="0.2">
      <c r="B1473">
        <v>1448</v>
      </c>
      <c r="C1473" s="4">
        <v>-134.90734</v>
      </c>
      <c r="D1473">
        <v>-0.21</v>
      </c>
    </row>
    <row r="1474" spans="2:4" x14ac:dyDescent="0.2">
      <c r="B1474">
        <v>1449</v>
      </c>
      <c r="C1474" s="4">
        <v>-134.83883</v>
      </c>
      <c r="D1474">
        <v>-1.08</v>
      </c>
    </row>
    <row r="1475" spans="2:4" x14ac:dyDescent="0.2">
      <c r="B1475">
        <v>1450</v>
      </c>
      <c r="C1475" s="4">
        <v>-134.74137999999999</v>
      </c>
      <c r="D1475">
        <v>-7.0000000000000007E-2</v>
      </c>
    </row>
    <row r="1476" spans="2:4" x14ac:dyDescent="0.2">
      <c r="B1476">
        <v>1451</v>
      </c>
      <c r="C1476" s="4">
        <v>-134.63714999999999</v>
      </c>
      <c r="D1476">
        <v>-0.41</v>
      </c>
    </row>
    <row r="1477" spans="2:4" x14ac:dyDescent="0.2">
      <c r="B1477">
        <v>1452</v>
      </c>
      <c r="C1477" s="4">
        <v>-134.51527999999999</v>
      </c>
      <c r="D1477">
        <v>-1.59</v>
      </c>
    </row>
    <row r="1478" spans="2:4" x14ac:dyDescent="0.2">
      <c r="B1478">
        <v>1453</v>
      </c>
      <c r="C1478" s="4">
        <v>-134.40179000000001</v>
      </c>
      <c r="D1478">
        <v>-2.71</v>
      </c>
    </row>
    <row r="1479" spans="2:4" x14ac:dyDescent="0.2">
      <c r="B1479">
        <v>1454</v>
      </c>
      <c r="C1479" s="4">
        <v>-134.26685000000001</v>
      </c>
      <c r="D1479">
        <v>-1.38</v>
      </c>
    </row>
    <row r="1480" spans="2:4" x14ac:dyDescent="0.2">
      <c r="B1480">
        <v>1455</v>
      </c>
      <c r="C1480" s="4">
        <v>-134.12894</v>
      </c>
      <c r="D1480">
        <v>-1.84</v>
      </c>
    </row>
    <row r="1481" spans="2:4" x14ac:dyDescent="0.2">
      <c r="B1481">
        <v>1456</v>
      </c>
      <c r="C1481" s="4">
        <v>-134.01288</v>
      </c>
      <c r="D1481">
        <v>-1.91</v>
      </c>
    </row>
    <row r="1482" spans="2:4" x14ac:dyDescent="0.2">
      <c r="B1482">
        <v>1457</v>
      </c>
      <c r="C1482" s="4">
        <v>-133.92901000000001</v>
      </c>
      <c r="D1482">
        <v>-1.85</v>
      </c>
    </row>
    <row r="1483" spans="2:4" x14ac:dyDescent="0.2">
      <c r="B1483">
        <v>1458</v>
      </c>
      <c r="C1483" s="4">
        <v>-133.83363</v>
      </c>
      <c r="D1483">
        <v>-2.17</v>
      </c>
    </row>
    <row r="1484" spans="2:4" x14ac:dyDescent="0.2">
      <c r="B1484">
        <v>1459</v>
      </c>
      <c r="C1484" s="4">
        <v>-133.76433</v>
      </c>
      <c r="D1484">
        <v>-2.89</v>
      </c>
    </row>
    <row r="1485" spans="2:4" x14ac:dyDescent="0.2">
      <c r="B1485">
        <v>1460</v>
      </c>
      <c r="C1485" s="4">
        <v>-133.71576999999999</v>
      </c>
      <c r="D1485">
        <v>-3.27</v>
      </c>
    </row>
    <row r="1486" spans="2:4" x14ac:dyDescent="0.2">
      <c r="B1486">
        <v>1461</v>
      </c>
      <c r="C1486" s="4">
        <v>-133.68190999999999</v>
      </c>
      <c r="D1486">
        <v>-3.18</v>
      </c>
    </row>
    <row r="1487" spans="2:4" x14ac:dyDescent="0.2">
      <c r="B1487">
        <v>1462</v>
      </c>
      <c r="C1487" s="4">
        <v>-133.63564</v>
      </c>
      <c r="D1487">
        <v>-2.62</v>
      </c>
    </row>
    <row r="1488" spans="2:4" x14ac:dyDescent="0.2">
      <c r="B1488">
        <v>1463</v>
      </c>
      <c r="C1488" s="4">
        <v>-133.60560000000001</v>
      </c>
      <c r="D1488">
        <v>-2.64</v>
      </c>
    </row>
    <row r="1489" spans="2:4" x14ac:dyDescent="0.2">
      <c r="B1489">
        <v>1464</v>
      </c>
      <c r="C1489" s="4">
        <v>-133.59611000000001</v>
      </c>
      <c r="D1489">
        <v>-3.72</v>
      </c>
    </row>
    <row r="1490" spans="2:4" x14ac:dyDescent="0.2">
      <c r="B1490">
        <v>1465</v>
      </c>
      <c r="C1490" s="4">
        <v>-133.55937</v>
      </c>
      <c r="D1490">
        <v>-4.29</v>
      </c>
    </row>
    <row r="1491" spans="2:4" x14ac:dyDescent="0.2">
      <c r="B1491">
        <v>1466</v>
      </c>
      <c r="C1491" s="4">
        <v>-133.53621999999999</v>
      </c>
      <c r="D1491">
        <v>-5.0999999999999996</v>
      </c>
    </row>
    <row r="1492" spans="2:4" x14ac:dyDescent="0.2">
      <c r="B1492">
        <v>1467</v>
      </c>
      <c r="C1492" s="4">
        <v>-133.51364000000001</v>
      </c>
      <c r="D1492">
        <v>-5.28</v>
      </c>
    </row>
    <row r="1493" spans="2:4" x14ac:dyDescent="0.2">
      <c r="B1493">
        <v>1468</v>
      </c>
      <c r="C1493" s="4">
        <v>-133.53492</v>
      </c>
      <c r="D1493">
        <v>-4.3899999999999997</v>
      </c>
    </row>
    <row r="1494" spans="2:4" x14ac:dyDescent="0.2">
      <c r="B1494">
        <v>1469</v>
      </c>
      <c r="C1494" s="4">
        <v>-133.56331</v>
      </c>
      <c r="D1494">
        <v>-3.89</v>
      </c>
    </row>
    <row r="1495" spans="2:4" x14ac:dyDescent="0.2">
      <c r="B1495">
        <v>1470</v>
      </c>
      <c r="C1495" s="4">
        <v>-133.59671</v>
      </c>
      <c r="D1495">
        <v>-3.73</v>
      </c>
    </row>
    <row r="1496" spans="2:4" x14ac:dyDescent="0.2">
      <c r="B1496">
        <v>1471</v>
      </c>
      <c r="C1496" s="4">
        <v>-133.67583999999999</v>
      </c>
      <c r="D1496">
        <v>-4.4800000000000004</v>
      </c>
    </row>
    <row r="1497" spans="2:4" x14ac:dyDescent="0.2">
      <c r="B1497">
        <v>1472</v>
      </c>
      <c r="C1497" s="4">
        <v>-133.74287000000001</v>
      </c>
      <c r="D1497">
        <v>-4.7699999999999996</v>
      </c>
    </row>
    <row r="1498" spans="2:4" x14ac:dyDescent="0.2">
      <c r="B1498">
        <v>1473</v>
      </c>
      <c r="C1498" s="4">
        <v>-133.80327</v>
      </c>
      <c r="D1498">
        <v>-4.33</v>
      </c>
    </row>
    <row r="1499" spans="2:4" x14ac:dyDescent="0.2">
      <c r="B1499">
        <v>1474</v>
      </c>
      <c r="C1499" s="4">
        <v>-133.83371</v>
      </c>
      <c r="D1499">
        <v>-4.53</v>
      </c>
    </row>
    <row r="1500" spans="2:4" x14ac:dyDescent="0.2">
      <c r="B1500">
        <v>1475</v>
      </c>
      <c r="C1500" s="4">
        <v>-133.82964999999999</v>
      </c>
      <c r="D1500">
        <v>-4.28</v>
      </c>
    </row>
    <row r="1501" spans="2:4" x14ac:dyDescent="0.2">
      <c r="B1501">
        <v>1476</v>
      </c>
      <c r="C1501" s="4">
        <v>-133.75993</v>
      </c>
      <c r="D1501">
        <v>-4.3499999999999996</v>
      </c>
    </row>
    <row r="1502" spans="2:4" x14ac:dyDescent="0.2">
      <c r="B1502">
        <v>1477</v>
      </c>
      <c r="C1502" s="4">
        <v>-133.65631999999999</v>
      </c>
      <c r="D1502">
        <v>-4.6399999999999997</v>
      </c>
    </row>
    <row r="1503" spans="2:4" x14ac:dyDescent="0.2">
      <c r="B1503">
        <v>1478</v>
      </c>
      <c r="C1503" s="4">
        <v>-133.54653999999999</v>
      </c>
      <c r="D1503">
        <v>-3.51</v>
      </c>
    </row>
    <row r="1504" spans="2:4" x14ac:dyDescent="0.2">
      <c r="B1504">
        <v>1479</v>
      </c>
      <c r="C1504" s="4">
        <v>-133.39543</v>
      </c>
      <c r="D1504">
        <v>-3.35</v>
      </c>
    </row>
    <row r="1505" spans="2:4" x14ac:dyDescent="0.2">
      <c r="B1505">
        <v>1480</v>
      </c>
      <c r="C1505" s="4">
        <v>-133.24333999999999</v>
      </c>
      <c r="D1505">
        <v>-3.23</v>
      </c>
    </row>
    <row r="1506" spans="2:4" x14ac:dyDescent="0.2">
      <c r="B1506">
        <v>1481</v>
      </c>
      <c r="C1506" s="4">
        <v>-133.10552999999999</v>
      </c>
      <c r="D1506">
        <v>-3.25</v>
      </c>
    </row>
    <row r="1507" spans="2:4" x14ac:dyDescent="0.2">
      <c r="B1507">
        <v>1482</v>
      </c>
      <c r="C1507" s="4">
        <v>-132.97193999999999</v>
      </c>
      <c r="D1507">
        <v>-2.89</v>
      </c>
    </row>
    <row r="1508" spans="2:4" x14ac:dyDescent="0.2">
      <c r="B1508">
        <v>1483</v>
      </c>
      <c r="C1508" s="4">
        <v>-132.84737000000001</v>
      </c>
      <c r="D1508">
        <v>-2.69</v>
      </c>
    </row>
    <row r="1509" spans="2:4" x14ac:dyDescent="0.2">
      <c r="B1509">
        <v>1484</v>
      </c>
      <c r="C1509" s="4">
        <v>-132.76921999999999</v>
      </c>
      <c r="D1509">
        <v>-2.98</v>
      </c>
    </row>
    <row r="1510" spans="2:4" x14ac:dyDescent="0.2">
      <c r="B1510">
        <v>1485</v>
      </c>
      <c r="C1510" s="4">
        <v>-132.74587</v>
      </c>
      <c r="D1510">
        <v>-2.83</v>
      </c>
    </row>
    <row r="1511" spans="2:4" x14ac:dyDescent="0.2">
      <c r="B1511">
        <v>1486</v>
      </c>
      <c r="C1511" s="4">
        <v>-132.78238999999999</v>
      </c>
      <c r="D1511">
        <v>-2.31</v>
      </c>
    </row>
    <row r="1512" spans="2:4" x14ac:dyDescent="0.2">
      <c r="B1512">
        <v>1487</v>
      </c>
      <c r="C1512" s="4">
        <v>-132.87485000000001</v>
      </c>
      <c r="D1512">
        <v>-2.02</v>
      </c>
    </row>
    <row r="1513" spans="2:4" x14ac:dyDescent="0.2">
      <c r="B1513">
        <v>1488</v>
      </c>
      <c r="C1513" s="4">
        <v>-132.95903000000001</v>
      </c>
      <c r="D1513">
        <v>-2.4</v>
      </c>
    </row>
    <row r="1514" spans="2:4" x14ac:dyDescent="0.2">
      <c r="B1514">
        <v>1489</v>
      </c>
      <c r="C1514" s="4">
        <v>-133.05631</v>
      </c>
      <c r="D1514">
        <v>-2.65</v>
      </c>
    </row>
    <row r="1515" spans="2:4" x14ac:dyDescent="0.2">
      <c r="B1515">
        <v>1490</v>
      </c>
      <c r="C1515" s="4">
        <v>-133.13686000000001</v>
      </c>
      <c r="D1515">
        <v>-3.17</v>
      </c>
    </row>
    <row r="1516" spans="2:4" x14ac:dyDescent="0.2">
      <c r="B1516">
        <v>1491</v>
      </c>
      <c r="C1516" s="4">
        <v>-133.24481</v>
      </c>
      <c r="D1516">
        <v>-3.73</v>
      </c>
    </row>
    <row r="1517" spans="2:4" x14ac:dyDescent="0.2">
      <c r="B1517">
        <v>1492</v>
      </c>
      <c r="C1517" s="4">
        <v>-133.33922000000001</v>
      </c>
      <c r="D1517">
        <v>-3.57</v>
      </c>
    </row>
    <row r="1518" spans="2:4" x14ac:dyDescent="0.2">
      <c r="B1518">
        <v>1493</v>
      </c>
      <c r="C1518" s="4">
        <v>-133.38874999999999</v>
      </c>
      <c r="D1518">
        <v>-2.62</v>
      </c>
    </row>
    <row r="1519" spans="2:4" x14ac:dyDescent="0.2">
      <c r="B1519">
        <v>1494</v>
      </c>
      <c r="C1519" s="4">
        <v>-133.41636</v>
      </c>
      <c r="D1519">
        <v>-2.99</v>
      </c>
    </row>
    <row r="1520" spans="2:4" x14ac:dyDescent="0.2">
      <c r="B1520">
        <v>1495</v>
      </c>
      <c r="C1520" s="4">
        <v>-133.40887000000001</v>
      </c>
      <c r="D1520">
        <v>-2.77</v>
      </c>
    </row>
    <row r="1521" spans="2:4" x14ac:dyDescent="0.2">
      <c r="B1521">
        <v>1496</v>
      </c>
      <c r="C1521" s="4">
        <v>-133.3956</v>
      </c>
      <c r="D1521">
        <v>-2.62</v>
      </c>
    </row>
    <row r="1522" spans="2:4" x14ac:dyDescent="0.2">
      <c r="B1522">
        <v>1497</v>
      </c>
      <c r="C1522" s="4">
        <v>-133.37481</v>
      </c>
      <c r="D1522">
        <v>-3.1</v>
      </c>
    </row>
    <row r="1523" spans="2:4" x14ac:dyDescent="0.2">
      <c r="B1523">
        <v>1498</v>
      </c>
      <c r="C1523" s="4">
        <v>-133.34669</v>
      </c>
      <c r="D1523">
        <v>-3.22</v>
      </c>
    </row>
    <row r="1524" spans="2:4" x14ac:dyDescent="0.2">
      <c r="B1524">
        <v>1499</v>
      </c>
      <c r="C1524" s="4">
        <v>-133.31011000000001</v>
      </c>
      <c r="D1524">
        <v>-2.35</v>
      </c>
    </row>
    <row r="1525" spans="2:4" x14ac:dyDescent="0.2">
      <c r="B1525">
        <v>1500</v>
      </c>
      <c r="C1525" s="4">
        <v>-133.27676</v>
      </c>
      <c r="D1525">
        <v>-2.21</v>
      </c>
    </row>
    <row r="1526" spans="2:4" x14ac:dyDescent="0.2">
      <c r="B1526">
        <v>1501</v>
      </c>
      <c r="C1526" s="4">
        <v>-133.2345</v>
      </c>
      <c r="D1526">
        <v>-2.1</v>
      </c>
    </row>
    <row r="1527" spans="2:4" x14ac:dyDescent="0.2">
      <c r="B1527">
        <v>1502</v>
      </c>
      <c r="C1527" s="4">
        <v>-133.19194999999999</v>
      </c>
      <c r="D1527">
        <v>-2.29</v>
      </c>
    </row>
    <row r="1528" spans="2:4" x14ac:dyDescent="0.2">
      <c r="B1528">
        <v>1503</v>
      </c>
      <c r="C1528" s="4">
        <v>-133.15208999999999</v>
      </c>
      <c r="D1528">
        <v>-2.97</v>
      </c>
    </row>
    <row r="1529" spans="2:4" x14ac:dyDescent="0.2">
      <c r="B1529">
        <v>1504</v>
      </c>
      <c r="C1529" s="4">
        <v>-133.10364999999999</v>
      </c>
      <c r="D1529">
        <v>-3.13</v>
      </c>
    </row>
    <row r="1530" spans="2:4" x14ac:dyDescent="0.2">
      <c r="B1530">
        <v>1505</v>
      </c>
      <c r="C1530" s="4">
        <v>-133.03743</v>
      </c>
      <c r="D1530">
        <v>-2.2200000000000002</v>
      </c>
    </row>
    <row r="1531" spans="2:4" x14ac:dyDescent="0.2">
      <c r="B1531">
        <v>1506</v>
      </c>
      <c r="C1531" s="4">
        <v>-132.99249</v>
      </c>
      <c r="D1531">
        <v>-1.74</v>
      </c>
    </row>
    <row r="1532" spans="2:4" x14ac:dyDescent="0.2">
      <c r="B1532">
        <v>1507</v>
      </c>
      <c r="C1532" s="4">
        <v>-132.93620000000001</v>
      </c>
      <c r="D1532">
        <v>-1.55</v>
      </c>
    </row>
    <row r="1533" spans="2:4" x14ac:dyDescent="0.2">
      <c r="B1533">
        <v>1508</v>
      </c>
      <c r="C1533" s="4">
        <v>-132.88882000000001</v>
      </c>
      <c r="D1533">
        <v>-1.74</v>
      </c>
    </row>
    <row r="1534" spans="2:4" x14ac:dyDescent="0.2">
      <c r="B1534">
        <v>1509</v>
      </c>
      <c r="C1534" s="4">
        <v>-132.81470999999999</v>
      </c>
      <c r="D1534">
        <v>-1.3</v>
      </c>
    </row>
    <row r="1535" spans="2:4" x14ac:dyDescent="0.2">
      <c r="B1535">
        <v>1510</v>
      </c>
      <c r="C1535" s="4">
        <v>-132.71034</v>
      </c>
      <c r="D1535">
        <v>-0.57999999999999996</v>
      </c>
    </row>
    <row r="1536" spans="2:4" x14ac:dyDescent="0.2">
      <c r="B1536">
        <v>1511</v>
      </c>
      <c r="C1536" s="4">
        <v>-132.58793</v>
      </c>
      <c r="D1536">
        <v>-0.11</v>
      </c>
    </row>
    <row r="1537" spans="2:4" x14ac:dyDescent="0.2">
      <c r="B1537">
        <v>1512</v>
      </c>
      <c r="C1537" s="4">
        <v>-132.43785</v>
      </c>
      <c r="D1537">
        <v>-0.62</v>
      </c>
    </row>
    <row r="1538" spans="2:4" x14ac:dyDescent="0.2">
      <c r="B1538">
        <v>1513</v>
      </c>
      <c r="C1538" s="4">
        <v>-132.25706</v>
      </c>
      <c r="D1538">
        <v>-0.69</v>
      </c>
    </row>
    <row r="1539" spans="2:4" x14ac:dyDescent="0.2">
      <c r="B1539">
        <v>1514</v>
      </c>
      <c r="C1539" s="4">
        <v>-132.03084999999999</v>
      </c>
      <c r="D1539">
        <v>-0.25</v>
      </c>
    </row>
    <row r="1540" spans="2:4" x14ac:dyDescent="0.2">
      <c r="B1540">
        <v>1515</v>
      </c>
      <c r="C1540" s="4">
        <v>-131.78558000000001</v>
      </c>
      <c r="D1540">
        <v>0.69</v>
      </c>
    </row>
    <row r="1541" spans="2:4" x14ac:dyDescent="0.2">
      <c r="B1541">
        <v>1516</v>
      </c>
      <c r="C1541" s="4">
        <v>-131.55100999999999</v>
      </c>
      <c r="D1541">
        <v>1.8</v>
      </c>
    </row>
    <row r="1542" spans="2:4" x14ac:dyDescent="0.2">
      <c r="B1542">
        <v>1517</v>
      </c>
      <c r="C1542" s="4">
        <v>-131.35592</v>
      </c>
      <c r="D1542">
        <v>1.98</v>
      </c>
    </row>
    <row r="1543" spans="2:4" x14ac:dyDescent="0.2">
      <c r="B1543">
        <v>1518</v>
      </c>
      <c r="C1543" s="4">
        <v>-131.20273</v>
      </c>
      <c r="D1543">
        <v>2.3199999999999998</v>
      </c>
    </row>
    <row r="1544" spans="2:4" x14ac:dyDescent="0.2">
      <c r="B1544">
        <v>1519</v>
      </c>
      <c r="C1544" s="4">
        <v>-131.08528000000001</v>
      </c>
      <c r="D1544">
        <v>1.86</v>
      </c>
    </row>
    <row r="1545" spans="2:4" x14ac:dyDescent="0.2">
      <c r="B1545">
        <v>1520</v>
      </c>
      <c r="C1545" s="4">
        <v>-130.99762000000001</v>
      </c>
      <c r="D1545">
        <v>1.77</v>
      </c>
    </row>
    <row r="1546" spans="2:4" x14ac:dyDescent="0.2">
      <c r="B1546">
        <v>1521</v>
      </c>
      <c r="C1546" s="4">
        <v>-130.94415000000001</v>
      </c>
      <c r="D1546">
        <v>2.5</v>
      </c>
    </row>
    <row r="1547" spans="2:4" x14ac:dyDescent="0.2">
      <c r="B1547">
        <v>1522</v>
      </c>
      <c r="C1547" s="4">
        <v>-130.93831</v>
      </c>
      <c r="D1547">
        <v>2.64</v>
      </c>
    </row>
    <row r="1548" spans="2:4" x14ac:dyDescent="0.2">
      <c r="B1548">
        <v>1523</v>
      </c>
      <c r="C1548" s="4">
        <v>-130.97069999999999</v>
      </c>
      <c r="D1548">
        <v>1.77</v>
      </c>
    </row>
    <row r="1549" spans="2:4" x14ac:dyDescent="0.2">
      <c r="B1549">
        <v>1524</v>
      </c>
      <c r="C1549" s="4">
        <v>-131.04901000000001</v>
      </c>
      <c r="D1549">
        <v>1.5</v>
      </c>
    </row>
    <row r="1550" spans="2:4" x14ac:dyDescent="0.2">
      <c r="B1550">
        <v>1525</v>
      </c>
      <c r="C1550" s="4">
        <v>-131.16978</v>
      </c>
      <c r="D1550">
        <v>2.2000000000000002</v>
      </c>
    </row>
    <row r="1551" spans="2:4" x14ac:dyDescent="0.2">
      <c r="B1551">
        <v>1526</v>
      </c>
      <c r="C1551" s="4">
        <v>-131.32055</v>
      </c>
      <c r="D1551">
        <v>2.33</v>
      </c>
    </row>
    <row r="1552" spans="2:4" x14ac:dyDescent="0.2">
      <c r="B1552">
        <v>1527</v>
      </c>
      <c r="C1552" s="4">
        <v>-131.50431</v>
      </c>
      <c r="D1552">
        <v>2.76</v>
      </c>
    </row>
    <row r="1553" spans="2:4" x14ac:dyDescent="0.2">
      <c r="B1553">
        <v>1528</v>
      </c>
      <c r="C1553" s="4">
        <v>-131.7303</v>
      </c>
      <c r="D1553">
        <v>3.15</v>
      </c>
    </row>
    <row r="1554" spans="2:4" x14ac:dyDescent="0.2">
      <c r="B1554">
        <v>1529</v>
      </c>
      <c r="C1554" s="4">
        <v>-131.96965</v>
      </c>
      <c r="D1554">
        <v>2.84</v>
      </c>
    </row>
    <row r="1555" spans="2:4" x14ac:dyDescent="0.2">
      <c r="B1555">
        <v>1530</v>
      </c>
      <c r="C1555" s="4">
        <v>-132.21063000000001</v>
      </c>
      <c r="D1555">
        <v>1.99</v>
      </c>
    </row>
    <row r="1556" spans="2:4" x14ac:dyDescent="0.2">
      <c r="B1556">
        <v>1531</v>
      </c>
      <c r="C1556" s="4">
        <v>-132.44964999999999</v>
      </c>
      <c r="D1556">
        <v>1.83</v>
      </c>
    </row>
    <row r="1557" spans="2:4" x14ac:dyDescent="0.2">
      <c r="B1557">
        <v>1532</v>
      </c>
      <c r="C1557" s="4">
        <v>-132.67314999999999</v>
      </c>
      <c r="D1557">
        <v>2.25</v>
      </c>
    </row>
    <row r="1558" spans="2:4" x14ac:dyDescent="0.2">
      <c r="B1558">
        <v>1533</v>
      </c>
      <c r="C1558" s="4">
        <v>-132.84477000000001</v>
      </c>
      <c r="D1558">
        <v>2.3199999999999998</v>
      </c>
    </row>
    <row r="1559" spans="2:4" x14ac:dyDescent="0.2">
      <c r="B1559">
        <v>1534</v>
      </c>
      <c r="C1559" s="4">
        <v>-132.96019000000001</v>
      </c>
      <c r="D1559">
        <v>2.0099999999999998</v>
      </c>
    </row>
    <row r="1560" spans="2:4" x14ac:dyDescent="0.2">
      <c r="B1560">
        <v>1535</v>
      </c>
      <c r="C1560" s="4">
        <v>-132.99924999999999</v>
      </c>
      <c r="D1560">
        <v>1.1200000000000001</v>
      </c>
    </row>
    <row r="1561" spans="2:4" x14ac:dyDescent="0.2">
      <c r="B1561">
        <v>1536</v>
      </c>
      <c r="C1561" s="4">
        <v>-132.99012999999999</v>
      </c>
      <c r="D1561">
        <v>1.22</v>
      </c>
    </row>
    <row r="1562" spans="2:4" x14ac:dyDescent="0.2">
      <c r="B1562">
        <v>1537</v>
      </c>
      <c r="C1562" s="4">
        <v>-132.94685000000001</v>
      </c>
      <c r="D1562">
        <v>1.88</v>
      </c>
    </row>
    <row r="1563" spans="2:4" x14ac:dyDescent="0.2">
      <c r="B1563">
        <v>1538</v>
      </c>
      <c r="C1563" s="4">
        <v>-132.84066000000001</v>
      </c>
      <c r="D1563">
        <v>2.21</v>
      </c>
    </row>
    <row r="1564" spans="2:4" x14ac:dyDescent="0.2">
      <c r="B1564">
        <v>1539</v>
      </c>
      <c r="C1564" s="4">
        <v>-132.72432000000001</v>
      </c>
      <c r="D1564">
        <v>2.4500000000000002</v>
      </c>
    </row>
    <row r="1565" spans="2:4" x14ac:dyDescent="0.2">
      <c r="B1565">
        <v>1540</v>
      </c>
      <c r="C1565" s="4">
        <v>-132.62542999999999</v>
      </c>
      <c r="D1565">
        <v>2.5</v>
      </c>
    </row>
    <row r="1566" spans="2:4" x14ac:dyDescent="0.2">
      <c r="B1566">
        <v>1541</v>
      </c>
      <c r="C1566" s="4">
        <v>-132.52172999999999</v>
      </c>
      <c r="D1566">
        <v>2.92</v>
      </c>
    </row>
    <row r="1567" spans="2:4" x14ac:dyDescent="0.2">
      <c r="B1567">
        <v>1542</v>
      </c>
      <c r="C1567" s="4">
        <v>-132.45475999999999</v>
      </c>
      <c r="D1567">
        <v>3.01</v>
      </c>
    </row>
    <row r="1568" spans="2:4" x14ac:dyDescent="0.2">
      <c r="B1568">
        <v>1543</v>
      </c>
      <c r="C1568" s="4">
        <v>-132.43978999999999</v>
      </c>
      <c r="D1568">
        <v>3.39</v>
      </c>
    </row>
    <row r="1569" spans="2:4" x14ac:dyDescent="0.2">
      <c r="B1569">
        <v>1544</v>
      </c>
      <c r="C1569" s="4">
        <v>-132.41994</v>
      </c>
      <c r="D1569">
        <v>3.59</v>
      </c>
    </row>
    <row r="1570" spans="2:4" x14ac:dyDescent="0.2">
      <c r="B1570">
        <v>1545</v>
      </c>
      <c r="C1570" s="4">
        <v>-132.40054000000001</v>
      </c>
      <c r="D1570">
        <v>3.42</v>
      </c>
    </row>
    <row r="1571" spans="2:4" x14ac:dyDescent="0.2">
      <c r="B1571">
        <v>1546</v>
      </c>
      <c r="C1571" s="4">
        <v>-132.40011000000001</v>
      </c>
      <c r="D1571">
        <v>3.14</v>
      </c>
    </row>
    <row r="1572" spans="2:4" x14ac:dyDescent="0.2">
      <c r="B1572">
        <v>1547</v>
      </c>
      <c r="C1572" s="4">
        <v>-132.41822999999999</v>
      </c>
      <c r="D1572">
        <v>2.83</v>
      </c>
    </row>
    <row r="1573" spans="2:4" x14ac:dyDescent="0.2">
      <c r="B1573">
        <v>1548</v>
      </c>
      <c r="C1573" s="4">
        <v>-132.46352999999999</v>
      </c>
      <c r="D1573">
        <v>2.5099999999999998</v>
      </c>
    </row>
    <row r="1574" spans="2:4" x14ac:dyDescent="0.2">
      <c r="B1574">
        <v>1549</v>
      </c>
      <c r="C1574" s="4">
        <v>-132.55753000000001</v>
      </c>
      <c r="D1574">
        <v>2.04</v>
      </c>
    </row>
    <row r="1575" spans="2:4" x14ac:dyDescent="0.2">
      <c r="B1575">
        <v>1550</v>
      </c>
      <c r="C1575" s="4">
        <v>-132.72335000000001</v>
      </c>
      <c r="D1575">
        <v>2.09</v>
      </c>
    </row>
    <row r="1576" spans="2:4" x14ac:dyDescent="0.2">
      <c r="B1576">
        <v>1551</v>
      </c>
      <c r="C1576" s="4">
        <v>-132.91144</v>
      </c>
      <c r="D1576">
        <v>1.9</v>
      </c>
    </row>
    <row r="1577" spans="2:4" x14ac:dyDescent="0.2">
      <c r="B1577">
        <v>1552</v>
      </c>
      <c r="C1577" s="4">
        <v>-133.15074999999999</v>
      </c>
      <c r="D1577">
        <v>2.21</v>
      </c>
    </row>
    <row r="1578" spans="2:4" x14ac:dyDescent="0.2">
      <c r="B1578">
        <v>1553</v>
      </c>
      <c r="C1578" s="4">
        <v>-133.40619000000001</v>
      </c>
      <c r="D1578">
        <v>2.5099999999999998</v>
      </c>
    </row>
    <row r="1579" spans="2:4" x14ac:dyDescent="0.2">
      <c r="B1579">
        <v>1554</v>
      </c>
      <c r="C1579" s="4">
        <v>-133.66127</v>
      </c>
      <c r="D1579">
        <v>2.09</v>
      </c>
    </row>
    <row r="1580" spans="2:4" x14ac:dyDescent="0.2">
      <c r="B1580">
        <v>1555</v>
      </c>
      <c r="C1580" s="4">
        <v>-133.90124</v>
      </c>
      <c r="D1580">
        <v>1.87</v>
      </c>
    </row>
    <row r="1581" spans="2:4" x14ac:dyDescent="0.2">
      <c r="B1581">
        <v>1556</v>
      </c>
      <c r="C1581" s="4">
        <v>-134.08157</v>
      </c>
      <c r="D1581">
        <v>1.5</v>
      </c>
    </row>
    <row r="1582" spans="2:4" x14ac:dyDescent="0.2">
      <c r="B1582">
        <v>1557</v>
      </c>
      <c r="C1582" s="4">
        <v>-134.21433999999999</v>
      </c>
      <c r="D1582">
        <v>1.47</v>
      </c>
    </row>
    <row r="1583" spans="2:4" x14ac:dyDescent="0.2">
      <c r="B1583">
        <v>1558</v>
      </c>
      <c r="C1583" s="4">
        <v>-134.32691</v>
      </c>
      <c r="D1583">
        <v>1.62</v>
      </c>
    </row>
    <row r="1584" spans="2:4" x14ac:dyDescent="0.2">
      <c r="B1584">
        <v>1559</v>
      </c>
      <c r="C1584" s="4">
        <v>-134.42321999999999</v>
      </c>
      <c r="D1584">
        <v>1.57</v>
      </c>
    </row>
    <row r="1585" spans="2:4" x14ac:dyDescent="0.2">
      <c r="B1585">
        <v>1560</v>
      </c>
      <c r="C1585" s="4">
        <v>-134.49553</v>
      </c>
      <c r="D1585">
        <v>1.59</v>
      </c>
    </row>
    <row r="1586" spans="2:4" x14ac:dyDescent="0.2">
      <c r="B1586">
        <v>1561</v>
      </c>
      <c r="C1586" s="4">
        <v>-134.5204</v>
      </c>
      <c r="D1586">
        <v>1.37</v>
      </c>
    </row>
    <row r="1587" spans="2:4" x14ac:dyDescent="0.2">
      <c r="B1587">
        <v>1562</v>
      </c>
      <c r="C1587" s="4">
        <v>-134.50149999999999</v>
      </c>
      <c r="D1587">
        <v>0.99</v>
      </c>
    </row>
    <row r="1588" spans="2:4" x14ac:dyDescent="0.2">
      <c r="B1588">
        <v>1563</v>
      </c>
      <c r="C1588" s="4">
        <v>-134.44471999999999</v>
      </c>
      <c r="D1588">
        <v>1.48</v>
      </c>
    </row>
    <row r="1589" spans="2:4" x14ac:dyDescent="0.2">
      <c r="B1589">
        <v>1564</v>
      </c>
      <c r="C1589" s="4">
        <v>-134.34898000000001</v>
      </c>
      <c r="D1589">
        <v>2.3199999999999998</v>
      </c>
    </row>
    <row r="1590" spans="2:4" x14ac:dyDescent="0.2">
      <c r="B1590">
        <v>1565</v>
      </c>
      <c r="C1590" s="4">
        <v>-134.26507000000001</v>
      </c>
      <c r="D1590">
        <v>2.16</v>
      </c>
    </row>
    <row r="1591" spans="2:4" x14ac:dyDescent="0.2">
      <c r="B1591">
        <v>1566</v>
      </c>
      <c r="C1591" s="4">
        <v>-134.18557000000001</v>
      </c>
      <c r="D1591">
        <v>1.68</v>
      </c>
    </row>
    <row r="1592" spans="2:4" x14ac:dyDescent="0.2">
      <c r="B1592">
        <v>1567</v>
      </c>
      <c r="C1592" s="4">
        <v>-134.12074000000001</v>
      </c>
      <c r="D1592">
        <v>1.3</v>
      </c>
    </row>
    <row r="1593" spans="2:4" x14ac:dyDescent="0.2">
      <c r="B1593">
        <v>1568</v>
      </c>
      <c r="C1593" s="4">
        <v>-134.07006000000001</v>
      </c>
      <c r="D1593">
        <v>1.43</v>
      </c>
    </row>
    <row r="1594" spans="2:4" x14ac:dyDescent="0.2">
      <c r="B1594">
        <v>1569</v>
      </c>
      <c r="C1594" s="4">
        <v>-134.024</v>
      </c>
      <c r="D1594">
        <v>1.44</v>
      </c>
    </row>
    <row r="1595" spans="2:4" x14ac:dyDescent="0.2">
      <c r="B1595">
        <v>1570</v>
      </c>
      <c r="C1595" s="4">
        <v>-133.9888</v>
      </c>
      <c r="D1595">
        <v>1.1599999999999999</v>
      </c>
    </row>
    <row r="1596" spans="2:4" x14ac:dyDescent="0.2">
      <c r="B1596">
        <v>1571</v>
      </c>
      <c r="C1596" s="4">
        <v>-133.97271000000001</v>
      </c>
      <c r="D1596">
        <v>1.1000000000000001</v>
      </c>
    </row>
    <row r="1597" spans="2:4" x14ac:dyDescent="0.2">
      <c r="B1597">
        <v>1572</v>
      </c>
      <c r="C1597" s="4">
        <v>-134.00452999999999</v>
      </c>
      <c r="D1597">
        <v>1.42</v>
      </c>
    </row>
    <row r="1598" spans="2:4" x14ac:dyDescent="0.2">
      <c r="B1598">
        <v>1573</v>
      </c>
      <c r="C1598" s="4">
        <v>-134.02591000000001</v>
      </c>
      <c r="D1598">
        <v>1.52</v>
      </c>
    </row>
    <row r="1599" spans="2:4" x14ac:dyDescent="0.2">
      <c r="B1599">
        <v>1574</v>
      </c>
      <c r="C1599" s="4">
        <v>-134.02021999999999</v>
      </c>
      <c r="D1599">
        <v>0.96</v>
      </c>
    </row>
    <row r="1600" spans="2:4" x14ac:dyDescent="0.2">
      <c r="B1600">
        <v>1575</v>
      </c>
      <c r="C1600" s="4">
        <v>-134.02341000000001</v>
      </c>
      <c r="D1600">
        <v>0.25</v>
      </c>
    </row>
    <row r="1601" spans="2:4" x14ac:dyDescent="0.2">
      <c r="B1601">
        <v>1576</v>
      </c>
      <c r="C1601" s="4">
        <v>-134.02695</v>
      </c>
      <c r="D1601">
        <v>-0.27</v>
      </c>
    </row>
    <row r="1602" spans="2:4" x14ac:dyDescent="0.2">
      <c r="B1602">
        <v>1577</v>
      </c>
      <c r="C1602" s="4">
        <v>-134.02919</v>
      </c>
      <c r="D1602">
        <v>-0.78</v>
      </c>
    </row>
    <row r="1603" spans="2:4" x14ac:dyDescent="0.2">
      <c r="B1603">
        <v>1578</v>
      </c>
      <c r="C1603" s="4">
        <v>-134.05080000000001</v>
      </c>
      <c r="D1603">
        <v>0.01</v>
      </c>
    </row>
    <row r="1604" spans="2:4" x14ac:dyDescent="0.2">
      <c r="B1604">
        <v>1579</v>
      </c>
      <c r="C1604" s="4">
        <v>-134.05735999999999</v>
      </c>
      <c r="D1604">
        <v>-0.1</v>
      </c>
    </row>
    <row r="1605" spans="2:4" x14ac:dyDescent="0.2">
      <c r="B1605">
        <v>1580</v>
      </c>
      <c r="C1605" s="4">
        <v>-134.04053999999999</v>
      </c>
      <c r="D1605">
        <v>-0.1</v>
      </c>
    </row>
    <row r="1606" spans="2:4" x14ac:dyDescent="0.2">
      <c r="B1606">
        <v>1581</v>
      </c>
      <c r="C1606" s="4">
        <v>-134.01490999999999</v>
      </c>
      <c r="D1606">
        <v>-0.2</v>
      </c>
    </row>
    <row r="1607" spans="2:4" x14ac:dyDescent="0.2">
      <c r="B1607">
        <v>1582</v>
      </c>
      <c r="C1607" s="4">
        <v>-133.96811</v>
      </c>
      <c r="D1607">
        <v>-1.1499999999999999</v>
      </c>
    </row>
    <row r="1608" spans="2:4" x14ac:dyDescent="0.2">
      <c r="B1608">
        <v>1583</v>
      </c>
      <c r="C1608" s="4">
        <v>-133.92278999999999</v>
      </c>
      <c r="D1608">
        <v>-1.7</v>
      </c>
    </row>
    <row r="1609" spans="2:4" x14ac:dyDescent="0.2">
      <c r="B1609">
        <v>1584</v>
      </c>
      <c r="C1609" s="4">
        <v>-133.83590000000001</v>
      </c>
      <c r="D1609">
        <v>-1.53</v>
      </c>
    </row>
    <row r="1610" spans="2:4" x14ac:dyDescent="0.2">
      <c r="B1610">
        <v>1585</v>
      </c>
      <c r="C1610" s="4">
        <v>-133.72953999999999</v>
      </c>
      <c r="D1610">
        <v>-1.19</v>
      </c>
    </row>
    <row r="1611" spans="2:4" x14ac:dyDescent="0.2">
      <c r="B1611">
        <v>1586</v>
      </c>
      <c r="C1611" s="4">
        <v>-133.61927</v>
      </c>
      <c r="D1611">
        <v>-0.91</v>
      </c>
    </row>
    <row r="1612" spans="2:4" x14ac:dyDescent="0.2">
      <c r="B1612">
        <v>1587</v>
      </c>
      <c r="C1612" s="4">
        <v>-133.52662000000001</v>
      </c>
      <c r="D1612">
        <v>-1.86</v>
      </c>
    </row>
    <row r="1613" spans="2:4" x14ac:dyDescent="0.2">
      <c r="B1613">
        <v>1588</v>
      </c>
      <c r="C1613" s="4">
        <v>-133.43722</v>
      </c>
      <c r="D1613">
        <v>-2.79</v>
      </c>
    </row>
    <row r="1614" spans="2:4" x14ac:dyDescent="0.2">
      <c r="B1614">
        <v>1589</v>
      </c>
      <c r="C1614" s="4">
        <v>-133.37315000000001</v>
      </c>
      <c r="D1614">
        <v>-3.1</v>
      </c>
    </row>
    <row r="1615" spans="2:4" x14ac:dyDescent="0.2">
      <c r="B1615">
        <v>1590</v>
      </c>
      <c r="C1615" s="4">
        <v>-133.34739999999999</v>
      </c>
      <c r="D1615">
        <v>-1.97</v>
      </c>
    </row>
    <row r="1616" spans="2:4" x14ac:dyDescent="0.2">
      <c r="B1616">
        <v>1591</v>
      </c>
      <c r="C1616" s="4">
        <v>-133.32601</v>
      </c>
      <c r="D1616">
        <v>-1.83</v>
      </c>
    </row>
    <row r="1617" spans="2:4" x14ac:dyDescent="0.2">
      <c r="B1617">
        <v>1592</v>
      </c>
      <c r="C1617" s="4">
        <v>-133.34838999999999</v>
      </c>
      <c r="D1617">
        <v>-2.15</v>
      </c>
    </row>
    <row r="1618" spans="2:4" x14ac:dyDescent="0.2">
      <c r="B1618">
        <v>1593</v>
      </c>
      <c r="C1618" s="4">
        <v>-133.42695000000001</v>
      </c>
      <c r="D1618">
        <v>-3.26</v>
      </c>
    </row>
    <row r="1619" spans="2:4" x14ac:dyDescent="0.2">
      <c r="B1619">
        <v>1594</v>
      </c>
      <c r="C1619" s="4">
        <v>-133.55152000000001</v>
      </c>
      <c r="D1619">
        <v>-3.42</v>
      </c>
    </row>
    <row r="1620" spans="2:4" x14ac:dyDescent="0.2">
      <c r="B1620">
        <v>1595</v>
      </c>
      <c r="C1620" s="4">
        <v>-133.71305000000001</v>
      </c>
      <c r="D1620">
        <v>-3.85</v>
      </c>
    </row>
    <row r="1621" spans="2:4" x14ac:dyDescent="0.2">
      <c r="B1621">
        <v>1596</v>
      </c>
      <c r="C1621" s="4">
        <v>-133.88998000000001</v>
      </c>
      <c r="D1621">
        <v>-3.96</v>
      </c>
    </row>
    <row r="1622" spans="2:4" x14ac:dyDescent="0.2">
      <c r="B1622">
        <v>1597</v>
      </c>
      <c r="C1622" s="4">
        <v>-134.03907000000001</v>
      </c>
      <c r="D1622">
        <v>-4.68</v>
      </c>
    </row>
    <row r="1623" spans="2:4" x14ac:dyDescent="0.2">
      <c r="B1623">
        <v>1598</v>
      </c>
      <c r="C1623" s="4">
        <v>-134.16768999999999</v>
      </c>
      <c r="D1623">
        <v>-4.83</v>
      </c>
    </row>
    <row r="1624" spans="2:4" x14ac:dyDescent="0.2">
      <c r="B1624">
        <v>1599</v>
      </c>
      <c r="C1624" s="4">
        <v>-134.27896000000001</v>
      </c>
      <c r="D1624">
        <v>-4.62</v>
      </c>
    </row>
    <row r="1625" spans="2:4" x14ac:dyDescent="0.2">
      <c r="B1625">
        <v>1600</v>
      </c>
      <c r="C1625" s="4">
        <v>-134.39158</v>
      </c>
      <c r="D1625">
        <v>-4.1399999999999997</v>
      </c>
    </row>
    <row r="1626" spans="2:4" x14ac:dyDescent="0.2">
      <c r="B1626">
        <v>1601</v>
      </c>
      <c r="C1626" s="4">
        <v>-134.49137999999999</v>
      </c>
      <c r="D1626">
        <v>-3.94</v>
      </c>
    </row>
    <row r="1627" spans="2:4" x14ac:dyDescent="0.2">
      <c r="B1627">
        <v>1602</v>
      </c>
      <c r="C1627" s="4">
        <v>-134.59227999999999</v>
      </c>
      <c r="D1627">
        <v>-4.24</v>
      </c>
    </row>
    <row r="1628" spans="2:4" x14ac:dyDescent="0.2">
      <c r="B1628">
        <v>1603</v>
      </c>
      <c r="C1628" s="4">
        <v>-134.6951</v>
      </c>
      <c r="D1628">
        <v>-5</v>
      </c>
    </row>
    <row r="1629" spans="2:4" x14ac:dyDescent="0.2">
      <c r="B1629">
        <v>1604</v>
      </c>
      <c r="C1629" s="4">
        <v>-134.77297999999999</v>
      </c>
      <c r="D1629">
        <v>-4.96</v>
      </c>
    </row>
    <row r="1630" spans="2:4" x14ac:dyDescent="0.2">
      <c r="B1630">
        <v>1605</v>
      </c>
      <c r="C1630" s="4">
        <v>-134.83753999999999</v>
      </c>
      <c r="D1630">
        <v>-4.6100000000000003</v>
      </c>
    </row>
    <row r="1631" spans="2:4" x14ac:dyDescent="0.2">
      <c r="B1631">
        <v>1606</v>
      </c>
      <c r="C1631" s="4">
        <v>-134.93629999999999</v>
      </c>
      <c r="D1631">
        <v>-4.6399999999999997</v>
      </c>
    </row>
    <row r="1632" spans="2:4" x14ac:dyDescent="0.2">
      <c r="B1632">
        <v>1607</v>
      </c>
      <c r="C1632" s="4">
        <v>-135.01911000000001</v>
      </c>
      <c r="D1632">
        <v>-5.31</v>
      </c>
    </row>
    <row r="1633" spans="2:4" x14ac:dyDescent="0.2">
      <c r="B1633">
        <v>1608</v>
      </c>
      <c r="C1633" s="4">
        <v>-135.09741</v>
      </c>
      <c r="D1633">
        <v>-5.29</v>
      </c>
    </row>
    <row r="1634" spans="2:4" x14ac:dyDescent="0.2">
      <c r="B1634">
        <v>1609</v>
      </c>
      <c r="C1634" s="4">
        <v>-135.20099999999999</v>
      </c>
      <c r="D1634">
        <v>-4.74</v>
      </c>
    </row>
    <row r="1635" spans="2:4" x14ac:dyDescent="0.2">
      <c r="B1635">
        <v>1610</v>
      </c>
      <c r="C1635" s="4">
        <v>-135.31256999999999</v>
      </c>
      <c r="D1635">
        <v>-4.4800000000000004</v>
      </c>
    </row>
    <row r="1636" spans="2:4" x14ac:dyDescent="0.2">
      <c r="B1636">
        <v>1611</v>
      </c>
      <c r="C1636" s="4">
        <v>-135.47702000000001</v>
      </c>
      <c r="D1636">
        <v>-4.04</v>
      </c>
    </row>
    <row r="1637" spans="2:4" x14ac:dyDescent="0.2">
      <c r="B1637">
        <v>1612</v>
      </c>
      <c r="C1637" s="4">
        <v>-135.64265</v>
      </c>
      <c r="D1637">
        <v>-3.57</v>
      </c>
    </row>
    <row r="1638" spans="2:4" x14ac:dyDescent="0.2">
      <c r="B1638">
        <v>1613</v>
      </c>
      <c r="C1638" s="4">
        <v>-135.79433</v>
      </c>
      <c r="D1638">
        <v>-4.0999999999999996</v>
      </c>
    </row>
    <row r="1639" spans="2:4" x14ac:dyDescent="0.2">
      <c r="B1639">
        <v>1614</v>
      </c>
      <c r="C1639" s="4">
        <v>-135.95543000000001</v>
      </c>
      <c r="D1639">
        <v>-4.37</v>
      </c>
    </row>
    <row r="1640" spans="2:4" x14ac:dyDescent="0.2">
      <c r="B1640">
        <v>1615</v>
      </c>
      <c r="C1640" s="4">
        <v>-136.08441999999999</v>
      </c>
      <c r="D1640">
        <v>-4.88</v>
      </c>
    </row>
    <row r="1641" spans="2:4" x14ac:dyDescent="0.2">
      <c r="B1641">
        <v>1616</v>
      </c>
      <c r="C1641" s="4">
        <v>-136.19665000000001</v>
      </c>
      <c r="D1641">
        <v>-5.44</v>
      </c>
    </row>
    <row r="1642" spans="2:4" x14ac:dyDescent="0.2">
      <c r="B1642">
        <v>1617</v>
      </c>
      <c r="C1642" s="4">
        <v>-136.30873</v>
      </c>
      <c r="D1642">
        <v>-5</v>
      </c>
    </row>
    <row r="1643" spans="2:4" x14ac:dyDescent="0.2">
      <c r="B1643">
        <v>1618</v>
      </c>
      <c r="C1643" s="4">
        <v>-136.40722</v>
      </c>
      <c r="D1643">
        <v>-4.22</v>
      </c>
    </row>
    <row r="1644" spans="2:4" x14ac:dyDescent="0.2">
      <c r="B1644">
        <v>1619</v>
      </c>
      <c r="C1644" s="4">
        <v>-136.50265999999999</v>
      </c>
      <c r="D1644">
        <v>-3.66</v>
      </c>
    </row>
    <row r="1645" spans="2:4" x14ac:dyDescent="0.2">
      <c r="B1645">
        <v>1620</v>
      </c>
      <c r="C1645" s="4">
        <v>-136.58991</v>
      </c>
      <c r="D1645">
        <v>-3.35</v>
      </c>
    </row>
    <row r="1646" spans="2:4" x14ac:dyDescent="0.2">
      <c r="B1646">
        <v>1621</v>
      </c>
      <c r="C1646" s="4">
        <v>-136.65868</v>
      </c>
      <c r="D1646">
        <v>-3.34</v>
      </c>
    </row>
    <row r="1647" spans="2:4" x14ac:dyDescent="0.2">
      <c r="B1647">
        <v>1622</v>
      </c>
      <c r="C1647" s="4">
        <v>-136.69065000000001</v>
      </c>
      <c r="D1647">
        <v>-3.86</v>
      </c>
    </row>
    <row r="1648" spans="2:4" x14ac:dyDescent="0.2">
      <c r="B1648">
        <v>1623</v>
      </c>
      <c r="C1648" s="4">
        <v>-136.69515000000001</v>
      </c>
      <c r="D1648">
        <v>-3.97</v>
      </c>
    </row>
    <row r="1649" spans="2:4" x14ac:dyDescent="0.2">
      <c r="B1649">
        <v>1624</v>
      </c>
      <c r="C1649" s="4">
        <v>-136.66325000000001</v>
      </c>
      <c r="D1649">
        <v>-3.76</v>
      </c>
    </row>
    <row r="1650" spans="2:4" x14ac:dyDescent="0.2">
      <c r="B1650">
        <v>1625</v>
      </c>
      <c r="C1650" s="4">
        <v>-136.57333</v>
      </c>
      <c r="D1650">
        <v>-3.16</v>
      </c>
    </row>
    <row r="1651" spans="2:4" x14ac:dyDescent="0.2">
      <c r="B1651">
        <v>1626</v>
      </c>
      <c r="C1651" s="4">
        <v>-136.43688</v>
      </c>
      <c r="D1651">
        <v>-2.65</v>
      </c>
    </row>
    <row r="1652" spans="2:4" x14ac:dyDescent="0.2">
      <c r="B1652">
        <v>1627</v>
      </c>
      <c r="C1652" s="4">
        <v>-136.28632999999999</v>
      </c>
      <c r="D1652">
        <v>-2.83</v>
      </c>
    </row>
    <row r="1653" spans="2:4" x14ac:dyDescent="0.2">
      <c r="B1653">
        <v>1628</v>
      </c>
      <c r="C1653" s="4">
        <v>-136.11955</v>
      </c>
      <c r="D1653">
        <v>-3.4</v>
      </c>
    </row>
    <row r="1654" spans="2:4" x14ac:dyDescent="0.2">
      <c r="B1654">
        <v>1629</v>
      </c>
      <c r="C1654" s="4">
        <v>-135.96628000000001</v>
      </c>
      <c r="D1654">
        <v>-3.76</v>
      </c>
    </row>
    <row r="1655" spans="2:4" x14ac:dyDescent="0.2">
      <c r="B1655">
        <v>1630</v>
      </c>
      <c r="C1655" s="4">
        <v>-135.84915000000001</v>
      </c>
      <c r="D1655">
        <v>-3.53</v>
      </c>
    </row>
    <row r="1656" spans="2:4" x14ac:dyDescent="0.2">
      <c r="B1656">
        <v>1631</v>
      </c>
      <c r="C1656" s="4">
        <v>-135.78442000000001</v>
      </c>
      <c r="D1656">
        <v>-2.69</v>
      </c>
    </row>
    <row r="1657" spans="2:4" x14ac:dyDescent="0.2">
      <c r="B1657">
        <v>1632</v>
      </c>
      <c r="C1657" s="4">
        <v>-135.76553000000001</v>
      </c>
      <c r="D1657">
        <v>-1.58</v>
      </c>
    </row>
    <row r="1658" spans="2:4" x14ac:dyDescent="0.2">
      <c r="B1658">
        <v>1633</v>
      </c>
      <c r="C1658" s="4">
        <v>-135.76892000000001</v>
      </c>
      <c r="D1658">
        <v>-1.29</v>
      </c>
    </row>
    <row r="1659" spans="2:4" x14ac:dyDescent="0.2">
      <c r="B1659">
        <v>1634</v>
      </c>
      <c r="C1659" s="4">
        <v>-135.80942999999999</v>
      </c>
      <c r="D1659">
        <v>-1.1399999999999999</v>
      </c>
    </row>
    <row r="1660" spans="2:4" x14ac:dyDescent="0.2">
      <c r="B1660">
        <v>1635</v>
      </c>
      <c r="C1660" s="4">
        <v>-135.85156000000001</v>
      </c>
      <c r="D1660">
        <v>-1.72</v>
      </c>
    </row>
    <row r="1661" spans="2:4" x14ac:dyDescent="0.2">
      <c r="B1661">
        <v>1636</v>
      </c>
      <c r="C1661" s="4">
        <v>-135.83899</v>
      </c>
      <c r="D1661">
        <v>-1.61</v>
      </c>
    </row>
    <row r="1662" spans="2:4" x14ac:dyDescent="0.2">
      <c r="B1662">
        <v>1637</v>
      </c>
      <c r="C1662" s="4">
        <v>-135.82210000000001</v>
      </c>
      <c r="D1662">
        <v>-0.91</v>
      </c>
    </row>
    <row r="1663" spans="2:4" x14ac:dyDescent="0.2">
      <c r="B1663">
        <v>1638</v>
      </c>
      <c r="C1663" s="4">
        <v>-135.81701000000001</v>
      </c>
      <c r="D1663">
        <v>-0.44</v>
      </c>
    </row>
    <row r="1664" spans="2:4" x14ac:dyDescent="0.2">
      <c r="B1664">
        <v>1639</v>
      </c>
      <c r="C1664" s="4">
        <v>-135.77831</v>
      </c>
      <c r="D1664">
        <v>-1</v>
      </c>
    </row>
    <row r="1665" spans="2:4" x14ac:dyDescent="0.2">
      <c r="B1665">
        <v>1640</v>
      </c>
      <c r="C1665" s="4">
        <v>-135.68356</v>
      </c>
      <c r="D1665">
        <v>-1.98</v>
      </c>
    </row>
    <row r="1666" spans="2:4" x14ac:dyDescent="0.2">
      <c r="B1666">
        <v>1641</v>
      </c>
      <c r="C1666" s="4">
        <v>-135.55787000000001</v>
      </c>
      <c r="D1666">
        <v>-2.29</v>
      </c>
    </row>
    <row r="1667" spans="2:4" x14ac:dyDescent="0.2">
      <c r="B1667">
        <v>1642</v>
      </c>
      <c r="C1667" s="4">
        <v>-135.41015999999999</v>
      </c>
      <c r="D1667">
        <v>-1.42</v>
      </c>
    </row>
    <row r="1668" spans="2:4" x14ac:dyDescent="0.2">
      <c r="B1668">
        <v>1643</v>
      </c>
      <c r="C1668" s="4">
        <v>-135.29396</v>
      </c>
      <c r="D1668">
        <v>-0.74</v>
      </c>
    </row>
    <row r="1669" spans="2:4" x14ac:dyDescent="0.2">
      <c r="B1669">
        <v>1644</v>
      </c>
      <c r="C1669" s="4">
        <v>-135.17637999999999</v>
      </c>
      <c r="D1669">
        <v>-0.39</v>
      </c>
    </row>
    <row r="1670" spans="2:4" x14ac:dyDescent="0.2">
      <c r="B1670">
        <v>1645</v>
      </c>
      <c r="C1670" s="4">
        <v>-135.09093999999999</v>
      </c>
      <c r="D1670">
        <v>-0.34</v>
      </c>
    </row>
    <row r="1671" spans="2:4" x14ac:dyDescent="0.2">
      <c r="B1671">
        <v>1646</v>
      </c>
      <c r="C1671" s="4">
        <v>-135.04706999999999</v>
      </c>
      <c r="D1671">
        <v>-0.57999999999999996</v>
      </c>
    </row>
    <row r="1672" spans="2:4" x14ac:dyDescent="0.2">
      <c r="B1672">
        <v>1647</v>
      </c>
      <c r="C1672" s="4">
        <v>-135.05555000000001</v>
      </c>
      <c r="D1672">
        <v>-0.93</v>
      </c>
    </row>
    <row r="1673" spans="2:4" x14ac:dyDescent="0.2">
      <c r="B1673">
        <v>1648</v>
      </c>
      <c r="C1673" s="4">
        <v>-135.0925</v>
      </c>
      <c r="D1673">
        <v>-0.66</v>
      </c>
    </row>
    <row r="1674" spans="2:4" x14ac:dyDescent="0.2">
      <c r="B1674">
        <v>1649</v>
      </c>
      <c r="C1674" s="4">
        <v>-135.18411</v>
      </c>
      <c r="D1674">
        <v>-0.12</v>
      </c>
    </row>
    <row r="1675" spans="2:4" x14ac:dyDescent="0.2">
      <c r="B1675">
        <v>1650</v>
      </c>
      <c r="C1675" s="4">
        <v>-135.30681999999999</v>
      </c>
      <c r="D1675">
        <v>-0.06</v>
      </c>
    </row>
    <row r="1676" spans="2:4" x14ac:dyDescent="0.2">
      <c r="B1676">
        <v>1651</v>
      </c>
      <c r="C1676" s="4">
        <v>-135.44762</v>
      </c>
      <c r="D1676">
        <v>-1.03</v>
      </c>
    </row>
    <row r="1677" spans="2:4" x14ac:dyDescent="0.2">
      <c r="B1677">
        <v>1652</v>
      </c>
      <c r="C1677" s="4">
        <v>-135.57302999999999</v>
      </c>
      <c r="D1677">
        <v>-1.63</v>
      </c>
    </row>
    <row r="1678" spans="2:4" x14ac:dyDescent="0.2">
      <c r="B1678">
        <v>1653</v>
      </c>
      <c r="C1678" s="4">
        <v>-135.66371000000001</v>
      </c>
      <c r="D1678">
        <v>-1.88</v>
      </c>
    </row>
    <row r="1679" spans="2:4" x14ac:dyDescent="0.2">
      <c r="B1679">
        <v>1654</v>
      </c>
      <c r="C1679" s="4">
        <v>-135.74949000000001</v>
      </c>
      <c r="D1679">
        <v>-1.36</v>
      </c>
    </row>
    <row r="1680" spans="2:4" x14ac:dyDescent="0.2">
      <c r="B1680">
        <v>1655</v>
      </c>
      <c r="C1680" s="4">
        <v>-135.85408000000001</v>
      </c>
      <c r="D1680">
        <v>-3.07</v>
      </c>
    </row>
    <row r="1681" spans="2:4" x14ac:dyDescent="0.2">
      <c r="B1681">
        <v>1656</v>
      </c>
      <c r="C1681" s="4">
        <v>-135.91313</v>
      </c>
      <c r="D1681">
        <v>-2.52</v>
      </c>
    </row>
    <row r="1682" spans="2:4" x14ac:dyDescent="0.2">
      <c r="B1682">
        <v>1657</v>
      </c>
      <c r="C1682" s="4">
        <v>-135.96227999999999</v>
      </c>
      <c r="D1682">
        <v>-1.67</v>
      </c>
    </row>
    <row r="1683" spans="2:4" x14ac:dyDescent="0.2">
      <c r="B1683">
        <v>1658</v>
      </c>
      <c r="C1683" s="4">
        <v>-135.97481999999999</v>
      </c>
      <c r="D1683">
        <v>-1.18</v>
      </c>
    </row>
    <row r="1684" spans="2:4" x14ac:dyDescent="0.2">
      <c r="B1684">
        <v>1659</v>
      </c>
      <c r="C1684" s="4">
        <v>-135.95119</v>
      </c>
      <c r="D1684">
        <v>-1.4</v>
      </c>
    </row>
    <row r="1685" spans="2:4" x14ac:dyDescent="0.2">
      <c r="B1685">
        <v>1660</v>
      </c>
      <c r="C1685" s="4">
        <v>-135.92311000000001</v>
      </c>
      <c r="D1685">
        <v>-1.77</v>
      </c>
    </row>
    <row r="1686" spans="2:4" x14ac:dyDescent="0.2">
      <c r="B1686">
        <v>1661</v>
      </c>
      <c r="C1686" s="4">
        <v>-135.87656999999999</v>
      </c>
      <c r="D1686">
        <v>-2.2400000000000002</v>
      </c>
    </row>
    <row r="1687" spans="2:4" x14ac:dyDescent="0.2">
      <c r="B1687">
        <v>1662</v>
      </c>
      <c r="C1687" s="4">
        <v>-135.81125</v>
      </c>
      <c r="D1687">
        <v>-0.97</v>
      </c>
    </row>
    <row r="1688" spans="2:4" x14ac:dyDescent="0.2">
      <c r="B1688">
        <v>1663</v>
      </c>
      <c r="C1688" s="4">
        <v>-135.74411000000001</v>
      </c>
      <c r="D1688">
        <v>-0.89</v>
      </c>
    </row>
    <row r="1689" spans="2:4" x14ac:dyDescent="0.2">
      <c r="B1689">
        <v>1664</v>
      </c>
      <c r="C1689" s="4">
        <v>-135.69182000000001</v>
      </c>
      <c r="D1689">
        <v>-1.31</v>
      </c>
    </row>
    <row r="1690" spans="2:4" x14ac:dyDescent="0.2">
      <c r="B1690">
        <v>1665</v>
      </c>
      <c r="C1690" s="4">
        <v>-135.63534999999999</v>
      </c>
      <c r="D1690">
        <v>-1.27</v>
      </c>
    </row>
    <row r="1691" spans="2:4" x14ac:dyDescent="0.2">
      <c r="B1691">
        <v>1666</v>
      </c>
      <c r="C1691" s="4">
        <v>-135.58363</v>
      </c>
      <c r="D1691">
        <v>-0.35</v>
      </c>
    </row>
    <row r="1692" spans="2:4" x14ac:dyDescent="0.2">
      <c r="B1692">
        <v>1667</v>
      </c>
      <c r="C1692" s="4">
        <v>-135.54204999999999</v>
      </c>
      <c r="D1692">
        <v>-0.34</v>
      </c>
    </row>
    <row r="1693" spans="2:4" x14ac:dyDescent="0.2">
      <c r="B1693">
        <v>1668</v>
      </c>
      <c r="C1693" s="4">
        <v>-135.51222999999999</v>
      </c>
      <c r="D1693">
        <v>-0.98</v>
      </c>
    </row>
    <row r="1694" spans="2:4" x14ac:dyDescent="0.2">
      <c r="B1694">
        <v>1669</v>
      </c>
      <c r="C1694" s="4">
        <v>-135.49931000000001</v>
      </c>
      <c r="D1694">
        <v>-0.37</v>
      </c>
    </row>
    <row r="1695" spans="2:4" x14ac:dyDescent="0.2">
      <c r="B1695">
        <v>1670</v>
      </c>
      <c r="C1695" s="4">
        <v>-135.49444</v>
      </c>
      <c r="D1695">
        <v>-0.72</v>
      </c>
    </row>
    <row r="1696" spans="2:4" x14ac:dyDescent="0.2">
      <c r="B1696">
        <v>1671</v>
      </c>
      <c r="C1696" s="4">
        <v>-135.46485999999999</v>
      </c>
      <c r="D1696">
        <v>-0.89</v>
      </c>
    </row>
    <row r="1697" spans="2:4" x14ac:dyDescent="0.2">
      <c r="B1697">
        <v>1672</v>
      </c>
      <c r="C1697" s="4">
        <v>-135.43335999999999</v>
      </c>
      <c r="D1697">
        <v>-1.02</v>
      </c>
    </row>
    <row r="1698" spans="2:4" x14ac:dyDescent="0.2">
      <c r="B1698">
        <v>1673</v>
      </c>
      <c r="C1698" s="4">
        <v>-135.38485</v>
      </c>
      <c r="D1698">
        <v>-0.37</v>
      </c>
    </row>
    <row r="1699" spans="2:4" x14ac:dyDescent="0.2">
      <c r="B1699">
        <v>1674</v>
      </c>
      <c r="C1699" s="4">
        <v>-135.32963000000001</v>
      </c>
      <c r="D1699">
        <v>0.19</v>
      </c>
    </row>
    <row r="1700" spans="2:4" x14ac:dyDescent="0.2">
      <c r="B1700">
        <v>1675</v>
      </c>
      <c r="C1700" s="4">
        <v>-135.25676000000001</v>
      </c>
      <c r="D1700">
        <v>0.38</v>
      </c>
    </row>
    <row r="1701" spans="2:4" x14ac:dyDescent="0.2">
      <c r="B1701">
        <v>1676</v>
      </c>
      <c r="C1701" s="4">
        <v>-135.18469999999999</v>
      </c>
      <c r="D1701">
        <v>0.74</v>
      </c>
    </row>
    <row r="1702" spans="2:4" x14ac:dyDescent="0.2">
      <c r="B1702">
        <v>1677</v>
      </c>
      <c r="C1702" s="4">
        <v>-135.1095</v>
      </c>
      <c r="D1702">
        <v>0.27</v>
      </c>
    </row>
    <row r="1703" spans="2:4" x14ac:dyDescent="0.2">
      <c r="B1703">
        <v>1678</v>
      </c>
      <c r="C1703" s="4">
        <v>-135.06969000000001</v>
      </c>
      <c r="D1703">
        <v>-0.01</v>
      </c>
    </row>
    <row r="1704" spans="2:4" x14ac:dyDescent="0.2">
      <c r="B1704">
        <v>1679</v>
      </c>
      <c r="C1704" s="4">
        <v>-135.06159</v>
      </c>
      <c r="D1704">
        <v>-0.31</v>
      </c>
    </row>
    <row r="1705" spans="2:4" x14ac:dyDescent="0.2">
      <c r="B1705">
        <v>1680</v>
      </c>
      <c r="C1705" s="4">
        <v>-135.06392</v>
      </c>
      <c r="D1705">
        <v>0.66</v>
      </c>
    </row>
    <row r="1706" spans="2:4" x14ac:dyDescent="0.2">
      <c r="B1706">
        <v>1681</v>
      </c>
      <c r="C1706" s="4">
        <v>-135.10509999999999</v>
      </c>
      <c r="D1706">
        <v>0.87</v>
      </c>
    </row>
    <row r="1707" spans="2:4" x14ac:dyDescent="0.2">
      <c r="B1707">
        <v>1682</v>
      </c>
      <c r="C1707" s="4">
        <v>-135.15805</v>
      </c>
      <c r="D1707">
        <v>-0.68</v>
      </c>
    </row>
    <row r="1708" spans="2:4" x14ac:dyDescent="0.2">
      <c r="B1708">
        <v>1683</v>
      </c>
      <c r="C1708" s="4">
        <v>-135.22627</v>
      </c>
      <c r="D1708">
        <v>-1.1599999999999999</v>
      </c>
    </row>
    <row r="1709" spans="2:4" x14ac:dyDescent="0.2">
      <c r="B1709">
        <v>1684</v>
      </c>
      <c r="C1709" s="4">
        <v>-135.26337000000001</v>
      </c>
      <c r="D1709">
        <v>-1.2</v>
      </c>
    </row>
    <row r="1710" spans="2:4" x14ac:dyDescent="0.2">
      <c r="B1710">
        <v>1685</v>
      </c>
      <c r="C1710" s="4">
        <v>-135.29003</v>
      </c>
      <c r="D1710">
        <v>-1.18</v>
      </c>
    </row>
    <row r="1711" spans="2:4" x14ac:dyDescent="0.2">
      <c r="B1711">
        <v>1686</v>
      </c>
      <c r="C1711" s="4">
        <v>-135.28435999999999</v>
      </c>
      <c r="D1711">
        <v>-0.5</v>
      </c>
    </row>
    <row r="1712" spans="2:4" x14ac:dyDescent="0.2">
      <c r="B1712">
        <v>1687</v>
      </c>
      <c r="C1712" s="4">
        <v>-135.26657</v>
      </c>
      <c r="D1712">
        <v>-7.0000000000000007E-2</v>
      </c>
    </row>
    <row r="1713" spans="2:4" x14ac:dyDescent="0.2">
      <c r="B1713">
        <v>1688</v>
      </c>
      <c r="C1713" s="4">
        <v>-135.22739000000001</v>
      </c>
      <c r="D1713">
        <v>0.65</v>
      </c>
    </row>
    <row r="1714" spans="2:4" x14ac:dyDescent="0.2">
      <c r="B1714">
        <v>1689</v>
      </c>
      <c r="C1714" s="4">
        <v>-135.19469000000001</v>
      </c>
      <c r="D1714">
        <v>0.68</v>
      </c>
    </row>
    <row r="1715" spans="2:4" x14ac:dyDescent="0.2">
      <c r="B1715">
        <v>1690</v>
      </c>
      <c r="C1715" s="4">
        <v>-135.14035999999999</v>
      </c>
      <c r="D1715">
        <v>0.28999999999999998</v>
      </c>
    </row>
    <row r="1716" spans="2:4" x14ac:dyDescent="0.2">
      <c r="B1716">
        <v>1691</v>
      </c>
      <c r="C1716" s="4">
        <v>-135.09925999999999</v>
      </c>
      <c r="D1716">
        <v>-0.17</v>
      </c>
    </row>
    <row r="1717" spans="2:4" x14ac:dyDescent="0.2">
      <c r="B1717">
        <v>1692</v>
      </c>
      <c r="C1717" s="4">
        <v>-135.10411999999999</v>
      </c>
      <c r="D1717">
        <v>-0.69</v>
      </c>
    </row>
    <row r="1718" spans="2:4" x14ac:dyDescent="0.2">
      <c r="B1718">
        <v>1693</v>
      </c>
      <c r="C1718" s="4">
        <v>-135.11103</v>
      </c>
      <c r="D1718">
        <v>-0.56000000000000005</v>
      </c>
    </row>
    <row r="1719" spans="2:4" x14ac:dyDescent="0.2">
      <c r="B1719">
        <v>1694</v>
      </c>
      <c r="C1719" s="4">
        <v>-135.12737999999999</v>
      </c>
      <c r="D1719">
        <v>-0.18</v>
      </c>
    </row>
    <row r="1720" spans="2:4" x14ac:dyDescent="0.2">
      <c r="B1720">
        <v>1695</v>
      </c>
      <c r="C1720" s="4">
        <v>-135.14742000000001</v>
      </c>
      <c r="D1720">
        <v>-0.14000000000000001</v>
      </c>
    </row>
    <row r="1721" spans="2:4" x14ac:dyDescent="0.2">
      <c r="B1721">
        <v>1696</v>
      </c>
      <c r="C1721" s="4">
        <v>-135.17546999999999</v>
      </c>
      <c r="D1721">
        <v>-0.32</v>
      </c>
    </row>
    <row r="1722" spans="2:4" x14ac:dyDescent="0.2">
      <c r="B1722">
        <v>1697</v>
      </c>
      <c r="C1722" s="4">
        <v>-135.23056</v>
      </c>
      <c r="D1722">
        <v>-1.06</v>
      </c>
    </row>
    <row r="1723" spans="2:4" x14ac:dyDescent="0.2">
      <c r="B1723">
        <v>1698</v>
      </c>
      <c r="C1723" s="4">
        <v>-135.29257000000001</v>
      </c>
      <c r="D1723">
        <v>-1.61</v>
      </c>
    </row>
    <row r="1724" spans="2:4" x14ac:dyDescent="0.2">
      <c r="B1724">
        <v>1699</v>
      </c>
      <c r="C1724" s="4">
        <v>-135.37616</v>
      </c>
      <c r="D1724">
        <v>-1.81</v>
      </c>
    </row>
    <row r="1725" spans="2:4" x14ac:dyDescent="0.2">
      <c r="B1725">
        <v>1700</v>
      </c>
      <c r="C1725" s="4">
        <v>-135.43593000000001</v>
      </c>
      <c r="D1725">
        <v>-1.74</v>
      </c>
    </row>
    <row r="1726" spans="2:4" x14ac:dyDescent="0.2">
      <c r="B1726">
        <v>1701</v>
      </c>
      <c r="C1726" s="4">
        <v>-135.49501000000001</v>
      </c>
      <c r="D1726">
        <v>-1.29</v>
      </c>
    </row>
    <row r="1727" spans="2:4" x14ac:dyDescent="0.2">
      <c r="B1727">
        <v>1702</v>
      </c>
      <c r="C1727" s="4">
        <v>-135.52960999999999</v>
      </c>
      <c r="D1727">
        <v>-1.03</v>
      </c>
    </row>
    <row r="1728" spans="2:4" x14ac:dyDescent="0.2">
      <c r="B1728">
        <v>1703</v>
      </c>
      <c r="C1728" s="4">
        <v>-135.53428</v>
      </c>
      <c r="D1728">
        <v>-0.73</v>
      </c>
    </row>
    <row r="1729" spans="2:4" x14ac:dyDescent="0.2">
      <c r="B1729">
        <v>1704</v>
      </c>
      <c r="C1729" s="4">
        <v>-135.54060999999999</v>
      </c>
      <c r="D1729">
        <v>-1.43</v>
      </c>
    </row>
    <row r="1730" spans="2:4" x14ac:dyDescent="0.2">
      <c r="B1730">
        <v>1705</v>
      </c>
      <c r="C1730" s="4">
        <v>-135.54357999999999</v>
      </c>
      <c r="D1730">
        <v>-2</v>
      </c>
    </row>
    <row r="1731" spans="2:4" x14ac:dyDescent="0.2">
      <c r="B1731">
        <v>1706</v>
      </c>
      <c r="C1731" s="4">
        <v>-135.52452</v>
      </c>
      <c r="D1731">
        <v>-2.13</v>
      </c>
    </row>
    <row r="1732" spans="2:4" x14ac:dyDescent="0.2">
      <c r="B1732">
        <v>1707</v>
      </c>
      <c r="C1732" s="4">
        <v>-135.5257</v>
      </c>
      <c r="D1732">
        <v>-1.57</v>
      </c>
    </row>
    <row r="1733" spans="2:4" x14ac:dyDescent="0.2">
      <c r="B1733">
        <v>1708</v>
      </c>
      <c r="C1733" s="4">
        <v>-135.51725999999999</v>
      </c>
      <c r="D1733">
        <v>-1.1100000000000001</v>
      </c>
    </row>
    <row r="1734" spans="2:4" x14ac:dyDescent="0.2">
      <c r="B1734">
        <v>1709</v>
      </c>
      <c r="C1734" s="4">
        <v>-135.51546999999999</v>
      </c>
      <c r="D1734">
        <v>-1.29</v>
      </c>
    </row>
    <row r="1735" spans="2:4" x14ac:dyDescent="0.2">
      <c r="B1735">
        <v>1710</v>
      </c>
      <c r="C1735" s="4">
        <v>-135.51357999999999</v>
      </c>
      <c r="D1735">
        <v>-2.25</v>
      </c>
    </row>
    <row r="1736" spans="2:4" x14ac:dyDescent="0.2">
      <c r="B1736">
        <v>1711</v>
      </c>
      <c r="C1736" s="4">
        <v>-135.50324000000001</v>
      </c>
      <c r="D1736">
        <v>-2.04</v>
      </c>
    </row>
    <row r="1737" spans="2:4" x14ac:dyDescent="0.2">
      <c r="B1737">
        <v>1712</v>
      </c>
      <c r="C1737" s="4">
        <v>-135.45977999999999</v>
      </c>
      <c r="D1737">
        <v>-1.8</v>
      </c>
    </row>
    <row r="1738" spans="2:4" x14ac:dyDescent="0.2">
      <c r="B1738">
        <v>1713</v>
      </c>
      <c r="C1738" s="4">
        <v>-135.40711999999999</v>
      </c>
      <c r="D1738">
        <v>-2.06</v>
      </c>
    </row>
    <row r="1739" spans="2:4" x14ac:dyDescent="0.2">
      <c r="B1739">
        <v>1714</v>
      </c>
      <c r="C1739" s="4">
        <v>-135.36095</v>
      </c>
      <c r="D1739">
        <v>-2.15</v>
      </c>
    </row>
    <row r="1740" spans="2:4" x14ac:dyDescent="0.2">
      <c r="B1740">
        <v>1715</v>
      </c>
      <c r="C1740" s="4">
        <v>-135.31565000000001</v>
      </c>
      <c r="D1740">
        <v>-2.82</v>
      </c>
    </row>
    <row r="1741" spans="2:4" x14ac:dyDescent="0.2">
      <c r="B1741">
        <v>1716</v>
      </c>
      <c r="C1741" s="4">
        <v>-135.27903000000001</v>
      </c>
      <c r="D1741">
        <v>-2.92</v>
      </c>
    </row>
    <row r="1742" spans="2:4" x14ac:dyDescent="0.2">
      <c r="B1742">
        <v>1717</v>
      </c>
      <c r="C1742" s="4">
        <v>-135.27180999999999</v>
      </c>
      <c r="D1742">
        <v>-1.97</v>
      </c>
    </row>
    <row r="1743" spans="2:4" x14ac:dyDescent="0.2">
      <c r="B1743">
        <v>1718</v>
      </c>
      <c r="C1743" s="4">
        <v>-135.27471</v>
      </c>
      <c r="D1743">
        <v>-1.51</v>
      </c>
    </row>
    <row r="1744" spans="2:4" x14ac:dyDescent="0.2">
      <c r="B1744">
        <v>1719</v>
      </c>
      <c r="C1744" s="4">
        <v>-135.27631</v>
      </c>
      <c r="D1744">
        <v>-1.58</v>
      </c>
    </row>
    <row r="1745" spans="2:4" x14ac:dyDescent="0.2">
      <c r="B1745">
        <v>1720</v>
      </c>
      <c r="C1745" s="4">
        <v>-135.32198</v>
      </c>
      <c r="D1745">
        <v>-2.11</v>
      </c>
    </row>
    <row r="1746" spans="2:4" x14ac:dyDescent="0.2">
      <c r="B1746">
        <v>1721</v>
      </c>
      <c r="C1746" s="4">
        <v>-135.39684</v>
      </c>
      <c r="D1746">
        <v>-2.23</v>
      </c>
    </row>
    <row r="1747" spans="2:4" x14ac:dyDescent="0.2">
      <c r="B1747">
        <v>1722</v>
      </c>
      <c r="C1747" s="4">
        <v>-135.48247000000001</v>
      </c>
      <c r="D1747">
        <v>-2.9</v>
      </c>
    </row>
    <row r="1748" spans="2:4" x14ac:dyDescent="0.2">
      <c r="B1748">
        <v>1723</v>
      </c>
      <c r="C1748" s="4">
        <v>-135.59020000000001</v>
      </c>
      <c r="D1748">
        <v>-3.47</v>
      </c>
    </row>
    <row r="1749" spans="2:4" x14ac:dyDescent="0.2">
      <c r="B1749">
        <v>1724</v>
      </c>
      <c r="C1749" s="4">
        <v>-135.75604000000001</v>
      </c>
      <c r="D1749">
        <v>-2.99</v>
      </c>
    </row>
    <row r="1750" spans="2:4" x14ac:dyDescent="0.2">
      <c r="B1750">
        <v>1725</v>
      </c>
      <c r="C1750" s="4">
        <v>-135.96785</v>
      </c>
      <c r="D1750">
        <v>-3.37</v>
      </c>
    </row>
    <row r="1751" spans="2:4" x14ac:dyDescent="0.2">
      <c r="B1751">
        <v>1726</v>
      </c>
      <c r="C1751" s="4">
        <v>-136.22162</v>
      </c>
      <c r="D1751">
        <v>-4.7699999999999996</v>
      </c>
    </row>
    <row r="1752" spans="2:4" x14ac:dyDescent="0.2">
      <c r="B1752">
        <v>1727</v>
      </c>
      <c r="C1752" s="4">
        <v>-136.47993</v>
      </c>
      <c r="D1752">
        <v>-6.68</v>
      </c>
    </row>
    <row r="1753" spans="2:4" x14ac:dyDescent="0.2">
      <c r="B1753">
        <v>1728</v>
      </c>
      <c r="C1753" s="4">
        <v>-136.73239000000001</v>
      </c>
      <c r="D1753">
        <v>-5.92</v>
      </c>
    </row>
    <row r="1754" spans="2:4" x14ac:dyDescent="0.2">
      <c r="B1754">
        <v>1729</v>
      </c>
      <c r="C1754" s="4">
        <v>-136.97595999999999</v>
      </c>
      <c r="D1754">
        <v>-6.56</v>
      </c>
    </row>
    <row r="1755" spans="2:4" x14ac:dyDescent="0.2">
      <c r="B1755">
        <v>1730</v>
      </c>
      <c r="C1755" s="4">
        <v>-137.18278000000001</v>
      </c>
      <c r="D1755">
        <v>-6.56</v>
      </c>
    </row>
    <row r="1756" spans="2:4" x14ac:dyDescent="0.2">
      <c r="B1756">
        <v>1731</v>
      </c>
      <c r="C1756" s="4">
        <v>-137.34542999999999</v>
      </c>
      <c r="D1756">
        <v>-6.32</v>
      </c>
    </row>
    <row r="1757" spans="2:4" x14ac:dyDescent="0.2">
      <c r="B1757">
        <v>1732</v>
      </c>
      <c r="C1757" s="4">
        <v>-137.47363000000001</v>
      </c>
      <c r="D1757">
        <v>-6.5</v>
      </c>
    </row>
    <row r="1758" spans="2:4" x14ac:dyDescent="0.2">
      <c r="B1758">
        <v>1733</v>
      </c>
      <c r="C1758" s="4">
        <v>-137.55381</v>
      </c>
      <c r="D1758">
        <v>-6.95</v>
      </c>
    </row>
    <row r="1759" spans="2:4" x14ac:dyDescent="0.2">
      <c r="B1759">
        <v>1734</v>
      </c>
      <c r="C1759" s="4">
        <v>-137.59029000000001</v>
      </c>
      <c r="D1759">
        <v>-7.03</v>
      </c>
    </row>
    <row r="1760" spans="2:4" x14ac:dyDescent="0.2">
      <c r="B1760">
        <v>1735</v>
      </c>
      <c r="C1760" s="4">
        <v>-137.57264000000001</v>
      </c>
      <c r="D1760">
        <v>-6.73</v>
      </c>
    </row>
    <row r="1761" spans="2:4" x14ac:dyDescent="0.2">
      <c r="B1761">
        <v>1736</v>
      </c>
      <c r="C1761" s="4">
        <v>-137.52025</v>
      </c>
      <c r="D1761">
        <v>-6.75</v>
      </c>
    </row>
    <row r="1762" spans="2:4" x14ac:dyDescent="0.2">
      <c r="B1762">
        <v>1737</v>
      </c>
      <c r="C1762" s="4">
        <v>-137.43701999999999</v>
      </c>
      <c r="D1762">
        <v>-7.41</v>
      </c>
    </row>
    <row r="1763" spans="2:4" x14ac:dyDescent="0.2">
      <c r="B1763">
        <v>1738</v>
      </c>
      <c r="C1763" s="4">
        <v>-137.34012999999999</v>
      </c>
      <c r="D1763">
        <v>-6.84</v>
      </c>
    </row>
    <row r="1764" spans="2:4" x14ac:dyDescent="0.2">
      <c r="B1764">
        <v>1739</v>
      </c>
      <c r="C1764" s="4">
        <v>-137.24243999999999</v>
      </c>
      <c r="D1764">
        <v>-6.33</v>
      </c>
    </row>
    <row r="1765" spans="2:4" x14ac:dyDescent="0.2">
      <c r="B1765">
        <v>1740</v>
      </c>
      <c r="C1765" s="4">
        <v>-137.14517000000001</v>
      </c>
      <c r="D1765">
        <v>-5.99</v>
      </c>
    </row>
    <row r="1766" spans="2:4" x14ac:dyDescent="0.2">
      <c r="B1766">
        <v>1741</v>
      </c>
      <c r="C1766" s="4">
        <v>-137.01670999999999</v>
      </c>
      <c r="D1766">
        <v>-5</v>
      </c>
    </row>
    <row r="1767" spans="2:4" x14ac:dyDescent="0.2">
      <c r="B1767">
        <v>1742</v>
      </c>
      <c r="C1767" s="4">
        <v>-136.8691</v>
      </c>
      <c r="D1767">
        <v>-4.47</v>
      </c>
    </row>
    <row r="1768" spans="2:4" x14ac:dyDescent="0.2">
      <c r="B1768">
        <v>1743</v>
      </c>
      <c r="C1768" s="4">
        <v>-136.70004</v>
      </c>
      <c r="D1768">
        <v>-5.55</v>
      </c>
    </row>
    <row r="1769" spans="2:4" x14ac:dyDescent="0.2">
      <c r="B1769">
        <v>1744</v>
      </c>
      <c r="C1769" s="4">
        <v>-136.50725</v>
      </c>
      <c r="D1769">
        <v>-6.45</v>
      </c>
    </row>
    <row r="1770" spans="2:4" x14ac:dyDescent="0.2">
      <c r="B1770">
        <v>1745</v>
      </c>
      <c r="C1770" s="4">
        <v>-136.3082</v>
      </c>
      <c r="D1770">
        <v>-5.87</v>
      </c>
    </row>
    <row r="1771" spans="2:4" x14ac:dyDescent="0.2">
      <c r="B1771">
        <v>1746</v>
      </c>
      <c r="C1771" s="4">
        <v>-136.11868000000001</v>
      </c>
      <c r="D1771">
        <v>-5.09</v>
      </c>
    </row>
    <row r="1772" spans="2:4" x14ac:dyDescent="0.2">
      <c r="B1772">
        <v>1747</v>
      </c>
      <c r="C1772" s="4">
        <v>-135.91834</v>
      </c>
      <c r="D1772">
        <v>-4.53</v>
      </c>
    </row>
    <row r="1773" spans="2:4" x14ac:dyDescent="0.2">
      <c r="B1773">
        <v>1748</v>
      </c>
      <c r="C1773" s="4">
        <v>-135.71699000000001</v>
      </c>
      <c r="D1773">
        <v>-5.26</v>
      </c>
    </row>
    <row r="1774" spans="2:4" x14ac:dyDescent="0.2">
      <c r="B1774">
        <v>1749</v>
      </c>
      <c r="C1774" s="4">
        <v>-135.54432</v>
      </c>
      <c r="D1774">
        <v>-5.35</v>
      </c>
    </row>
    <row r="1775" spans="2:4" x14ac:dyDescent="0.2">
      <c r="B1775">
        <v>1750</v>
      </c>
      <c r="C1775" s="4">
        <v>-135.39121</v>
      </c>
      <c r="D1775">
        <v>-5.23</v>
      </c>
    </row>
    <row r="1776" spans="2:4" x14ac:dyDescent="0.2">
      <c r="B1776">
        <v>1751</v>
      </c>
      <c r="C1776" s="4">
        <v>-135.23936</v>
      </c>
      <c r="D1776">
        <v>-4.53</v>
      </c>
    </row>
    <row r="1777" spans="2:4" x14ac:dyDescent="0.2">
      <c r="B1777">
        <v>1752</v>
      </c>
      <c r="C1777" s="4">
        <v>-135.12191000000001</v>
      </c>
      <c r="D1777">
        <v>-4.25</v>
      </c>
    </row>
    <row r="1778" spans="2:4" x14ac:dyDescent="0.2">
      <c r="B1778">
        <v>1753</v>
      </c>
      <c r="C1778" s="4">
        <v>-135.04096000000001</v>
      </c>
      <c r="D1778">
        <v>-4.17</v>
      </c>
    </row>
    <row r="1779" spans="2:4" x14ac:dyDescent="0.2">
      <c r="B1779">
        <v>1754</v>
      </c>
      <c r="C1779" s="4">
        <v>-134.98041000000001</v>
      </c>
      <c r="D1779">
        <v>-3.87</v>
      </c>
    </row>
    <row r="1780" spans="2:4" x14ac:dyDescent="0.2">
      <c r="B1780">
        <v>1755</v>
      </c>
      <c r="C1780" s="4">
        <v>-134.96606</v>
      </c>
      <c r="D1780">
        <v>-3.84</v>
      </c>
    </row>
    <row r="1781" spans="2:4" x14ac:dyDescent="0.2">
      <c r="B1781">
        <v>1756</v>
      </c>
      <c r="C1781" s="4">
        <v>-134.97908000000001</v>
      </c>
      <c r="D1781">
        <v>-3.47</v>
      </c>
    </row>
    <row r="1782" spans="2:4" x14ac:dyDescent="0.2">
      <c r="B1782">
        <v>1757</v>
      </c>
      <c r="C1782" s="4">
        <v>-135.03614999999999</v>
      </c>
      <c r="D1782">
        <v>-3.16</v>
      </c>
    </row>
    <row r="1783" spans="2:4" x14ac:dyDescent="0.2">
      <c r="B1783">
        <v>1758</v>
      </c>
      <c r="C1783" s="4">
        <v>-135.10463999999999</v>
      </c>
      <c r="D1783">
        <v>-2.93</v>
      </c>
    </row>
    <row r="1784" spans="2:4" x14ac:dyDescent="0.2">
      <c r="B1784">
        <v>1759</v>
      </c>
      <c r="C1784" s="4">
        <v>-135.17214999999999</v>
      </c>
      <c r="D1784">
        <v>-3.31</v>
      </c>
    </row>
    <row r="1785" spans="2:4" x14ac:dyDescent="0.2">
      <c r="B1785">
        <v>1760</v>
      </c>
      <c r="C1785" s="4">
        <v>-135.23613</v>
      </c>
      <c r="D1785">
        <v>-5.87</v>
      </c>
    </row>
    <row r="1786" spans="2:4" x14ac:dyDescent="0.2">
      <c r="B1786">
        <v>1761</v>
      </c>
      <c r="C1786" s="4">
        <v>-135.274</v>
      </c>
      <c r="D1786">
        <v>-6.76</v>
      </c>
    </row>
    <row r="1787" spans="2:4" x14ac:dyDescent="0.2">
      <c r="B1787">
        <v>1762</v>
      </c>
      <c r="C1787" s="4">
        <v>-135.27708000000001</v>
      </c>
      <c r="D1787">
        <v>-7.68</v>
      </c>
    </row>
    <row r="1788" spans="2:4" x14ac:dyDescent="0.2">
      <c r="B1788">
        <v>1763</v>
      </c>
      <c r="C1788" s="4">
        <v>-135.22166999999999</v>
      </c>
      <c r="D1788">
        <v>-7.68</v>
      </c>
    </row>
    <row r="1789" spans="2:4" x14ac:dyDescent="0.2">
      <c r="B1789">
        <v>1764</v>
      </c>
      <c r="C1789" s="4">
        <v>-135.20254</v>
      </c>
      <c r="D1789">
        <v>-6.65</v>
      </c>
    </row>
    <row r="1790" spans="2:4" x14ac:dyDescent="0.2">
      <c r="B1790">
        <v>1765</v>
      </c>
      <c r="C1790" s="4">
        <v>-135.14197999999999</v>
      </c>
      <c r="D1790">
        <v>-6.3</v>
      </c>
    </row>
    <row r="1791" spans="2:4" x14ac:dyDescent="0.2">
      <c r="B1791">
        <v>1766</v>
      </c>
      <c r="C1791" s="4">
        <v>-135.06591</v>
      </c>
      <c r="D1791">
        <v>-6.08</v>
      </c>
    </row>
    <row r="1792" spans="2:4" x14ac:dyDescent="0.2">
      <c r="B1792">
        <v>1767</v>
      </c>
      <c r="C1792" s="4">
        <v>-134.96093999999999</v>
      </c>
      <c r="D1792">
        <v>-6.35</v>
      </c>
    </row>
    <row r="1793" spans="2:4" x14ac:dyDescent="0.2">
      <c r="B1793">
        <v>1768</v>
      </c>
      <c r="C1793" s="4">
        <v>-134.84942000000001</v>
      </c>
      <c r="D1793">
        <v>-7.12</v>
      </c>
    </row>
    <row r="1794" spans="2:4" x14ac:dyDescent="0.2">
      <c r="B1794">
        <v>1769</v>
      </c>
      <c r="C1794" s="4">
        <v>-134.72026</v>
      </c>
      <c r="D1794">
        <v>-7.33</v>
      </c>
    </row>
    <row r="1795" spans="2:4" x14ac:dyDescent="0.2">
      <c r="B1795">
        <v>1770</v>
      </c>
      <c r="C1795" s="4">
        <v>-134.61246</v>
      </c>
      <c r="D1795">
        <v>-6.63</v>
      </c>
    </row>
    <row r="1796" spans="2:4" x14ac:dyDescent="0.2">
      <c r="B1796">
        <v>1771</v>
      </c>
      <c r="C1796" s="4">
        <v>-134.51437999999999</v>
      </c>
      <c r="D1796">
        <v>-5.97</v>
      </c>
    </row>
    <row r="1797" spans="2:4" x14ac:dyDescent="0.2">
      <c r="B1797">
        <v>1772</v>
      </c>
      <c r="C1797" s="4">
        <v>-134.42809</v>
      </c>
      <c r="D1797">
        <v>-6.45</v>
      </c>
    </row>
    <row r="1798" spans="2:4" x14ac:dyDescent="0.2">
      <c r="B1798">
        <v>1773</v>
      </c>
      <c r="C1798" s="4">
        <v>-134.34954999999999</v>
      </c>
      <c r="D1798">
        <v>-7.62</v>
      </c>
    </row>
    <row r="1799" spans="2:4" x14ac:dyDescent="0.2">
      <c r="B1799">
        <v>1774</v>
      </c>
      <c r="C1799" s="4">
        <v>-134.31673000000001</v>
      </c>
      <c r="D1799">
        <v>-6.03</v>
      </c>
    </row>
    <row r="1800" spans="2:4" x14ac:dyDescent="0.2">
      <c r="B1800">
        <v>1775</v>
      </c>
      <c r="C1800" s="4">
        <v>-134.32316</v>
      </c>
      <c r="D1800">
        <v>-6.64</v>
      </c>
    </row>
    <row r="1801" spans="2:4" x14ac:dyDescent="0.2">
      <c r="B1801">
        <v>1776</v>
      </c>
      <c r="C1801" s="4">
        <v>-134.33671000000001</v>
      </c>
      <c r="D1801">
        <v>-5.89</v>
      </c>
    </row>
    <row r="1802" spans="2:4" x14ac:dyDescent="0.2">
      <c r="B1802">
        <v>1777</v>
      </c>
      <c r="C1802" s="4">
        <v>-134.34859</v>
      </c>
      <c r="D1802">
        <v>-5.59</v>
      </c>
    </row>
    <row r="1803" spans="2:4" x14ac:dyDescent="0.2">
      <c r="B1803">
        <v>1778</v>
      </c>
      <c r="C1803" s="4">
        <v>-134.32652999999999</v>
      </c>
      <c r="D1803">
        <v>-5.85</v>
      </c>
    </row>
    <row r="1804" spans="2:4" x14ac:dyDescent="0.2">
      <c r="B1804">
        <v>1779</v>
      </c>
      <c r="C1804" s="4">
        <v>-134.28730999999999</v>
      </c>
      <c r="D1804">
        <v>-6.3</v>
      </c>
    </row>
    <row r="1805" spans="2:4" x14ac:dyDescent="0.2">
      <c r="B1805">
        <v>1780</v>
      </c>
      <c r="C1805" s="4">
        <v>-134.25399999999999</v>
      </c>
      <c r="D1805">
        <v>-7.09</v>
      </c>
    </row>
    <row r="1806" spans="2:4" x14ac:dyDescent="0.2">
      <c r="B1806">
        <v>1781</v>
      </c>
      <c r="C1806" s="4">
        <v>-134.18586999999999</v>
      </c>
      <c r="D1806">
        <v>-6.15</v>
      </c>
    </row>
    <row r="1807" spans="2:4" x14ac:dyDescent="0.2">
      <c r="B1807">
        <v>1782</v>
      </c>
      <c r="C1807" s="4">
        <v>-134.09173999999999</v>
      </c>
      <c r="D1807">
        <v>-5.94</v>
      </c>
    </row>
    <row r="1808" spans="2:4" x14ac:dyDescent="0.2">
      <c r="B1808">
        <v>1783</v>
      </c>
      <c r="C1808" s="4">
        <v>-133.96628999999999</v>
      </c>
      <c r="D1808">
        <v>-6.2</v>
      </c>
    </row>
    <row r="1809" spans="2:4" x14ac:dyDescent="0.2">
      <c r="B1809">
        <v>1784</v>
      </c>
      <c r="C1809" s="4">
        <v>-133.82929999999999</v>
      </c>
      <c r="D1809">
        <v>-6.08</v>
      </c>
    </row>
    <row r="1810" spans="2:4" x14ac:dyDescent="0.2">
      <c r="B1810">
        <v>1785</v>
      </c>
      <c r="C1810" s="4">
        <v>-133.70103</v>
      </c>
      <c r="D1810">
        <v>-6.07</v>
      </c>
    </row>
    <row r="1811" spans="2:4" x14ac:dyDescent="0.2">
      <c r="B1811">
        <v>1786</v>
      </c>
      <c r="C1811" s="4">
        <v>-133.54925</v>
      </c>
      <c r="D1811">
        <v>-5.79</v>
      </c>
    </row>
    <row r="1812" spans="2:4" x14ac:dyDescent="0.2">
      <c r="B1812">
        <v>1787</v>
      </c>
      <c r="C1812" s="4">
        <v>-133.38775999999999</v>
      </c>
      <c r="D1812">
        <v>-4.95</v>
      </c>
    </row>
    <row r="1813" spans="2:4" x14ac:dyDescent="0.2">
      <c r="B1813">
        <v>1788</v>
      </c>
      <c r="C1813" s="4">
        <v>-133.21747999999999</v>
      </c>
      <c r="D1813">
        <v>-4</v>
      </c>
    </row>
    <row r="1814" spans="2:4" x14ac:dyDescent="0.2">
      <c r="B1814">
        <v>1789</v>
      </c>
      <c r="C1814" s="4">
        <v>-133.01674</v>
      </c>
      <c r="D1814">
        <v>-4.07</v>
      </c>
    </row>
    <row r="1815" spans="2:4" x14ac:dyDescent="0.2">
      <c r="B1815">
        <v>1790</v>
      </c>
      <c r="C1815" s="4">
        <v>-132.82694000000001</v>
      </c>
      <c r="D1815">
        <v>-4.87</v>
      </c>
    </row>
    <row r="1816" spans="2:4" x14ac:dyDescent="0.2">
      <c r="B1816">
        <v>1791</v>
      </c>
      <c r="C1816" s="4">
        <v>-132.62485000000001</v>
      </c>
      <c r="D1816">
        <v>-4.84</v>
      </c>
    </row>
    <row r="1817" spans="2:4" x14ac:dyDescent="0.2">
      <c r="B1817">
        <v>1792</v>
      </c>
      <c r="C1817" s="4">
        <v>-132.45393000000001</v>
      </c>
      <c r="D1817">
        <v>-4.22</v>
      </c>
    </row>
    <row r="1818" spans="2:4" x14ac:dyDescent="0.2">
      <c r="B1818">
        <v>1793</v>
      </c>
      <c r="C1818" s="4">
        <v>-132.31264999999999</v>
      </c>
      <c r="D1818">
        <v>-3.76</v>
      </c>
    </row>
    <row r="1819" spans="2:4" x14ac:dyDescent="0.2">
      <c r="B1819">
        <v>1794</v>
      </c>
      <c r="C1819" s="4">
        <v>-132.19920999999999</v>
      </c>
      <c r="D1819">
        <v>-3.35</v>
      </c>
    </row>
    <row r="1820" spans="2:4" x14ac:dyDescent="0.2">
      <c r="B1820">
        <v>1795</v>
      </c>
      <c r="C1820" s="4">
        <v>-132.09144000000001</v>
      </c>
      <c r="D1820">
        <v>-2.83</v>
      </c>
    </row>
    <row r="1821" spans="2:4" x14ac:dyDescent="0.2">
      <c r="B1821">
        <v>1796</v>
      </c>
      <c r="C1821" s="4">
        <v>-132.00199000000001</v>
      </c>
      <c r="D1821">
        <v>-2.69</v>
      </c>
    </row>
    <row r="1822" spans="2:4" x14ac:dyDescent="0.2">
      <c r="B1822">
        <v>1797</v>
      </c>
      <c r="C1822" s="4">
        <v>-131.95523</v>
      </c>
      <c r="D1822">
        <v>-3.22</v>
      </c>
    </row>
    <row r="1823" spans="2:4" x14ac:dyDescent="0.2">
      <c r="B1823">
        <v>1798</v>
      </c>
      <c r="C1823" s="4">
        <v>-131.93597</v>
      </c>
      <c r="D1823">
        <v>-3.21</v>
      </c>
    </row>
    <row r="1824" spans="2:4" x14ac:dyDescent="0.2">
      <c r="B1824">
        <v>1799</v>
      </c>
      <c r="C1824" s="4">
        <v>-131.96209999999999</v>
      </c>
      <c r="D1824">
        <v>-2.79</v>
      </c>
    </row>
    <row r="1825" spans="2:4" x14ac:dyDescent="0.2">
      <c r="B1825">
        <v>1800</v>
      </c>
      <c r="C1825" s="4">
        <v>-132.02588</v>
      </c>
      <c r="D1825">
        <v>-2.25</v>
      </c>
    </row>
    <row r="1826" spans="2:4" x14ac:dyDescent="0.2">
      <c r="B1826">
        <v>1801</v>
      </c>
      <c r="C1826" s="4">
        <v>-132.11456999999999</v>
      </c>
      <c r="D1826">
        <v>-2.29</v>
      </c>
    </row>
    <row r="1827" spans="2:4" x14ac:dyDescent="0.2">
      <c r="B1827">
        <v>1802</v>
      </c>
      <c r="C1827" s="4">
        <v>-132.26626999999999</v>
      </c>
      <c r="D1827">
        <v>-2.95</v>
      </c>
    </row>
    <row r="1828" spans="2:4" x14ac:dyDescent="0.2">
      <c r="B1828">
        <v>1803</v>
      </c>
      <c r="C1828" s="4">
        <v>-132.43234000000001</v>
      </c>
      <c r="D1828">
        <v>-3.25</v>
      </c>
    </row>
    <row r="1829" spans="2:4" x14ac:dyDescent="0.2">
      <c r="B1829">
        <v>1804</v>
      </c>
      <c r="C1829" s="4">
        <v>-132.58946</v>
      </c>
      <c r="D1829">
        <v>-3.12</v>
      </c>
    </row>
    <row r="1830" spans="2:4" x14ac:dyDescent="0.2">
      <c r="B1830">
        <v>1805</v>
      </c>
      <c r="C1830" s="4">
        <v>-132.72123999999999</v>
      </c>
      <c r="D1830">
        <v>-2.91</v>
      </c>
    </row>
    <row r="1831" spans="2:4" x14ac:dyDescent="0.2">
      <c r="B1831">
        <v>1806</v>
      </c>
      <c r="C1831" s="4">
        <v>-132.86769000000001</v>
      </c>
      <c r="D1831">
        <v>-2.95</v>
      </c>
    </row>
    <row r="1832" spans="2:4" x14ac:dyDescent="0.2">
      <c r="B1832">
        <v>1807</v>
      </c>
      <c r="C1832" s="4">
        <v>-133.01123999999999</v>
      </c>
      <c r="D1832">
        <v>-2.94</v>
      </c>
    </row>
    <row r="1833" spans="2:4" x14ac:dyDescent="0.2">
      <c r="B1833">
        <v>1808</v>
      </c>
      <c r="C1833" s="4">
        <v>-133.14166</v>
      </c>
      <c r="D1833">
        <v>-3.42</v>
      </c>
    </row>
    <row r="1834" spans="2:4" x14ac:dyDescent="0.2">
      <c r="B1834">
        <v>1809</v>
      </c>
      <c r="C1834" s="4">
        <v>-133.26560000000001</v>
      </c>
      <c r="D1834">
        <v>-3.71</v>
      </c>
    </row>
    <row r="1835" spans="2:4" x14ac:dyDescent="0.2">
      <c r="B1835">
        <v>1810</v>
      </c>
      <c r="C1835" s="4">
        <v>-133.36784</v>
      </c>
      <c r="D1835">
        <v>-3.72</v>
      </c>
    </row>
    <row r="1836" spans="2:4" x14ac:dyDescent="0.2">
      <c r="B1836">
        <v>1811</v>
      </c>
      <c r="C1836" s="4">
        <v>-133.47309999999999</v>
      </c>
      <c r="D1836">
        <v>-3.37</v>
      </c>
    </row>
    <row r="1837" spans="2:4" x14ac:dyDescent="0.2">
      <c r="B1837">
        <v>1812</v>
      </c>
      <c r="C1837" s="4">
        <v>-133.58312000000001</v>
      </c>
      <c r="D1837">
        <v>-3.62</v>
      </c>
    </row>
    <row r="1838" spans="2:4" x14ac:dyDescent="0.2">
      <c r="B1838">
        <v>1813</v>
      </c>
      <c r="C1838" s="4">
        <v>-133.70133000000001</v>
      </c>
      <c r="D1838">
        <v>-4.03</v>
      </c>
    </row>
    <row r="1839" spans="2:4" x14ac:dyDescent="0.2">
      <c r="B1839">
        <v>1814</v>
      </c>
      <c r="C1839" s="4">
        <v>-133.82293000000001</v>
      </c>
      <c r="D1839">
        <v>-4.87</v>
      </c>
    </row>
    <row r="1840" spans="2:4" x14ac:dyDescent="0.2">
      <c r="B1840">
        <v>1815</v>
      </c>
      <c r="C1840" s="4">
        <v>-133.93176</v>
      </c>
      <c r="D1840">
        <v>-5.42</v>
      </c>
    </row>
    <row r="1841" spans="2:4" x14ac:dyDescent="0.2">
      <c r="B1841">
        <v>1816</v>
      </c>
      <c r="C1841" s="4">
        <v>-134.01668000000001</v>
      </c>
      <c r="D1841">
        <v>-4.83</v>
      </c>
    </row>
    <row r="1842" spans="2:4" x14ac:dyDescent="0.2">
      <c r="B1842">
        <v>1817</v>
      </c>
      <c r="C1842" s="4">
        <v>-134.08465000000001</v>
      </c>
      <c r="D1842">
        <v>-4.1500000000000004</v>
      </c>
    </row>
    <row r="1843" spans="2:4" x14ac:dyDescent="0.2">
      <c r="B1843">
        <v>1818</v>
      </c>
      <c r="C1843" s="4">
        <v>-134.13228000000001</v>
      </c>
      <c r="D1843">
        <v>-3.3</v>
      </c>
    </row>
    <row r="1844" spans="2:4" x14ac:dyDescent="0.2">
      <c r="B1844">
        <v>1819</v>
      </c>
      <c r="C1844" s="4">
        <v>-134.17848000000001</v>
      </c>
      <c r="D1844">
        <v>-3.55</v>
      </c>
    </row>
    <row r="1845" spans="2:4" x14ac:dyDescent="0.2">
      <c r="B1845">
        <v>1820</v>
      </c>
      <c r="C1845" s="4">
        <v>-134.24771999999999</v>
      </c>
      <c r="D1845">
        <v>-3.74</v>
      </c>
    </row>
    <row r="1846" spans="2:4" x14ac:dyDescent="0.2">
      <c r="B1846">
        <v>1821</v>
      </c>
      <c r="C1846" s="4">
        <v>-134.29689999999999</v>
      </c>
      <c r="D1846">
        <v>-3.84</v>
      </c>
    </row>
    <row r="1847" spans="2:4" x14ac:dyDescent="0.2">
      <c r="B1847">
        <v>1822</v>
      </c>
      <c r="C1847" s="4">
        <v>-134.35762</v>
      </c>
      <c r="D1847">
        <v>-3.14</v>
      </c>
    </row>
    <row r="1848" spans="2:4" x14ac:dyDescent="0.2">
      <c r="B1848">
        <v>1823</v>
      </c>
      <c r="C1848" s="4">
        <v>-134.40761000000001</v>
      </c>
      <c r="D1848">
        <v>-3.12</v>
      </c>
    </row>
    <row r="1849" spans="2:4" x14ac:dyDescent="0.2">
      <c r="B1849">
        <v>1824</v>
      </c>
      <c r="C1849" s="4">
        <v>-134.45313999999999</v>
      </c>
      <c r="D1849">
        <v>-3.25</v>
      </c>
    </row>
    <row r="1850" spans="2:4" x14ac:dyDescent="0.2">
      <c r="B1850">
        <v>1825</v>
      </c>
      <c r="C1850" s="4">
        <v>-134.49764999999999</v>
      </c>
      <c r="D1850">
        <v>-3.73</v>
      </c>
    </row>
    <row r="1851" spans="2:4" x14ac:dyDescent="0.2">
      <c r="B1851">
        <v>1826</v>
      </c>
      <c r="C1851" s="4">
        <v>-134.56965</v>
      </c>
      <c r="D1851">
        <v>-3.96</v>
      </c>
    </row>
    <row r="1852" spans="2:4" x14ac:dyDescent="0.2">
      <c r="B1852">
        <v>1827</v>
      </c>
      <c r="C1852" s="4">
        <v>-134.63765000000001</v>
      </c>
      <c r="D1852">
        <v>-2.95</v>
      </c>
    </row>
    <row r="1853" spans="2:4" x14ac:dyDescent="0.2">
      <c r="B1853">
        <v>1828</v>
      </c>
      <c r="C1853" s="4">
        <v>-134.6935</v>
      </c>
      <c r="D1853">
        <v>-2.41</v>
      </c>
    </row>
    <row r="1854" spans="2:4" x14ac:dyDescent="0.2">
      <c r="B1854">
        <v>1829</v>
      </c>
      <c r="C1854" s="4">
        <v>-134.75332</v>
      </c>
      <c r="D1854">
        <v>-1.63</v>
      </c>
    </row>
    <row r="1855" spans="2:4" x14ac:dyDescent="0.2">
      <c r="B1855">
        <v>1830</v>
      </c>
      <c r="C1855" s="4">
        <v>-134.80144999999999</v>
      </c>
      <c r="D1855">
        <v>-1.26</v>
      </c>
    </row>
    <row r="1856" spans="2:4" x14ac:dyDescent="0.2">
      <c r="B1856">
        <v>1831</v>
      </c>
      <c r="C1856" s="4">
        <v>-134.83045999999999</v>
      </c>
      <c r="D1856">
        <v>-1.43</v>
      </c>
    </row>
    <row r="1857" spans="2:4" x14ac:dyDescent="0.2">
      <c r="B1857">
        <v>1832</v>
      </c>
      <c r="C1857" s="4">
        <v>-134.87523999999999</v>
      </c>
      <c r="D1857">
        <v>-2.4300000000000002</v>
      </c>
    </row>
    <row r="1858" spans="2:4" x14ac:dyDescent="0.2">
      <c r="B1858">
        <v>1833</v>
      </c>
      <c r="C1858" s="4">
        <v>-134.92544000000001</v>
      </c>
      <c r="D1858">
        <v>-2.88</v>
      </c>
    </row>
    <row r="1859" spans="2:4" x14ac:dyDescent="0.2">
      <c r="B1859">
        <v>1834</v>
      </c>
      <c r="C1859" s="4">
        <v>-134.99797000000001</v>
      </c>
      <c r="D1859">
        <v>-0.92</v>
      </c>
    </row>
    <row r="1860" spans="2:4" x14ac:dyDescent="0.2">
      <c r="B1860">
        <v>1835</v>
      </c>
      <c r="C1860" s="4">
        <v>-135.07086000000001</v>
      </c>
      <c r="D1860">
        <v>-0.68</v>
      </c>
    </row>
    <row r="1861" spans="2:4" x14ac:dyDescent="0.2">
      <c r="B1861">
        <v>1836</v>
      </c>
      <c r="C1861" s="4">
        <v>-135.13228000000001</v>
      </c>
      <c r="D1861">
        <v>-0.19</v>
      </c>
    </row>
    <row r="1862" spans="2:4" x14ac:dyDescent="0.2">
      <c r="B1862">
        <v>1837</v>
      </c>
      <c r="C1862" s="4">
        <v>-135.16052999999999</v>
      </c>
      <c r="D1862">
        <v>-0.57999999999999996</v>
      </c>
    </row>
    <row r="1863" spans="2:4" x14ac:dyDescent="0.2">
      <c r="B1863">
        <v>1838</v>
      </c>
      <c r="C1863" s="4">
        <v>-135.18364</v>
      </c>
      <c r="D1863">
        <v>-0.75</v>
      </c>
    </row>
    <row r="1864" spans="2:4" x14ac:dyDescent="0.2">
      <c r="B1864">
        <v>1839</v>
      </c>
      <c r="C1864" s="4">
        <v>-135.20005</v>
      </c>
      <c r="D1864">
        <v>-1.43</v>
      </c>
    </row>
    <row r="1865" spans="2:4" x14ac:dyDescent="0.2">
      <c r="B1865">
        <v>1840</v>
      </c>
      <c r="C1865" s="4">
        <v>-135.20292000000001</v>
      </c>
      <c r="D1865">
        <v>-1.01</v>
      </c>
    </row>
    <row r="1866" spans="2:4" x14ac:dyDescent="0.2">
      <c r="B1866">
        <v>1841</v>
      </c>
      <c r="C1866" s="4">
        <v>-135.18937</v>
      </c>
      <c r="D1866">
        <v>-0.7</v>
      </c>
    </row>
    <row r="1867" spans="2:4" x14ac:dyDescent="0.2">
      <c r="B1867">
        <v>1842</v>
      </c>
      <c r="C1867" s="4">
        <v>-135.15031999999999</v>
      </c>
      <c r="D1867">
        <v>-1.65</v>
      </c>
    </row>
    <row r="1868" spans="2:4" x14ac:dyDescent="0.2">
      <c r="B1868">
        <v>1843</v>
      </c>
      <c r="C1868" s="4">
        <v>-135.08998</v>
      </c>
      <c r="D1868">
        <v>-1.57</v>
      </c>
    </row>
    <row r="1869" spans="2:4" x14ac:dyDescent="0.2">
      <c r="B1869">
        <v>1844</v>
      </c>
      <c r="C1869" s="4">
        <v>-135.01822999999999</v>
      </c>
      <c r="D1869">
        <v>-0.82</v>
      </c>
    </row>
    <row r="1870" spans="2:4" x14ac:dyDescent="0.2">
      <c r="B1870">
        <v>1845</v>
      </c>
      <c r="C1870" s="4">
        <v>-134.93557000000001</v>
      </c>
      <c r="D1870">
        <v>-0.38</v>
      </c>
    </row>
    <row r="1871" spans="2:4" x14ac:dyDescent="0.2">
      <c r="B1871">
        <v>1846</v>
      </c>
      <c r="C1871" s="4">
        <v>-134.85533000000001</v>
      </c>
      <c r="D1871">
        <v>0.22</v>
      </c>
    </row>
    <row r="1872" spans="2:4" x14ac:dyDescent="0.2">
      <c r="B1872">
        <v>1847</v>
      </c>
      <c r="C1872" s="4">
        <v>-134.75362999999999</v>
      </c>
      <c r="D1872">
        <v>0.45</v>
      </c>
    </row>
    <row r="1873" spans="2:4" x14ac:dyDescent="0.2">
      <c r="B1873">
        <v>1848</v>
      </c>
      <c r="C1873" s="4">
        <v>-134.64473000000001</v>
      </c>
      <c r="D1873">
        <v>0.03</v>
      </c>
    </row>
    <row r="1874" spans="2:4" x14ac:dyDescent="0.2">
      <c r="B1874">
        <v>1849</v>
      </c>
      <c r="C1874" s="4">
        <v>-134.52044000000001</v>
      </c>
      <c r="D1874">
        <v>-0.09</v>
      </c>
    </row>
    <row r="1875" spans="2:4" x14ac:dyDescent="0.2">
      <c r="B1875">
        <v>1850</v>
      </c>
      <c r="C1875" s="4">
        <v>-134.38729000000001</v>
      </c>
      <c r="D1875">
        <v>-0.14000000000000001</v>
      </c>
    </row>
    <row r="1876" spans="2:4" x14ac:dyDescent="0.2">
      <c r="B1876">
        <v>1851</v>
      </c>
      <c r="C1876" s="4">
        <v>-134.26732999999999</v>
      </c>
      <c r="D1876">
        <v>-0.39</v>
      </c>
    </row>
    <row r="1877" spans="2:4" x14ac:dyDescent="0.2">
      <c r="B1877">
        <v>1852</v>
      </c>
      <c r="C1877" s="4">
        <v>-134.12308999999999</v>
      </c>
      <c r="D1877">
        <v>0.18</v>
      </c>
    </row>
    <row r="1878" spans="2:4" x14ac:dyDescent="0.2">
      <c r="B1878">
        <v>1853</v>
      </c>
      <c r="C1878" s="4">
        <v>-133.99744000000001</v>
      </c>
      <c r="D1878">
        <v>0.71</v>
      </c>
    </row>
    <row r="1879" spans="2:4" x14ac:dyDescent="0.2">
      <c r="B1879">
        <v>1854</v>
      </c>
      <c r="C1879" s="4">
        <v>-133.86676</v>
      </c>
      <c r="D1879">
        <v>0.82</v>
      </c>
    </row>
    <row r="1880" spans="2:4" x14ac:dyDescent="0.2">
      <c r="B1880">
        <v>1855</v>
      </c>
      <c r="C1880" s="4">
        <v>-133.77770000000001</v>
      </c>
      <c r="D1880">
        <v>0.47</v>
      </c>
    </row>
    <row r="1881" spans="2:4" x14ac:dyDescent="0.2">
      <c r="B1881">
        <v>1856</v>
      </c>
      <c r="C1881" s="4">
        <v>-133.70674</v>
      </c>
      <c r="D1881">
        <v>0.4</v>
      </c>
    </row>
    <row r="1882" spans="2:4" x14ac:dyDescent="0.2">
      <c r="B1882">
        <v>1857</v>
      </c>
      <c r="C1882" s="4">
        <v>-133.68226999999999</v>
      </c>
      <c r="D1882">
        <v>0.72</v>
      </c>
    </row>
    <row r="1883" spans="2:4" x14ac:dyDescent="0.2">
      <c r="B1883">
        <v>1858</v>
      </c>
      <c r="C1883" s="4">
        <v>-133.72438</v>
      </c>
      <c r="D1883">
        <v>1.1200000000000001</v>
      </c>
    </row>
    <row r="1884" spans="2:4" x14ac:dyDescent="0.2">
      <c r="B1884">
        <v>1859</v>
      </c>
      <c r="C1884" s="4">
        <v>-133.82829000000001</v>
      </c>
      <c r="D1884">
        <v>0.96</v>
      </c>
    </row>
    <row r="1885" spans="2:4" x14ac:dyDescent="0.2">
      <c r="B1885">
        <v>1860</v>
      </c>
      <c r="C1885" s="4">
        <v>-133.93075999999999</v>
      </c>
      <c r="D1885">
        <v>0.84</v>
      </c>
    </row>
    <row r="1886" spans="2:4" x14ac:dyDescent="0.2">
      <c r="B1886">
        <v>1861</v>
      </c>
      <c r="C1886" s="4">
        <v>-134.07957999999999</v>
      </c>
      <c r="D1886">
        <v>0.7</v>
      </c>
    </row>
    <row r="1887" spans="2:4" x14ac:dyDescent="0.2">
      <c r="B1887">
        <v>1862</v>
      </c>
      <c r="C1887" s="4">
        <v>-134.28676999999999</v>
      </c>
      <c r="D1887">
        <v>1.05</v>
      </c>
    </row>
    <row r="1888" spans="2:4" x14ac:dyDescent="0.2">
      <c r="B1888">
        <v>1863</v>
      </c>
      <c r="C1888" s="4">
        <v>-134.52047999999999</v>
      </c>
      <c r="D1888">
        <v>0.67</v>
      </c>
    </row>
    <row r="1889" spans="2:4" x14ac:dyDescent="0.2">
      <c r="B1889">
        <v>1864</v>
      </c>
      <c r="C1889" s="4">
        <v>-134.78008</v>
      </c>
      <c r="D1889">
        <v>-0.15</v>
      </c>
    </row>
    <row r="1890" spans="2:4" x14ac:dyDescent="0.2">
      <c r="B1890">
        <v>1865</v>
      </c>
      <c r="C1890" s="4">
        <v>-135.03890000000001</v>
      </c>
      <c r="D1890">
        <v>-0.69</v>
      </c>
    </row>
    <row r="1891" spans="2:4" x14ac:dyDescent="0.2">
      <c r="B1891">
        <v>1866</v>
      </c>
      <c r="C1891" s="4">
        <v>-135.29925</v>
      </c>
      <c r="D1891">
        <v>-0.56999999999999995</v>
      </c>
    </row>
    <row r="1892" spans="2:4" x14ac:dyDescent="0.2">
      <c r="B1892">
        <v>1867</v>
      </c>
      <c r="C1892" s="4">
        <v>-135.55801</v>
      </c>
      <c r="D1892">
        <v>-0.19</v>
      </c>
    </row>
    <row r="1893" spans="2:4" x14ac:dyDescent="0.2">
      <c r="B1893">
        <v>1868</v>
      </c>
      <c r="C1893" s="4">
        <v>-135.79295999999999</v>
      </c>
      <c r="D1893">
        <v>-0.49</v>
      </c>
    </row>
    <row r="1894" spans="2:4" x14ac:dyDescent="0.2">
      <c r="B1894">
        <v>1869</v>
      </c>
      <c r="C1894" s="4">
        <v>-135.9896</v>
      </c>
      <c r="D1894">
        <v>-0.56999999999999995</v>
      </c>
    </row>
    <row r="1895" spans="2:4" x14ac:dyDescent="0.2">
      <c r="B1895">
        <v>1870</v>
      </c>
      <c r="C1895" s="4">
        <v>-136.15065999999999</v>
      </c>
      <c r="D1895">
        <v>-0.19</v>
      </c>
    </row>
    <row r="1896" spans="2:4" x14ac:dyDescent="0.2">
      <c r="B1896">
        <v>1871</v>
      </c>
      <c r="C1896" s="4">
        <v>-136.25755000000001</v>
      </c>
      <c r="D1896">
        <v>-0.04</v>
      </c>
    </row>
    <row r="1897" spans="2:4" x14ac:dyDescent="0.2">
      <c r="B1897">
        <v>1872</v>
      </c>
      <c r="C1897" s="4">
        <v>-136.32359</v>
      </c>
      <c r="D1897">
        <v>-0.13</v>
      </c>
    </row>
    <row r="1898" spans="2:4" x14ac:dyDescent="0.2">
      <c r="B1898">
        <v>1873</v>
      </c>
      <c r="C1898" s="4">
        <v>-136.35729000000001</v>
      </c>
      <c r="D1898">
        <v>-0.19</v>
      </c>
    </row>
    <row r="1899" spans="2:4" x14ac:dyDescent="0.2">
      <c r="B1899">
        <v>1874</v>
      </c>
      <c r="C1899" s="4">
        <v>-136.34352999999999</v>
      </c>
      <c r="D1899">
        <v>-0.36</v>
      </c>
    </row>
    <row r="1900" spans="2:4" x14ac:dyDescent="0.2">
      <c r="B1900">
        <v>1875</v>
      </c>
      <c r="C1900" s="4">
        <v>-136.28601</v>
      </c>
      <c r="D1900">
        <v>-0.3</v>
      </c>
    </row>
    <row r="1901" spans="2:4" x14ac:dyDescent="0.2">
      <c r="B1901">
        <v>1876</v>
      </c>
      <c r="C1901" s="4">
        <v>-136.18105</v>
      </c>
      <c r="D1901">
        <v>-0.8</v>
      </c>
    </row>
    <row r="1902" spans="2:4" x14ac:dyDescent="0.2">
      <c r="B1902">
        <v>1877</v>
      </c>
      <c r="C1902" s="4">
        <v>-136.04212999999999</v>
      </c>
      <c r="D1902">
        <v>-0.78</v>
      </c>
    </row>
    <row r="1903" spans="2:4" x14ac:dyDescent="0.2">
      <c r="B1903">
        <v>1878</v>
      </c>
      <c r="C1903" s="4">
        <v>-135.89779999999999</v>
      </c>
      <c r="D1903">
        <v>-0.53</v>
      </c>
    </row>
    <row r="1904" spans="2:4" x14ac:dyDescent="0.2">
      <c r="B1904">
        <v>1879</v>
      </c>
      <c r="C1904" s="4">
        <v>-135.74358000000001</v>
      </c>
      <c r="D1904">
        <v>0.02</v>
      </c>
    </row>
    <row r="1905" spans="2:4" x14ac:dyDescent="0.2">
      <c r="B1905">
        <v>1880</v>
      </c>
      <c r="C1905" s="4">
        <v>-135.57732999999999</v>
      </c>
      <c r="D1905">
        <v>0.22</v>
      </c>
    </row>
    <row r="1906" spans="2:4" x14ac:dyDescent="0.2">
      <c r="B1906">
        <v>1881</v>
      </c>
      <c r="C1906" s="4">
        <v>-135.42107999999999</v>
      </c>
      <c r="D1906">
        <v>0.41</v>
      </c>
    </row>
    <row r="1907" spans="2:4" x14ac:dyDescent="0.2">
      <c r="B1907">
        <v>1882</v>
      </c>
      <c r="C1907" s="4">
        <v>-135.28145000000001</v>
      </c>
      <c r="D1907">
        <v>0.39</v>
      </c>
    </row>
    <row r="1908" spans="2:4" x14ac:dyDescent="0.2">
      <c r="B1908">
        <v>1883</v>
      </c>
      <c r="C1908" s="4">
        <v>-135.19927000000001</v>
      </c>
      <c r="D1908">
        <v>-0.64</v>
      </c>
    </row>
    <row r="1909" spans="2:4" x14ac:dyDescent="0.2">
      <c r="B1909">
        <v>1884</v>
      </c>
      <c r="C1909" s="4">
        <v>-135.15081000000001</v>
      </c>
      <c r="D1909">
        <v>-0.84</v>
      </c>
    </row>
    <row r="1910" spans="2:4" x14ac:dyDescent="0.2">
      <c r="B1910">
        <v>1885</v>
      </c>
      <c r="C1910" s="4">
        <v>-135.15606</v>
      </c>
      <c r="D1910">
        <v>-0.46</v>
      </c>
    </row>
    <row r="1911" spans="2:4" x14ac:dyDescent="0.2">
      <c r="B1911">
        <v>1886</v>
      </c>
      <c r="C1911" s="4">
        <v>-135.25646</v>
      </c>
      <c r="D1911">
        <v>-0.56000000000000005</v>
      </c>
    </row>
    <row r="1912" spans="2:4" x14ac:dyDescent="0.2">
      <c r="B1912">
        <v>1887</v>
      </c>
      <c r="C1912" s="4">
        <v>-135.35785000000001</v>
      </c>
      <c r="D1912">
        <v>-1.45</v>
      </c>
    </row>
    <row r="1913" spans="2:4" x14ac:dyDescent="0.2">
      <c r="B1913">
        <v>1888</v>
      </c>
      <c r="C1913" s="4">
        <v>-135.48820000000001</v>
      </c>
      <c r="D1913">
        <v>-1.93</v>
      </c>
    </row>
    <row r="1914" spans="2:4" x14ac:dyDescent="0.2">
      <c r="B1914">
        <v>1889</v>
      </c>
      <c r="C1914" s="4">
        <v>-135.59255999999999</v>
      </c>
      <c r="D1914">
        <v>-2.0699999999999998</v>
      </c>
    </row>
    <row r="1915" spans="2:4" x14ac:dyDescent="0.2">
      <c r="B1915">
        <v>1890</v>
      </c>
      <c r="C1915" s="4">
        <v>-135.66497000000001</v>
      </c>
      <c r="D1915">
        <v>-2.04</v>
      </c>
    </row>
    <row r="1916" spans="2:4" x14ac:dyDescent="0.2">
      <c r="B1916">
        <v>1891</v>
      </c>
      <c r="C1916" s="4">
        <v>-135.72024999999999</v>
      </c>
      <c r="D1916">
        <v>-2.1</v>
      </c>
    </row>
    <row r="1917" spans="2:4" x14ac:dyDescent="0.2">
      <c r="B1917">
        <v>1892</v>
      </c>
      <c r="C1917" s="4">
        <v>-135.71636000000001</v>
      </c>
      <c r="D1917">
        <v>-2.5</v>
      </c>
    </row>
    <row r="1918" spans="2:4" x14ac:dyDescent="0.2">
      <c r="B1918">
        <v>1893</v>
      </c>
      <c r="C1918" s="4">
        <v>-135.67248000000001</v>
      </c>
      <c r="D1918">
        <v>-2.8</v>
      </c>
    </row>
    <row r="1919" spans="2:4" x14ac:dyDescent="0.2">
      <c r="B1919">
        <v>1894</v>
      </c>
      <c r="C1919" s="4">
        <v>-135.5889</v>
      </c>
      <c r="D1919">
        <v>-2.58</v>
      </c>
    </row>
    <row r="1920" spans="2:4" x14ac:dyDescent="0.2">
      <c r="B1920">
        <v>1895</v>
      </c>
      <c r="C1920" s="4">
        <v>-135.46749</v>
      </c>
      <c r="D1920">
        <v>-2.77</v>
      </c>
    </row>
    <row r="1921" spans="2:4" x14ac:dyDescent="0.2">
      <c r="B1921">
        <v>1896</v>
      </c>
      <c r="C1921" s="4">
        <v>-135.30154999999999</v>
      </c>
      <c r="D1921">
        <v>-3</v>
      </c>
    </row>
    <row r="1922" spans="2:4" x14ac:dyDescent="0.2">
      <c r="B1922">
        <v>1897</v>
      </c>
      <c r="C1922" s="4">
        <v>-135.12835999999999</v>
      </c>
      <c r="D1922">
        <v>-3.09</v>
      </c>
    </row>
    <row r="1923" spans="2:4" x14ac:dyDescent="0.2">
      <c r="B1923">
        <v>1898</v>
      </c>
      <c r="C1923" s="4">
        <v>-134.97197</v>
      </c>
      <c r="D1923">
        <v>-2.73</v>
      </c>
    </row>
    <row r="1924" spans="2:4" x14ac:dyDescent="0.2">
      <c r="B1924">
        <v>1899</v>
      </c>
      <c r="C1924" s="4">
        <v>-134.82454999999999</v>
      </c>
      <c r="D1924">
        <v>-2.79</v>
      </c>
    </row>
    <row r="1925" spans="2:4" x14ac:dyDescent="0.2">
      <c r="B1925">
        <v>1900</v>
      </c>
      <c r="C1925" s="4">
        <v>-134.68980999999999</v>
      </c>
      <c r="D1925">
        <v>-2.96</v>
      </c>
    </row>
    <row r="1926" spans="2:4" x14ac:dyDescent="0.2">
      <c r="B1926">
        <v>1901</v>
      </c>
      <c r="C1926" s="4">
        <v>-134.56804</v>
      </c>
      <c r="D1926">
        <v>-3.44</v>
      </c>
    </row>
    <row r="1927" spans="2:4" x14ac:dyDescent="0.2">
      <c r="B1927">
        <v>1902</v>
      </c>
      <c r="C1927" s="4">
        <v>-134.49825000000001</v>
      </c>
      <c r="D1927">
        <v>-4.29</v>
      </c>
    </row>
    <row r="1928" spans="2:4" x14ac:dyDescent="0.2">
      <c r="B1928">
        <v>1903</v>
      </c>
      <c r="C1928" s="4">
        <v>-134.46609000000001</v>
      </c>
      <c r="D1928">
        <v>-4.4000000000000004</v>
      </c>
    </row>
    <row r="1929" spans="2:4" x14ac:dyDescent="0.2">
      <c r="B1929">
        <v>1904</v>
      </c>
      <c r="C1929" s="4">
        <v>-134.44174000000001</v>
      </c>
      <c r="D1929">
        <v>-4.8099999999999996</v>
      </c>
    </row>
    <row r="1930" spans="2:4" x14ac:dyDescent="0.2">
      <c r="B1930">
        <v>1905</v>
      </c>
      <c r="C1930" s="4">
        <v>-134.43483000000001</v>
      </c>
      <c r="D1930">
        <v>-4.6399999999999997</v>
      </c>
    </row>
    <row r="1931" spans="2:4" x14ac:dyDescent="0.2">
      <c r="B1931">
        <v>1906</v>
      </c>
      <c r="C1931" s="4">
        <v>-134.44099</v>
      </c>
      <c r="D1931">
        <v>-3.59</v>
      </c>
    </row>
    <row r="1932" spans="2:4" x14ac:dyDescent="0.2">
      <c r="B1932">
        <v>1907</v>
      </c>
      <c r="C1932" s="4">
        <v>-134.42974000000001</v>
      </c>
      <c r="D1932">
        <v>-3.14</v>
      </c>
    </row>
    <row r="1933" spans="2:4" x14ac:dyDescent="0.2">
      <c r="B1933">
        <v>1908</v>
      </c>
      <c r="C1933" s="4">
        <v>-134.43563</v>
      </c>
      <c r="D1933">
        <v>-3.04</v>
      </c>
    </row>
    <row r="1934" spans="2:4" x14ac:dyDescent="0.2">
      <c r="B1934">
        <v>1909</v>
      </c>
      <c r="C1934" s="4">
        <v>-134.46065999999999</v>
      </c>
      <c r="D1934">
        <v>-3</v>
      </c>
    </row>
    <row r="1935" spans="2:4" x14ac:dyDescent="0.2">
      <c r="B1935">
        <v>1910</v>
      </c>
      <c r="C1935" s="4">
        <v>-134.47136</v>
      </c>
      <c r="D1935">
        <v>-2.92</v>
      </c>
    </row>
    <row r="1936" spans="2:4" x14ac:dyDescent="0.2">
      <c r="B1936">
        <v>1911</v>
      </c>
      <c r="C1936" s="4">
        <v>-134.45094</v>
      </c>
      <c r="D1936">
        <v>-3.53</v>
      </c>
    </row>
    <row r="1937" spans="2:4" x14ac:dyDescent="0.2">
      <c r="B1937">
        <v>1912</v>
      </c>
      <c r="C1937" s="4">
        <v>-134.42185000000001</v>
      </c>
      <c r="D1937">
        <v>-3.85</v>
      </c>
    </row>
    <row r="1938" spans="2:4" x14ac:dyDescent="0.2">
      <c r="B1938">
        <v>1913</v>
      </c>
      <c r="C1938" s="4">
        <v>-134.34799000000001</v>
      </c>
      <c r="D1938">
        <v>-3.18</v>
      </c>
    </row>
    <row r="1939" spans="2:4" x14ac:dyDescent="0.2">
      <c r="B1939">
        <v>1914</v>
      </c>
      <c r="C1939" s="4">
        <v>-134.27475999999999</v>
      </c>
      <c r="D1939">
        <v>-2.94</v>
      </c>
    </row>
    <row r="1940" spans="2:4" x14ac:dyDescent="0.2">
      <c r="B1940">
        <v>1915</v>
      </c>
      <c r="C1940" s="4">
        <v>-134.21922000000001</v>
      </c>
      <c r="D1940">
        <v>-2.87</v>
      </c>
    </row>
    <row r="1941" spans="2:4" x14ac:dyDescent="0.2">
      <c r="B1941">
        <v>1916</v>
      </c>
      <c r="C1941" s="4">
        <v>-134.15537</v>
      </c>
      <c r="D1941">
        <v>-2.5099999999999998</v>
      </c>
    </row>
    <row r="1942" spans="2:4" x14ac:dyDescent="0.2">
      <c r="B1942">
        <v>1917</v>
      </c>
      <c r="C1942" s="4">
        <v>-134.11729</v>
      </c>
      <c r="D1942">
        <v>-2.2400000000000002</v>
      </c>
    </row>
    <row r="1943" spans="2:4" x14ac:dyDescent="0.2">
      <c r="B1943">
        <v>1918</v>
      </c>
      <c r="C1943" s="4">
        <v>-134.10177999999999</v>
      </c>
      <c r="D1943">
        <v>-1.89</v>
      </c>
    </row>
    <row r="1944" spans="2:4" x14ac:dyDescent="0.2">
      <c r="B1944">
        <v>1919</v>
      </c>
      <c r="C1944" s="4">
        <v>-134.09261000000001</v>
      </c>
      <c r="D1944">
        <v>-1.9</v>
      </c>
    </row>
    <row r="1945" spans="2:4" x14ac:dyDescent="0.2">
      <c r="B1945">
        <v>1920</v>
      </c>
      <c r="C1945" s="4">
        <v>-134.11969999999999</v>
      </c>
      <c r="D1945">
        <v>-2.27</v>
      </c>
    </row>
    <row r="1946" spans="2:4" x14ac:dyDescent="0.2">
      <c r="B1946">
        <v>1921</v>
      </c>
      <c r="C1946" s="4">
        <v>-134.18002000000001</v>
      </c>
      <c r="D1946">
        <v>-2.33</v>
      </c>
    </row>
    <row r="1947" spans="2:4" x14ac:dyDescent="0.2">
      <c r="B1947">
        <v>1922</v>
      </c>
      <c r="C1947" s="4">
        <v>-134.23765</v>
      </c>
      <c r="D1947">
        <v>-1.56</v>
      </c>
    </row>
    <row r="1948" spans="2:4" x14ac:dyDescent="0.2">
      <c r="B1948">
        <v>1923</v>
      </c>
      <c r="C1948" s="4">
        <v>-134.28483</v>
      </c>
      <c r="D1948">
        <v>-1.72</v>
      </c>
    </row>
    <row r="1949" spans="2:4" x14ac:dyDescent="0.2">
      <c r="B1949">
        <v>1924</v>
      </c>
      <c r="C1949" s="4">
        <v>-134.32515000000001</v>
      </c>
      <c r="D1949">
        <v>-1.38</v>
      </c>
    </row>
    <row r="1950" spans="2:4" x14ac:dyDescent="0.2">
      <c r="B1950">
        <v>1925</v>
      </c>
      <c r="C1950" s="4">
        <v>-134.39875000000001</v>
      </c>
      <c r="D1950">
        <v>-0.75</v>
      </c>
    </row>
    <row r="1951" spans="2:4" x14ac:dyDescent="0.2">
      <c r="B1951">
        <v>1926</v>
      </c>
      <c r="C1951" s="4">
        <v>-134.49923999999999</v>
      </c>
      <c r="D1951">
        <v>-1.03</v>
      </c>
    </row>
    <row r="1952" spans="2:4" x14ac:dyDescent="0.2">
      <c r="B1952">
        <v>1927</v>
      </c>
      <c r="C1952" s="4">
        <v>-134.61651000000001</v>
      </c>
      <c r="D1952">
        <v>-1.32</v>
      </c>
    </row>
    <row r="1953" spans="2:4" x14ac:dyDescent="0.2">
      <c r="B1953">
        <v>1928</v>
      </c>
      <c r="C1953" s="4">
        <v>-134.72533000000001</v>
      </c>
      <c r="D1953">
        <v>-1.0900000000000001</v>
      </c>
    </row>
    <row r="1954" spans="2:4" x14ac:dyDescent="0.2">
      <c r="B1954">
        <v>1929</v>
      </c>
      <c r="C1954" s="4">
        <v>-134.83357000000001</v>
      </c>
      <c r="D1954">
        <v>-0.84</v>
      </c>
    </row>
    <row r="1955" spans="2:4" x14ac:dyDescent="0.2">
      <c r="B1955">
        <v>1930</v>
      </c>
      <c r="C1955" s="4">
        <v>-134.92979</v>
      </c>
      <c r="D1955">
        <v>-1.1200000000000001</v>
      </c>
    </row>
    <row r="1956" spans="2:4" x14ac:dyDescent="0.2">
      <c r="B1956">
        <v>1931</v>
      </c>
      <c r="C1956" s="4">
        <v>-135.01978</v>
      </c>
      <c r="D1956">
        <v>-1.46</v>
      </c>
    </row>
    <row r="1957" spans="2:4" x14ac:dyDescent="0.2">
      <c r="B1957">
        <v>1932</v>
      </c>
      <c r="C1957" s="4">
        <v>-135.10816</v>
      </c>
      <c r="D1957">
        <v>-1.85</v>
      </c>
    </row>
    <row r="1958" spans="2:4" x14ac:dyDescent="0.2">
      <c r="B1958">
        <v>1933</v>
      </c>
      <c r="C1958" s="4">
        <v>-135.20402999999999</v>
      </c>
      <c r="D1958">
        <v>-2.09</v>
      </c>
    </row>
    <row r="1959" spans="2:4" x14ac:dyDescent="0.2">
      <c r="B1959">
        <v>1934</v>
      </c>
      <c r="C1959" s="4">
        <v>-135.31</v>
      </c>
      <c r="D1959">
        <v>-1.76</v>
      </c>
    </row>
    <row r="1960" spans="2:4" x14ac:dyDescent="0.2">
      <c r="B1960">
        <v>1935</v>
      </c>
      <c r="C1960" s="4">
        <v>-135.40137999999999</v>
      </c>
      <c r="D1960">
        <v>-1.37</v>
      </c>
    </row>
    <row r="1961" spans="2:4" x14ac:dyDescent="0.2">
      <c r="B1961">
        <v>1936</v>
      </c>
      <c r="C1961" s="4">
        <v>-135.47664</v>
      </c>
      <c r="D1961">
        <v>-1.51</v>
      </c>
    </row>
    <row r="1962" spans="2:4" x14ac:dyDescent="0.2">
      <c r="B1962">
        <v>1937</v>
      </c>
      <c r="C1962" s="4">
        <v>-135.57258999999999</v>
      </c>
      <c r="D1962">
        <v>-1.67</v>
      </c>
    </row>
    <row r="1963" spans="2:4" x14ac:dyDescent="0.2">
      <c r="B1963">
        <v>1938</v>
      </c>
      <c r="C1963" s="4">
        <v>-135.66911999999999</v>
      </c>
      <c r="D1963">
        <v>-1.39</v>
      </c>
    </row>
    <row r="1964" spans="2:4" x14ac:dyDescent="0.2">
      <c r="B1964">
        <v>1939</v>
      </c>
      <c r="C1964" s="4">
        <v>-135.80743000000001</v>
      </c>
      <c r="D1964">
        <v>-1.1299999999999999</v>
      </c>
    </row>
    <row r="1965" spans="2:4" x14ac:dyDescent="0.2">
      <c r="B1965">
        <v>1940</v>
      </c>
      <c r="C1965" s="4">
        <v>-135.93779000000001</v>
      </c>
      <c r="D1965">
        <v>-1.62</v>
      </c>
    </row>
    <row r="1966" spans="2:4" x14ac:dyDescent="0.2">
      <c r="B1966">
        <v>1941</v>
      </c>
      <c r="C1966" s="4">
        <v>-136.07978</v>
      </c>
      <c r="D1966">
        <v>-2.16</v>
      </c>
    </row>
    <row r="1967" spans="2:4" x14ac:dyDescent="0.2">
      <c r="B1967">
        <v>1942</v>
      </c>
      <c r="C1967" s="4">
        <v>-136.23472000000001</v>
      </c>
      <c r="D1967">
        <v>-2.64</v>
      </c>
    </row>
    <row r="1968" spans="2:4" x14ac:dyDescent="0.2">
      <c r="B1968">
        <v>1943</v>
      </c>
      <c r="C1968" s="4">
        <v>-136.41981999999999</v>
      </c>
      <c r="D1968">
        <v>-3.28</v>
      </c>
    </row>
    <row r="1969" spans="2:4" x14ac:dyDescent="0.2">
      <c r="B1969">
        <v>1944</v>
      </c>
      <c r="C1969" s="4">
        <v>-136.59603000000001</v>
      </c>
      <c r="D1969">
        <v>-3.62</v>
      </c>
    </row>
    <row r="1970" spans="2:4" x14ac:dyDescent="0.2">
      <c r="B1970">
        <v>1945</v>
      </c>
      <c r="C1970" s="4">
        <v>-136.77556999999999</v>
      </c>
      <c r="D1970">
        <v>-3.35</v>
      </c>
    </row>
    <row r="1971" spans="2:4" x14ac:dyDescent="0.2">
      <c r="B1971">
        <v>1946</v>
      </c>
      <c r="C1971" s="4">
        <v>-136.92554999999999</v>
      </c>
      <c r="D1971">
        <v>-3.35</v>
      </c>
    </row>
    <row r="1972" spans="2:4" x14ac:dyDescent="0.2">
      <c r="B1972">
        <v>1947</v>
      </c>
      <c r="C1972" s="4">
        <v>-137.02319</v>
      </c>
      <c r="D1972">
        <v>-2.91</v>
      </c>
    </row>
    <row r="1973" spans="2:4" x14ac:dyDescent="0.2">
      <c r="B1973">
        <v>1948</v>
      </c>
      <c r="C1973" s="4">
        <v>-137.07963000000001</v>
      </c>
      <c r="D1973">
        <v>-2.94</v>
      </c>
    </row>
    <row r="1974" spans="2:4" x14ac:dyDescent="0.2">
      <c r="B1974">
        <v>1949</v>
      </c>
      <c r="C1974" s="4">
        <v>-137.09663</v>
      </c>
      <c r="D1974">
        <v>-3.06</v>
      </c>
    </row>
    <row r="1975" spans="2:4" x14ac:dyDescent="0.2">
      <c r="B1975">
        <v>1950</v>
      </c>
      <c r="C1975" s="4">
        <v>-137.07226</v>
      </c>
      <c r="D1975">
        <v>-3.1</v>
      </c>
    </row>
    <row r="1976" spans="2:4" x14ac:dyDescent="0.2">
      <c r="B1976">
        <v>1951</v>
      </c>
      <c r="C1976" s="4">
        <v>-136.97945000000001</v>
      </c>
      <c r="D1976">
        <v>-2.88</v>
      </c>
    </row>
    <row r="1977" spans="2:4" x14ac:dyDescent="0.2">
      <c r="B1977">
        <v>1952</v>
      </c>
      <c r="C1977" s="4">
        <v>-136.86584999999999</v>
      </c>
      <c r="D1977">
        <v>-2.99</v>
      </c>
    </row>
    <row r="1978" spans="2:4" x14ac:dyDescent="0.2">
      <c r="B1978">
        <v>1953</v>
      </c>
      <c r="C1978" s="4">
        <v>-136.73445000000001</v>
      </c>
      <c r="D1978">
        <v>-3</v>
      </c>
    </row>
    <row r="1979" spans="2:4" x14ac:dyDescent="0.2">
      <c r="B1979">
        <v>1954</v>
      </c>
      <c r="C1979" s="4">
        <v>-136.58115000000001</v>
      </c>
      <c r="D1979">
        <v>-2.82</v>
      </c>
    </row>
    <row r="1980" spans="2:4" x14ac:dyDescent="0.2">
      <c r="B1980">
        <v>1955</v>
      </c>
      <c r="C1980" s="4">
        <v>-136.41181</v>
      </c>
      <c r="D1980">
        <v>-3.08</v>
      </c>
    </row>
    <row r="1981" spans="2:4" x14ac:dyDescent="0.2">
      <c r="B1981">
        <v>1956</v>
      </c>
      <c r="C1981" s="4">
        <v>-136.26954000000001</v>
      </c>
      <c r="D1981">
        <v>-3.21</v>
      </c>
    </row>
    <row r="1982" spans="2:4" x14ac:dyDescent="0.2">
      <c r="B1982">
        <v>1957</v>
      </c>
      <c r="C1982" s="4">
        <v>-136.1927</v>
      </c>
      <c r="D1982">
        <v>-2.6</v>
      </c>
    </row>
    <row r="1983" spans="2:4" x14ac:dyDescent="0.2">
      <c r="B1983">
        <v>1958</v>
      </c>
      <c r="C1983" s="4">
        <v>-136.12414000000001</v>
      </c>
      <c r="D1983">
        <v>-1.76</v>
      </c>
    </row>
    <row r="1984" spans="2:4" x14ac:dyDescent="0.2">
      <c r="B1984">
        <v>1959</v>
      </c>
      <c r="C1984" s="4">
        <v>-136.09569999999999</v>
      </c>
      <c r="D1984">
        <v>-1.44</v>
      </c>
    </row>
    <row r="1985" spans="2:4" x14ac:dyDescent="0.2">
      <c r="B1985">
        <v>1960</v>
      </c>
      <c r="C1985" s="4">
        <v>-136.11684</v>
      </c>
      <c r="D1985">
        <v>-1.4</v>
      </c>
    </row>
    <row r="1986" spans="2:4" x14ac:dyDescent="0.2">
      <c r="B1986">
        <v>1961</v>
      </c>
      <c r="C1986" s="4">
        <v>-136.17142999999999</v>
      </c>
      <c r="D1986">
        <v>-1.46</v>
      </c>
    </row>
    <row r="1987" spans="2:4" x14ac:dyDescent="0.2">
      <c r="B1987">
        <v>1962</v>
      </c>
      <c r="C1987" s="4">
        <v>-136.23854</v>
      </c>
      <c r="D1987">
        <v>-1.1000000000000001</v>
      </c>
    </row>
    <row r="1988" spans="2:4" x14ac:dyDescent="0.2">
      <c r="B1988">
        <v>1963</v>
      </c>
      <c r="C1988" s="4">
        <v>-136.29939999999999</v>
      </c>
      <c r="D1988">
        <v>-1.0900000000000001</v>
      </c>
    </row>
    <row r="1989" spans="2:4" x14ac:dyDescent="0.2">
      <c r="B1989">
        <v>1964</v>
      </c>
      <c r="C1989" s="4">
        <v>-136.37029999999999</v>
      </c>
      <c r="D1989">
        <v>-0.87</v>
      </c>
    </row>
    <row r="1990" spans="2:4" x14ac:dyDescent="0.2">
      <c r="B1990">
        <v>1965</v>
      </c>
      <c r="C1990" s="4">
        <v>-136.44044</v>
      </c>
      <c r="D1990">
        <v>-0.15</v>
      </c>
    </row>
    <row r="1991" spans="2:4" x14ac:dyDescent="0.2">
      <c r="B1991">
        <v>1966</v>
      </c>
      <c r="C1991" s="4">
        <v>-136.49612999999999</v>
      </c>
      <c r="D1991">
        <v>-0.8</v>
      </c>
    </row>
    <row r="1992" spans="2:4" x14ac:dyDescent="0.2">
      <c r="B1992">
        <v>1967</v>
      </c>
      <c r="C1992" s="4">
        <v>-136.58659</v>
      </c>
      <c r="D1992">
        <v>-1.98</v>
      </c>
    </row>
    <row r="1993" spans="2:4" x14ac:dyDescent="0.2">
      <c r="B1993">
        <v>1968</v>
      </c>
      <c r="C1993" s="4">
        <v>-136.69612000000001</v>
      </c>
      <c r="D1993">
        <v>-2.2200000000000002</v>
      </c>
    </row>
    <row r="1994" spans="2:4" x14ac:dyDescent="0.2">
      <c r="B1994">
        <v>1969</v>
      </c>
      <c r="C1994" s="4">
        <v>-136.82029</v>
      </c>
      <c r="D1994">
        <v>-2.04</v>
      </c>
    </row>
    <row r="1995" spans="2:4" x14ac:dyDescent="0.2">
      <c r="B1995">
        <v>1970</v>
      </c>
      <c r="C1995" s="4">
        <v>-136.99487999999999</v>
      </c>
      <c r="D1995">
        <v>-2.21</v>
      </c>
    </row>
    <row r="1996" spans="2:4" x14ac:dyDescent="0.2">
      <c r="B1996">
        <v>1971</v>
      </c>
      <c r="C1996" s="4">
        <v>-137.20988</v>
      </c>
      <c r="D1996">
        <v>-2.0699999999999998</v>
      </c>
    </row>
    <row r="1997" spans="2:4" x14ac:dyDescent="0.2">
      <c r="B1997">
        <v>1972</v>
      </c>
      <c r="C1997" s="4">
        <v>-137.43940000000001</v>
      </c>
      <c r="D1997">
        <v>-2.34</v>
      </c>
    </row>
    <row r="1998" spans="2:4" x14ac:dyDescent="0.2">
      <c r="B1998">
        <v>1973</v>
      </c>
      <c r="C1998" s="4">
        <v>-137.68146999999999</v>
      </c>
      <c r="D1998">
        <v>-1.88</v>
      </c>
    </row>
    <row r="1999" spans="2:4" x14ac:dyDescent="0.2">
      <c r="B1999">
        <v>1974</v>
      </c>
      <c r="C1999" s="4">
        <v>-137.89991000000001</v>
      </c>
      <c r="D1999">
        <v>-0.88</v>
      </c>
    </row>
    <row r="2000" spans="2:4" x14ac:dyDescent="0.2">
      <c r="B2000">
        <v>1975</v>
      </c>
      <c r="C2000" s="4">
        <v>-138.09379999999999</v>
      </c>
      <c r="D2000">
        <v>-1.06</v>
      </c>
    </row>
    <row r="2001" spans="2:4" x14ac:dyDescent="0.2">
      <c r="B2001">
        <v>1976</v>
      </c>
      <c r="C2001" s="4">
        <v>-138.25667999999999</v>
      </c>
      <c r="D2001">
        <v>-2.0299999999999998</v>
      </c>
    </row>
    <row r="2002" spans="2:4" x14ac:dyDescent="0.2">
      <c r="B2002">
        <v>1977</v>
      </c>
      <c r="C2002" s="4">
        <v>-138.37878000000001</v>
      </c>
      <c r="D2002">
        <v>-2.4700000000000002</v>
      </c>
    </row>
    <row r="2003" spans="2:4" x14ac:dyDescent="0.2">
      <c r="B2003">
        <v>1978</v>
      </c>
      <c r="C2003" s="4">
        <v>-138.44252</v>
      </c>
      <c r="D2003">
        <v>-2.56</v>
      </c>
    </row>
    <row r="2004" spans="2:4" x14ac:dyDescent="0.2">
      <c r="B2004">
        <v>1979</v>
      </c>
      <c r="C2004" s="4">
        <v>-138.44289000000001</v>
      </c>
      <c r="D2004">
        <v>-1.68</v>
      </c>
    </row>
    <row r="2005" spans="2:4" x14ac:dyDescent="0.2">
      <c r="B2005">
        <v>1980</v>
      </c>
      <c r="C2005" s="4">
        <v>-138.35846000000001</v>
      </c>
      <c r="D2005">
        <v>-1.01</v>
      </c>
    </row>
    <row r="2006" spans="2:4" x14ac:dyDescent="0.2">
      <c r="B2006">
        <v>1981</v>
      </c>
      <c r="C2006" s="4">
        <v>-138.22967</v>
      </c>
      <c r="D2006">
        <v>-1.1399999999999999</v>
      </c>
    </row>
    <row r="2007" spans="2:4" x14ac:dyDescent="0.2">
      <c r="B2007">
        <v>1982</v>
      </c>
      <c r="C2007" s="4">
        <v>-138.03626</v>
      </c>
      <c r="D2007">
        <v>-1.08</v>
      </c>
    </row>
    <row r="2008" spans="2:4" x14ac:dyDescent="0.2">
      <c r="B2008">
        <v>1983</v>
      </c>
      <c r="C2008" s="4">
        <v>-137.78272000000001</v>
      </c>
      <c r="D2008">
        <v>-0.47</v>
      </c>
    </row>
    <row r="2009" spans="2:4" x14ac:dyDescent="0.2">
      <c r="B2009">
        <v>1984</v>
      </c>
      <c r="C2009" s="4">
        <v>-137.43925999999999</v>
      </c>
      <c r="D2009">
        <v>0.35</v>
      </c>
    </row>
    <row r="2010" spans="2:4" x14ac:dyDescent="0.2">
      <c r="B2010">
        <v>1985</v>
      </c>
      <c r="C2010" s="4">
        <v>-137.03614999999999</v>
      </c>
      <c r="D2010">
        <v>0.82</v>
      </c>
    </row>
    <row r="2011" spans="2:4" x14ac:dyDescent="0.2">
      <c r="B2011">
        <v>1986</v>
      </c>
      <c r="C2011" s="4">
        <v>-136.62200000000001</v>
      </c>
      <c r="D2011">
        <v>1.24</v>
      </c>
    </row>
    <row r="2012" spans="2:4" x14ac:dyDescent="0.2">
      <c r="B2012">
        <v>1987</v>
      </c>
      <c r="C2012" s="4">
        <v>-136.24098000000001</v>
      </c>
      <c r="D2012">
        <v>0.79</v>
      </c>
    </row>
    <row r="2013" spans="2:4" x14ac:dyDescent="0.2">
      <c r="B2013">
        <v>1988</v>
      </c>
      <c r="C2013" s="4">
        <v>-135.88457</v>
      </c>
      <c r="D2013">
        <v>0.48</v>
      </c>
    </row>
    <row r="2014" spans="2:4" x14ac:dyDescent="0.2">
      <c r="B2014">
        <v>1989</v>
      </c>
      <c r="C2014" s="4">
        <v>-135.57033000000001</v>
      </c>
      <c r="D2014">
        <v>1.23</v>
      </c>
    </row>
    <row r="2015" spans="2:4" x14ac:dyDescent="0.2">
      <c r="B2015">
        <v>1990</v>
      </c>
      <c r="C2015" s="4">
        <v>-135.29728</v>
      </c>
      <c r="D2015">
        <v>2.0099999999999998</v>
      </c>
    </row>
    <row r="2016" spans="2:4" x14ac:dyDescent="0.2">
      <c r="B2016">
        <v>1991</v>
      </c>
      <c r="C2016" s="4">
        <v>-135.08418</v>
      </c>
      <c r="D2016">
        <v>2.39</v>
      </c>
    </row>
    <row r="2017" spans="2:4" x14ac:dyDescent="0.2">
      <c r="B2017">
        <v>1992</v>
      </c>
      <c r="C2017" s="4">
        <v>-134.99870000000001</v>
      </c>
      <c r="D2017">
        <v>2.4500000000000002</v>
      </c>
    </row>
    <row r="2018" spans="2:4" x14ac:dyDescent="0.2">
      <c r="B2018">
        <v>1993</v>
      </c>
      <c r="C2018" s="4">
        <v>-135.02283</v>
      </c>
      <c r="D2018">
        <v>1.81</v>
      </c>
    </row>
    <row r="2019" spans="2:4" x14ac:dyDescent="0.2">
      <c r="B2019">
        <v>1994</v>
      </c>
      <c r="C2019" s="4">
        <v>-135.10157000000001</v>
      </c>
      <c r="D2019">
        <v>1.28</v>
      </c>
    </row>
    <row r="2020" spans="2:4" x14ac:dyDescent="0.2">
      <c r="B2020">
        <v>1995</v>
      </c>
      <c r="C2020" s="4">
        <v>-135.27250000000001</v>
      </c>
      <c r="D2020">
        <v>1.25</v>
      </c>
    </row>
    <row r="2021" spans="2:4" x14ac:dyDescent="0.2">
      <c r="B2021">
        <v>1996</v>
      </c>
      <c r="C2021" s="4">
        <v>-135.47805</v>
      </c>
      <c r="D2021">
        <v>1.24</v>
      </c>
    </row>
    <row r="2022" spans="2:4" x14ac:dyDescent="0.2">
      <c r="B2022">
        <v>1997</v>
      </c>
      <c r="C2022" s="4">
        <v>-135.66578999999999</v>
      </c>
      <c r="D2022">
        <v>1.28</v>
      </c>
    </row>
    <row r="2023" spans="2:4" x14ac:dyDescent="0.2">
      <c r="B2023">
        <v>1998</v>
      </c>
      <c r="C2023" s="4">
        <v>-135.87121999999999</v>
      </c>
      <c r="D2023">
        <v>1.27</v>
      </c>
    </row>
    <row r="2024" spans="2:4" x14ac:dyDescent="0.2">
      <c r="B2024">
        <v>1999</v>
      </c>
      <c r="C2024" s="4">
        <v>-136.06179</v>
      </c>
      <c r="D2024">
        <v>0.31</v>
      </c>
    </row>
    <row r="2025" spans="2:4" x14ac:dyDescent="0.2">
      <c r="B2025">
        <v>2000</v>
      </c>
      <c r="C2025" s="4">
        <v>-136.23081999999999</v>
      </c>
      <c r="D2025">
        <v>-0.67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75E4-7241-3F4A-8910-CDE00A344A85}">
  <dimension ref="A3:P44"/>
  <sheetViews>
    <sheetView workbookViewId="0">
      <selection activeCell="N17" sqref="N17"/>
    </sheetView>
  </sheetViews>
  <sheetFormatPr baseColWidth="10" defaultRowHeight="16" x14ac:dyDescent="0.2"/>
  <sheetData>
    <row r="3" spans="1:13" x14ac:dyDescent="0.2">
      <c r="B3" t="s">
        <v>66</v>
      </c>
      <c r="C3" t="s">
        <v>24</v>
      </c>
      <c r="D3" t="s">
        <v>22</v>
      </c>
      <c r="E3" t="s">
        <v>19</v>
      </c>
      <c r="F3" t="s">
        <v>25</v>
      </c>
      <c r="G3" t="s">
        <v>26</v>
      </c>
      <c r="H3" t="s">
        <v>0</v>
      </c>
      <c r="I3" t="s">
        <v>2</v>
      </c>
      <c r="J3" t="s">
        <v>30</v>
      </c>
      <c r="K3" t="s">
        <v>54</v>
      </c>
      <c r="M3" t="s">
        <v>67</v>
      </c>
    </row>
    <row r="4" spans="1:13" x14ac:dyDescent="0.2">
      <c r="A4">
        <v>1100</v>
      </c>
      <c r="B4">
        <v>0</v>
      </c>
      <c r="C4">
        <v>3161.5397465692286</v>
      </c>
      <c r="D4">
        <v>14.676850890230641</v>
      </c>
      <c r="E4">
        <v>1.5363369407251624</v>
      </c>
      <c r="F4">
        <v>-140.90160785126574</v>
      </c>
      <c r="G4">
        <v>-2.8180321570253146</v>
      </c>
      <c r="H4">
        <v>50</v>
      </c>
      <c r="I4">
        <v>0</v>
      </c>
      <c r="J4">
        <v>0</v>
      </c>
      <c r="K4">
        <v>0</v>
      </c>
    </row>
    <row r="5" spans="1:13" x14ac:dyDescent="0.2">
      <c r="A5">
        <v>1250</v>
      </c>
      <c r="B5">
        <v>0</v>
      </c>
      <c r="C5">
        <v>3264.3368522635783</v>
      </c>
      <c r="D5">
        <v>14.834229350754038</v>
      </c>
      <c r="E5">
        <v>1.4879562134824009</v>
      </c>
      <c r="F5">
        <v>-138.51870545286911</v>
      </c>
      <c r="G5">
        <v>-2.7703741090573821</v>
      </c>
      <c r="H5">
        <v>50</v>
      </c>
      <c r="I5">
        <v>0</v>
      </c>
      <c r="J5">
        <v>0</v>
      </c>
      <c r="K5">
        <v>0</v>
      </c>
    </row>
    <row r="6" spans="1:13" x14ac:dyDescent="0.2">
      <c r="A6">
        <v>1400</v>
      </c>
      <c r="B6">
        <v>0</v>
      </c>
      <c r="C6">
        <v>3394.5321646526677</v>
      </c>
      <c r="D6">
        <v>15.028880897455153</v>
      </c>
      <c r="E6">
        <v>1.4308865159102615</v>
      </c>
      <c r="F6">
        <v>-136.24911253676561</v>
      </c>
      <c r="G6">
        <v>-2.7249822507353123</v>
      </c>
      <c r="H6">
        <v>50</v>
      </c>
      <c r="I6">
        <v>0</v>
      </c>
      <c r="J6">
        <v>0</v>
      </c>
      <c r="K6">
        <v>0</v>
      </c>
      <c r="M6" s="8">
        <f>(E6-E4)/(A6-A4)</f>
        <v>-3.5150141604966954E-4</v>
      </c>
    </row>
    <row r="7" spans="1:13" x14ac:dyDescent="0.2">
      <c r="A7">
        <v>1100</v>
      </c>
      <c r="B7">
        <v>10</v>
      </c>
      <c r="C7">
        <v>2794.407855185807</v>
      </c>
      <c r="D7">
        <v>14.085207992614453</v>
      </c>
      <c r="E7">
        <v>2.0703682631814142</v>
      </c>
      <c r="F7">
        <v>-159.67641387918218</v>
      </c>
      <c r="G7">
        <v>-3.9919103469795543</v>
      </c>
      <c r="H7">
        <v>36</v>
      </c>
      <c r="I7">
        <v>4</v>
      </c>
      <c r="J7">
        <v>-4.2317017818569003E-2</v>
      </c>
      <c r="K7">
        <v>-7.3130657617424211E-2</v>
      </c>
      <c r="M7" s="8"/>
    </row>
    <row r="8" spans="1:13" x14ac:dyDescent="0.2">
      <c r="A8">
        <v>1250</v>
      </c>
      <c r="B8">
        <v>10</v>
      </c>
      <c r="C8">
        <v>2886.0989111703093</v>
      </c>
      <c r="D8">
        <v>14.237609274092746</v>
      </c>
      <c r="E8">
        <v>2.0045928832756275</v>
      </c>
      <c r="F8">
        <v>-157.19494890680249</v>
      </c>
      <c r="G8">
        <v>-3.9298737226700622</v>
      </c>
      <c r="H8">
        <v>36</v>
      </c>
      <c r="I8">
        <v>4</v>
      </c>
      <c r="J8">
        <v>-3.45832758703295E-2</v>
      </c>
      <c r="K8">
        <v>-6.9598775641755858E-2</v>
      </c>
      <c r="M8" s="8"/>
    </row>
    <row r="9" spans="1:13" x14ac:dyDescent="0.2">
      <c r="A9">
        <v>1400</v>
      </c>
      <c r="B9">
        <v>10</v>
      </c>
      <c r="C9">
        <v>3033.1809758769959</v>
      </c>
      <c r="D9">
        <v>14.475473361785051</v>
      </c>
      <c r="E9">
        <v>1.9073881129327497</v>
      </c>
      <c r="F9">
        <v>-154.48451010259254</v>
      </c>
      <c r="G9">
        <v>-3.8621127525648133</v>
      </c>
      <c r="H9">
        <v>36</v>
      </c>
      <c r="I9">
        <v>4</v>
      </c>
      <c r="J9">
        <v>-1.6767489213441067E-2</v>
      </c>
      <c r="K9">
        <v>-5.598484895743859E-2</v>
      </c>
      <c r="M9" s="8">
        <f>(E9-E7)/(A9-A7)</f>
        <v>-5.4326716749554841E-4</v>
      </c>
    </row>
    <row r="10" spans="1:13" x14ac:dyDescent="0.2">
      <c r="A10">
        <v>900</v>
      </c>
      <c r="B10">
        <v>20</v>
      </c>
      <c r="C10">
        <v>2985.7893578580365</v>
      </c>
      <c r="D10">
        <v>14.399687103955465</v>
      </c>
      <c r="E10">
        <v>2.5739104513575479</v>
      </c>
      <c r="F10">
        <v>-209.80092133298294</v>
      </c>
      <c r="G10">
        <v>-5.2450230333245731</v>
      </c>
      <c r="H10">
        <v>32</v>
      </c>
      <c r="I10">
        <v>8</v>
      </c>
      <c r="J10">
        <v>-0.16386853202791718</v>
      </c>
      <c r="M10" s="8"/>
    </row>
    <row r="11" spans="1:13" x14ac:dyDescent="0.2">
      <c r="A11">
        <v>1100</v>
      </c>
      <c r="B11">
        <v>20</v>
      </c>
      <c r="C11">
        <v>3162.1012773438943</v>
      </c>
      <c r="D11">
        <v>14.677719772297174</v>
      </c>
      <c r="E11">
        <v>2.4303947785626674</v>
      </c>
      <c r="F11">
        <v>-205.95970088895857</v>
      </c>
      <c r="G11">
        <v>-5.1489925222239643</v>
      </c>
      <c r="H11">
        <v>32</v>
      </c>
      <c r="I11">
        <v>8</v>
      </c>
      <c r="J11">
        <v>-6.7838020927308396E-2</v>
      </c>
      <c r="K11">
        <v>-0.11526966544722261</v>
      </c>
      <c r="M11" s="8"/>
    </row>
    <row r="12" spans="1:13" x14ac:dyDescent="0.2">
      <c r="A12">
        <v>1250</v>
      </c>
      <c r="B12">
        <v>20</v>
      </c>
      <c r="C12">
        <v>3257.5933461655036</v>
      </c>
      <c r="D12">
        <v>14.824007399192119</v>
      </c>
      <c r="E12">
        <v>2.3591509489019242</v>
      </c>
      <c r="F12">
        <v>-203.25217651324149</v>
      </c>
      <c r="G12">
        <v>-5.0813044128310372</v>
      </c>
      <c r="H12">
        <v>32</v>
      </c>
      <c r="I12">
        <v>8</v>
      </c>
      <c r="J12">
        <v>-6.1097628288953487E-2</v>
      </c>
      <c r="K12">
        <v>-0.11499722433431053</v>
      </c>
      <c r="M12" s="8"/>
    </row>
    <row r="13" spans="1:13" x14ac:dyDescent="0.2">
      <c r="A13">
        <v>1400</v>
      </c>
      <c r="B13">
        <v>20</v>
      </c>
      <c r="C13">
        <v>3374.4253093791613</v>
      </c>
      <c r="D13">
        <v>14.999148558158341</v>
      </c>
      <c r="E13">
        <v>2.2774705999217639</v>
      </c>
      <c r="F13">
        <v>-200.13745742925937</v>
      </c>
      <c r="G13">
        <v>-5.0034364357314844</v>
      </c>
      <c r="H13">
        <v>32</v>
      </c>
      <c r="I13">
        <v>8</v>
      </c>
      <c r="J13">
        <v>-3.7728159764052638E-2</v>
      </c>
      <c r="K13">
        <v>-9.8095707334852539E-2</v>
      </c>
      <c r="M13" s="8">
        <f>(E13-E10)/(A13-A10)</f>
        <v>-5.9287970287156795E-4</v>
      </c>
    </row>
    <row r="14" spans="1:13" x14ac:dyDescent="0.2">
      <c r="A14">
        <v>900</v>
      </c>
      <c r="B14">
        <v>30</v>
      </c>
      <c r="C14">
        <v>2741.1859753336616</v>
      </c>
      <c r="D14">
        <v>13.995212606870409</v>
      </c>
      <c r="E14">
        <v>2.9020279583379307</v>
      </c>
      <c r="F14">
        <v>-212.33423597000396</v>
      </c>
      <c r="G14">
        <v>-6.4343707869698168</v>
      </c>
      <c r="H14">
        <v>23</v>
      </c>
      <c r="I14">
        <v>10</v>
      </c>
      <c r="J14">
        <v>-0.18736538104853029</v>
      </c>
      <c r="M14" s="8"/>
    </row>
    <row r="15" spans="1:13" x14ac:dyDescent="0.2">
      <c r="A15">
        <v>1100</v>
      </c>
      <c r="B15">
        <v>30</v>
      </c>
      <c r="C15">
        <v>2802.1584738102147</v>
      </c>
      <c r="D15">
        <v>14.098218298100599</v>
      </c>
      <c r="E15">
        <v>2.8388823879062648</v>
      </c>
      <c r="F15">
        <v>-209.15632641374751</v>
      </c>
      <c r="G15">
        <v>-6.3380704973862878</v>
      </c>
      <c r="H15">
        <v>23</v>
      </c>
      <c r="I15">
        <v>10</v>
      </c>
      <c r="J15">
        <v>-9.1065091465001302E-2</v>
      </c>
      <c r="K15">
        <v>-0.14896708606387848</v>
      </c>
      <c r="M15" s="8"/>
    </row>
    <row r="16" spans="1:13" x14ac:dyDescent="0.2">
      <c r="A16">
        <v>1250</v>
      </c>
      <c r="B16">
        <v>30</v>
      </c>
      <c r="C16">
        <v>2923.7954457592123</v>
      </c>
      <c r="D16">
        <v>14.299329105661659</v>
      </c>
      <c r="E16">
        <v>2.7207780048225869</v>
      </c>
      <c r="F16">
        <v>-206.42532807695051</v>
      </c>
      <c r="G16">
        <v>-6.2553129720288032</v>
      </c>
      <c r="H16">
        <v>23</v>
      </c>
      <c r="I16">
        <v>10</v>
      </c>
      <c r="J16">
        <v>-7.6101475873389113E-2</v>
      </c>
      <c r="K16">
        <v>-0.14189919700847681</v>
      </c>
      <c r="M16" s="8"/>
    </row>
    <row r="17" spans="1:16" x14ac:dyDescent="0.2">
      <c r="A17">
        <v>1400</v>
      </c>
      <c r="B17">
        <v>30</v>
      </c>
      <c r="C17">
        <v>3019.8128467063098</v>
      </c>
      <c r="D17">
        <v>14.454176140296969</v>
      </c>
      <c r="E17">
        <v>2.634268659429865</v>
      </c>
      <c r="F17">
        <v>-203.58555932500536</v>
      </c>
      <c r="G17">
        <v>-6.1692593734850112</v>
      </c>
      <c r="H17">
        <v>23</v>
      </c>
      <c r="I17">
        <v>10</v>
      </c>
      <c r="J17">
        <v>-4.9237690579820637E-2</v>
      </c>
      <c r="K17">
        <v>-0.12293113825111887</v>
      </c>
      <c r="M17" s="8">
        <f>(E17-E14)/(A17-A14)</f>
        <v>-5.3551859781613147E-4</v>
      </c>
    </row>
    <row r="18" spans="1:16" x14ac:dyDescent="0.2">
      <c r="A18">
        <v>900</v>
      </c>
      <c r="B18">
        <v>33</v>
      </c>
      <c r="C18">
        <v>3073.8424092956338</v>
      </c>
      <c r="D18">
        <v>14.539870307592615</v>
      </c>
      <c r="E18">
        <v>2.9917865267704609</v>
      </c>
      <c r="F18">
        <v>-243.41752240297598</v>
      </c>
      <c r="G18">
        <v>-6.7615978445271105</v>
      </c>
      <c r="H18">
        <v>24</v>
      </c>
      <c r="I18">
        <v>12</v>
      </c>
      <c r="J18">
        <v>-0.17169511371622725</v>
      </c>
      <c r="M18" s="8"/>
    </row>
    <row r="19" spans="1:16" x14ac:dyDescent="0.2">
      <c r="A19">
        <v>1100</v>
      </c>
      <c r="B19">
        <v>33</v>
      </c>
      <c r="C19">
        <v>3167.8796144898338</v>
      </c>
      <c r="D19">
        <v>14.686654886091308</v>
      </c>
      <c r="E19">
        <v>2.9029765725574554</v>
      </c>
      <c r="F19">
        <v>-240.45797532096896</v>
      </c>
      <c r="G19">
        <v>-6.679388203360249</v>
      </c>
      <c r="H19">
        <v>24</v>
      </c>
      <c r="I19">
        <v>12</v>
      </c>
      <c r="J19">
        <v>-8.9485472549365674E-2</v>
      </c>
      <c r="K19">
        <v>-0.14959736289261852</v>
      </c>
      <c r="M19" s="8"/>
    </row>
    <row r="20" spans="1:16" x14ac:dyDescent="0.2">
      <c r="A20">
        <v>1250</v>
      </c>
      <c r="B20">
        <v>33</v>
      </c>
      <c r="C20">
        <v>3288.5845004932444</v>
      </c>
      <c r="D20">
        <v>14.870868565961414</v>
      </c>
      <c r="E20">
        <v>2.7964251197337364</v>
      </c>
      <c r="F20">
        <v>-237.30282537115227</v>
      </c>
      <c r="G20">
        <v>-6.5917451491986743</v>
      </c>
      <c r="H20">
        <v>24</v>
      </c>
      <c r="I20">
        <v>12</v>
      </c>
      <c r="J20">
        <v>-7.1649914333457687E-2</v>
      </c>
      <c r="K20">
        <v>-0.13995888063260864</v>
      </c>
      <c r="M20" s="8"/>
    </row>
    <row r="21" spans="1:16" x14ac:dyDescent="0.2">
      <c r="A21">
        <v>1400</v>
      </c>
      <c r="B21">
        <v>33</v>
      </c>
      <c r="C21">
        <v>3385.4196904558039</v>
      </c>
      <c r="D21">
        <v>15.015420719780503</v>
      </c>
      <c r="E21">
        <v>2.7164372947533035</v>
      </c>
      <c r="F21">
        <v>-234.34974670798314</v>
      </c>
      <c r="G21">
        <v>-6.5097151863328655</v>
      </c>
      <c r="H21">
        <v>24</v>
      </c>
      <c r="I21">
        <v>12</v>
      </c>
      <c r="J21">
        <v>-5.01895602106881E-2</v>
      </c>
      <c r="K21">
        <v>-0.12669560246573716</v>
      </c>
      <c r="M21" s="8">
        <f>(E21-E18)/(A21-A18)</f>
        <v>-5.5069846403431463E-4</v>
      </c>
    </row>
    <row r="22" spans="1:16" x14ac:dyDescent="0.2">
      <c r="A22">
        <v>900</v>
      </c>
      <c r="B22">
        <v>40</v>
      </c>
      <c r="C22">
        <v>3157.2923024744705</v>
      </c>
      <c r="D22">
        <v>14.670275292423794</v>
      </c>
      <c r="E22">
        <v>3.1827864146809639</v>
      </c>
      <c r="F22">
        <v>-264.1423684911137</v>
      </c>
      <c r="G22">
        <v>-7.5469248140318204</v>
      </c>
      <c r="H22">
        <v>21</v>
      </c>
      <c r="I22">
        <v>14</v>
      </c>
      <c r="J22">
        <v>-0.2026479684638236</v>
      </c>
      <c r="M22" s="8"/>
    </row>
    <row r="23" spans="1:16" x14ac:dyDescent="0.2">
      <c r="A23">
        <v>1100</v>
      </c>
      <c r="B23">
        <v>40</v>
      </c>
      <c r="C23">
        <v>3249.565539306439</v>
      </c>
      <c r="D23">
        <v>14.811820267445286</v>
      </c>
      <c r="E23">
        <v>3.092409408562752</v>
      </c>
      <c r="F23">
        <v>-260.07704741151235</v>
      </c>
      <c r="G23">
        <v>-7.4307727831860673</v>
      </c>
      <c r="H23">
        <v>21</v>
      </c>
      <c r="I23">
        <v>14</v>
      </c>
      <c r="J23">
        <v>-8.6495937618070506E-2</v>
      </c>
      <c r="K23">
        <v>-0.15028869449887688</v>
      </c>
      <c r="M23" s="8"/>
    </row>
    <row r="24" spans="1:16" x14ac:dyDescent="0.2">
      <c r="A24">
        <v>1250</v>
      </c>
      <c r="B24">
        <v>40</v>
      </c>
      <c r="C24">
        <v>3324.6030236624601</v>
      </c>
      <c r="D24">
        <v>14.924963069359665</v>
      </c>
      <c r="E24">
        <v>3.0226126174975101</v>
      </c>
      <c r="F24">
        <v>-258.18532104018959</v>
      </c>
      <c r="G24">
        <v>-7.3767234582911314</v>
      </c>
      <c r="H24">
        <v>21</v>
      </c>
      <c r="I24">
        <v>14</v>
      </c>
      <c r="J24">
        <v>-0.10668399826434705</v>
      </c>
      <c r="K24">
        <v>-0.17917576744708158</v>
      </c>
      <c r="M24" s="8"/>
    </row>
    <row r="25" spans="1:16" x14ac:dyDescent="0.2">
      <c r="A25">
        <v>1400</v>
      </c>
      <c r="B25">
        <v>40</v>
      </c>
      <c r="C25">
        <v>3484.2780090412434</v>
      </c>
      <c r="D25">
        <v>15.160176817580128</v>
      </c>
      <c r="E25">
        <v>2.8840945014768415</v>
      </c>
      <c r="F25">
        <v>-254.45249935176875</v>
      </c>
      <c r="G25">
        <v>-7.2700714100505355</v>
      </c>
      <c r="H25">
        <v>21</v>
      </c>
      <c r="I25">
        <v>14</v>
      </c>
      <c r="J25">
        <v>-6.363710885098417E-2</v>
      </c>
      <c r="K25">
        <v>-0.14482789033564686</v>
      </c>
      <c r="M25" s="8">
        <f>(E25-E22)/(A25-A22)</f>
        <v>-5.9738382640824473E-4</v>
      </c>
    </row>
    <row r="26" spans="1:16" x14ac:dyDescent="0.2">
      <c r="A26">
        <v>900</v>
      </c>
      <c r="B26">
        <v>50</v>
      </c>
      <c r="C26">
        <v>3073.3859029182772</v>
      </c>
      <c r="D26">
        <v>14.539150484078331</v>
      </c>
      <c r="E26">
        <v>3.4839120486570514</v>
      </c>
      <c r="F26">
        <v>-277.77643839626404</v>
      </c>
      <c r="G26">
        <v>-8.6805136998832513</v>
      </c>
      <c r="H26">
        <v>16</v>
      </c>
      <c r="I26">
        <v>16</v>
      </c>
      <c r="J26">
        <v>-0.20467568217958387</v>
      </c>
      <c r="M26" s="8"/>
    </row>
    <row r="27" spans="1:16" x14ac:dyDescent="0.2">
      <c r="A27">
        <v>1100</v>
      </c>
      <c r="B27">
        <v>50</v>
      </c>
      <c r="C27">
        <v>3226.7243176911097</v>
      </c>
      <c r="D27">
        <v>14.77703450301243</v>
      </c>
      <c r="E27">
        <v>3.3183517162108926</v>
      </c>
      <c r="F27">
        <v>-273.71673092176968</v>
      </c>
      <c r="G27">
        <v>-8.5536478413053025</v>
      </c>
      <c r="H27">
        <v>16</v>
      </c>
      <c r="I27">
        <v>16</v>
      </c>
      <c r="J27">
        <v>-7.7809823601635131E-2</v>
      </c>
      <c r="K27">
        <v>-0.14351116540537068</v>
      </c>
      <c r="M27" s="8"/>
      <c r="O27">
        <v>0</v>
      </c>
      <c r="P27" s="8">
        <v>-3.5150141604966954E-4</v>
      </c>
    </row>
    <row r="28" spans="1:16" x14ac:dyDescent="0.2">
      <c r="A28">
        <v>1250</v>
      </c>
      <c r="B28">
        <v>50</v>
      </c>
      <c r="C28">
        <v>3291.148907289491</v>
      </c>
      <c r="D28">
        <v>14.874732948775957</v>
      </c>
      <c r="E28">
        <v>3.2533946287371336</v>
      </c>
      <c r="F28">
        <v>-271.39533871494757</v>
      </c>
      <c r="G28">
        <v>-8.4811043348421116</v>
      </c>
      <c r="H28">
        <v>16</v>
      </c>
      <c r="I28">
        <v>16</v>
      </c>
      <c r="J28">
        <v>-8.6148537072976872E-2</v>
      </c>
      <c r="K28">
        <v>-0.16080915275903995</v>
      </c>
      <c r="M28" s="8"/>
      <c r="O28">
        <v>10</v>
      </c>
      <c r="P28" s="8">
        <v>-5.4326716749554841E-4</v>
      </c>
    </row>
    <row r="29" spans="1:16" x14ac:dyDescent="0.2">
      <c r="A29">
        <v>1400</v>
      </c>
      <c r="B29">
        <v>50</v>
      </c>
      <c r="C29">
        <v>3370.3467402858214</v>
      </c>
      <c r="D29">
        <v>14.993103111252646</v>
      </c>
      <c r="E29">
        <v>3.1769449859161014</v>
      </c>
      <c r="F29">
        <v>-268.41087938833573</v>
      </c>
      <c r="G29">
        <v>-8.3878399808854915</v>
      </c>
      <c r="H29">
        <v>16</v>
      </c>
      <c r="I29">
        <v>16</v>
      </c>
      <c r="J29">
        <v>-6.1042667069880707E-2</v>
      </c>
      <c r="K29">
        <v>-0.14466255663827138</v>
      </c>
      <c r="M29" s="8">
        <f>(E29-E26)/(A29-A26)</f>
        <v>-6.1393412548189994E-4</v>
      </c>
      <c r="O29">
        <v>20</v>
      </c>
      <c r="P29" s="8">
        <v>-5.9287970287156795E-4</v>
      </c>
    </row>
    <row r="30" spans="1:16" x14ac:dyDescent="0.2">
      <c r="A30">
        <v>1100</v>
      </c>
      <c r="B30">
        <v>60</v>
      </c>
      <c r="C30">
        <v>3213.6821087589551</v>
      </c>
      <c r="D30">
        <v>14.757098349203796</v>
      </c>
      <c r="E30">
        <v>3.5669268848990563</v>
      </c>
      <c r="F30">
        <v>-290.78591915719852</v>
      </c>
      <c r="G30">
        <v>-9.6928639719066165</v>
      </c>
      <c r="H30">
        <v>12</v>
      </c>
      <c r="I30">
        <v>18</v>
      </c>
      <c r="J30">
        <v>-8.5464782067278477E-2</v>
      </c>
      <c r="K30">
        <v>-0.14925753894808486</v>
      </c>
      <c r="M30" s="8"/>
      <c r="O30">
        <v>30</v>
      </c>
      <c r="P30" s="8">
        <v>-5.3551859781613147E-4</v>
      </c>
    </row>
    <row r="31" spans="1:16" x14ac:dyDescent="0.2">
      <c r="A31">
        <v>1250</v>
      </c>
      <c r="B31">
        <v>60</v>
      </c>
      <c r="C31">
        <v>3311.9100728624248</v>
      </c>
      <c r="D31">
        <v>14.905944916690505</v>
      </c>
      <c r="E31">
        <v>3.4611353753769558</v>
      </c>
      <c r="F31">
        <v>-287.73747270454339</v>
      </c>
      <c r="G31">
        <v>-9.5912490901514467</v>
      </c>
      <c r="H31">
        <v>12</v>
      </c>
      <c r="I31">
        <v>18</v>
      </c>
      <c r="J31">
        <v>-7.1376954639960744E-2</v>
      </c>
      <c r="K31">
        <v>-0.14386872382269528</v>
      </c>
      <c r="M31" s="8"/>
      <c r="O31">
        <v>33</v>
      </c>
      <c r="P31" s="8">
        <v>-5.5069846403431463E-4</v>
      </c>
    </row>
    <row r="32" spans="1:16" x14ac:dyDescent="0.2">
      <c r="A32">
        <v>1400</v>
      </c>
      <c r="B32">
        <v>60</v>
      </c>
      <c r="C32">
        <v>3448.7191841194722</v>
      </c>
      <c r="D32">
        <v>15.10842794300209</v>
      </c>
      <c r="E32">
        <v>3.3238337194966885</v>
      </c>
      <c r="F32">
        <v>-284.88283410377159</v>
      </c>
      <c r="G32">
        <v>-9.4960944701257191</v>
      </c>
      <c r="H32">
        <v>12</v>
      </c>
      <c r="I32">
        <v>18</v>
      </c>
      <c r="J32">
        <v>-4.8934143694049581E-2</v>
      </c>
      <c r="K32">
        <v>-0.13012492517871227</v>
      </c>
      <c r="M32" s="8">
        <f>(E32-E30)/(A32-A30)</f>
        <v>-8.10310551341226E-4</v>
      </c>
      <c r="O32">
        <v>40</v>
      </c>
      <c r="P32" s="8">
        <v>-5.9738382640824473E-4</v>
      </c>
    </row>
    <row r="33" spans="1:16" x14ac:dyDescent="0.2">
      <c r="A33">
        <v>1100</v>
      </c>
      <c r="B33">
        <v>70</v>
      </c>
      <c r="C33">
        <v>3286.8082846130283</v>
      </c>
      <c r="D33">
        <v>14.868190754293186</v>
      </c>
      <c r="E33">
        <v>3.7470015859618631</v>
      </c>
      <c r="F33">
        <v>-310.11413186650492</v>
      </c>
      <c r="G33">
        <v>-10.693590754017411</v>
      </c>
      <c r="H33">
        <v>9</v>
      </c>
      <c r="I33">
        <v>20</v>
      </c>
      <c r="J33">
        <v>-7.1688444332297152E-2</v>
      </c>
      <c r="K33">
        <v>-0.12959043893117433</v>
      </c>
      <c r="M33" s="8"/>
      <c r="O33">
        <v>50</v>
      </c>
      <c r="P33" s="8">
        <v>-6.1393412548189994E-4</v>
      </c>
    </row>
    <row r="34" spans="1:16" x14ac:dyDescent="0.2">
      <c r="A34">
        <v>1250</v>
      </c>
      <c r="B34">
        <v>70</v>
      </c>
      <c r="C34">
        <v>3367.2271553331607</v>
      </c>
      <c r="D34">
        <v>14.988475823058083</v>
      </c>
      <c r="E34">
        <v>3.6575126319266893</v>
      </c>
      <c r="F34">
        <v>-306.88597929285419</v>
      </c>
      <c r="G34">
        <v>-10.582275148029455</v>
      </c>
      <c r="H34">
        <v>9</v>
      </c>
      <c r="I34">
        <v>20</v>
      </c>
      <c r="J34">
        <v>-5.3857330404136761E-2</v>
      </c>
      <c r="K34">
        <v>-0.11965505153922447</v>
      </c>
      <c r="M34" s="8"/>
      <c r="O34">
        <v>60</v>
      </c>
      <c r="P34" s="8">
        <v>-8.10310551341226E-4</v>
      </c>
    </row>
    <row r="35" spans="1:16" x14ac:dyDescent="0.2">
      <c r="A35">
        <v>1400</v>
      </c>
      <c r="B35">
        <v>70</v>
      </c>
      <c r="C35">
        <v>3466.5703993131478</v>
      </c>
      <c r="D35">
        <v>15.134451110047651</v>
      </c>
      <c r="E35">
        <v>3.5526974607634636</v>
      </c>
      <c r="F35">
        <v>-303.59305526425123</v>
      </c>
      <c r="G35">
        <v>-10.46872604359487</v>
      </c>
      <c r="H35">
        <v>9</v>
      </c>
      <c r="I35">
        <v>20</v>
      </c>
      <c r="J35">
        <v>-1.7102326541904134E-2</v>
      </c>
      <c r="K35">
        <v>-9.0795774213202368E-2</v>
      </c>
      <c r="M35" s="8">
        <f>(E35-E33)/(A35-A33)</f>
        <v>-6.476804173279982E-4</v>
      </c>
      <c r="O35">
        <v>70</v>
      </c>
      <c r="P35" s="8">
        <v>-6.476804173279982E-4</v>
      </c>
    </row>
    <row r="36" spans="1:16" x14ac:dyDescent="0.2">
      <c r="A36">
        <v>1100</v>
      </c>
      <c r="B36">
        <v>80</v>
      </c>
      <c r="C36">
        <v>3081.8232445815966</v>
      </c>
      <c r="D36">
        <v>14.552443065211849</v>
      </c>
      <c r="E36">
        <v>3.8701442894201015</v>
      </c>
      <c r="F36">
        <v>-298.36758135478038</v>
      </c>
      <c r="G36">
        <v>-11.934703254191215</v>
      </c>
      <c r="H36">
        <v>5</v>
      </c>
      <c r="I36">
        <v>20</v>
      </c>
      <c r="J36">
        <v>-6.4181720080535243E-2</v>
      </c>
      <c r="K36">
        <v>-0.11161336460044946</v>
      </c>
      <c r="M36" s="8"/>
      <c r="O36">
        <v>80</v>
      </c>
      <c r="P36" s="8">
        <v>-6.0083793737900851E-4</v>
      </c>
    </row>
    <row r="37" spans="1:16" x14ac:dyDescent="0.2">
      <c r="A37">
        <v>1250</v>
      </c>
      <c r="B37">
        <v>80</v>
      </c>
      <c r="C37">
        <v>3179.4851528792833</v>
      </c>
      <c r="D37">
        <v>14.704567900112755</v>
      </c>
      <c r="E37">
        <v>3.751267912107918</v>
      </c>
      <c r="F37">
        <v>-295.83197680078689</v>
      </c>
      <c r="G37">
        <v>-11.833279072031475</v>
      </c>
      <c r="H37">
        <v>5</v>
      </c>
      <c r="I37">
        <v>20</v>
      </c>
      <c r="J37">
        <v>-6.3574261035288515E-2</v>
      </c>
      <c r="K37">
        <v>-0.11747385708064556</v>
      </c>
      <c r="M37" s="8"/>
      <c r="O37">
        <v>90</v>
      </c>
      <c r="P37" s="8">
        <v>-5.6018577970371906E-4</v>
      </c>
    </row>
    <row r="38" spans="1:16" x14ac:dyDescent="0.2">
      <c r="A38">
        <v>1400</v>
      </c>
      <c r="B38">
        <v>80</v>
      </c>
      <c r="C38">
        <v>3232.3704041636202</v>
      </c>
      <c r="D38">
        <v>14.785648377911942</v>
      </c>
      <c r="E38">
        <v>3.6898929082063989</v>
      </c>
      <c r="F38">
        <v>-292.85839449039975</v>
      </c>
      <c r="G38">
        <v>-11.71433577961599</v>
      </c>
      <c r="H38">
        <v>5</v>
      </c>
      <c r="I38">
        <v>20</v>
      </c>
      <c r="J38">
        <v>-2.64494279521994E-2</v>
      </c>
      <c r="K38">
        <v>-8.6816975522999301E-2</v>
      </c>
      <c r="M38" s="8">
        <f>(E38-E36)/(A38-A36)</f>
        <v>-6.0083793737900851E-4</v>
      </c>
      <c r="O38">
        <v>100</v>
      </c>
      <c r="P38" s="8">
        <v>-4.3564717732647176E-4</v>
      </c>
    </row>
    <row r="39" spans="1:16" x14ac:dyDescent="0.2">
      <c r="A39">
        <v>1100</v>
      </c>
      <c r="B39">
        <v>90</v>
      </c>
      <c r="C39">
        <v>3181.2951963956293</v>
      </c>
      <c r="D39">
        <v>14.707357749978136</v>
      </c>
      <c r="E39">
        <v>4.0171711784071977</v>
      </c>
      <c r="F39">
        <v>-316.42878026996885</v>
      </c>
      <c r="G39">
        <v>-13.184532511248703</v>
      </c>
      <c r="H39">
        <v>2</v>
      </c>
      <c r="I39">
        <v>22</v>
      </c>
      <c r="J39">
        <v>6.1437236869252843E-3</v>
      </c>
      <c r="K39">
        <v>-2.4669916111929917E-2</v>
      </c>
      <c r="M39" s="8"/>
    </row>
    <row r="40" spans="1:16" x14ac:dyDescent="0.2">
      <c r="A40">
        <v>1250</v>
      </c>
      <c r="B40">
        <v>90</v>
      </c>
      <c r="C40">
        <v>3248.6493741842287</v>
      </c>
      <c r="D40">
        <v>14.810428148155045</v>
      </c>
      <c r="E40">
        <v>3.9338832545371067</v>
      </c>
      <c r="F40">
        <v>-314.39735441581411</v>
      </c>
      <c r="G40">
        <v>-13.099889767325587</v>
      </c>
      <c r="H40">
        <v>2</v>
      </c>
      <c r="I40">
        <v>22</v>
      </c>
      <c r="J40">
        <v>-1.7782562296657645E-2</v>
      </c>
      <c r="K40">
        <v>-5.2798062068084003E-2</v>
      </c>
      <c r="M40" s="8"/>
    </row>
    <row r="41" spans="1:16" x14ac:dyDescent="0.2">
      <c r="A41">
        <v>1400</v>
      </c>
      <c r="B41">
        <v>90</v>
      </c>
      <c r="C41">
        <v>3320.1933164254297</v>
      </c>
      <c r="D41">
        <v>14.918361395192106</v>
      </c>
      <c r="E41">
        <v>3.849115444496082</v>
      </c>
      <c r="F41">
        <v>-311.48285770730331</v>
      </c>
      <c r="G41">
        <v>-12.978452404470971</v>
      </c>
      <c r="H41">
        <v>2</v>
      </c>
      <c r="I41">
        <v>22</v>
      </c>
      <c r="J41">
        <v>1.6524128578222275E-2</v>
      </c>
      <c r="K41">
        <v>-2.2693231165775249E-2</v>
      </c>
      <c r="M41" s="8">
        <f>(E41-E39)/(A41-A39)</f>
        <v>-5.6018577970371906E-4</v>
      </c>
    </row>
    <row r="42" spans="1:16" x14ac:dyDescent="0.2">
      <c r="A42">
        <v>1100</v>
      </c>
      <c r="B42">
        <v>100</v>
      </c>
      <c r="C42">
        <v>3078.3028058315554</v>
      </c>
      <c r="D42">
        <v>14.546899755267601</v>
      </c>
      <c r="E42">
        <v>4.0884606079150823</v>
      </c>
      <c r="F42">
        <v>-310.94016532440446</v>
      </c>
      <c r="G42">
        <v>-14.133643878382021</v>
      </c>
      <c r="H42">
        <v>0</v>
      </c>
      <c r="I42">
        <v>22</v>
      </c>
      <c r="J42">
        <v>0</v>
      </c>
      <c r="K42">
        <v>0</v>
      </c>
      <c r="M42" s="8"/>
    </row>
    <row r="43" spans="1:16" x14ac:dyDescent="0.2">
      <c r="A43">
        <v>1250</v>
      </c>
      <c r="B43">
        <v>100</v>
      </c>
      <c r="C43">
        <v>3113.1599371021352</v>
      </c>
      <c r="D43">
        <v>14.601601027125202</v>
      </c>
      <c r="E43">
        <v>4.0426833234247299</v>
      </c>
      <c r="F43">
        <v>-308.42982470257954</v>
      </c>
      <c r="G43">
        <v>-14.019537486480887</v>
      </c>
      <c r="H43">
        <v>0</v>
      </c>
      <c r="I43">
        <v>22</v>
      </c>
      <c r="J43">
        <v>0</v>
      </c>
      <c r="K43">
        <v>0</v>
      </c>
      <c r="M43" s="8"/>
    </row>
    <row r="44" spans="1:16" x14ac:dyDescent="0.2">
      <c r="A44">
        <v>1400</v>
      </c>
      <c r="B44">
        <v>100</v>
      </c>
      <c r="C44">
        <v>3179.9551350172492</v>
      </c>
      <c r="D44">
        <v>14.70529239306677</v>
      </c>
      <c r="E44">
        <v>3.9577664547171407</v>
      </c>
      <c r="F44">
        <v>-306.42947229171</v>
      </c>
      <c r="G44">
        <v>-13.928612376895909</v>
      </c>
      <c r="H44">
        <v>0</v>
      </c>
      <c r="I44">
        <v>22</v>
      </c>
      <c r="J44">
        <v>0</v>
      </c>
      <c r="K44">
        <v>0</v>
      </c>
      <c r="M44" s="8">
        <f>(E44-E42)/(A44-A42)</f>
        <v>-4.3564717732647176E-4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ABD0-660D-E14B-8C7B-5FCC7308D7C4}">
  <dimension ref="B1:AR117"/>
  <sheetViews>
    <sheetView workbookViewId="0">
      <selection activeCell="AF27" sqref="AF27"/>
    </sheetView>
  </sheetViews>
  <sheetFormatPr baseColWidth="10" defaultRowHeight="16" x14ac:dyDescent="0.2"/>
  <cols>
    <col min="9" max="10" width="12.1640625" bestFit="1" customWidth="1"/>
  </cols>
  <sheetData>
    <row r="1" spans="2:36" x14ac:dyDescent="0.2">
      <c r="W1" t="s">
        <v>48</v>
      </c>
      <c r="X1">
        <f>23+35.5</f>
        <v>58.5</v>
      </c>
    </row>
    <row r="2" spans="2:36" x14ac:dyDescent="0.2">
      <c r="B2">
        <v>0</v>
      </c>
      <c r="W2" t="s">
        <v>49</v>
      </c>
      <c r="X2">
        <f>238+3*35.5</f>
        <v>344.5</v>
      </c>
      <c r="AA2" t="s">
        <v>51</v>
      </c>
      <c r="AD2" t="s">
        <v>29</v>
      </c>
      <c r="AF2" t="s">
        <v>29</v>
      </c>
    </row>
    <row r="3" spans="2:36" x14ac:dyDescent="0.2">
      <c r="C3" t="s">
        <v>14</v>
      </c>
      <c r="D3" t="s">
        <v>15</v>
      </c>
      <c r="E3" t="s">
        <v>16</v>
      </c>
      <c r="F3" t="s">
        <v>22</v>
      </c>
      <c r="G3" t="s">
        <v>17</v>
      </c>
      <c r="H3" t="s">
        <v>23</v>
      </c>
      <c r="I3" t="s">
        <v>19</v>
      </c>
      <c r="J3" t="s">
        <v>24</v>
      </c>
      <c r="K3" t="s">
        <v>22</v>
      </c>
      <c r="L3" t="s">
        <v>19</v>
      </c>
      <c r="M3" t="s">
        <v>25</v>
      </c>
      <c r="N3" t="s">
        <v>26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28</v>
      </c>
      <c r="Y3" t="s">
        <v>39</v>
      </c>
      <c r="Z3" t="s">
        <v>41</v>
      </c>
      <c r="AA3" t="s">
        <v>50</v>
      </c>
      <c r="AB3" t="s">
        <v>43</v>
      </c>
      <c r="AD3" t="s">
        <v>28</v>
      </c>
      <c r="AE3" t="s">
        <v>39</v>
      </c>
      <c r="AF3" t="s">
        <v>19</v>
      </c>
      <c r="AG3" t="s">
        <v>43</v>
      </c>
      <c r="AI3" t="s">
        <v>31</v>
      </c>
      <c r="AJ3" t="s">
        <v>28</v>
      </c>
    </row>
    <row r="4" spans="2:36" x14ac:dyDescent="0.2">
      <c r="B4" s="6">
        <v>0.98</v>
      </c>
      <c r="C4" s="6">
        <v>-225.36015007111101</v>
      </c>
      <c r="D4" s="6">
        <v>25.856001777777799</v>
      </c>
      <c r="E4" s="6">
        <v>2.9294577777777802</v>
      </c>
      <c r="F4">
        <f>17.5*B4</f>
        <v>17.149999999999999</v>
      </c>
      <c r="G4">
        <f t="shared" ref="G4:G8" si="0">F4^3</f>
        <v>5044.2008749999986</v>
      </c>
      <c r="H4" s="5">
        <v>7.868648289604783E-21</v>
      </c>
      <c r="I4">
        <f>H4/G4/(1E-24)</f>
        <v>1.5599395195784675</v>
      </c>
      <c r="P4">
        <v>0</v>
      </c>
      <c r="Q4">
        <v>5355.6026489314336</v>
      </c>
      <c r="R4">
        <v>17.495893075910057</v>
      </c>
      <c r="S4">
        <v>1.469236761090698</v>
      </c>
      <c r="T4">
        <v>-222.68077717614119</v>
      </c>
      <c r="U4">
        <v>-2.7491453972363109</v>
      </c>
      <c r="V4">
        <v>100</v>
      </c>
      <c r="W4">
        <v>0</v>
      </c>
      <c r="X4">
        <f>U4-(V4/SUM(V4:W4))*$U$4-(W4/SUM(V4:W4))*$U$15</f>
        <v>0</v>
      </c>
      <c r="Y4">
        <v>0</v>
      </c>
      <c r="Z4">
        <f>(V4/SUM(V4:W4))*$S$4+(W4/SUM(V4:W4))*$S$15</f>
        <v>1.469236761090698</v>
      </c>
      <c r="AA4">
        <f>(($X$1*(V4/SUM(V4:W4)))+($X$2*W4/SUM(V4:W4)))/(($X$1*(V4/SUM(V4:W4)))/$AF$4+($X$2*W4/SUM(V4:W4))/$AF$15)</f>
        <v>1.477353873361718</v>
      </c>
      <c r="AB4">
        <f>S4/AA4</f>
        <v>0.99450564118903384</v>
      </c>
      <c r="AD4">
        <v>0</v>
      </c>
      <c r="AE4">
        <v>0</v>
      </c>
      <c r="AF4">
        <v>1.477353873361718</v>
      </c>
      <c r="AG4">
        <f>AF4/AA4</f>
        <v>1</v>
      </c>
      <c r="AH4">
        <v>0</v>
      </c>
      <c r="AI4">
        <v>1.4510507934797401</v>
      </c>
      <c r="AJ4">
        <v>0</v>
      </c>
    </row>
    <row r="5" spans="2:36" x14ac:dyDescent="0.2">
      <c r="B5" s="6">
        <v>0.99</v>
      </c>
      <c r="C5" s="6">
        <v>-223.12398357066601</v>
      </c>
      <c r="D5" s="6">
        <v>26.2502852</v>
      </c>
      <c r="E5" s="6">
        <v>1.9918626666666699</v>
      </c>
      <c r="F5">
        <f t="shared" ref="F5:F8" si="1">17.5*B5</f>
        <v>17.324999999999999</v>
      </c>
      <c r="G5">
        <f t="shared" si="0"/>
        <v>5200.1962031249996</v>
      </c>
      <c r="H5" s="5">
        <v>7.868648289604783E-21</v>
      </c>
      <c r="I5">
        <f t="shared" ref="I5:I8" si="2">H5/G5/(1E-24)</f>
        <v>1.5131445011394391</v>
      </c>
      <c r="J5">
        <f>(G6-G5)/(E6-E5)*(0-E5)+G5</f>
        <v>5355.6026489314336</v>
      </c>
      <c r="K5">
        <f>J5^(1/3)</f>
        <v>17.495893075910057</v>
      </c>
      <c r="L5">
        <f>H5/(J5*(10^-24))</f>
        <v>1.469236761090698</v>
      </c>
      <c r="M5">
        <f>(C6-C5)/(E6-E5)*(0-E5)+C5</f>
        <v>-222.68077717614119</v>
      </c>
      <c r="N5">
        <f>M5/M9</f>
        <v>-2.7491453972363109</v>
      </c>
      <c r="P5" s="6">
        <v>10</v>
      </c>
      <c r="Q5">
        <v>5874.9501445184687</v>
      </c>
      <c r="R5">
        <v>18.044079359481866</v>
      </c>
      <c r="S5">
        <v>1.9695327434087477</v>
      </c>
      <c r="T5">
        <v>-313.46916105575218</v>
      </c>
      <c r="U5">
        <v>-3.9183645131969023</v>
      </c>
      <c r="V5" s="5">
        <v>72</v>
      </c>
      <c r="W5" s="5">
        <v>8</v>
      </c>
      <c r="X5">
        <f t="shared" ref="X5:X13" si="3">U5-(V5/SUM(V5:W5))*$U$4-(W5/SUM(V5:W5))*$U$15</f>
        <v>-3.9842800260404543E-2</v>
      </c>
      <c r="Y5">
        <f>X5+(1250*0.00008617)*((1-P5/100)*LN(1-P5/100)+(P5/100)*LN(P5/100))</f>
        <v>-7.4858300031830902E-2</v>
      </c>
      <c r="Z5">
        <f t="shared" ref="Z5:Z15" si="4">(V5/SUM(V5:W5))*$S$4+(W5/SUM(V5:W5))*$S$15</f>
        <v>1.7363513298064153</v>
      </c>
      <c r="AA5">
        <f>(($X$1*(V5/SUM(V5:W5)))+($X$2*W5/SUM(V5:W5)))/(($X$1*(V5/SUM(V5:W5)))/$AF$4+($X$2*W5/SUM(V5:W5))/$AF$15)</f>
        <v>1.9713634531888562</v>
      </c>
      <c r="AB5">
        <f t="shared" ref="AB5:AB14" si="5">S5/AA5</f>
        <v>0.99907134842276435</v>
      </c>
      <c r="AD5">
        <v>-3.4639894773358826E-2</v>
      </c>
      <c r="AE5">
        <f t="shared" ref="AE5:AE14" si="6">AD5+(1250*0.00008617)*((1-P5/100)*LN(1-P5/100)+(P5/100)*LN(P5/100))</f>
        <v>-6.9655394544785185E-2</v>
      </c>
      <c r="AF5">
        <v>2.0096033643728393</v>
      </c>
      <c r="AG5">
        <f t="shared" ref="AG5:AG15" si="7">AF5/AA5</f>
        <v>1.0193976971228347</v>
      </c>
      <c r="AH5">
        <v>20</v>
      </c>
      <c r="AI5">
        <v>2.3431189772007475</v>
      </c>
      <c r="AJ5">
        <v>-6.9513785599427891E-2</v>
      </c>
    </row>
    <row r="6" spans="2:36" x14ac:dyDescent="0.2">
      <c r="B6" s="6">
        <v>1</v>
      </c>
      <c r="C6" s="6">
        <v>-222.670018741333</v>
      </c>
      <c r="D6" s="6">
        <v>25.868903599999999</v>
      </c>
      <c r="E6" s="6">
        <v>-4.8350666666666799E-2</v>
      </c>
      <c r="F6">
        <f t="shared" si="1"/>
        <v>17.5</v>
      </c>
      <c r="G6">
        <f t="shared" si="0"/>
        <v>5359.375</v>
      </c>
      <c r="H6" s="5">
        <v>7.868648289604783E-21</v>
      </c>
      <c r="I6">
        <f t="shared" si="2"/>
        <v>1.4682025963110967</v>
      </c>
      <c r="P6" s="6">
        <v>20</v>
      </c>
      <c r="Q6">
        <v>5632.1995459640611</v>
      </c>
      <c r="R6">
        <v>17.792050848138853</v>
      </c>
      <c r="S6">
        <v>2.3878806404662081</v>
      </c>
      <c r="T6">
        <v>-355.32342879122899</v>
      </c>
      <c r="U6">
        <v>-5.0760489827318427</v>
      </c>
      <c r="V6" s="5">
        <v>56</v>
      </c>
      <c r="W6" s="5">
        <v>14</v>
      </c>
      <c r="X6">
        <f t="shared" si="3"/>
        <v>-6.8150954095158145E-2</v>
      </c>
      <c r="Y6">
        <f t="shared" ref="Y6:Y14" si="8">X6+(1250*0.00008617)*((1-P6/100)*LN(1-P6/100)+(P6/100)*LN(P6/100))</f>
        <v>-0.12205055014051519</v>
      </c>
      <c r="Z6">
        <f t="shared" si="4"/>
        <v>2.0034658985221325</v>
      </c>
      <c r="AA6">
        <f t="shared" ref="AA6:AA15" si="9">(($X$1*(V6/SUM(V6:W6)))+($X$2*W6/SUM(V6:W6)))/(($X$1*(V6/SUM(V6:W6)))/$AF$4+($X$2*W6/SUM(V6:W6))/$AF$15)</f>
        <v>2.3724859189806731</v>
      </c>
      <c r="AB6">
        <f t="shared" si="5"/>
        <v>1.006488856840992</v>
      </c>
      <c r="AD6">
        <v>-5.6881197990223509E-2</v>
      </c>
      <c r="AE6">
        <f t="shared" si="6"/>
        <v>-0.11078079403558055</v>
      </c>
      <c r="AF6">
        <v>2.3639677842403177</v>
      </c>
      <c r="AG6">
        <f t="shared" si="7"/>
        <v>0.99640961631333302</v>
      </c>
      <c r="AH6">
        <v>33</v>
      </c>
      <c r="AI6">
        <v>2.7743115508385991</v>
      </c>
      <c r="AJ6">
        <v>-0.13679066363585957</v>
      </c>
    </row>
    <row r="7" spans="2:36" x14ac:dyDescent="0.2">
      <c r="B7" s="6">
        <v>1.01</v>
      </c>
      <c r="C7" s="6">
        <v>-221.500151106667</v>
      </c>
      <c r="D7" s="6">
        <v>25.695300799999998</v>
      </c>
      <c r="E7" s="6">
        <v>-0.90595333333333306</v>
      </c>
      <c r="F7">
        <f t="shared" si="1"/>
        <v>17.675000000000001</v>
      </c>
      <c r="G7">
        <f t="shared" si="0"/>
        <v>5521.7694218750012</v>
      </c>
      <c r="H7" s="5">
        <v>7.868648289604783E-21</v>
      </c>
      <c r="I7">
        <f t="shared" si="2"/>
        <v>1.4250229751413386</v>
      </c>
      <c r="P7" s="6">
        <v>30</v>
      </c>
      <c r="Q7" s="6">
        <v>5891.2704617031986</v>
      </c>
      <c r="R7" s="6">
        <v>18.06077242767795</v>
      </c>
      <c r="S7" s="6">
        <v>2.7006053757451434</v>
      </c>
      <c r="T7" s="6">
        <v>-412.11221823831522</v>
      </c>
      <c r="U7" s="6">
        <v>-6.2441245187623515</v>
      </c>
      <c r="V7" s="5">
        <v>46</v>
      </c>
      <c r="W7" s="5">
        <v>20</v>
      </c>
      <c r="X7">
        <f>U7-(V7/SUM(V7:W7))*$U$4-(W7/SUM(V7:W7))*$U$15</f>
        <v>-7.2626649707292046E-2</v>
      </c>
      <c r="Y7">
        <f t="shared" si="8"/>
        <v>-0.13842437084237974</v>
      </c>
      <c r="Z7">
        <f t="shared" si="4"/>
        <v>2.278674848108023</v>
      </c>
      <c r="AA7">
        <f t="shared" si="9"/>
        <v>2.7138450824750793</v>
      </c>
      <c r="AB7">
        <f t="shared" si="5"/>
        <v>0.99512142133114645</v>
      </c>
      <c r="AD7">
        <v>-6.5943842838371403E-2</v>
      </c>
      <c r="AE7">
        <f t="shared" si="6"/>
        <v>-0.1317415639734591</v>
      </c>
      <c r="AF7">
        <v>2.7039970343198072</v>
      </c>
      <c r="AG7">
        <f t="shared" si="7"/>
        <v>0.99637118263718638</v>
      </c>
      <c r="AH7">
        <v>50</v>
      </c>
      <c r="AI7">
        <v>3.1973372548367971</v>
      </c>
      <c r="AJ7">
        <v>-9.0827469387173565E-2</v>
      </c>
    </row>
    <row r="8" spans="2:36" x14ac:dyDescent="0.2">
      <c r="B8">
        <v>1.02</v>
      </c>
      <c r="C8">
        <v>-219.72732359333301</v>
      </c>
      <c r="D8">
        <v>25.790905555555501</v>
      </c>
      <c r="E8">
        <v>-1.79917555555556</v>
      </c>
      <c r="F8">
        <f t="shared" si="1"/>
        <v>17.850000000000001</v>
      </c>
      <c r="G8">
        <f t="shared" si="0"/>
        <v>5687.4116250000015</v>
      </c>
      <c r="H8" s="5">
        <v>7.868648289604783E-21</v>
      </c>
      <c r="I8">
        <f t="shared" si="2"/>
        <v>1.3835200981439042</v>
      </c>
      <c r="M8" t="s">
        <v>18</v>
      </c>
      <c r="P8" s="6">
        <v>33</v>
      </c>
      <c r="Q8" s="6">
        <v>5986.1068703919918</v>
      </c>
      <c r="R8" s="6">
        <v>18.157169815816694</v>
      </c>
      <c r="S8" s="6">
        <v>2.8164961955867809</v>
      </c>
      <c r="T8" s="6">
        <v>-434.95070007183995</v>
      </c>
      <c r="U8" s="6">
        <v>-6.5901621223006055</v>
      </c>
      <c r="V8" s="5">
        <v>44</v>
      </c>
      <c r="W8" s="5">
        <v>22</v>
      </c>
      <c r="X8">
        <f t="shared" si="3"/>
        <v>-7.6429006063673199E-2</v>
      </c>
      <c r="Y8">
        <f t="shared" si="8"/>
        <v>-0.14473797236282415</v>
      </c>
      <c r="Z8">
        <f t="shared" si="4"/>
        <v>2.3596186568097552</v>
      </c>
      <c r="AA8">
        <f t="shared" si="9"/>
        <v>2.8030614489846277</v>
      </c>
      <c r="AB8">
        <f t="shared" si="5"/>
        <v>1.0047928833693673</v>
      </c>
      <c r="AD8">
        <v>-6.0022499916567718E-2</v>
      </c>
      <c r="AE8">
        <f t="shared" si="6"/>
        <v>-0.12833146621571867</v>
      </c>
      <c r="AF8">
        <v>2.7839262110166381</v>
      </c>
      <c r="AG8">
        <f t="shared" si="7"/>
        <v>0.99317345041617933</v>
      </c>
      <c r="AH8">
        <v>70</v>
      </c>
      <c r="AI8">
        <v>3.6097400718198567</v>
      </c>
      <c r="AJ8">
        <v>2.7590212507357492E-2</v>
      </c>
    </row>
    <row r="9" spans="2:36" x14ac:dyDescent="0.2">
      <c r="H9" s="5"/>
      <c r="M9" s="5">
        <v>81</v>
      </c>
      <c r="P9" s="6">
        <v>40</v>
      </c>
      <c r="Q9" s="6">
        <v>5804.6996114048179</v>
      </c>
      <c r="R9" s="6">
        <v>17.971869240045677</v>
      </c>
      <c r="S9" s="6">
        <v>2.9677392615997027</v>
      </c>
      <c r="T9" s="6">
        <v>-440.25304413722262</v>
      </c>
      <c r="U9" s="6">
        <v>-7.3375507356203773</v>
      </c>
      <c r="V9" s="5">
        <v>36</v>
      </c>
      <c r="W9" s="5">
        <v>24</v>
      </c>
      <c r="X9">
        <f t="shared" si="3"/>
        <v>-7.090007558332001E-2</v>
      </c>
      <c r="Y9">
        <f t="shared" si="8"/>
        <v>-0.14339184476605454</v>
      </c>
      <c r="Z9">
        <f t="shared" si="4"/>
        <v>2.537695035953567</v>
      </c>
      <c r="AA9">
        <f t="shared" si="9"/>
        <v>2.9842759956719109</v>
      </c>
      <c r="AB9">
        <f t="shared" si="5"/>
        <v>0.99445871156146703</v>
      </c>
      <c r="AD9">
        <v>-6.6550877799546271E-2</v>
      </c>
      <c r="AE9">
        <f t="shared" si="6"/>
        <v>-0.1390426469822808</v>
      </c>
      <c r="AF9">
        <v>3.0011328579605725</v>
      </c>
      <c r="AG9">
        <f t="shared" si="7"/>
        <v>1.0056485600906582</v>
      </c>
      <c r="AH9">
        <v>100</v>
      </c>
      <c r="AI9">
        <v>3.9598318133429951</v>
      </c>
      <c r="AJ9">
        <v>0</v>
      </c>
    </row>
    <row r="10" spans="2:36" x14ac:dyDescent="0.2">
      <c r="H10" s="5"/>
      <c r="M10" s="5"/>
      <c r="P10" s="6">
        <v>50</v>
      </c>
      <c r="Q10">
        <v>5826.4270951824801</v>
      </c>
      <c r="R10">
        <v>17.994264731618056</v>
      </c>
      <c r="S10">
        <v>3.2160293957604464</v>
      </c>
      <c r="T10">
        <v>-473.14646651820198</v>
      </c>
      <c r="U10">
        <v>-8.4490440449678932</v>
      </c>
      <c r="V10" s="5">
        <v>28</v>
      </c>
      <c r="W10" s="5">
        <v>28</v>
      </c>
      <c r="X10">
        <f t="shared" si="3"/>
        <v>-5.3017069230648417E-2</v>
      </c>
      <c r="Y10">
        <f t="shared" si="8"/>
        <v>-0.1276776849167115</v>
      </c>
      <c r="Z10">
        <f t="shared" si="4"/>
        <v>2.8048096046692841</v>
      </c>
      <c r="AA10">
        <f t="shared" si="9"/>
        <v>3.2228761464665721</v>
      </c>
      <c r="AB10">
        <f t="shared" si="5"/>
        <v>0.99787557746715394</v>
      </c>
      <c r="AD10">
        <v>-6.267962340787836E-2</v>
      </c>
      <c r="AE10">
        <f t="shared" si="6"/>
        <v>-0.13734023909394144</v>
      </c>
      <c r="AF10">
        <v>3.2339439740134295</v>
      </c>
      <c r="AG10">
        <f t="shared" si="7"/>
        <v>1.0034341460992822</v>
      </c>
    </row>
    <row r="11" spans="2:36" x14ac:dyDescent="0.2">
      <c r="B11">
        <v>10</v>
      </c>
      <c r="P11" s="6">
        <v>60</v>
      </c>
      <c r="Q11">
        <v>5964.7123394442979</v>
      </c>
      <c r="R11">
        <v>18.135512565378566</v>
      </c>
      <c r="S11">
        <v>3.411100038079196</v>
      </c>
      <c r="T11">
        <v>-509.33875435010702</v>
      </c>
      <c r="U11">
        <v>-9.6101651764171141</v>
      </c>
      <c r="V11" s="5">
        <v>21</v>
      </c>
      <c r="W11" s="5">
        <v>32</v>
      </c>
      <c r="X11">
        <f t="shared" si="3"/>
        <v>-4.2143910802318274E-2</v>
      </c>
      <c r="Y11">
        <f t="shared" si="8"/>
        <v>-0.11463567998505281</v>
      </c>
      <c r="Z11">
        <f t="shared" si="4"/>
        <v>3.082003968430878</v>
      </c>
      <c r="AA11">
        <f t="shared" si="9"/>
        <v>3.4360972290398348</v>
      </c>
      <c r="AB11">
        <f t="shared" si="5"/>
        <v>0.99272512117835976</v>
      </c>
      <c r="AD11">
        <v>-6.0457457870185749E-2</v>
      </c>
      <c r="AE11">
        <f t="shared" si="6"/>
        <v>-0.13294922705292028</v>
      </c>
      <c r="AF11">
        <v>3.4600857495516206</v>
      </c>
      <c r="AG11">
        <f t="shared" si="7"/>
        <v>1.0069813276263109</v>
      </c>
    </row>
    <row r="12" spans="2:36" x14ac:dyDescent="0.2">
      <c r="C12" t="s">
        <v>14</v>
      </c>
      <c r="D12" t="s">
        <v>15</v>
      </c>
      <c r="E12" t="s">
        <v>16</v>
      </c>
      <c r="F12" t="s">
        <v>22</v>
      </c>
      <c r="G12" t="s">
        <v>17</v>
      </c>
      <c r="H12" t="s">
        <v>23</v>
      </c>
      <c r="I12" t="s">
        <v>19</v>
      </c>
      <c r="J12" t="s">
        <v>24</v>
      </c>
      <c r="K12" t="s">
        <v>22</v>
      </c>
      <c r="L12" t="s">
        <v>19</v>
      </c>
      <c r="M12" t="s">
        <v>25</v>
      </c>
      <c r="N12" t="s">
        <v>26</v>
      </c>
      <c r="P12" s="6">
        <v>70</v>
      </c>
      <c r="Q12">
        <v>5463.5909820591087</v>
      </c>
      <c r="R12">
        <v>17.612704951418937</v>
      </c>
      <c r="S12">
        <v>3.5995051442314585</v>
      </c>
      <c r="T12">
        <v>-488.58055385976337</v>
      </c>
      <c r="U12">
        <v>-10.621316388255725</v>
      </c>
      <c r="V12" s="5">
        <v>14</v>
      </c>
      <c r="W12" s="5">
        <v>32</v>
      </c>
      <c r="X12">
        <f t="shared" si="3"/>
        <v>-1.5640099192028245E-2</v>
      </c>
      <c r="Y12">
        <f t="shared" si="8"/>
        <v>-8.1437820327115953E-2</v>
      </c>
      <c r="Z12">
        <f t="shared" si="4"/>
        <v>3.3274250652000354</v>
      </c>
      <c r="AA12">
        <f t="shared" si="9"/>
        <v>3.6011912575912932</v>
      </c>
      <c r="AB12">
        <f t="shared" si="5"/>
        <v>0.99953179011076398</v>
      </c>
      <c r="AD12">
        <v>-3.2919122048248539E-2</v>
      </c>
      <c r="AE12">
        <f t="shared" si="6"/>
        <v>-9.8716843183336248E-2</v>
      </c>
      <c r="AF12">
        <v>3.6639359846091177</v>
      </c>
      <c r="AG12">
        <f t="shared" si="7"/>
        <v>1.0174233253747795</v>
      </c>
      <c r="AI12" t="s">
        <v>46</v>
      </c>
    </row>
    <row r="13" spans="2:36" x14ac:dyDescent="0.2">
      <c r="B13">
        <v>0.94</v>
      </c>
      <c r="C13">
        <v>-317.973041266667</v>
      </c>
      <c r="D13">
        <v>27.7843455555556</v>
      </c>
      <c r="E13">
        <v>6.9757511111111103</v>
      </c>
      <c r="F13">
        <f t="shared" ref="F13:F17" si="10">18.5*B13</f>
        <v>17.39</v>
      </c>
      <c r="G13">
        <f t="shared" ref="G13:G17" si="11">F13^3</f>
        <v>5258.9464190000008</v>
      </c>
      <c r="H13" s="5">
        <v>1.157090667552308E-20</v>
      </c>
      <c r="I13">
        <f>H13/G13/(1E-24)</f>
        <v>2.2002328515306138</v>
      </c>
      <c r="P13" s="6">
        <v>80</v>
      </c>
      <c r="Q13">
        <v>6283.1355080051953</v>
      </c>
      <c r="R13">
        <v>18.452652735598043</v>
      </c>
      <c r="S13">
        <v>3.796544134954134</v>
      </c>
      <c r="T13">
        <v>-589.57271321960559</v>
      </c>
      <c r="U13">
        <v>-11.791454264392112</v>
      </c>
      <c r="V13" s="5">
        <v>10</v>
      </c>
      <c r="W13" s="5">
        <v>40</v>
      </c>
      <c r="X13">
        <f t="shared" si="3"/>
        <v>-7.2983415543070862E-3</v>
      </c>
      <c r="Y13">
        <f t="shared" si="8"/>
        <v>-6.1197937599664139E-2</v>
      </c>
      <c r="Z13">
        <f t="shared" si="4"/>
        <v>3.6061533108164361</v>
      </c>
      <c r="AA13">
        <f t="shared" si="9"/>
        <v>3.7665758083075875</v>
      </c>
      <c r="AB13">
        <f t="shared" si="5"/>
        <v>1.007956384836447</v>
      </c>
      <c r="AD13">
        <v>-3.7269153675440592E-2</v>
      </c>
      <c r="AE13">
        <f t="shared" si="6"/>
        <v>-9.1168749720797637E-2</v>
      </c>
      <c r="AF13">
        <v>3.7510144234962257</v>
      </c>
      <c r="AG13">
        <f t="shared" si="7"/>
        <v>0.99586855924231243</v>
      </c>
    </row>
    <row r="14" spans="2:36" x14ac:dyDescent="0.2">
      <c r="B14">
        <v>0.95</v>
      </c>
      <c r="C14">
        <v>-316.889757242222</v>
      </c>
      <c r="D14">
        <v>27.823458444444402</v>
      </c>
      <c r="E14">
        <v>5.2472822222222204</v>
      </c>
      <c r="F14">
        <f t="shared" si="10"/>
        <v>17.574999999999999</v>
      </c>
      <c r="G14">
        <f t="shared" si="11"/>
        <v>5428.5769843749986</v>
      </c>
      <c r="H14" s="5">
        <v>1.157090667552308E-20</v>
      </c>
      <c r="I14">
        <f t="shared" ref="I14:I19" si="12">H14/G14/(1E-24)</f>
        <v>2.1314806272117846</v>
      </c>
      <c r="P14" s="6">
        <v>90</v>
      </c>
      <c r="Q14">
        <v>5565.1767359606883</v>
      </c>
      <c r="R14">
        <v>17.721194286484469</v>
      </c>
      <c r="S14">
        <v>3.7704215160007046</v>
      </c>
      <c r="T14">
        <v>-515.27321668118179</v>
      </c>
      <c r="U14">
        <v>-12.881830417029544</v>
      </c>
      <c r="V14" s="5">
        <v>4</v>
      </c>
      <c r="W14" s="5">
        <v>36</v>
      </c>
      <c r="X14">
        <f>U14-(V14/SUM(V14:W14))*$U$4-(W14/SUM(V14:W14))*$U$15</f>
        <v>3.1701821508448802E-2</v>
      </c>
      <c r="Y14">
        <f t="shared" si="8"/>
        <v>-3.3136782629775569E-3</v>
      </c>
      <c r="Z14">
        <f t="shared" si="4"/>
        <v>3.8732678795321536</v>
      </c>
      <c r="AA14">
        <f t="shared" si="9"/>
        <v>3.9067055415266916</v>
      </c>
      <c r="AB14">
        <f t="shared" si="5"/>
        <v>0.96511535766457357</v>
      </c>
      <c r="AD14">
        <v>2.079553016975666E-2</v>
      </c>
      <c r="AE14">
        <f t="shared" si="6"/>
        <v>-1.4219969601669699E-2</v>
      </c>
      <c r="AF14">
        <v>3.9111785929221581</v>
      </c>
      <c r="AG14">
        <f t="shared" si="7"/>
        <v>1.0011449676326818</v>
      </c>
    </row>
    <row r="15" spans="2:36" x14ac:dyDescent="0.2">
      <c r="B15">
        <v>0.96</v>
      </c>
      <c r="C15">
        <v>-315.38515226666698</v>
      </c>
      <c r="D15">
        <v>27.8041053333333</v>
      </c>
      <c r="E15">
        <v>1.82829111111111</v>
      </c>
      <c r="F15">
        <f t="shared" si="10"/>
        <v>17.759999999999998</v>
      </c>
      <c r="G15">
        <f t="shared" si="11"/>
        <v>5601.8165759999983</v>
      </c>
      <c r="H15" s="5">
        <v>1.157090667552308E-20</v>
      </c>
      <c r="I15">
        <f t="shared" si="12"/>
        <v>2.0655632897900662</v>
      </c>
      <c r="P15">
        <v>100</v>
      </c>
      <c r="Q15">
        <v>5526.7269358843141</v>
      </c>
      <c r="R15">
        <v>17.680288030168484</v>
      </c>
      <c r="S15">
        <v>4.1403824482478706</v>
      </c>
      <c r="T15">
        <v>-561.71634216952714</v>
      </c>
      <c r="U15">
        <v>-14.042908554238178</v>
      </c>
      <c r="V15">
        <v>0</v>
      </c>
      <c r="W15">
        <v>40</v>
      </c>
      <c r="X15">
        <f>U15-(V15/SUM(V15:W15))*$U$4-(W15/SUM(V15:W15))*$U$15</f>
        <v>0</v>
      </c>
      <c r="Y15">
        <v>0</v>
      </c>
      <c r="Z15">
        <f t="shared" si="4"/>
        <v>4.1403824482478706</v>
      </c>
      <c r="AA15">
        <f t="shared" si="9"/>
        <v>4.0317972923478846</v>
      </c>
      <c r="AB15">
        <f>S15/AA15</f>
        <v>1.0269321962455986</v>
      </c>
      <c r="AD15">
        <v>0</v>
      </c>
      <c r="AE15">
        <v>0</v>
      </c>
      <c r="AF15">
        <v>4.0317972923478846</v>
      </c>
      <c r="AG15">
        <f t="shared" si="7"/>
        <v>1</v>
      </c>
    </row>
    <row r="16" spans="2:36" x14ac:dyDescent="0.2">
      <c r="B16" s="6">
        <v>0.97</v>
      </c>
      <c r="C16" s="6">
        <v>-314.40347813466701</v>
      </c>
      <c r="D16" s="6">
        <v>27.6540942666667</v>
      </c>
      <c r="E16" s="6">
        <v>0.53858800000000095</v>
      </c>
      <c r="F16" s="6">
        <f t="shared" si="10"/>
        <v>17.945</v>
      </c>
      <c r="G16">
        <f t="shared" si="11"/>
        <v>5778.7031836250007</v>
      </c>
      <c r="H16" s="5">
        <v>1.157090667552308E-20</v>
      </c>
      <c r="I16">
        <f t="shared" si="12"/>
        <v>2.0023362176329345</v>
      </c>
      <c r="J16">
        <f>(G17-G16)/(E17-E16)*(0-E16)+G16</f>
        <v>5874.9501445184687</v>
      </c>
      <c r="K16">
        <f>J16^(1/3)</f>
        <v>18.044079359481866</v>
      </c>
      <c r="L16">
        <f>H16/(J16*(10^-24))</f>
        <v>1.9695327434087477</v>
      </c>
      <c r="M16">
        <f>(C17-C16)/(E17-E16)*(0-E16)+C16</f>
        <v>-313.46916105575218</v>
      </c>
      <c r="N16">
        <f>M16/M19</f>
        <v>-3.9183645131969023</v>
      </c>
      <c r="O16" t="s">
        <v>47</v>
      </c>
      <c r="P16">
        <v>90</v>
      </c>
      <c r="Q16">
        <v>5650.4740725660004</v>
      </c>
      <c r="R16">
        <v>17.81127307677977</v>
      </c>
      <c r="S16">
        <v>3.7135047141423123</v>
      </c>
      <c r="T16">
        <v>-513.8467349849401</v>
      </c>
      <c r="U16">
        <v>-12.846168374623502</v>
      </c>
      <c r="V16" s="5">
        <v>4</v>
      </c>
      <c r="W16" s="5">
        <v>36</v>
      </c>
      <c r="X16">
        <f t="shared" ref="X16:X17" si="13">U16-(V16/SUM(V16:W16))*$U$4-(W16/SUM(V16:W16))*$U$15</f>
        <v>6.7363863914490452E-2</v>
      </c>
    </row>
    <row r="17" spans="2:44" x14ac:dyDescent="0.2">
      <c r="B17" s="6">
        <v>0.98</v>
      </c>
      <c r="C17" s="6">
        <v>-312.65057974933302</v>
      </c>
      <c r="D17" s="6">
        <v>27.729035866666699</v>
      </c>
      <c r="E17" s="6">
        <v>-0.47187199999999901</v>
      </c>
      <c r="F17" s="6">
        <f t="shared" si="10"/>
        <v>18.13</v>
      </c>
      <c r="G17">
        <f t="shared" si="11"/>
        <v>5959.2747969999991</v>
      </c>
      <c r="H17" s="5">
        <v>1.157090667552308E-20</v>
      </c>
      <c r="I17">
        <f t="shared" si="12"/>
        <v>1.9416635529793109</v>
      </c>
      <c r="O17" t="s">
        <v>47</v>
      </c>
      <c r="P17">
        <v>100</v>
      </c>
      <c r="Q17">
        <v>5509.1137207013817</v>
      </c>
      <c r="R17">
        <v>17.66148617769381</v>
      </c>
      <c r="S17">
        <v>4.1536196857960084</v>
      </c>
      <c r="T17">
        <v>-561.06192755654035</v>
      </c>
      <c r="U17">
        <v>-14.026548188913509</v>
      </c>
      <c r="V17">
        <v>0</v>
      </c>
      <c r="W17">
        <v>40</v>
      </c>
      <c r="X17">
        <f t="shared" si="13"/>
        <v>1.6360365324668891E-2</v>
      </c>
      <c r="AC17" t="s">
        <v>32</v>
      </c>
      <c r="AD17" t="s">
        <v>33</v>
      </c>
      <c r="AE17" t="s">
        <v>36</v>
      </c>
      <c r="AF17" t="s">
        <v>34</v>
      </c>
      <c r="AG17" t="s">
        <v>35</v>
      </c>
      <c r="AH17" t="s">
        <v>37</v>
      </c>
    </row>
    <row r="18" spans="2:44" x14ac:dyDescent="0.2">
      <c r="B18">
        <v>1</v>
      </c>
      <c r="C18">
        <v>-310.35096170888897</v>
      </c>
      <c r="D18">
        <v>27.650701333333298</v>
      </c>
      <c r="E18">
        <v>-2.1956155555555501</v>
      </c>
      <c r="F18">
        <f t="shared" ref="F18:F19" si="14">18.5*B18</f>
        <v>18.5</v>
      </c>
      <c r="G18">
        <f t="shared" ref="G18:G19" si="15">F18^3</f>
        <v>6331.625</v>
      </c>
      <c r="H18" s="5">
        <v>1.157090667552308E-20</v>
      </c>
      <c r="I18">
        <f t="shared" si="12"/>
        <v>1.8274782027557033</v>
      </c>
      <c r="M18" t="s">
        <v>18</v>
      </c>
      <c r="AC18" t="s">
        <v>19</v>
      </c>
      <c r="AD18" t="s">
        <v>19</v>
      </c>
    </row>
    <row r="19" spans="2:44" x14ac:dyDescent="0.2">
      <c r="B19">
        <v>1.04</v>
      </c>
      <c r="C19">
        <v>-305.30996525555599</v>
      </c>
      <c r="D19">
        <v>27.5203046666667</v>
      </c>
      <c r="E19">
        <v>-4.5310333333333297</v>
      </c>
      <c r="F19">
        <f t="shared" si="14"/>
        <v>19.240000000000002</v>
      </c>
      <c r="G19">
        <f t="shared" si="15"/>
        <v>7122.2170240000023</v>
      </c>
      <c r="H19" s="5">
        <v>1.157090667552308E-20</v>
      </c>
      <c r="I19">
        <f t="shared" si="12"/>
        <v>1.6246214678002879</v>
      </c>
      <c r="M19" s="5">
        <v>80</v>
      </c>
      <c r="AB19">
        <v>0</v>
      </c>
      <c r="AC19">
        <v>1.4691217678842501</v>
      </c>
      <c r="AD19">
        <v>1.477353873361718</v>
      </c>
      <c r="AE19">
        <v>1.4510507934797401</v>
      </c>
      <c r="AF19">
        <f t="shared" ref="AF19:AF30" si="16">AC19/AC19</f>
        <v>1</v>
      </c>
      <c r="AG19">
        <f t="shared" ref="AG19:AG30" si="17">AD19/AC19</f>
        <v>1.0056034194424355</v>
      </c>
      <c r="AH19">
        <f>AE19/AC19</f>
        <v>0.98769947134434277</v>
      </c>
    </row>
    <row r="20" spans="2:44" x14ac:dyDescent="0.2">
      <c r="AB20" s="6">
        <v>10</v>
      </c>
      <c r="AC20">
        <v>1.9695327434087477</v>
      </c>
      <c r="AD20">
        <v>2.0096033643728393</v>
      </c>
      <c r="AF20">
        <f t="shared" si="16"/>
        <v>1</v>
      </c>
      <c r="AG20">
        <f t="shared" si="17"/>
        <v>1.0203452423414601</v>
      </c>
      <c r="AK20" t="s">
        <v>27</v>
      </c>
      <c r="AL20" t="s">
        <v>24</v>
      </c>
      <c r="AM20" t="s">
        <v>44</v>
      </c>
      <c r="AR20" t="s">
        <v>45</v>
      </c>
    </row>
    <row r="21" spans="2:44" x14ac:dyDescent="0.2">
      <c r="B21">
        <v>20</v>
      </c>
      <c r="AB21" s="6">
        <v>20</v>
      </c>
      <c r="AC21">
        <v>2.3878806404662081</v>
      </c>
      <c r="AD21">
        <v>2.3639677842403177</v>
      </c>
      <c r="AE21">
        <v>2.3431189772007475</v>
      </c>
      <c r="AF21">
        <f t="shared" si="16"/>
        <v>1</v>
      </c>
      <c r="AG21">
        <f t="shared" si="17"/>
        <v>0.98998574056816269</v>
      </c>
      <c r="AH21">
        <f>AE21/AC21</f>
        <v>0.98125464794726036</v>
      </c>
      <c r="AK21">
        <v>0</v>
      </c>
      <c r="AL21">
        <v>5355.6026489314336</v>
      </c>
      <c r="AM21">
        <f>AK21/100*AL$32+(100-AK21)/100*AL$21</f>
        <v>5355.6026489314336</v>
      </c>
      <c r="AN21">
        <v>100</v>
      </c>
      <c r="AO21">
        <v>0</v>
      </c>
      <c r="AP21">
        <f>AL21/SUM(AN21:AO21)</f>
        <v>53.556026489314334</v>
      </c>
      <c r="AQ21">
        <f>AM21/SUM(AN21:AO21)</f>
        <v>53.556026489314334</v>
      </c>
      <c r="AR21">
        <f>AP21/AQ21</f>
        <v>1</v>
      </c>
    </row>
    <row r="22" spans="2:44" x14ac:dyDescent="0.2">
      <c r="C22" t="s">
        <v>14</v>
      </c>
      <c r="D22" t="s">
        <v>15</v>
      </c>
      <c r="E22" t="s">
        <v>16</v>
      </c>
      <c r="F22" t="s">
        <v>22</v>
      </c>
      <c r="G22" t="s">
        <v>17</v>
      </c>
      <c r="H22" t="s">
        <v>23</v>
      </c>
      <c r="I22" t="s">
        <v>19</v>
      </c>
      <c r="J22" t="s">
        <v>24</v>
      </c>
      <c r="K22" t="s">
        <v>22</v>
      </c>
      <c r="L22" t="s">
        <v>19</v>
      </c>
      <c r="M22" t="s">
        <v>25</v>
      </c>
      <c r="N22" t="s">
        <v>26</v>
      </c>
      <c r="AB22" s="6">
        <v>30</v>
      </c>
      <c r="AC22" s="6">
        <v>2.7006053757451434</v>
      </c>
      <c r="AD22">
        <v>2.7039970343198072</v>
      </c>
      <c r="AF22">
        <f t="shared" si="16"/>
        <v>1</v>
      </c>
      <c r="AG22">
        <f t="shared" si="17"/>
        <v>1.0012558882556946</v>
      </c>
      <c r="AK22" s="6">
        <v>10</v>
      </c>
      <c r="AL22">
        <v>5874.9501445184687</v>
      </c>
      <c r="AM22">
        <f t="shared" ref="AM22:AM32" si="18">AK22/100*AL$32+(100-AK22)/100*AL$21</f>
        <v>5372.7150776267217</v>
      </c>
      <c r="AN22" s="5">
        <v>72</v>
      </c>
      <c r="AO22" s="5">
        <v>8</v>
      </c>
      <c r="AP22">
        <f t="shared" ref="AP22" si="19">AL22/SUM(AN22:AO22)</f>
        <v>73.436876806480853</v>
      </c>
      <c r="AQ22">
        <f t="shared" ref="AQ22:AQ32" si="20">AM22/SUM(AN22:AO22)</f>
        <v>67.158938470334022</v>
      </c>
      <c r="AR22">
        <f t="shared" ref="AR22:AR32" si="21">AP22/AQ22</f>
        <v>1.0934788202306083</v>
      </c>
    </row>
    <row r="23" spans="2:44" x14ac:dyDescent="0.2">
      <c r="B23">
        <v>0.91</v>
      </c>
      <c r="C23">
        <v>-358.21181415333302</v>
      </c>
      <c r="D23">
        <v>26.6987437777778</v>
      </c>
      <c r="E23">
        <v>7.07835555555556</v>
      </c>
      <c r="F23">
        <f t="shared" ref="F23:F26" si="22">19*B23</f>
        <v>17.29</v>
      </c>
      <c r="G23">
        <f t="shared" ref="G23:G29" si="23">F23^3</f>
        <v>5168.7434889999995</v>
      </c>
      <c r="H23" s="5">
        <v>1.3449020259050151E-20</v>
      </c>
      <c r="I23">
        <f t="shared" ref="I23:I25" si="24">H23/G23/(1E-24)</f>
        <v>2.6019902685579286</v>
      </c>
      <c r="AB23" s="6">
        <v>33</v>
      </c>
      <c r="AC23" s="6">
        <v>2.8164961955867809</v>
      </c>
      <c r="AD23">
        <v>2.7839262110166381</v>
      </c>
      <c r="AE23">
        <v>2.7743115508385991</v>
      </c>
      <c r="AF23">
        <f t="shared" si="16"/>
        <v>1</v>
      </c>
      <c r="AG23">
        <f t="shared" si="17"/>
        <v>0.98843599198849363</v>
      </c>
      <c r="AH23">
        <f>AE23/AC23</f>
        <v>0.98502229656326834</v>
      </c>
      <c r="AK23" s="6">
        <v>20</v>
      </c>
      <c r="AL23">
        <v>5632.1995459640611</v>
      </c>
      <c r="AM23">
        <f t="shared" si="18"/>
        <v>5389.8275063220099</v>
      </c>
      <c r="AN23" s="5">
        <v>56</v>
      </c>
      <c r="AO23" s="5">
        <v>14</v>
      </c>
      <c r="AP23">
        <f t="shared" ref="AP23" si="25">AL23/SUM(AN23:AO23)</f>
        <v>80.459993513772304</v>
      </c>
      <c r="AQ23">
        <f t="shared" si="20"/>
        <v>76.997535804600147</v>
      </c>
      <c r="AR23">
        <f t="shared" si="21"/>
        <v>1.0449684223396314</v>
      </c>
    </row>
    <row r="24" spans="2:44" x14ac:dyDescent="0.2">
      <c r="B24">
        <v>0.92</v>
      </c>
      <c r="C24">
        <v>-357.19122067777801</v>
      </c>
      <c r="D24">
        <v>26.503917777777801</v>
      </c>
      <c r="E24">
        <v>2.9153777777777798</v>
      </c>
      <c r="F24">
        <f t="shared" si="22"/>
        <v>17.48</v>
      </c>
      <c r="G24">
        <f t="shared" si="23"/>
        <v>5341.0209920000007</v>
      </c>
      <c r="H24" s="5">
        <v>1.3449020259050151E-20</v>
      </c>
      <c r="I24">
        <f t="shared" si="24"/>
        <v>2.5180616738250317</v>
      </c>
      <c r="AB24" s="6">
        <v>40</v>
      </c>
      <c r="AC24" s="6">
        <v>2.9677392615997027</v>
      </c>
      <c r="AD24">
        <v>3.0011328579605725</v>
      </c>
      <c r="AF24">
        <f t="shared" si="16"/>
        <v>1</v>
      </c>
      <c r="AG24">
        <f t="shared" si="17"/>
        <v>1.011252200216157</v>
      </c>
      <c r="AK24" s="6">
        <v>30</v>
      </c>
      <c r="AL24" s="6">
        <v>5891.2704617031986</v>
      </c>
      <c r="AM24">
        <f t="shared" si="18"/>
        <v>5406.9399350172971</v>
      </c>
      <c r="AN24" s="5">
        <v>46</v>
      </c>
      <c r="AO24" s="5">
        <v>20</v>
      </c>
      <c r="AP24">
        <f t="shared" ref="AP24" si="26">AL24/SUM(AN24:AO24)</f>
        <v>89.26167366216967</v>
      </c>
      <c r="AQ24">
        <f t="shared" si="20"/>
        <v>81.923332348746925</v>
      </c>
      <c r="AR24">
        <f t="shared" si="21"/>
        <v>1.0895757179674221</v>
      </c>
    </row>
    <row r="25" spans="2:44" x14ac:dyDescent="0.2">
      <c r="B25">
        <v>0.93</v>
      </c>
      <c r="C25">
        <v>-356.03347966533403</v>
      </c>
      <c r="D25">
        <v>26.458352266666601</v>
      </c>
      <c r="E25">
        <v>0.89669466666666697</v>
      </c>
      <c r="F25">
        <f t="shared" si="22"/>
        <v>17.670000000000002</v>
      </c>
      <c r="G25">
        <f t="shared" si="23"/>
        <v>5517.0846630000015</v>
      </c>
      <c r="H25" s="5">
        <v>1.3449020259050151E-20</v>
      </c>
      <c r="I25">
        <f t="shared" si="24"/>
        <v>2.4377041645282702</v>
      </c>
      <c r="J25">
        <f>(G26-G25)/(E26-E25)*(0-E25)+G25</f>
        <v>5632.1995459640611</v>
      </c>
      <c r="K25">
        <f>J25^(1/3)</f>
        <v>17.792050848138853</v>
      </c>
      <c r="L25">
        <f>H25/(J25*(10^-24))</f>
        <v>2.3878806404662081</v>
      </c>
      <c r="M25">
        <f>(C26-C25)/(E26-E25)*(0-E25)+C25</f>
        <v>-355.32342879122899</v>
      </c>
      <c r="N25">
        <f>M25/M29</f>
        <v>-5.0760489827318427</v>
      </c>
      <c r="AB25" s="6">
        <v>50</v>
      </c>
      <c r="AC25">
        <v>3.2160293957604464</v>
      </c>
      <c r="AD25">
        <v>3.2339439740134295</v>
      </c>
      <c r="AE25">
        <v>3.1973372548367971</v>
      </c>
      <c r="AF25">
        <f t="shared" si="16"/>
        <v>1</v>
      </c>
      <c r="AG25">
        <f t="shared" si="17"/>
        <v>1.0055704025207604</v>
      </c>
      <c r="AH25">
        <f>AE25/AC25</f>
        <v>0.99418782025180163</v>
      </c>
      <c r="AK25" s="6">
        <v>33</v>
      </c>
      <c r="AL25" s="6">
        <v>5986.1068703919918</v>
      </c>
      <c r="AM25">
        <f t="shared" si="18"/>
        <v>5412.0736636258844</v>
      </c>
      <c r="AN25" s="5">
        <v>44</v>
      </c>
      <c r="AO25" s="5">
        <v>22</v>
      </c>
      <c r="AP25">
        <f t="shared" ref="AP25" si="27">AL25/SUM(AN25:AO25)</f>
        <v>90.698588945333213</v>
      </c>
      <c r="AQ25">
        <f t="shared" si="20"/>
        <v>82.001116115543709</v>
      </c>
      <c r="AR25">
        <f t="shared" si="21"/>
        <v>1.1060652981544097</v>
      </c>
    </row>
    <row r="26" spans="2:44" x14ac:dyDescent="0.2">
      <c r="B26">
        <v>0.94</v>
      </c>
      <c r="C26">
        <v>-354.92387720964501</v>
      </c>
      <c r="D26">
        <v>25.951033206889502</v>
      </c>
      <c r="E26">
        <v>-0.50457760891590597</v>
      </c>
      <c r="F26">
        <f t="shared" si="22"/>
        <v>17.86</v>
      </c>
      <c r="G26">
        <f t="shared" si="23"/>
        <v>5696.9756559999996</v>
      </c>
      <c r="H26" s="5">
        <v>1.3449020259050151E-20</v>
      </c>
      <c r="I26">
        <f t="shared" ref="I26:I29" si="28">H26/G26/(1E-24)</f>
        <v>2.3607298101907412</v>
      </c>
      <c r="AB26" s="6">
        <v>60</v>
      </c>
      <c r="AC26">
        <v>3.411100038079196</v>
      </c>
      <c r="AD26">
        <v>3.4600857495516206</v>
      </c>
      <c r="AF26">
        <f t="shared" si="16"/>
        <v>1</v>
      </c>
      <c r="AG26">
        <f t="shared" si="17"/>
        <v>1.0143606786448891</v>
      </c>
      <c r="AK26" s="6">
        <v>40</v>
      </c>
      <c r="AL26" s="6">
        <v>5804.6996114048179</v>
      </c>
      <c r="AM26">
        <f t="shared" si="18"/>
        <v>5424.0523637125862</v>
      </c>
      <c r="AN26" s="5">
        <v>36</v>
      </c>
      <c r="AO26" s="5">
        <v>24</v>
      </c>
      <c r="AP26">
        <f t="shared" ref="AP26" si="29">AL26/SUM(AN26:AO26)</f>
        <v>96.744993523413626</v>
      </c>
      <c r="AQ26">
        <f t="shared" si="20"/>
        <v>90.400872728543106</v>
      </c>
      <c r="AR26">
        <f t="shared" si="21"/>
        <v>1.0701776498764644</v>
      </c>
    </row>
    <row r="27" spans="2:44" x14ac:dyDescent="0.2">
      <c r="B27">
        <v>0.96</v>
      </c>
      <c r="C27">
        <v>-351.10302182666697</v>
      </c>
      <c r="D27">
        <v>26.914300888888899</v>
      </c>
      <c r="E27">
        <v>-2.6938488888888901</v>
      </c>
      <c r="F27">
        <f>19*B27</f>
        <v>18.239999999999998</v>
      </c>
      <c r="G27">
        <f t="shared" si="23"/>
        <v>6068.404223999999</v>
      </c>
      <c r="H27" s="5">
        <v>1.3449020259050151E-20</v>
      </c>
      <c r="I27">
        <f t="shared" si="28"/>
        <v>2.2162367176959759</v>
      </c>
      <c r="AB27" s="6">
        <v>70</v>
      </c>
      <c r="AC27">
        <v>3.5995051442314585</v>
      </c>
      <c r="AD27">
        <v>3.6639359846091177</v>
      </c>
      <c r="AE27">
        <v>3.6097400718198567</v>
      </c>
      <c r="AF27">
        <f t="shared" si="16"/>
        <v>1</v>
      </c>
      <c r="AG27">
        <f t="shared" si="17"/>
        <v>1.0178999161817883</v>
      </c>
      <c r="AH27">
        <f>AE27/AC27</f>
        <v>1.0028434262984178</v>
      </c>
      <c r="AK27" s="6">
        <v>50</v>
      </c>
      <c r="AL27">
        <v>5826.4270951824801</v>
      </c>
      <c r="AM27">
        <f t="shared" si="18"/>
        <v>5441.1647924078734</v>
      </c>
      <c r="AN27" s="5">
        <v>28</v>
      </c>
      <c r="AO27" s="5">
        <v>28</v>
      </c>
      <c r="AP27">
        <f t="shared" ref="AP27" si="30">AL27/SUM(AN27:AO27)</f>
        <v>104.04334098540143</v>
      </c>
      <c r="AQ27">
        <f t="shared" si="20"/>
        <v>97.163657007283447</v>
      </c>
      <c r="AR27">
        <f t="shared" si="21"/>
        <v>1.070805115719371</v>
      </c>
    </row>
    <row r="28" spans="2:44" x14ac:dyDescent="0.2">
      <c r="B28">
        <v>1</v>
      </c>
      <c r="C28">
        <v>-346.93307028444502</v>
      </c>
      <c r="D28">
        <v>26.438024888888901</v>
      </c>
      <c r="E28">
        <v>-4.3769688888888902</v>
      </c>
      <c r="F28">
        <f t="shared" ref="F28:F29" si="31">19*B28</f>
        <v>19</v>
      </c>
      <c r="G28">
        <f t="shared" si="23"/>
        <v>6859</v>
      </c>
      <c r="H28" s="5">
        <v>1.3449020259050151E-20</v>
      </c>
      <c r="I28">
        <f t="shared" si="28"/>
        <v>1.9607844086674664</v>
      </c>
      <c r="M28" t="s">
        <v>18</v>
      </c>
      <c r="AB28" s="6">
        <v>80</v>
      </c>
      <c r="AC28">
        <v>3.796544134954134</v>
      </c>
      <c r="AD28">
        <v>3.7510144234962257</v>
      </c>
      <c r="AF28">
        <f t="shared" si="16"/>
        <v>1</v>
      </c>
      <c r="AG28">
        <f t="shared" si="17"/>
        <v>0.98800759062993004</v>
      </c>
      <c r="AK28" s="6">
        <v>60</v>
      </c>
      <c r="AL28">
        <v>5964.7123394442979</v>
      </c>
      <c r="AM28">
        <f t="shared" si="18"/>
        <v>5458.2772211031624</v>
      </c>
      <c r="AN28" s="5">
        <v>21</v>
      </c>
      <c r="AO28" s="5">
        <v>32</v>
      </c>
      <c r="AP28">
        <f t="shared" ref="AP28" si="32">AL28/SUM(AN28:AO28)</f>
        <v>112.541742253666</v>
      </c>
      <c r="AQ28">
        <f t="shared" si="20"/>
        <v>102.98636266232381</v>
      </c>
      <c r="AR28">
        <f t="shared" si="21"/>
        <v>1.0927829602320531</v>
      </c>
    </row>
    <row r="29" spans="2:44" x14ac:dyDescent="0.2">
      <c r="B29">
        <v>1.04</v>
      </c>
      <c r="C29">
        <v>-342.12610102666702</v>
      </c>
      <c r="D29">
        <v>26.386466888888901</v>
      </c>
      <c r="E29">
        <v>-4.8619933333333396</v>
      </c>
      <c r="F29">
        <f t="shared" si="31"/>
        <v>19.760000000000002</v>
      </c>
      <c r="G29">
        <f t="shared" si="23"/>
        <v>7715.4421760000023</v>
      </c>
      <c r="H29" s="5">
        <v>1.3449020259050151E-20</v>
      </c>
      <c r="I29">
        <f t="shared" si="28"/>
        <v>1.7431301994440802</v>
      </c>
      <c r="M29" s="5">
        <v>70</v>
      </c>
      <c r="AB29" s="6">
        <v>90</v>
      </c>
      <c r="AC29">
        <v>3.7704215160007046</v>
      </c>
      <c r="AD29">
        <v>3.9111785929221581</v>
      </c>
      <c r="AF29">
        <f t="shared" si="16"/>
        <v>1</v>
      </c>
      <c r="AG29">
        <f t="shared" si="17"/>
        <v>1.0373319206683169</v>
      </c>
      <c r="AK29" s="6">
        <v>70</v>
      </c>
      <c r="AL29">
        <v>5463.5909820591087</v>
      </c>
      <c r="AM29">
        <f t="shared" si="18"/>
        <v>5475.3896497984497</v>
      </c>
      <c r="AN29" s="5">
        <v>14</v>
      </c>
      <c r="AO29" s="5">
        <v>32</v>
      </c>
      <c r="AP29">
        <f t="shared" ref="AP29" si="33">AL29/SUM(AN29:AO29)</f>
        <v>118.77371700128496</v>
      </c>
      <c r="AQ29">
        <f t="shared" si="20"/>
        <v>119.03020977822716</v>
      </c>
      <c r="AR29">
        <f t="shared" si="21"/>
        <v>0.99784514555237624</v>
      </c>
    </row>
    <row r="30" spans="2:44" x14ac:dyDescent="0.2">
      <c r="AB30">
        <v>100</v>
      </c>
      <c r="AC30">
        <v>4.1403824482478706</v>
      </c>
      <c r="AD30">
        <v>4.0317972923478846</v>
      </c>
      <c r="AE30">
        <v>3.9598318133429951</v>
      </c>
      <c r="AF30">
        <f t="shared" si="16"/>
        <v>1</v>
      </c>
      <c r="AG30">
        <f t="shared" si="17"/>
        <v>0.97377412418847031</v>
      </c>
      <c r="AH30">
        <f>AE30/AC30</f>
        <v>0.95639276391453132</v>
      </c>
      <c r="AK30" s="6">
        <v>80</v>
      </c>
      <c r="AL30">
        <v>6283.1355080051953</v>
      </c>
      <c r="AM30">
        <f t="shared" si="18"/>
        <v>5492.5020784937387</v>
      </c>
      <c r="AN30" s="5">
        <v>10</v>
      </c>
      <c r="AO30" s="5">
        <v>40</v>
      </c>
      <c r="AP30">
        <f t="shared" ref="AP30" si="34">AL30/SUM(AN30:AO30)</f>
        <v>125.66271016010391</v>
      </c>
      <c r="AQ30">
        <f t="shared" si="20"/>
        <v>109.85004156987478</v>
      </c>
      <c r="AR30">
        <f t="shared" si="21"/>
        <v>1.1439477706539676</v>
      </c>
    </row>
    <row r="31" spans="2:44" x14ac:dyDescent="0.2">
      <c r="B31">
        <v>30</v>
      </c>
      <c r="AK31" s="6">
        <v>90</v>
      </c>
      <c r="AL31">
        <v>5565.1767359606883</v>
      </c>
      <c r="AM31">
        <f t="shared" si="18"/>
        <v>5509.614507189026</v>
      </c>
      <c r="AN31" s="5">
        <v>4</v>
      </c>
      <c r="AO31" s="5">
        <v>36</v>
      </c>
      <c r="AP31">
        <f t="shared" ref="AP31" si="35">AL31/SUM(AN31:AO31)</f>
        <v>139.1294183990172</v>
      </c>
      <c r="AQ31">
        <f t="shared" si="20"/>
        <v>137.74036267972565</v>
      </c>
      <c r="AR31">
        <f t="shared" si="21"/>
        <v>1.0100845946116854</v>
      </c>
    </row>
    <row r="32" spans="2:44" x14ac:dyDescent="0.2">
      <c r="C32" t="s">
        <v>14</v>
      </c>
      <c r="D32" t="s">
        <v>15</v>
      </c>
      <c r="E32" t="s">
        <v>16</v>
      </c>
      <c r="F32" t="s">
        <v>22</v>
      </c>
      <c r="G32" t="s">
        <v>17</v>
      </c>
      <c r="H32" t="s">
        <v>23</v>
      </c>
      <c r="I32" t="s">
        <v>19</v>
      </c>
      <c r="J32" t="s">
        <v>24</v>
      </c>
      <c r="K32" t="s">
        <v>22</v>
      </c>
      <c r="L32" t="s">
        <v>19</v>
      </c>
      <c r="M32" t="s">
        <v>25</v>
      </c>
      <c r="N32" t="s">
        <v>26</v>
      </c>
      <c r="AK32">
        <v>100</v>
      </c>
      <c r="AL32">
        <v>5526.7269358843141</v>
      </c>
      <c r="AM32">
        <f t="shared" si="18"/>
        <v>5526.7269358843141</v>
      </c>
      <c r="AN32">
        <v>0</v>
      </c>
      <c r="AO32">
        <v>40</v>
      </c>
      <c r="AP32">
        <f>AL32/SUM(AN32:AO32)</f>
        <v>138.16817339710786</v>
      </c>
      <c r="AQ32">
        <f t="shared" si="20"/>
        <v>138.16817339710786</v>
      </c>
      <c r="AR32">
        <f t="shared" si="21"/>
        <v>1</v>
      </c>
    </row>
    <row r="33" spans="2:14" x14ac:dyDescent="0.2">
      <c r="B33">
        <v>0.92</v>
      </c>
      <c r="C33">
        <v>-415.12774973555503</v>
      </c>
      <c r="D33">
        <v>27.304510666666701</v>
      </c>
      <c r="E33">
        <v>6.4955288888888898</v>
      </c>
      <c r="F33">
        <f>19*B33</f>
        <v>17.48</v>
      </c>
      <c r="G33">
        <f t="shared" ref="G33:G39" si="36">F33^3</f>
        <v>5341.0209920000007</v>
      </c>
      <c r="H33" s="5">
        <v>1.5909996678844233E-20</v>
      </c>
      <c r="I33">
        <f>H33/G33/(1E-24)</f>
        <v>2.9788305836421309</v>
      </c>
    </row>
    <row r="34" spans="2:14" x14ac:dyDescent="0.2">
      <c r="B34">
        <v>0.93</v>
      </c>
      <c r="C34">
        <v>-414.60748964666698</v>
      </c>
      <c r="D34">
        <v>27.3182931111111</v>
      </c>
      <c r="E34">
        <v>3.0925133333333301</v>
      </c>
      <c r="F34">
        <f t="shared" ref="F34:F37" si="37">19*B34</f>
        <v>17.670000000000002</v>
      </c>
      <c r="G34">
        <f t="shared" si="36"/>
        <v>5517.0846630000015</v>
      </c>
      <c r="H34" s="5">
        <v>1.5909996678844233E-20</v>
      </c>
      <c r="I34">
        <f t="shared" ref="I34:I36" si="38">H34/G34/(1E-24)</f>
        <v>2.8837688110069575</v>
      </c>
    </row>
    <row r="35" spans="2:14" x14ac:dyDescent="0.2">
      <c r="B35">
        <v>0.94</v>
      </c>
      <c r="C35">
        <v>-412.53781569333398</v>
      </c>
      <c r="D35">
        <v>27.028047999999998</v>
      </c>
      <c r="E35">
        <v>1.32724222222222</v>
      </c>
      <c r="F35">
        <f t="shared" si="37"/>
        <v>17.86</v>
      </c>
      <c r="G35">
        <f t="shared" si="36"/>
        <v>5696.9756559999996</v>
      </c>
      <c r="H35" s="5">
        <v>1.5909996678844233E-20</v>
      </c>
      <c r="I35">
        <f t="shared" si="38"/>
        <v>2.792709261814728</v>
      </c>
    </row>
    <row r="36" spans="2:14" x14ac:dyDescent="0.2">
      <c r="B36">
        <v>0.95</v>
      </c>
      <c r="C36">
        <v>-412.15458904799999</v>
      </c>
      <c r="D36">
        <v>26.962993066666701</v>
      </c>
      <c r="E36">
        <v>8.0970666666667204E-2</v>
      </c>
      <c r="F36">
        <f t="shared" si="37"/>
        <v>18.05</v>
      </c>
      <c r="G36">
        <f t="shared" si="36"/>
        <v>5880.7351250000002</v>
      </c>
      <c r="H36" s="5">
        <v>1.5909996678844233E-20</v>
      </c>
      <c r="I36">
        <f t="shared" si="38"/>
        <v>2.705443510150312</v>
      </c>
      <c r="J36">
        <f>(G37-G36)/(E37-E36)*(0-E36)+G36</f>
        <v>5891.2704617031986</v>
      </c>
      <c r="K36">
        <f>J36^(1/3)</f>
        <v>18.06077242767795</v>
      </c>
      <c r="L36">
        <f>H36/(J36*(10^-24))</f>
        <v>2.7006053757451434</v>
      </c>
      <c r="M36">
        <f>(C37-C36)/(E37-E36)*(0-E36)+C36</f>
        <v>-412.11221823831522</v>
      </c>
      <c r="N36">
        <f>M36/M39</f>
        <v>-6.2441245187623515</v>
      </c>
    </row>
    <row r="37" spans="2:14" x14ac:dyDescent="0.2">
      <c r="B37">
        <v>0.96</v>
      </c>
      <c r="C37">
        <v>-411.39982516133398</v>
      </c>
      <c r="D37">
        <v>26.967531466666699</v>
      </c>
      <c r="E37">
        <v>-1.3613839999999999</v>
      </c>
      <c r="F37">
        <f t="shared" si="37"/>
        <v>18.239999999999998</v>
      </c>
      <c r="G37">
        <f t="shared" si="36"/>
        <v>6068.404223999999</v>
      </c>
      <c r="H37" s="5">
        <v>1.5909996678844233E-20</v>
      </c>
      <c r="I37">
        <f t="shared" ref="I37:I39" si="39">H37/G37/(1E-24)</f>
        <v>2.6217760207735687</v>
      </c>
    </row>
    <row r="38" spans="2:14" x14ac:dyDescent="0.2">
      <c r="B38">
        <v>1</v>
      </c>
      <c r="C38">
        <v>-405.82210266666601</v>
      </c>
      <c r="D38">
        <v>26.816159333333299</v>
      </c>
      <c r="E38">
        <v>-4.4698777777777803</v>
      </c>
      <c r="F38">
        <f t="shared" ref="F38:F39" si="40">19*B38</f>
        <v>19</v>
      </c>
      <c r="G38">
        <f t="shared" si="36"/>
        <v>6859</v>
      </c>
      <c r="H38" s="5">
        <v>1.5909996678844233E-20</v>
      </c>
      <c r="I38">
        <f t="shared" si="39"/>
        <v>2.3195796295151241</v>
      </c>
      <c r="M38" t="s">
        <v>18</v>
      </c>
    </row>
    <row r="39" spans="2:14" x14ac:dyDescent="0.2">
      <c r="B39">
        <v>1.04</v>
      </c>
      <c r="C39">
        <v>-401.67612435111101</v>
      </c>
      <c r="D39">
        <v>27.2137404444445</v>
      </c>
      <c r="E39">
        <v>-4.8703155555555604</v>
      </c>
      <c r="F39">
        <f t="shared" si="40"/>
        <v>19.760000000000002</v>
      </c>
      <c r="G39">
        <f t="shared" si="36"/>
        <v>7715.4421760000023</v>
      </c>
      <c r="H39" s="5">
        <v>1.5909996678844233E-20</v>
      </c>
      <c r="I39">
        <f t="shared" si="39"/>
        <v>2.0620978442861744</v>
      </c>
      <c r="M39" s="5">
        <v>66</v>
      </c>
    </row>
    <row r="41" spans="2:14" x14ac:dyDescent="0.2">
      <c r="B41">
        <v>33</v>
      </c>
    </row>
    <row r="42" spans="2:14" x14ac:dyDescent="0.2">
      <c r="C42" t="s">
        <v>14</v>
      </c>
      <c r="D42" t="s">
        <v>15</v>
      </c>
      <c r="E42" t="s">
        <v>16</v>
      </c>
      <c r="F42" t="s">
        <v>22</v>
      </c>
      <c r="G42" t="s">
        <v>17</v>
      </c>
      <c r="H42" t="s">
        <v>23</v>
      </c>
      <c r="I42" t="s">
        <v>19</v>
      </c>
      <c r="J42" t="s">
        <v>24</v>
      </c>
      <c r="K42" t="s">
        <v>22</v>
      </c>
      <c r="L42" t="s">
        <v>19</v>
      </c>
      <c r="M42" t="s">
        <v>25</v>
      </c>
      <c r="N42" t="s">
        <v>26</v>
      </c>
    </row>
    <row r="43" spans="2:14" x14ac:dyDescent="0.2">
      <c r="B43">
        <v>0.92</v>
      </c>
      <c r="C43">
        <v>-439.06559612666598</v>
      </c>
      <c r="D43">
        <v>27.999406666666701</v>
      </c>
      <c r="E43">
        <v>8.3597222222222207</v>
      </c>
      <c r="F43">
        <f t="shared" ref="F43:F46" si="41">19*B43</f>
        <v>17.48</v>
      </c>
      <c r="G43">
        <f t="shared" ref="G43:G49" si="42">F43^3</f>
        <v>5341.0209920000007</v>
      </c>
      <c r="H43" s="5">
        <v>1.6859847226834938E-20</v>
      </c>
      <c r="I43">
        <f>H43/G43/(1E-24)</f>
        <v>3.1566712155013632</v>
      </c>
    </row>
    <row r="44" spans="2:14" x14ac:dyDescent="0.2">
      <c r="B44">
        <v>0.93</v>
      </c>
      <c r="C44">
        <v>-438.07505840666602</v>
      </c>
      <c r="D44">
        <v>27.482617999999999</v>
      </c>
      <c r="E44">
        <v>5.6661955555555501</v>
      </c>
      <c r="F44">
        <f t="shared" si="41"/>
        <v>17.670000000000002</v>
      </c>
      <c r="G44">
        <f t="shared" si="42"/>
        <v>5517.0846630000015</v>
      </c>
      <c r="H44" s="5">
        <v>1.6859847226834938E-20</v>
      </c>
      <c r="I44">
        <f t="shared" ref="I44:I46" si="43">H44/G44/(1E-24)</f>
        <v>3.0559341131566273</v>
      </c>
    </row>
    <row r="45" spans="2:14" x14ac:dyDescent="0.2">
      <c r="B45">
        <v>0.94</v>
      </c>
      <c r="C45">
        <v>-436.09741983333402</v>
      </c>
      <c r="D45">
        <v>28.1444215555555</v>
      </c>
      <c r="E45">
        <v>4.2064955555555601</v>
      </c>
      <c r="F45">
        <f t="shared" si="41"/>
        <v>17.86</v>
      </c>
      <c r="G45">
        <f t="shared" si="42"/>
        <v>5696.9756559999996</v>
      </c>
      <c r="H45" s="5">
        <v>1.6859847226834938E-20</v>
      </c>
      <c r="I45">
        <f t="shared" si="43"/>
        <v>2.9594381729678467</v>
      </c>
    </row>
    <row r="46" spans="2:14" x14ac:dyDescent="0.2">
      <c r="B46">
        <v>0.95</v>
      </c>
      <c r="C46" s="6">
        <v>-436.063168769333</v>
      </c>
      <c r="D46" s="6">
        <v>27.7112442666667</v>
      </c>
      <c r="E46" s="6">
        <v>1.18650266666667</v>
      </c>
      <c r="F46">
        <f t="shared" si="41"/>
        <v>18.05</v>
      </c>
      <c r="G46">
        <f t="shared" si="42"/>
        <v>5880.7351250000002</v>
      </c>
      <c r="H46" s="5">
        <v>1.6859847226834938E-20</v>
      </c>
      <c r="I46">
        <f t="shared" si="43"/>
        <v>2.8669625256816746</v>
      </c>
      <c r="J46">
        <f>(G47-G46)/(E47-E46)*(0-E46)+G46</f>
        <v>5986.1068703919918</v>
      </c>
      <c r="K46">
        <f>J46^(1/3)</f>
        <v>18.157169815816694</v>
      </c>
      <c r="L46">
        <f>H46/(J46*(10^-24))</f>
        <v>2.8164961955867809</v>
      </c>
      <c r="M46">
        <f>(C47-C46)/(E47-E46)*(0-E46)+C46</f>
        <v>-434.95070007183995</v>
      </c>
      <c r="N46">
        <f>M46/M49</f>
        <v>-6.5901621223006055</v>
      </c>
    </row>
    <row r="47" spans="2:14" x14ac:dyDescent="0.2">
      <c r="B47">
        <v>0.96</v>
      </c>
      <c r="C47" s="6">
        <v>-434.081840688</v>
      </c>
      <c r="D47" s="6">
        <v>28.0920493333333</v>
      </c>
      <c r="E47" s="6">
        <v>-0.92668133333333302</v>
      </c>
      <c r="F47">
        <f>19*B47</f>
        <v>18.239999999999998</v>
      </c>
      <c r="G47">
        <f t="shared" si="42"/>
        <v>6068.404223999999</v>
      </c>
      <c r="H47" s="5">
        <v>1.6859847226834938E-20</v>
      </c>
      <c r="I47">
        <f t="shared" ref="I47:I49" si="44">H47/G47/(1E-24)</f>
        <v>2.7782999623122899</v>
      </c>
    </row>
    <row r="48" spans="2:14" x14ac:dyDescent="0.2">
      <c r="B48">
        <v>1</v>
      </c>
      <c r="C48">
        <v>-428.86369747111098</v>
      </c>
      <c r="D48">
        <v>27.816140666666598</v>
      </c>
      <c r="E48">
        <v>-3.5448733333333302</v>
      </c>
      <c r="F48">
        <f t="shared" ref="F48:F49" si="45">19*B48</f>
        <v>19</v>
      </c>
      <c r="G48">
        <f t="shared" si="42"/>
        <v>6859</v>
      </c>
      <c r="H48" s="5">
        <v>1.6859847226834938E-20</v>
      </c>
      <c r="I48">
        <f t="shared" si="44"/>
        <v>2.4580619954563261</v>
      </c>
      <c r="M48" t="s">
        <v>18</v>
      </c>
    </row>
    <row r="49" spans="2:14" x14ac:dyDescent="0.2">
      <c r="B49">
        <v>1.04</v>
      </c>
      <c r="C49">
        <v>-424.93882287999998</v>
      </c>
      <c r="D49">
        <v>27.440073111111101</v>
      </c>
      <c r="E49">
        <v>-5.1155555555555603</v>
      </c>
      <c r="F49">
        <f t="shared" si="45"/>
        <v>19.760000000000002</v>
      </c>
      <c r="G49">
        <f t="shared" si="42"/>
        <v>7715.4421760000023</v>
      </c>
      <c r="H49" s="5">
        <v>1.6859847226834938E-20</v>
      </c>
      <c r="I49">
        <f t="shared" si="44"/>
        <v>2.1852081633480362</v>
      </c>
      <c r="M49" s="5">
        <v>66</v>
      </c>
    </row>
    <row r="51" spans="2:14" x14ac:dyDescent="0.2">
      <c r="B51">
        <v>40</v>
      </c>
    </row>
    <row r="52" spans="2:14" x14ac:dyDescent="0.2">
      <c r="C52" t="s">
        <v>14</v>
      </c>
      <c r="D52" t="s">
        <v>15</v>
      </c>
      <c r="E52" t="s">
        <v>16</v>
      </c>
      <c r="F52" t="s">
        <v>22</v>
      </c>
      <c r="G52" t="s">
        <v>17</v>
      </c>
      <c r="H52" t="s">
        <v>23</v>
      </c>
      <c r="I52" t="s">
        <v>19</v>
      </c>
      <c r="J52" t="s">
        <v>24</v>
      </c>
      <c r="K52" t="s">
        <v>22</v>
      </c>
      <c r="L52" t="s">
        <v>19</v>
      </c>
      <c r="M52" t="s">
        <v>25</v>
      </c>
      <c r="N52" t="s">
        <v>26</v>
      </c>
    </row>
    <row r="53" spans="2:14" x14ac:dyDescent="0.2">
      <c r="B53">
        <v>0.92</v>
      </c>
      <c r="C53">
        <v>-442.42302468000003</v>
      </c>
      <c r="D53">
        <v>26.550666</v>
      </c>
      <c r="E53">
        <v>4.6207977777777796</v>
      </c>
      <c r="F53">
        <f t="shared" ref="F53:F56" si="46">19*B53</f>
        <v>17.48</v>
      </c>
      <c r="G53">
        <f t="shared" ref="G53:G59" si="47">F53^3</f>
        <v>5341.0209920000007</v>
      </c>
      <c r="H53" s="5">
        <v>1.7226834938558618E-20</v>
      </c>
      <c r="I53">
        <f>H53/G53/(1E-24)</f>
        <v>3.225382368719703</v>
      </c>
    </row>
    <row r="54" spans="2:14" x14ac:dyDescent="0.2">
      <c r="B54">
        <v>0.93</v>
      </c>
      <c r="C54">
        <v>-441.88261714444502</v>
      </c>
      <c r="D54">
        <v>26.466058</v>
      </c>
      <c r="E54">
        <v>2.65509777777778</v>
      </c>
      <c r="F54">
        <f t="shared" si="46"/>
        <v>17.670000000000002</v>
      </c>
      <c r="G54">
        <f t="shared" si="47"/>
        <v>5517.0846630000015</v>
      </c>
      <c r="H54" s="5">
        <v>1.7226834938558618E-20</v>
      </c>
      <c r="I54">
        <f t="shared" ref="I54:I56" si="48">H54/G54/(1E-24)</f>
        <v>3.1224525253508175</v>
      </c>
    </row>
    <row r="55" spans="2:14" x14ac:dyDescent="0.2">
      <c r="B55">
        <v>0.94</v>
      </c>
      <c r="C55" s="6">
        <v>-441.15394549600001</v>
      </c>
      <c r="D55" s="6">
        <v>26.309567733333299</v>
      </c>
      <c r="E55" s="6">
        <v>1.00690533333333</v>
      </c>
      <c r="F55">
        <f t="shared" si="46"/>
        <v>17.86</v>
      </c>
      <c r="G55">
        <f t="shared" si="47"/>
        <v>5696.9756559999996</v>
      </c>
      <c r="H55" s="5">
        <v>1.7226834938558618E-20</v>
      </c>
      <c r="I55">
        <f t="shared" si="48"/>
        <v>3.0238561613679154</v>
      </c>
      <c r="J55">
        <f>(G56-G55)/(E56-E55)*(0-E55)+G55</f>
        <v>5804.6996114048179</v>
      </c>
      <c r="K55">
        <f>J55^(1/3)</f>
        <v>17.971869240045677</v>
      </c>
      <c r="L55">
        <f>H55/(J55*(10^-24))</f>
        <v>2.9677392615997027</v>
      </c>
      <c r="M55">
        <f>(C56-C55)/(E56-E55)*(0-E55)+C55</f>
        <v>-440.25304413722262</v>
      </c>
      <c r="N55">
        <f>M55/M59</f>
        <v>-7.3375507356203773</v>
      </c>
    </row>
    <row r="56" spans="2:14" x14ac:dyDescent="0.2">
      <c r="B56">
        <v>0.95</v>
      </c>
      <c r="C56" s="6">
        <v>-439.61715495866599</v>
      </c>
      <c r="D56" s="6">
        <v>26.311359199999998</v>
      </c>
      <c r="E56" s="6">
        <v>-0.71071066666666605</v>
      </c>
      <c r="F56">
        <f t="shared" si="46"/>
        <v>18.05</v>
      </c>
      <c r="G56">
        <f t="shared" si="47"/>
        <v>5880.7351250000002</v>
      </c>
      <c r="H56" s="5">
        <v>1.7226834938558618E-20</v>
      </c>
      <c r="I56">
        <f t="shared" si="48"/>
        <v>2.9293675998642463</v>
      </c>
    </row>
    <row r="57" spans="2:14" x14ac:dyDescent="0.2">
      <c r="B57">
        <v>0.96</v>
      </c>
      <c r="C57">
        <v>-437.82938353777803</v>
      </c>
      <c r="D57">
        <v>26.5262275555556</v>
      </c>
      <c r="E57">
        <v>-2.3253555555555598</v>
      </c>
      <c r="F57">
        <f>19*B57</f>
        <v>18.239999999999998</v>
      </c>
      <c r="G57">
        <f t="shared" si="47"/>
        <v>6068.404223999999</v>
      </c>
      <c r="H57" s="5">
        <v>1.7226834938558618E-20</v>
      </c>
      <c r="I57">
        <f t="shared" ref="I57:I59" si="49">H57/G57/(1E-24)</f>
        <v>2.8387751215431596</v>
      </c>
    </row>
    <row r="58" spans="2:14" x14ac:dyDescent="0.2">
      <c r="B58">
        <v>1</v>
      </c>
      <c r="C58">
        <v>-433.28929930666601</v>
      </c>
      <c r="D58">
        <v>26.4853706666667</v>
      </c>
      <c r="E58">
        <v>-3.9100600000000001</v>
      </c>
      <c r="F58">
        <f t="shared" ref="F58:F59" si="50">19*B58</f>
        <v>19</v>
      </c>
      <c r="G58">
        <f t="shared" si="47"/>
        <v>6859</v>
      </c>
      <c r="H58" s="5">
        <v>1.7226834938558618E-20</v>
      </c>
      <c r="I58">
        <f t="shared" si="49"/>
        <v>2.5115665459336083</v>
      </c>
      <c r="M58" t="s">
        <v>18</v>
      </c>
    </row>
    <row r="59" spans="2:14" x14ac:dyDescent="0.2">
      <c r="B59">
        <v>1.04</v>
      </c>
      <c r="C59">
        <v>-429.721089202222</v>
      </c>
      <c r="D59">
        <v>26.4068335555556</v>
      </c>
      <c r="E59">
        <v>-5.1532022222222196</v>
      </c>
      <c r="F59">
        <f t="shared" si="50"/>
        <v>19.760000000000002</v>
      </c>
      <c r="G59">
        <f t="shared" si="47"/>
        <v>7715.4421760000023</v>
      </c>
      <c r="H59" s="5">
        <v>1.7226834938558618E-20</v>
      </c>
      <c r="I59">
        <f t="shared" si="49"/>
        <v>2.2327735138946641</v>
      </c>
      <c r="M59" s="5">
        <v>60</v>
      </c>
    </row>
    <row r="61" spans="2:14" x14ac:dyDescent="0.2">
      <c r="B61">
        <v>50</v>
      </c>
    </row>
    <row r="62" spans="2:14" x14ac:dyDescent="0.2">
      <c r="C62" t="s">
        <v>14</v>
      </c>
      <c r="D62" t="s">
        <v>15</v>
      </c>
      <c r="E62" t="s">
        <v>16</v>
      </c>
      <c r="F62" t="s">
        <v>22</v>
      </c>
      <c r="G62" t="s">
        <v>17</v>
      </c>
      <c r="H62" t="s">
        <v>23</v>
      </c>
      <c r="I62" t="s">
        <v>19</v>
      </c>
      <c r="J62" t="s">
        <v>24</v>
      </c>
      <c r="K62" t="s">
        <v>22</v>
      </c>
      <c r="L62" t="s">
        <v>19</v>
      </c>
      <c r="M62" t="s">
        <v>25</v>
      </c>
      <c r="N62" t="s">
        <v>26</v>
      </c>
    </row>
    <row r="63" spans="2:14" x14ac:dyDescent="0.2">
      <c r="B63">
        <v>0.92</v>
      </c>
      <c r="C63">
        <v>-477.68221278888899</v>
      </c>
      <c r="D63">
        <v>26.3134042222222</v>
      </c>
      <c r="E63">
        <v>6.6260688888888897</v>
      </c>
      <c r="F63">
        <f t="shared" ref="F63:F66" si="51">19*B63</f>
        <v>17.48</v>
      </c>
      <c r="G63">
        <f t="shared" ref="G63:G69" si="52">F63^3</f>
        <v>5341.0209920000007</v>
      </c>
      <c r="H63" s="5">
        <v>1.8737960810362007E-20</v>
      </c>
      <c r="I63">
        <f>H63/G63/(1E-24)</f>
        <v>3.5083106466775718</v>
      </c>
    </row>
    <row r="64" spans="2:14" x14ac:dyDescent="0.2">
      <c r="B64">
        <v>0.93</v>
      </c>
      <c r="C64">
        <v>-475.15908644444499</v>
      </c>
      <c r="D64">
        <v>26.609592222222201</v>
      </c>
      <c r="E64">
        <v>4.0405244444444399</v>
      </c>
      <c r="F64">
        <f t="shared" si="51"/>
        <v>17.670000000000002</v>
      </c>
      <c r="G64">
        <f t="shared" si="52"/>
        <v>5517.0846630000015</v>
      </c>
      <c r="H64" s="5">
        <v>1.8737960810362007E-20</v>
      </c>
      <c r="I64">
        <f t="shared" ref="I64:I66" si="53">H64/G64/(1E-24)</f>
        <v>3.3963518696798367</v>
      </c>
    </row>
    <row r="65" spans="2:16" x14ac:dyDescent="0.2">
      <c r="B65">
        <v>0.94</v>
      </c>
      <c r="C65" s="6">
        <v>-473.74875926666698</v>
      </c>
      <c r="D65" s="6">
        <v>26.3934085333333</v>
      </c>
      <c r="E65" s="6">
        <v>0.86958799999999803</v>
      </c>
      <c r="F65">
        <f t="shared" si="51"/>
        <v>17.86</v>
      </c>
      <c r="G65">
        <f t="shared" si="52"/>
        <v>5696.9756559999996</v>
      </c>
      <c r="H65" s="5">
        <v>1.8737960810362007E-20</v>
      </c>
      <c r="I65">
        <f t="shared" si="53"/>
        <v>3.2891067018387852</v>
      </c>
      <c r="J65">
        <f>(G66-G65)/(E66-E65)*(0-E65)+G65</f>
        <v>5826.4270951824801</v>
      </c>
      <c r="K65">
        <f>J65^(1/3)</f>
        <v>17.994264731618056</v>
      </c>
      <c r="L65">
        <f>H65/(J65*(10^-24))</f>
        <v>3.2160293957604464</v>
      </c>
      <c r="M65">
        <f>(C66-C65)/(E66-E65)*(0-E65)+C65</f>
        <v>-473.14646651820198</v>
      </c>
      <c r="N65">
        <f>M65/M69</f>
        <v>-8.4490440449678932</v>
      </c>
    </row>
    <row r="66" spans="2:16" x14ac:dyDescent="0.2">
      <c r="B66">
        <v>0.95</v>
      </c>
      <c r="C66" s="6">
        <v>-472.89379004933397</v>
      </c>
      <c r="D66" s="6">
        <v>26.820131866666699</v>
      </c>
      <c r="E66" s="6">
        <v>-0.36481333333333299</v>
      </c>
      <c r="F66">
        <f t="shared" si="51"/>
        <v>18.05</v>
      </c>
      <c r="G66">
        <f t="shared" si="52"/>
        <v>5880.7351250000002</v>
      </c>
      <c r="H66" s="5">
        <v>1.8737960810362007E-20</v>
      </c>
      <c r="I66">
        <f t="shared" si="53"/>
        <v>3.1863296700277766</v>
      </c>
    </row>
    <row r="67" spans="2:16" x14ac:dyDescent="0.2">
      <c r="B67">
        <v>0.96</v>
      </c>
      <c r="C67">
        <v>-471.10635018666699</v>
      </c>
      <c r="D67">
        <v>26.569258666666698</v>
      </c>
      <c r="E67">
        <v>-1.55253111111111</v>
      </c>
      <c r="F67">
        <f>19*B67</f>
        <v>18.239999999999998</v>
      </c>
      <c r="G67">
        <f t="shared" si="52"/>
        <v>6068.404223999999</v>
      </c>
      <c r="H67" s="5">
        <v>1.8737960810362007E-20</v>
      </c>
      <c r="I67">
        <f t="shared" ref="I67:I69" si="54">H67/G67/(1E-24)</f>
        <v>3.0877904830820335</v>
      </c>
    </row>
    <row r="68" spans="2:16" x14ac:dyDescent="0.2">
      <c r="B68">
        <v>1</v>
      </c>
      <c r="C68">
        <v>-467.69456679333302</v>
      </c>
      <c r="D68">
        <v>26.630469999999999</v>
      </c>
      <c r="E68">
        <v>-3.4326733333333301</v>
      </c>
      <c r="F68">
        <f t="shared" ref="F68:F69" si="55">19*B68</f>
        <v>19</v>
      </c>
      <c r="G68">
        <f t="shared" si="52"/>
        <v>6859</v>
      </c>
      <c r="H68" s="5">
        <v>1.8737960810362007E-20</v>
      </c>
      <c r="I68">
        <f t="shared" si="54"/>
        <v>2.7318794008400653</v>
      </c>
      <c r="M68" t="s">
        <v>18</v>
      </c>
    </row>
    <row r="69" spans="2:16" x14ac:dyDescent="0.2">
      <c r="B69">
        <v>1.04</v>
      </c>
      <c r="C69">
        <v>-463.13081419555499</v>
      </c>
      <c r="D69">
        <v>26.5118048888889</v>
      </c>
      <c r="E69">
        <v>-5.0936666666666603</v>
      </c>
      <c r="F69">
        <f t="shared" si="55"/>
        <v>19.760000000000002</v>
      </c>
      <c r="G69">
        <f t="shared" si="52"/>
        <v>7715.4421760000023</v>
      </c>
      <c r="H69" s="5">
        <v>1.8737960810362007E-20</v>
      </c>
      <c r="I69">
        <f t="shared" si="54"/>
        <v>2.4286308396748981</v>
      </c>
      <c r="M69" s="5">
        <v>56</v>
      </c>
    </row>
    <row r="71" spans="2:16" x14ac:dyDescent="0.2">
      <c r="B71">
        <v>60</v>
      </c>
    </row>
    <row r="72" spans="2:16" x14ac:dyDescent="0.2">
      <c r="C72" t="s">
        <v>14</v>
      </c>
      <c r="D72" t="s">
        <v>15</v>
      </c>
      <c r="E72" t="s">
        <v>16</v>
      </c>
      <c r="F72" t="s">
        <v>22</v>
      </c>
      <c r="G72" t="s">
        <v>17</v>
      </c>
      <c r="H72" t="s">
        <v>23</v>
      </c>
      <c r="I72" t="s">
        <v>19</v>
      </c>
      <c r="J72" t="s">
        <v>24</v>
      </c>
      <c r="K72" t="s">
        <v>22</v>
      </c>
      <c r="L72" t="s">
        <v>19</v>
      </c>
      <c r="M72" t="s">
        <v>25</v>
      </c>
      <c r="N72" t="s">
        <v>26</v>
      </c>
    </row>
    <row r="73" spans="2:16" x14ac:dyDescent="0.2">
      <c r="B73">
        <v>0.92</v>
      </c>
      <c r="C73">
        <v>-513.70033848888897</v>
      </c>
      <c r="D73">
        <v>26.6685606666667</v>
      </c>
      <c r="E73">
        <v>9.2804911111111092</v>
      </c>
      <c r="F73">
        <f t="shared" ref="F73" si="56">19*B73</f>
        <v>17.48</v>
      </c>
      <c r="G73">
        <f t="shared" ref="G73:G79" si="57">F73^3</f>
        <v>5341.0209920000007</v>
      </c>
      <c r="H73" s="5">
        <v>2.0346230488209897E-20</v>
      </c>
      <c r="I73">
        <f>H73/G73/(1E-24)</f>
        <v>3.8094271710755887</v>
      </c>
    </row>
    <row r="74" spans="2:16" x14ac:dyDescent="0.2">
      <c r="B74">
        <v>0.93</v>
      </c>
      <c r="C74">
        <v>-513.34250005777699</v>
      </c>
      <c r="D74">
        <v>26.527979333333398</v>
      </c>
      <c r="E74">
        <v>5.6520755555555597</v>
      </c>
      <c r="F74">
        <f t="shared" ref="F74:F76" si="58">19*B74</f>
        <v>17.670000000000002</v>
      </c>
      <c r="G74">
        <f t="shared" si="57"/>
        <v>5517.0846630000015</v>
      </c>
      <c r="H74" s="5">
        <v>2.0346230488209897E-20</v>
      </c>
      <c r="I74">
        <f t="shared" ref="I74:I76" si="59">H74/G74/(1E-24)</f>
        <v>3.6878590290014355</v>
      </c>
    </row>
    <row r="75" spans="2:16" x14ac:dyDescent="0.2">
      <c r="B75">
        <v>0.94</v>
      </c>
      <c r="C75">
        <v>-511.42877877555497</v>
      </c>
      <c r="D75">
        <v>26.530612222222199</v>
      </c>
      <c r="E75">
        <v>2.3170199999999999</v>
      </c>
      <c r="F75">
        <f t="shared" si="58"/>
        <v>17.86</v>
      </c>
      <c r="G75">
        <f t="shared" si="57"/>
        <v>5696.9756559999996</v>
      </c>
      <c r="H75" s="5">
        <v>2.0346230488209897E-20</v>
      </c>
      <c r="I75">
        <f t="shared" si="59"/>
        <v>3.5714090627684962</v>
      </c>
    </row>
    <row r="76" spans="2:16" x14ac:dyDescent="0.2">
      <c r="B76" s="6">
        <v>0.95</v>
      </c>
      <c r="C76" s="6">
        <v>-509.60917953466702</v>
      </c>
      <c r="D76" s="6">
        <v>27.188502133333301</v>
      </c>
      <c r="E76" s="6">
        <v>0.74069866666666495</v>
      </c>
      <c r="F76">
        <f t="shared" si="58"/>
        <v>18.05</v>
      </c>
      <c r="G76">
        <f t="shared" si="57"/>
        <v>5880.7351250000002</v>
      </c>
      <c r="H76" s="5">
        <v>2.0346230488209897E-20</v>
      </c>
      <c r="I76">
        <f t="shared" si="59"/>
        <v>3.4598107304161054</v>
      </c>
      <c r="J76">
        <f>(G77-G76)/(E77-E76)*(0-E76)+G76</f>
        <v>5964.7123394442979</v>
      </c>
      <c r="K76">
        <f>J76^(1/3)</f>
        <v>18.135512565378566</v>
      </c>
      <c r="L76">
        <f>H76/(J76*(10^-24))</f>
        <v>3.411100038079196</v>
      </c>
      <c r="M76">
        <f>(C77-C76)/(E77-E76)*(0-E76)+C76</f>
        <v>-509.33875435010702</v>
      </c>
      <c r="N76">
        <f>M76/M79</f>
        <v>-9.6101651764171141</v>
      </c>
    </row>
    <row r="77" spans="2:16" x14ac:dyDescent="0.2">
      <c r="B77" s="6">
        <v>0.96</v>
      </c>
      <c r="C77" s="6">
        <v>-509.00484357200003</v>
      </c>
      <c r="D77" s="6">
        <v>26.626134799999999</v>
      </c>
      <c r="E77" s="6">
        <v>-0.91458666666666599</v>
      </c>
      <c r="F77">
        <f>19*B77</f>
        <v>18.239999999999998</v>
      </c>
      <c r="G77">
        <f t="shared" si="57"/>
        <v>6068.404223999999</v>
      </c>
      <c r="H77" s="5">
        <v>2.0346230488209897E-20</v>
      </c>
      <c r="I77">
        <f t="shared" ref="I77:I79" si="60">H77/G77/(1E-24)</f>
        <v>3.3528139750055486</v>
      </c>
    </row>
    <row r="78" spans="2:16" x14ac:dyDescent="0.2">
      <c r="B78" s="6">
        <v>1</v>
      </c>
      <c r="C78" s="6">
        <v>-504.46618031111097</v>
      </c>
      <c r="D78" s="6">
        <v>26.719577999999998</v>
      </c>
      <c r="E78" s="6">
        <v>-4.4442599999999999</v>
      </c>
      <c r="F78">
        <f t="shared" ref="F78:F79" si="61">19*B78</f>
        <v>19</v>
      </c>
      <c r="G78">
        <f t="shared" si="57"/>
        <v>6859</v>
      </c>
      <c r="H78" s="5">
        <v>2.0346230488209897E-20</v>
      </c>
      <c r="I78">
        <f t="shared" si="60"/>
        <v>2.9663552249905085</v>
      </c>
      <c r="M78" t="s">
        <v>18</v>
      </c>
    </row>
    <row r="79" spans="2:16" x14ac:dyDescent="0.2">
      <c r="B79">
        <v>1.04</v>
      </c>
      <c r="C79">
        <v>-499.79919156</v>
      </c>
      <c r="D79">
        <v>26.0837871111111</v>
      </c>
      <c r="E79">
        <v>-5.29820222222222</v>
      </c>
      <c r="F79">
        <f t="shared" si="61"/>
        <v>19.760000000000002</v>
      </c>
      <c r="G79">
        <f t="shared" si="57"/>
        <v>7715.4421760000023</v>
      </c>
      <c r="H79" s="5">
        <v>2.0346230488209897E-20</v>
      </c>
      <c r="I79">
        <f t="shared" si="60"/>
        <v>2.6370789935410039</v>
      </c>
      <c r="M79" s="5">
        <v>53</v>
      </c>
      <c r="P79" s="5"/>
    </row>
    <row r="81" spans="2:14" x14ac:dyDescent="0.2">
      <c r="B81">
        <v>70</v>
      </c>
    </row>
    <row r="82" spans="2:14" x14ac:dyDescent="0.2">
      <c r="C82" t="s">
        <v>14</v>
      </c>
      <c r="D82" t="s">
        <v>15</v>
      </c>
      <c r="E82" t="s">
        <v>16</v>
      </c>
      <c r="F82" t="s">
        <v>22</v>
      </c>
      <c r="G82" t="s">
        <v>17</v>
      </c>
      <c r="H82" t="s">
        <v>23</v>
      </c>
      <c r="I82" t="s">
        <v>19</v>
      </c>
      <c r="J82" t="s">
        <v>24</v>
      </c>
      <c r="K82" t="s">
        <v>22</v>
      </c>
      <c r="L82" t="s">
        <v>19</v>
      </c>
      <c r="M82" t="s">
        <v>25</v>
      </c>
      <c r="N82" t="s">
        <v>26</v>
      </c>
    </row>
    <row r="83" spans="2:14" x14ac:dyDescent="0.2">
      <c r="B83">
        <v>0.91</v>
      </c>
      <c r="C83">
        <v>-490.86311455333299</v>
      </c>
      <c r="D83">
        <v>24.7164726666667</v>
      </c>
      <c r="E83">
        <v>2.6991822222222202</v>
      </c>
      <c r="F83">
        <f t="shared" ref="F83:F85" si="62">19*B83</f>
        <v>17.29</v>
      </c>
      <c r="G83">
        <f t="shared" ref="G83:G89" si="63">F83^3</f>
        <v>5168.7434889999995</v>
      </c>
      <c r="H83" s="5">
        <v>1.9666223845898371E-20</v>
      </c>
      <c r="I83">
        <f t="shared" ref="I83:I85" si="64">H83/G83/(1E-24)</f>
        <v>3.8048364922251565</v>
      </c>
    </row>
    <row r="84" spans="2:14" x14ac:dyDescent="0.2">
      <c r="B84" s="6">
        <v>0.92</v>
      </c>
      <c r="C84" s="6">
        <v>-489.71485587333399</v>
      </c>
      <c r="D84" s="6">
        <v>24.751923066666699</v>
      </c>
      <c r="E84" s="6">
        <v>1.64916666666666</v>
      </c>
      <c r="F84">
        <f t="shared" si="62"/>
        <v>17.48</v>
      </c>
      <c r="G84">
        <f t="shared" si="63"/>
        <v>5341.0209920000007</v>
      </c>
      <c r="H84" s="5">
        <v>1.9666223845898371E-20</v>
      </c>
      <c r="I84">
        <f t="shared" si="64"/>
        <v>3.6821094459945476</v>
      </c>
      <c r="J84">
        <f>(G85-G84)/(E85-E84)*(0-E84)+G84</f>
        <v>5463.5909820591087</v>
      </c>
      <c r="K84">
        <f>J84^(1/3)</f>
        <v>17.612704951418937</v>
      </c>
      <c r="L84">
        <f>H84/(J84*(10^-24))</f>
        <v>3.5995051442314585</v>
      </c>
      <c r="M84">
        <f>(C85-C84)/(E85-E84)*(0-E84)+C84</f>
        <v>-488.58055385976337</v>
      </c>
      <c r="N84">
        <f>M84/M89</f>
        <v>-10.621316388255725</v>
      </c>
    </row>
    <row r="85" spans="2:14" x14ac:dyDescent="0.2">
      <c r="B85" s="6">
        <v>0.93</v>
      </c>
      <c r="C85" s="6">
        <v>-488.08550617333299</v>
      </c>
      <c r="D85" s="6">
        <v>24.576799999999999</v>
      </c>
      <c r="E85" s="6">
        <v>-0.71975199999999895</v>
      </c>
      <c r="F85">
        <f t="shared" si="62"/>
        <v>17.670000000000002</v>
      </c>
      <c r="G85">
        <f t="shared" si="63"/>
        <v>5517.0846630000015</v>
      </c>
      <c r="H85" s="5">
        <v>1.9666223845898371E-20</v>
      </c>
      <c r="I85">
        <f t="shared" si="64"/>
        <v>3.5646043240533771</v>
      </c>
    </row>
    <row r="86" spans="2:14" x14ac:dyDescent="0.2">
      <c r="B86">
        <v>0.94</v>
      </c>
      <c r="C86">
        <v>-488.028049137778</v>
      </c>
      <c r="D86">
        <v>24.192444666666699</v>
      </c>
      <c r="E86">
        <v>-1.2420511111111101</v>
      </c>
      <c r="F86">
        <f t="shared" ref="F86" si="65">19*B86</f>
        <v>17.86</v>
      </c>
      <c r="G86">
        <f t="shared" si="63"/>
        <v>5696.9756559999996</v>
      </c>
      <c r="H86" s="5">
        <v>1.9666223845898371E-20</v>
      </c>
      <c r="I86">
        <f t="shared" ref="I86" si="66">H86/G86/(1E-24)</f>
        <v>3.4520463195566049</v>
      </c>
    </row>
    <row r="87" spans="2:14" x14ac:dyDescent="0.2">
      <c r="B87">
        <v>0.96</v>
      </c>
      <c r="C87">
        <v>-486.03749454222299</v>
      </c>
      <c r="D87">
        <v>24.197874444444398</v>
      </c>
      <c r="E87">
        <v>-3.0441088888888901</v>
      </c>
      <c r="F87">
        <f>19*B87</f>
        <v>18.239999999999998</v>
      </c>
      <c r="G87">
        <f t="shared" si="63"/>
        <v>6068.404223999999</v>
      </c>
      <c r="H87" s="5">
        <v>1.9666223845898371E-20</v>
      </c>
      <c r="I87">
        <f>H87/G87/(1E-24)</f>
        <v>3.240757062313055</v>
      </c>
    </row>
    <row r="88" spans="2:14" x14ac:dyDescent="0.2">
      <c r="B88">
        <v>1</v>
      </c>
      <c r="C88">
        <v>-481.90041956666698</v>
      </c>
      <c r="D88">
        <v>24.545856888888899</v>
      </c>
      <c r="E88">
        <v>-4.2857044444444501</v>
      </c>
      <c r="F88">
        <f t="shared" ref="F88:F89" si="67">19*B88</f>
        <v>19</v>
      </c>
      <c r="G88">
        <f t="shared" si="63"/>
        <v>6859</v>
      </c>
      <c r="H88" s="5">
        <v>1.9666223845898371E-20</v>
      </c>
      <c r="I88">
        <f t="shared" ref="I88:I89" si="68">H88/G88/(1E-24)</f>
        <v>2.8672144402826025</v>
      </c>
      <c r="M88" t="s">
        <v>18</v>
      </c>
    </row>
    <row r="89" spans="2:14" x14ac:dyDescent="0.2">
      <c r="B89">
        <v>1.04</v>
      </c>
      <c r="C89">
        <v>-479.18123044666601</v>
      </c>
      <c r="D89">
        <v>24.2493506666667</v>
      </c>
      <c r="E89">
        <v>-4.1424799999999999</v>
      </c>
      <c r="F89">
        <f t="shared" si="67"/>
        <v>19.760000000000002</v>
      </c>
      <c r="G89">
        <f t="shared" si="63"/>
        <v>7715.4421760000023</v>
      </c>
      <c r="H89" s="5">
        <v>1.9666223845898371E-20</v>
      </c>
      <c r="I89">
        <f t="shared" si="68"/>
        <v>2.5489431969398986</v>
      </c>
      <c r="M89" s="5">
        <v>46</v>
      </c>
    </row>
    <row r="91" spans="2:14" x14ac:dyDescent="0.2">
      <c r="B91">
        <v>80</v>
      </c>
    </row>
    <row r="92" spans="2:14" x14ac:dyDescent="0.2">
      <c r="C92" t="s">
        <v>14</v>
      </c>
      <c r="D92" t="s">
        <v>15</v>
      </c>
      <c r="E92" t="s">
        <v>16</v>
      </c>
      <c r="F92" t="s">
        <v>22</v>
      </c>
      <c r="G92" t="s">
        <v>17</v>
      </c>
      <c r="H92" t="s">
        <v>23</v>
      </c>
      <c r="I92" t="s">
        <v>19</v>
      </c>
      <c r="J92" t="s">
        <v>24</v>
      </c>
      <c r="K92" t="s">
        <v>22</v>
      </c>
      <c r="L92" t="s">
        <v>19</v>
      </c>
      <c r="M92" t="s">
        <v>25</v>
      </c>
    </row>
    <row r="93" spans="2:14" x14ac:dyDescent="0.2">
      <c r="B93">
        <v>0.94</v>
      </c>
      <c r="C93">
        <v>-592.93297484666596</v>
      </c>
      <c r="D93">
        <v>27.9061533333333</v>
      </c>
      <c r="E93">
        <v>8.2655488888888797</v>
      </c>
      <c r="F93">
        <f t="shared" ref="F93:F96" si="69">19*B93</f>
        <v>17.86</v>
      </c>
      <c r="G93">
        <f t="shared" ref="G93:G98" si="70">F93^3</f>
        <v>5696.9756559999996</v>
      </c>
      <c r="H93" s="5">
        <v>2.385420126203919E-20</v>
      </c>
      <c r="I93">
        <f t="shared" ref="I93:I96" si="71">H93/G93/(1E-24)</f>
        <v>4.1871692460044443</v>
      </c>
    </row>
    <row r="94" spans="2:14" x14ac:dyDescent="0.2">
      <c r="B94">
        <v>0.96</v>
      </c>
      <c r="C94">
        <v>-591.47865370888906</v>
      </c>
      <c r="D94">
        <v>28.0808335555556</v>
      </c>
      <c r="E94">
        <v>3.2213133333333301</v>
      </c>
      <c r="F94">
        <f t="shared" si="69"/>
        <v>18.239999999999998</v>
      </c>
      <c r="G94">
        <f t="shared" si="70"/>
        <v>6068.404223999999</v>
      </c>
      <c r="H94" s="5">
        <v>2.385420126203919E-20</v>
      </c>
      <c r="I94">
        <f t="shared" si="71"/>
        <v>3.9308853500065055</v>
      </c>
    </row>
    <row r="95" spans="2:14" x14ac:dyDescent="0.2">
      <c r="B95" s="6">
        <v>0.97</v>
      </c>
      <c r="C95" s="6">
        <v>-589.76542228266703</v>
      </c>
      <c r="D95" s="6">
        <v>28.1123896</v>
      </c>
      <c r="E95" s="6">
        <v>0.16575733333333301</v>
      </c>
      <c r="F95">
        <f t="shared" ref="F95" si="72">19*B95</f>
        <v>18.43</v>
      </c>
      <c r="G95">
        <f t="shared" si="70"/>
        <v>6260.0241069999993</v>
      </c>
      <c r="H95" s="5">
        <v>2.385420126203919E-20</v>
      </c>
      <c r="I95">
        <f t="shared" ref="I95" si="73">H95/G95/(1E-24)</f>
        <v>3.8105606071652778</v>
      </c>
      <c r="J95">
        <f>(G96-G95)/(E96-E95)*(0-E95)+G95</f>
        <v>6283.1355080051953</v>
      </c>
      <c r="K95">
        <f>J95^(1/3)</f>
        <v>18.452652735598043</v>
      </c>
      <c r="L95">
        <f>H95/(J95*(10^-24))</f>
        <v>3.796544134954134</v>
      </c>
      <c r="M95">
        <f>(C96-C95)/(E96-E95)*(0-E95)+C95</f>
        <v>-589.57271321960559</v>
      </c>
      <c r="N95">
        <f>M95/M98</f>
        <v>-11.791454264392112</v>
      </c>
    </row>
    <row r="96" spans="2:14" x14ac:dyDescent="0.2">
      <c r="B96" s="6">
        <v>0.98</v>
      </c>
      <c r="C96" s="6">
        <v>-588.13435843066702</v>
      </c>
      <c r="D96" s="6">
        <v>28.4285146666667</v>
      </c>
      <c r="E96" s="6">
        <v>-1.2371906666666701</v>
      </c>
      <c r="F96">
        <f t="shared" si="69"/>
        <v>18.62</v>
      </c>
      <c r="G96">
        <f t="shared" si="70"/>
        <v>6455.6359280000006</v>
      </c>
      <c r="H96" s="5">
        <v>2.385420126203919E-20</v>
      </c>
      <c r="I96">
        <f t="shared" si="71"/>
        <v>3.6950970482360188</v>
      </c>
    </row>
    <row r="97" spans="2:28" x14ac:dyDescent="0.2">
      <c r="B97">
        <v>1</v>
      </c>
      <c r="C97">
        <v>-584.84019224888902</v>
      </c>
      <c r="D97">
        <v>28.308757777777799</v>
      </c>
      <c r="E97">
        <v>-3.5466466666666698</v>
      </c>
      <c r="F97">
        <f t="shared" ref="F97:F98" si="74">19*B97</f>
        <v>19</v>
      </c>
      <c r="G97">
        <f t="shared" si="70"/>
        <v>6859</v>
      </c>
      <c r="H97" s="5">
        <v>2.385420126203919E-20</v>
      </c>
      <c r="I97">
        <f t="shared" ref="I97:I98" si="75">H97/G97/(1E-24)</f>
        <v>3.4777957810233553</v>
      </c>
      <c r="M97" t="s">
        <v>18</v>
      </c>
    </row>
    <row r="98" spans="2:28" x14ac:dyDescent="0.2">
      <c r="B98">
        <v>1.04</v>
      </c>
      <c r="C98">
        <v>-581.13255264444501</v>
      </c>
      <c r="D98">
        <v>28.330069999999999</v>
      </c>
      <c r="E98">
        <v>-5.5492644444444501</v>
      </c>
      <c r="F98">
        <f t="shared" si="74"/>
        <v>19.760000000000002</v>
      </c>
      <c r="G98">
        <f t="shared" si="70"/>
        <v>7715.4421760000023</v>
      </c>
      <c r="H98" s="5">
        <v>2.385420126203919E-20</v>
      </c>
      <c r="I98">
        <f t="shared" si="75"/>
        <v>3.0917477855308322</v>
      </c>
      <c r="M98" s="5">
        <v>50</v>
      </c>
    </row>
    <row r="100" spans="2:28" x14ac:dyDescent="0.2">
      <c r="B100">
        <v>90</v>
      </c>
      <c r="P100" t="s">
        <v>38</v>
      </c>
    </row>
    <row r="101" spans="2:28" x14ac:dyDescent="0.2">
      <c r="C101" t="s">
        <v>14</v>
      </c>
      <c r="D101" t="s">
        <v>15</v>
      </c>
      <c r="E101" t="s">
        <v>16</v>
      </c>
      <c r="F101" t="s">
        <v>22</v>
      </c>
      <c r="G101" t="s">
        <v>17</v>
      </c>
      <c r="H101" t="s">
        <v>23</v>
      </c>
      <c r="I101" t="s">
        <v>19</v>
      </c>
      <c r="J101" t="s">
        <v>24</v>
      </c>
      <c r="K101" t="s">
        <v>22</v>
      </c>
      <c r="L101" t="s">
        <v>19</v>
      </c>
      <c r="M101" t="s">
        <v>25</v>
      </c>
      <c r="Q101" t="s">
        <v>14</v>
      </c>
      <c r="R101" t="s">
        <v>15</v>
      </c>
      <c r="S101" t="s">
        <v>16</v>
      </c>
      <c r="T101" t="s">
        <v>22</v>
      </c>
      <c r="U101" t="s">
        <v>17</v>
      </c>
      <c r="V101" t="s">
        <v>23</v>
      </c>
      <c r="W101" t="s">
        <v>19</v>
      </c>
      <c r="X101" t="s">
        <v>24</v>
      </c>
      <c r="Y101" t="s">
        <v>22</v>
      </c>
      <c r="Z101" t="s">
        <v>19</v>
      </c>
      <c r="AA101" t="s">
        <v>25</v>
      </c>
    </row>
    <row r="102" spans="2:28" x14ac:dyDescent="0.2">
      <c r="B102">
        <v>0.91</v>
      </c>
      <c r="C102">
        <v>-517.53311055111101</v>
      </c>
      <c r="D102">
        <v>23.693690222222301</v>
      </c>
      <c r="E102">
        <v>3.3880422222222202</v>
      </c>
      <c r="F102">
        <f t="shared" ref="F102:F104" si="76">19*B102</f>
        <v>17.29</v>
      </c>
      <c r="G102">
        <f t="shared" ref="G102:G108" si="77">F102^3</f>
        <v>5168.7434889999995</v>
      </c>
      <c r="H102" s="5">
        <v>2.0983062105612756E-20</v>
      </c>
      <c r="I102">
        <f t="shared" ref="I102:I104" si="78">H102/G102/(1E-24)</f>
        <v>4.0596060048768958</v>
      </c>
      <c r="V102" s="5"/>
    </row>
    <row r="103" spans="2:28" x14ac:dyDescent="0.2">
      <c r="B103">
        <v>0.92</v>
      </c>
      <c r="C103">
        <v>-516.01412044222195</v>
      </c>
      <c r="D103">
        <v>23.7166615555556</v>
      </c>
      <c r="E103">
        <v>1.4637555555555599</v>
      </c>
      <c r="F103">
        <f t="shared" si="76"/>
        <v>17.48</v>
      </c>
      <c r="G103">
        <f t="shared" si="77"/>
        <v>5341.0209920000007</v>
      </c>
      <c r="H103" s="5">
        <v>2.0983062105612756E-20</v>
      </c>
      <c r="I103">
        <f t="shared" si="78"/>
        <v>3.9286612310721196</v>
      </c>
      <c r="P103">
        <v>0.92</v>
      </c>
      <c r="Q103">
        <v>-515.45013657200002</v>
      </c>
      <c r="R103">
        <v>24.060109066666602</v>
      </c>
      <c r="S103">
        <v>0.77898533333333397</v>
      </c>
      <c r="T103">
        <f t="shared" ref="T103:T105" si="79">19*P103</f>
        <v>17.48</v>
      </c>
      <c r="U103">
        <f t="shared" ref="U103:U105" si="80">T103^3</f>
        <v>5341.0209920000007</v>
      </c>
      <c r="V103" s="5">
        <v>2.0983062105612756E-20</v>
      </c>
      <c r="W103">
        <f t="shared" ref="W103:W105" si="81">V103/U103/(1E-24)</f>
        <v>3.9286612310721196</v>
      </c>
    </row>
    <row r="104" spans="2:28" x14ac:dyDescent="0.2">
      <c r="B104" s="6">
        <v>0.93</v>
      </c>
      <c r="C104" s="6">
        <v>-515.44726514666604</v>
      </c>
      <c r="D104" s="6">
        <v>23.8906997333333</v>
      </c>
      <c r="E104" s="6">
        <v>0.45073466666666701</v>
      </c>
      <c r="F104">
        <f t="shared" si="76"/>
        <v>17.670000000000002</v>
      </c>
      <c r="G104">
        <f t="shared" si="77"/>
        <v>5517.0846630000015</v>
      </c>
      <c r="H104" s="5">
        <v>2.0983062105612756E-20</v>
      </c>
      <c r="I104">
        <f t="shared" si="78"/>
        <v>3.8032880383972367</v>
      </c>
      <c r="J104">
        <f>(G105-G104)/(E105-E104)*(0-E104)+G104</f>
        <v>5565.1767359606883</v>
      </c>
      <c r="K104">
        <f>J104^(1/3)</f>
        <v>17.721194286484469</v>
      </c>
      <c r="L104">
        <f>H104/(J104*(10^-24))</f>
        <v>3.7704215160007046</v>
      </c>
      <c r="M104">
        <f>(C105-C104)/(E105-E104)*(0-E104)+C104</f>
        <v>-515.27321668118179</v>
      </c>
      <c r="N104">
        <f>M104/M108</f>
        <v>-12.881830417029544</v>
      </c>
      <c r="P104" s="6">
        <v>0.93</v>
      </c>
      <c r="Q104" s="6">
        <v>-514.51980430000003</v>
      </c>
      <c r="R104" s="6">
        <v>24.096314133333301</v>
      </c>
      <c r="S104" s="6">
        <v>0.32732933333333297</v>
      </c>
      <c r="T104">
        <f t="shared" si="79"/>
        <v>17.670000000000002</v>
      </c>
      <c r="U104">
        <f t="shared" si="80"/>
        <v>5517.0846630000015</v>
      </c>
      <c r="V104" s="5">
        <v>2.0983062105612756E-20</v>
      </c>
      <c r="W104">
        <f t="shared" si="81"/>
        <v>3.8032880383972367</v>
      </c>
      <c r="X104">
        <f>(U105-U104)/(S105-S104)*(0-S104)+U104</f>
        <v>5650.4740725660004</v>
      </c>
      <c r="Y104">
        <f>X104^(1/3)</f>
        <v>17.81127307677977</v>
      </c>
      <c r="Z104">
        <f>V104/(X104*(10^-24))</f>
        <v>3.7135047141423123</v>
      </c>
      <c r="AA104">
        <f>(Q105-Q104)/(S105-S104)*(0-S104)+Q104</f>
        <v>-513.8467349849401</v>
      </c>
      <c r="AB104">
        <f>AA104/AA108</f>
        <v>-12.846168374623502</v>
      </c>
    </row>
    <row r="105" spans="2:28" x14ac:dyDescent="0.2">
      <c r="B105" s="6">
        <v>0.94</v>
      </c>
      <c r="C105" s="6">
        <v>-514.79622747333303</v>
      </c>
      <c r="D105" s="6">
        <v>23.842482133333299</v>
      </c>
      <c r="E105" s="6">
        <v>-1.23526266666667</v>
      </c>
      <c r="F105">
        <f t="shared" ref="F105" si="82">19*B105</f>
        <v>17.86</v>
      </c>
      <c r="G105">
        <f t="shared" si="77"/>
        <v>5696.9756559999996</v>
      </c>
      <c r="H105" s="5">
        <v>2.0983062105612756E-20</v>
      </c>
      <c r="I105">
        <f t="shared" ref="I105" si="83">H105/G105/(1E-24)</f>
        <v>3.6831932191097914</v>
      </c>
      <c r="P105" s="6">
        <v>0.94</v>
      </c>
      <c r="Q105" s="6">
        <v>-513.61209275199997</v>
      </c>
      <c r="R105" s="6">
        <v>23.874007333333299</v>
      </c>
      <c r="S105" s="6">
        <v>-0.114112000000001</v>
      </c>
      <c r="T105">
        <f t="shared" si="79"/>
        <v>17.86</v>
      </c>
      <c r="U105">
        <f t="shared" si="80"/>
        <v>5696.9756559999996</v>
      </c>
      <c r="V105" s="5">
        <v>2.0983062105612756E-20</v>
      </c>
      <c r="W105">
        <f t="shared" si="81"/>
        <v>3.6831932191097914</v>
      </c>
    </row>
    <row r="106" spans="2:28" x14ac:dyDescent="0.2">
      <c r="B106">
        <v>0.96</v>
      </c>
      <c r="C106">
        <v>-512.68346190444402</v>
      </c>
      <c r="D106">
        <v>23.7334873333334</v>
      </c>
      <c r="E106">
        <v>-2.1361844444444502</v>
      </c>
      <c r="F106">
        <f>19*B106</f>
        <v>18.239999999999998</v>
      </c>
      <c r="G106">
        <f t="shared" si="77"/>
        <v>6068.404223999999</v>
      </c>
      <c r="H106" s="5">
        <v>2.0983062105612756E-20</v>
      </c>
      <c r="I106">
        <f>H106/G106/(1E-24)</f>
        <v>3.4577561630826463</v>
      </c>
      <c r="V106" s="5"/>
    </row>
    <row r="107" spans="2:28" x14ac:dyDescent="0.2">
      <c r="B107">
        <v>1</v>
      </c>
      <c r="C107">
        <v>-509.90656777612497</v>
      </c>
      <c r="D107">
        <v>23.7156032580349</v>
      </c>
      <c r="E107">
        <v>-4.1014812488521599</v>
      </c>
      <c r="F107">
        <f t="shared" ref="F107:F108" si="84">19*B107</f>
        <v>19</v>
      </c>
      <c r="G107">
        <f t="shared" si="77"/>
        <v>6859</v>
      </c>
      <c r="H107" s="5">
        <v>2.0983062105612756E-20</v>
      </c>
      <c r="I107">
        <f t="shared" ref="I107:I108" si="85">H107/G107/(1E-24)</f>
        <v>3.0592013567010872</v>
      </c>
      <c r="M107" t="s">
        <v>18</v>
      </c>
      <c r="V107" s="5"/>
      <c r="AA107" t="s">
        <v>18</v>
      </c>
    </row>
    <row r="108" spans="2:28" x14ac:dyDescent="0.2">
      <c r="B108">
        <v>1.04</v>
      </c>
      <c r="C108">
        <v>-505.600042382222</v>
      </c>
      <c r="D108">
        <v>23.482305555555602</v>
      </c>
      <c r="E108">
        <v>-5.1939533333333303</v>
      </c>
      <c r="F108">
        <f t="shared" si="84"/>
        <v>19.760000000000002</v>
      </c>
      <c r="G108">
        <f t="shared" si="77"/>
        <v>7715.4421760000023</v>
      </c>
      <c r="H108" s="5">
        <v>2.0983062105612756E-20</v>
      </c>
      <c r="I108">
        <f t="shared" si="85"/>
        <v>2.7196188665483882</v>
      </c>
      <c r="M108" s="5">
        <v>40</v>
      </c>
      <c r="V108" s="5"/>
      <c r="AA108" s="5">
        <v>40</v>
      </c>
    </row>
    <row r="110" spans="2:28" x14ac:dyDescent="0.2">
      <c r="B110">
        <v>100</v>
      </c>
      <c r="P110" t="s">
        <v>40</v>
      </c>
    </row>
    <row r="111" spans="2:28" x14ac:dyDescent="0.2">
      <c r="C111" t="s">
        <v>14</v>
      </c>
      <c r="D111" t="s">
        <v>15</v>
      </c>
      <c r="E111" t="s">
        <v>16</v>
      </c>
      <c r="F111" t="s">
        <v>22</v>
      </c>
      <c r="G111" t="s">
        <v>17</v>
      </c>
      <c r="H111" t="s">
        <v>23</v>
      </c>
      <c r="I111" t="s">
        <v>19</v>
      </c>
      <c r="J111" t="s">
        <v>24</v>
      </c>
      <c r="K111" t="s">
        <v>22</v>
      </c>
      <c r="L111" t="s">
        <v>19</v>
      </c>
      <c r="M111" t="s">
        <v>25</v>
      </c>
      <c r="N111" t="s">
        <v>26</v>
      </c>
      <c r="Q111" t="s">
        <v>14</v>
      </c>
      <c r="R111" t="s">
        <v>15</v>
      </c>
      <c r="S111" t="s">
        <v>16</v>
      </c>
      <c r="T111" t="s">
        <v>22</v>
      </c>
      <c r="U111" t="s">
        <v>17</v>
      </c>
      <c r="V111" t="s">
        <v>23</v>
      </c>
      <c r="W111" t="s">
        <v>19</v>
      </c>
      <c r="X111" t="s">
        <v>24</v>
      </c>
      <c r="Y111" t="s">
        <v>22</v>
      </c>
      <c r="Z111" t="s">
        <v>19</v>
      </c>
      <c r="AA111" t="s">
        <v>25</v>
      </c>
      <c r="AB111" t="s">
        <v>26</v>
      </c>
    </row>
    <row r="112" spans="2:28" x14ac:dyDescent="0.2">
      <c r="B112">
        <v>0.98</v>
      </c>
      <c r="C112">
        <v>-564.07458781999901</v>
      </c>
      <c r="D112">
        <v>25.4496357777778</v>
      </c>
      <c r="E112">
        <v>18.964373333333299</v>
      </c>
      <c r="F112">
        <f>17.2*B112</f>
        <v>16.855999999999998</v>
      </c>
      <c r="G112">
        <f t="shared" ref="G112:G117" si="86">F112^3</f>
        <v>4789.2065500159979</v>
      </c>
      <c r="H112" s="5">
        <v>2.2882763201594152E-20</v>
      </c>
      <c r="I112">
        <f t="shared" ref="I112:I113" si="87">H112/G112/(1E-24)</f>
        <v>4.7779862828254327</v>
      </c>
      <c r="V112" s="5"/>
    </row>
    <row r="113" spans="2:28" x14ac:dyDescent="0.2">
      <c r="B113">
        <v>1</v>
      </c>
      <c r="C113">
        <v>-564.67933687733296</v>
      </c>
      <c r="D113">
        <v>24.9705281333333</v>
      </c>
      <c r="E113">
        <v>8.6585199999999904</v>
      </c>
      <c r="F113">
        <f t="shared" ref="F113:F117" si="88">17.2*B113</f>
        <v>17.2</v>
      </c>
      <c r="G113">
        <f t="shared" si="86"/>
        <v>5088.4479999999994</v>
      </c>
      <c r="H113" s="5">
        <v>2.2882763201594152E-20</v>
      </c>
      <c r="I113">
        <f t="shared" si="87"/>
        <v>4.4970024655050329</v>
      </c>
      <c r="V113" s="5"/>
    </row>
    <row r="114" spans="2:28" x14ac:dyDescent="0.2">
      <c r="B114">
        <v>1.01</v>
      </c>
      <c r="C114" s="6">
        <v>-563.52905555160305</v>
      </c>
      <c r="D114" s="6">
        <v>24.897045246376798</v>
      </c>
      <c r="E114" s="6">
        <v>5.69237568338907</v>
      </c>
      <c r="F114">
        <f t="shared" si="88"/>
        <v>17.372</v>
      </c>
      <c r="G114">
        <f t="shared" si="86"/>
        <v>5242.633062848</v>
      </c>
      <c r="H114" s="5">
        <v>2.2882763201594152E-20</v>
      </c>
      <c r="I114">
        <f>H114/G114/(1E-24)</f>
        <v>4.3647462882255121</v>
      </c>
      <c r="Q114" s="6"/>
      <c r="R114" s="6"/>
      <c r="S114" s="6"/>
      <c r="V114" s="5"/>
    </row>
    <row r="115" spans="2:28" x14ac:dyDescent="0.2">
      <c r="B115">
        <v>1.02</v>
      </c>
      <c r="C115" s="6">
        <v>-561.91528335466705</v>
      </c>
      <c r="D115" s="6">
        <v>25.245812933333301</v>
      </c>
      <c r="E115" s="6">
        <v>2.3639413333333299</v>
      </c>
      <c r="F115">
        <f t="shared" si="88"/>
        <v>17.544</v>
      </c>
      <c r="G115">
        <f t="shared" si="86"/>
        <v>5399.9017251840005</v>
      </c>
      <c r="H115" s="5">
        <v>2.2882763201594152E-20</v>
      </c>
      <c r="I115">
        <f t="shared" ref="I115:I117" si="89">H115/G115/(1E-24)</f>
        <v>4.2376258617585174</v>
      </c>
      <c r="J115">
        <f>(G116-G115)/(E116-E115)*(0-E115)+G115</f>
        <v>5526.7269358843141</v>
      </c>
      <c r="K115">
        <f>J115^(1/3)</f>
        <v>17.680288030168484</v>
      </c>
      <c r="L115">
        <f>H115/(J115*(10^-24))</f>
        <v>4.1403824482478706</v>
      </c>
      <c r="M115">
        <f>(C116-C115)/(E116-E115)*(0-E115)+C115</f>
        <v>-561.71634216952714</v>
      </c>
      <c r="N115">
        <f>M115/M117</f>
        <v>-14.042908554238178</v>
      </c>
      <c r="P115">
        <v>1.02</v>
      </c>
      <c r="Q115" s="6">
        <v>-561.90577310933202</v>
      </c>
      <c r="R115" s="6">
        <v>25.054237066666701</v>
      </c>
      <c r="S115" s="6">
        <v>2.2840240000000001</v>
      </c>
      <c r="T115">
        <f t="shared" ref="T115:T116" si="90">17.2*P115</f>
        <v>17.544</v>
      </c>
      <c r="U115">
        <f t="shared" ref="U115:U116" si="91">T115^3</f>
        <v>5399.9017251840005</v>
      </c>
      <c r="V115" s="5">
        <v>2.2882763201594152E-20</v>
      </c>
      <c r="W115">
        <f t="shared" ref="W115:W116" si="92">V115/U115/(1E-24)</f>
        <v>4.2376258617585174</v>
      </c>
      <c r="X115">
        <f>(U116-U115)/(S116-S115)*(0-S115)+U115</f>
        <v>5509.1137207013817</v>
      </c>
      <c r="Y115">
        <f>X115^(1/3)</f>
        <v>17.66148617769381</v>
      </c>
      <c r="Z115">
        <f>V115/(X115*(10^-24))</f>
        <v>4.1536196857960084</v>
      </c>
      <c r="AA115">
        <f>(Q116-Q115)/(S116-S115)*(0-S115)+Q115</f>
        <v>-561.06192755654035</v>
      </c>
      <c r="AB115">
        <f>AA115/AA117</f>
        <v>-14.026548188913509</v>
      </c>
    </row>
    <row r="116" spans="2:28" x14ac:dyDescent="0.2">
      <c r="B116">
        <v>1.03</v>
      </c>
      <c r="C116" s="6">
        <v>-561.66370291066698</v>
      </c>
      <c r="D116" s="6">
        <v>24.953150399999998</v>
      </c>
      <c r="E116" s="6">
        <v>-0.62549199999999805</v>
      </c>
      <c r="F116">
        <f t="shared" si="88"/>
        <v>17.716000000000001</v>
      </c>
      <c r="G116">
        <f t="shared" si="86"/>
        <v>5560.2845176960009</v>
      </c>
      <c r="H116" s="5">
        <v>2.2882763201594152E-20</v>
      </c>
      <c r="I116">
        <f t="shared" si="89"/>
        <v>4.1153942983975247</v>
      </c>
      <c r="M116" t="s">
        <v>18</v>
      </c>
      <c r="P116">
        <v>1.03</v>
      </c>
      <c r="Q116" s="6">
        <v>-560.66654745866595</v>
      </c>
      <c r="R116" s="6">
        <v>24.963686800000001</v>
      </c>
      <c r="S116" s="6">
        <v>-1.07016933333333</v>
      </c>
      <c r="T116">
        <f t="shared" si="90"/>
        <v>17.716000000000001</v>
      </c>
      <c r="U116">
        <f t="shared" si="91"/>
        <v>5560.2845176960009</v>
      </c>
      <c r="V116" s="5">
        <v>2.2882763201594152E-20</v>
      </c>
      <c r="W116">
        <f t="shared" si="92"/>
        <v>4.1153942983975247</v>
      </c>
      <c r="AA116" t="s">
        <v>18</v>
      </c>
    </row>
    <row r="117" spans="2:28" x14ac:dyDescent="0.2">
      <c r="B117">
        <v>1.04</v>
      </c>
      <c r="C117">
        <v>-559.44261329466701</v>
      </c>
      <c r="D117">
        <v>25.175006400000001</v>
      </c>
      <c r="E117">
        <v>-2.7899733333333301</v>
      </c>
      <c r="F117">
        <f t="shared" si="88"/>
        <v>17.887999999999998</v>
      </c>
      <c r="G117">
        <f t="shared" si="86"/>
        <v>5723.8119710719984</v>
      </c>
      <c r="H117" s="5">
        <v>2.2882763201594152E-20</v>
      </c>
      <c r="I117">
        <f t="shared" si="89"/>
        <v>3.9978188167681021</v>
      </c>
      <c r="M117" s="5">
        <v>40</v>
      </c>
      <c r="V117" s="5"/>
      <c r="AA117" s="5">
        <v>40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4314-B5F8-3B40-80F8-A5946D9F2C6C}">
  <dimension ref="B1:AC96"/>
  <sheetViews>
    <sheetView topLeftCell="A61" workbookViewId="0">
      <selection activeCell="I76" sqref="I76"/>
    </sheetView>
  </sheetViews>
  <sheetFormatPr baseColWidth="10" defaultRowHeight="16" x14ac:dyDescent="0.2"/>
  <sheetData>
    <row r="1" spans="2:29" x14ac:dyDescent="0.2">
      <c r="B1" t="s">
        <v>52</v>
      </c>
      <c r="AA1" t="s">
        <v>48</v>
      </c>
      <c r="AB1">
        <f>23+35.5</f>
        <v>58.5</v>
      </c>
    </row>
    <row r="2" spans="2:29" x14ac:dyDescent="0.2">
      <c r="AA2" t="s">
        <v>49</v>
      </c>
      <c r="AB2">
        <f>238+3*35.5</f>
        <v>344.5</v>
      </c>
    </row>
    <row r="3" spans="2:29" x14ac:dyDescent="0.2">
      <c r="B3">
        <v>0</v>
      </c>
      <c r="P3" t="s">
        <v>27</v>
      </c>
      <c r="Q3" t="s">
        <v>0</v>
      </c>
      <c r="R3" t="s">
        <v>2</v>
      </c>
      <c r="S3" t="s">
        <v>24</v>
      </c>
      <c r="T3" t="s">
        <v>22</v>
      </c>
      <c r="U3" t="s">
        <v>19</v>
      </c>
      <c r="V3" t="s">
        <v>25</v>
      </c>
      <c r="W3" t="s">
        <v>26</v>
      </c>
      <c r="X3" t="s">
        <v>28</v>
      </c>
      <c r="Y3" t="s">
        <v>39</v>
      </c>
      <c r="AB3" t="s">
        <v>50</v>
      </c>
    </row>
    <row r="4" spans="2:29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18</v>
      </c>
      <c r="P4">
        <v>0</v>
      </c>
      <c r="Q4">
        <v>100</v>
      </c>
      <c r="R4">
        <v>0</v>
      </c>
      <c r="S4">
        <v>5248.1479418300951</v>
      </c>
      <c r="T4">
        <v>17.378089236901264</v>
      </c>
      <c r="U4">
        <v>1.4993190696641996</v>
      </c>
      <c r="V4">
        <v>-224.87603418865439</v>
      </c>
      <c r="W4">
        <v>-2.7762473356623998</v>
      </c>
      <c r="X4">
        <f>W4-(Q4/SUM(Q4:R4))*$W$4-(R4/SUM(Q4:R4))*$W$15</f>
        <v>0</v>
      </c>
      <c r="Y4">
        <v>0</v>
      </c>
      <c r="AB4">
        <f>(($AB$1*(Q4/SUM(Q4:R4)))+($AB$2*R4/SUM(Q4:R4)))/(($AB$1*(Q4/SUM(Q4:R4)))/$U$4+($AB$2*R4/SUM(Q4:R4))/$U$15)</f>
        <v>1.4993190696641996</v>
      </c>
      <c r="AC4">
        <f>U4/AB4</f>
        <v>1</v>
      </c>
    </row>
    <row r="5" spans="2:29" x14ac:dyDescent="0.2">
      <c r="B5" s="6">
        <v>0.98</v>
      </c>
      <c r="C5" s="6">
        <v>-226.812135706666</v>
      </c>
      <c r="D5" s="6">
        <v>23.940377066666699</v>
      </c>
      <c r="E5" s="6">
        <v>1.5922240000000001</v>
      </c>
      <c r="F5">
        <f>17.5*B5</f>
        <v>17.149999999999999</v>
      </c>
      <c r="G5">
        <f t="shared" ref="G5:G7" si="0">F5^3</f>
        <v>5044.2008749999986</v>
      </c>
      <c r="H5" s="5">
        <v>7.868648289604783E-21</v>
      </c>
      <c r="I5">
        <f>H5/G5/(1E-24)</f>
        <v>1.5599395195784675</v>
      </c>
      <c r="N5" s="5">
        <v>81</v>
      </c>
      <c r="P5" s="6">
        <v>10</v>
      </c>
      <c r="Q5" s="5">
        <v>72</v>
      </c>
      <c r="R5" s="5">
        <v>8</v>
      </c>
      <c r="S5">
        <v>5878.2716245975289</v>
      </c>
      <c r="T5">
        <v>18.047479204448745</v>
      </c>
      <c r="U5">
        <v>1.9684198714303731</v>
      </c>
      <c r="V5">
        <v>-314.09198532498397</v>
      </c>
      <c r="W5">
        <v>-3.9261498165622997</v>
      </c>
      <c r="X5">
        <f>W5-(Q5/SUM(Q5:R5))*$W$4-(R5/SUM(Q5:R5))*$W$15</f>
        <v>-2.4133822729123011E-2</v>
      </c>
      <c r="Y5">
        <f>X5+(1250*0.00008617)*((1-P5/100)*LN(1-P5/100)+(P5/100)*LN(P5/100))</f>
        <v>-5.914932250054937E-2</v>
      </c>
      <c r="AB5">
        <f t="shared" ref="AB5:AB15" si="1">(($AB$1*(Q5/SUM(Q5:R5)))+($AB$2*R5/SUM(Q5:R5)))/(($AB$1*(Q5/SUM(Q5:R5)))/$U$4+($AB$2*R5/SUM(Q5:R5))/$U$15)</f>
        <v>2.004092398548714</v>
      </c>
      <c r="AC5">
        <f t="shared" ref="AC5:AC15" si="2">U5/AB5</f>
        <v>0.98220015846366482</v>
      </c>
    </row>
    <row r="6" spans="2:29" x14ac:dyDescent="0.2">
      <c r="B6" s="6">
        <v>0.99</v>
      </c>
      <c r="C6" s="6">
        <v>-225.109927170666</v>
      </c>
      <c r="D6" s="6">
        <v>24.014192933333302</v>
      </c>
      <c r="E6" s="6">
        <v>0.40698133333333297</v>
      </c>
      <c r="F6">
        <f t="shared" ref="F6:F7" si="3">17.5*B6</f>
        <v>17.324999999999999</v>
      </c>
      <c r="G6">
        <f t="shared" si="0"/>
        <v>5200.1962031249996</v>
      </c>
      <c r="H6" s="5">
        <v>7.868648289604783E-21</v>
      </c>
      <c r="I6">
        <f t="shared" ref="I6:I7" si="4">H6/G6/(1E-24)</f>
        <v>1.5131445011394391</v>
      </c>
      <c r="J6">
        <f>(G7-G6)/(E7-E6)*(0-E6)+G6</f>
        <v>5248.1479418300951</v>
      </c>
      <c r="K6">
        <f>J6^(1/3)</f>
        <v>17.378089236901264</v>
      </c>
      <c r="L6">
        <f>H6/(J6*(10^-24))</f>
        <v>1.4993190696641996</v>
      </c>
      <c r="M6">
        <f>(C7-C6)/(E7-E6)*(0-E6)+C6</f>
        <v>-224.87603418865439</v>
      </c>
      <c r="N6">
        <f>M6/N5</f>
        <v>-2.7762473356623998</v>
      </c>
      <c r="P6" s="6">
        <v>20</v>
      </c>
      <c r="Q6" s="5">
        <v>56</v>
      </c>
      <c r="R6" s="5">
        <v>14</v>
      </c>
      <c r="S6">
        <v>5701.2470835785762</v>
      </c>
      <c r="T6">
        <v>17.864462522046409</v>
      </c>
      <c r="U6">
        <v>2.358961129361969</v>
      </c>
      <c r="V6">
        <v>-355.48567493629855</v>
      </c>
      <c r="W6">
        <v>-5.0783667848042651</v>
      </c>
      <c r="X6">
        <f t="shared" ref="X6:X15" si="5">W6-(Q6/SUM(Q6:R6))*$W$4-(R6/SUM(Q6:R6))*$W$15</f>
        <v>-5.0582132800311097E-2</v>
      </c>
      <c r="Y6">
        <f t="shared" ref="Y6:Y10" si="6">X6+(1250*0.00008617)*((1-P6/100)*LN(1-P6/100)+(P6/100)*LN(P6/100))</f>
        <v>-0.10448172884566814</v>
      </c>
      <c r="AB6">
        <f t="shared" si="1"/>
        <v>2.415225594624022</v>
      </c>
      <c r="AC6">
        <f t="shared" si="2"/>
        <v>0.97670426092399387</v>
      </c>
    </row>
    <row r="7" spans="2:29" x14ac:dyDescent="0.2">
      <c r="B7" s="6">
        <v>1</v>
      </c>
      <c r="C7" s="6">
        <v>-224.33350478266701</v>
      </c>
      <c r="D7" s="6">
        <v>23.8565076</v>
      </c>
      <c r="E7" s="6">
        <v>-0.94401866666666601</v>
      </c>
      <c r="F7">
        <f t="shared" si="3"/>
        <v>17.5</v>
      </c>
      <c r="G7">
        <f t="shared" si="0"/>
        <v>5359.375</v>
      </c>
      <c r="H7" s="5">
        <v>7.868648289604783E-21</v>
      </c>
      <c r="I7">
        <f t="shared" si="4"/>
        <v>1.4682025963110967</v>
      </c>
      <c r="P7" s="6">
        <v>30</v>
      </c>
      <c r="Q7" s="5">
        <v>46</v>
      </c>
      <c r="R7" s="5">
        <v>20</v>
      </c>
      <c r="S7">
        <v>5859.9906443823938</v>
      </c>
      <c r="T7">
        <v>18.028751011420468</v>
      </c>
      <c r="U7">
        <v>2.7150208326861662</v>
      </c>
      <c r="V7">
        <v>-412.85777641769499</v>
      </c>
      <c r="W7">
        <v>-6.2554208548135604</v>
      </c>
      <c r="X7">
        <f t="shared" si="5"/>
        <v>-6.7753342876079259E-2</v>
      </c>
      <c r="Y7">
        <f t="shared" si="6"/>
        <v>-0.13355106401116695</v>
      </c>
      <c r="AB7">
        <f t="shared" si="1"/>
        <v>2.7660049115902945</v>
      </c>
      <c r="AC7">
        <f t="shared" si="2"/>
        <v>0.98156761085618771</v>
      </c>
    </row>
    <row r="8" spans="2:29" x14ac:dyDescent="0.2">
      <c r="H8" s="5"/>
      <c r="M8" s="5"/>
      <c r="P8" s="6">
        <v>33</v>
      </c>
      <c r="Q8" s="5">
        <v>44</v>
      </c>
      <c r="R8" s="5">
        <v>22</v>
      </c>
      <c r="S8">
        <v>5979.6265396582985</v>
      </c>
      <c r="T8">
        <v>18.150615363795062</v>
      </c>
      <c r="U8">
        <v>2.8195485311693695</v>
      </c>
      <c r="V8">
        <v>-435.64777968444145</v>
      </c>
      <c r="W8">
        <v>-6.6007239346127493</v>
      </c>
      <c r="X8">
        <f t="shared" si="5"/>
        <v>-7.1914405047760255E-2</v>
      </c>
      <c r="Y8">
        <f t="shared" si="6"/>
        <v>-0.14022337134691121</v>
      </c>
      <c r="AB8">
        <f t="shared" si="1"/>
        <v>2.8578202362387972</v>
      </c>
      <c r="AC8">
        <f t="shared" si="2"/>
        <v>0.98660807821845453</v>
      </c>
    </row>
    <row r="9" spans="2:29" x14ac:dyDescent="0.2">
      <c r="B9">
        <v>10</v>
      </c>
      <c r="P9" s="6">
        <v>40</v>
      </c>
      <c r="Q9" s="5">
        <v>36</v>
      </c>
      <c r="R9" s="5">
        <v>24</v>
      </c>
      <c r="S9">
        <v>5731.3843386458902</v>
      </c>
      <c r="T9">
        <v>17.895884886396789</v>
      </c>
      <c r="U9">
        <v>3.0057022737771355</v>
      </c>
      <c r="V9">
        <v>-441.1234168925663</v>
      </c>
      <c r="W9">
        <v>-7.3520569482094382</v>
      </c>
      <c r="X9">
        <f t="shared" si="5"/>
        <v>-7.273497986393096E-2</v>
      </c>
      <c r="Y9">
        <f t="shared" si="6"/>
        <v>-0.14522674904666549</v>
      </c>
      <c r="AB9">
        <f t="shared" si="1"/>
        <v>3.0444888064628115</v>
      </c>
      <c r="AC9">
        <f t="shared" si="2"/>
        <v>0.98726008366220941</v>
      </c>
    </row>
    <row r="10" spans="2:29" x14ac:dyDescent="0.2">
      <c r="C10" t="s">
        <v>14</v>
      </c>
      <c r="D10" t="s">
        <v>15</v>
      </c>
      <c r="E10" t="s">
        <v>16</v>
      </c>
      <c r="F10" t="s">
        <v>22</v>
      </c>
      <c r="G10" t="s">
        <v>17</v>
      </c>
      <c r="H10" t="s">
        <v>23</v>
      </c>
      <c r="I10" t="s">
        <v>19</v>
      </c>
      <c r="J10" t="s">
        <v>24</v>
      </c>
      <c r="K10" t="s">
        <v>22</v>
      </c>
      <c r="L10" t="s">
        <v>19</v>
      </c>
      <c r="M10" t="s">
        <v>25</v>
      </c>
      <c r="N10" t="s">
        <v>18</v>
      </c>
      <c r="P10" s="6">
        <v>50</v>
      </c>
      <c r="Q10" s="5">
        <v>28</v>
      </c>
      <c r="R10" s="5">
        <v>28</v>
      </c>
      <c r="S10">
        <v>5779.6014994852667</v>
      </c>
      <c r="T10">
        <v>17.945929818932147</v>
      </c>
      <c r="U10">
        <v>3.2420852565753564</v>
      </c>
      <c r="V10">
        <v>-474.25619230212396</v>
      </c>
      <c r="W10">
        <v>-8.4688605768236425</v>
      </c>
      <c r="X10">
        <f t="shared" si="5"/>
        <v>-6.3769950307357881E-2</v>
      </c>
      <c r="Y10">
        <f t="shared" si="6"/>
        <v>-0.13843056599342096</v>
      </c>
      <c r="AB10">
        <f t="shared" si="1"/>
        <v>3.2906285933401165</v>
      </c>
      <c r="AC10">
        <f t="shared" si="2"/>
        <v>0.98524800493650155</v>
      </c>
    </row>
    <row r="11" spans="2:29" x14ac:dyDescent="0.2">
      <c r="B11">
        <v>0.96</v>
      </c>
      <c r="C11">
        <v>-315.77590041600001</v>
      </c>
      <c r="D11">
        <v>27.410763599999999</v>
      </c>
      <c r="E11">
        <v>2.4034653333333398</v>
      </c>
      <c r="F11">
        <f t="shared" ref="F11:F13" si="7">18.5*B11</f>
        <v>17.759999999999998</v>
      </c>
      <c r="G11">
        <f t="shared" ref="G11:G13" si="8">F11^3</f>
        <v>5601.8165759999983</v>
      </c>
      <c r="H11" s="5">
        <v>1.157090667552308E-20</v>
      </c>
      <c r="I11">
        <f t="shared" ref="I11:I13" si="9">H11/G11/(1E-24)</f>
        <v>2.0655632897900662</v>
      </c>
      <c r="N11" s="5">
        <v>80</v>
      </c>
      <c r="P11" s="6">
        <v>60</v>
      </c>
      <c r="Q11" s="5">
        <v>21</v>
      </c>
      <c r="R11" s="5">
        <v>32</v>
      </c>
      <c r="S11">
        <v>5877.4405330400468</v>
      </c>
      <c r="T11">
        <v>18.046628624806154</v>
      </c>
      <c r="U11">
        <v>3.4617501230056704</v>
      </c>
      <c r="V11">
        <v>-510.30091096236742</v>
      </c>
      <c r="W11">
        <v>-9.6283190747616487</v>
      </c>
      <c r="X11">
        <f t="shared" ref="X11:X14" si="10">W11-(Q11/SUM(Q11:R11))*$W$4-(R11/SUM(Q11:R11))*$W$15</f>
        <v>-5.4977953917200395E-2</v>
      </c>
      <c r="Y11">
        <f t="shared" ref="Y11:Y14" si="11">X11+(1250*0.00008617)*((1-P11/100)*LN(1-P11/100)+(P11/100)*LN(P11/100))</f>
        <v>-0.12746972309993493</v>
      </c>
      <c r="AB11">
        <f t="shared" si="1"/>
        <v>3.5109328742752566</v>
      </c>
      <c r="AC11">
        <f t="shared" si="2"/>
        <v>0.98599154326476868</v>
      </c>
    </row>
    <row r="12" spans="2:29" x14ac:dyDescent="0.2">
      <c r="B12" s="6">
        <v>0.97</v>
      </c>
      <c r="C12" s="6">
        <v>-314.63542278666699</v>
      </c>
      <c r="D12" s="6">
        <v>27.245538266666699</v>
      </c>
      <c r="E12" s="6">
        <v>0.570346666666668</v>
      </c>
      <c r="F12" s="6">
        <f t="shared" si="7"/>
        <v>17.945</v>
      </c>
      <c r="G12">
        <f t="shared" si="8"/>
        <v>5778.7031836250007</v>
      </c>
      <c r="H12" s="5">
        <v>1.157090667552308E-20</v>
      </c>
      <c r="I12">
        <f t="shared" si="9"/>
        <v>2.0023362176329345</v>
      </c>
      <c r="J12">
        <f>(G13-G12)/(E13-E12)*(0-E12)+G12</f>
        <v>5878.2716245975289</v>
      </c>
      <c r="K12">
        <f>J12^(1/3)</f>
        <v>18.047479204448745</v>
      </c>
      <c r="L12">
        <f>H12/(J12*(10^-24))</f>
        <v>1.9684198714303731</v>
      </c>
      <c r="M12">
        <f>(C13-C12)/(E13-E12)*(0-E12)+C12</f>
        <v>-314.09198532498397</v>
      </c>
      <c r="N12">
        <f>M12/N11</f>
        <v>-3.9261498165622997</v>
      </c>
      <c r="P12" s="6">
        <v>70</v>
      </c>
      <c r="Q12" s="5">
        <v>14</v>
      </c>
      <c r="R12" s="5">
        <v>32</v>
      </c>
      <c r="S12">
        <v>5447.0302126653714</v>
      </c>
      <c r="T12">
        <v>17.594891566508462</v>
      </c>
      <c r="U12">
        <v>3.6104488277246363</v>
      </c>
      <c r="V12">
        <v>-489.72100676941687</v>
      </c>
      <c r="W12">
        <v>-10.64610884281341</v>
      </c>
      <c r="X12">
        <f t="shared" si="10"/>
        <v>-3.8427363354301747E-2</v>
      </c>
      <c r="Y12">
        <f t="shared" si="11"/>
        <v>-0.10422508448938946</v>
      </c>
      <c r="AB12">
        <f t="shared" si="1"/>
        <v>3.6817358141279253</v>
      </c>
      <c r="AC12">
        <f t="shared" si="2"/>
        <v>0.98063766929453777</v>
      </c>
    </row>
    <row r="13" spans="2:29" x14ac:dyDescent="0.2">
      <c r="B13" s="6">
        <v>0.98</v>
      </c>
      <c r="C13" s="6">
        <v>-313.64987577733302</v>
      </c>
      <c r="D13" s="6">
        <v>27.187262799999999</v>
      </c>
      <c r="E13" s="6">
        <v>-0.46400133333333299</v>
      </c>
      <c r="F13" s="6">
        <f t="shared" si="7"/>
        <v>18.13</v>
      </c>
      <c r="G13">
        <f t="shared" si="8"/>
        <v>5959.2747969999991</v>
      </c>
      <c r="H13" s="5">
        <v>1.157090667552308E-20</v>
      </c>
      <c r="I13">
        <f t="shared" si="9"/>
        <v>1.9416635529793109</v>
      </c>
      <c r="P13" s="6">
        <v>80</v>
      </c>
      <c r="Q13" s="5">
        <v>10</v>
      </c>
      <c r="R13" s="5">
        <v>40</v>
      </c>
      <c r="S13">
        <v>6208.7815290213457</v>
      </c>
      <c r="T13">
        <v>18.37957477617687</v>
      </c>
      <c r="U13">
        <v>3.8420100869291156</v>
      </c>
      <c r="V13">
        <v>-590.64560607226838</v>
      </c>
      <c r="W13">
        <v>-11.812912121445368</v>
      </c>
      <c r="X13">
        <f t="shared" si="10"/>
        <v>-3.0515520416752651E-2</v>
      </c>
      <c r="Y13">
        <f t="shared" si="11"/>
        <v>-8.4415116462109696E-2</v>
      </c>
      <c r="AB13">
        <f t="shared" si="1"/>
        <v>3.8530361453121609</v>
      </c>
      <c r="AC13">
        <f t="shared" si="2"/>
        <v>0.99713834545869484</v>
      </c>
    </row>
    <row r="14" spans="2:29" x14ac:dyDescent="0.2">
      <c r="P14" s="6">
        <v>90</v>
      </c>
      <c r="Q14" s="5">
        <v>4</v>
      </c>
      <c r="R14" s="5">
        <v>36</v>
      </c>
      <c r="S14">
        <v>5352.9232149140807</v>
      </c>
      <c r="T14">
        <v>17.492974829090517</v>
      </c>
      <c r="U14">
        <v>3.9199258541857396</v>
      </c>
      <c r="V14">
        <v>-516.69891855704668</v>
      </c>
      <c r="W14">
        <v>-12.917472963926167</v>
      </c>
      <c r="X14">
        <f t="shared" si="10"/>
        <v>-9.3077047267762225E-3</v>
      </c>
      <c r="Y14">
        <f t="shared" si="11"/>
        <v>-4.4323204498202581E-2</v>
      </c>
      <c r="AB14">
        <f t="shared" si="1"/>
        <v>3.9983327204667805</v>
      </c>
      <c r="AC14">
        <f t="shared" si="2"/>
        <v>0.98039010963752726</v>
      </c>
    </row>
    <row r="15" spans="2:29" x14ac:dyDescent="0.2">
      <c r="B15">
        <v>20</v>
      </c>
      <c r="P15">
        <v>100</v>
      </c>
      <c r="Q15" s="5">
        <v>0</v>
      </c>
      <c r="R15" s="5">
        <v>40</v>
      </c>
      <c r="S15">
        <v>5543.0946421714798</v>
      </c>
      <c r="T15">
        <v>17.69772454408313</v>
      </c>
      <c r="U15">
        <v>4.1281566848062949</v>
      </c>
      <c r="V15">
        <v>-561.35735669480675</v>
      </c>
      <c r="W15">
        <v>-14.033933917370168</v>
      </c>
      <c r="X15">
        <f t="shared" si="5"/>
        <v>0</v>
      </c>
      <c r="Y15">
        <v>0</v>
      </c>
      <c r="AB15">
        <f t="shared" si="1"/>
        <v>4.1281566848062949</v>
      </c>
      <c r="AC15">
        <f t="shared" si="2"/>
        <v>1</v>
      </c>
    </row>
    <row r="16" spans="2:29" x14ac:dyDescent="0.2">
      <c r="C16" t="s">
        <v>14</v>
      </c>
      <c r="D16" t="s">
        <v>15</v>
      </c>
      <c r="E16" t="s">
        <v>16</v>
      </c>
      <c r="F16" t="s">
        <v>22</v>
      </c>
      <c r="G16" t="s">
        <v>17</v>
      </c>
      <c r="H16" t="s">
        <v>23</v>
      </c>
      <c r="I16" t="s">
        <v>19</v>
      </c>
      <c r="J16" t="s">
        <v>24</v>
      </c>
      <c r="K16" t="s">
        <v>22</v>
      </c>
      <c r="L16" t="s">
        <v>19</v>
      </c>
      <c r="M16" t="s">
        <v>25</v>
      </c>
      <c r="N16" t="s">
        <v>18</v>
      </c>
      <c r="Q16" s="5"/>
      <c r="R16" s="5"/>
    </row>
    <row r="17" spans="2:16" x14ac:dyDescent="0.2">
      <c r="B17">
        <v>0.92</v>
      </c>
      <c r="C17">
        <v>-357.77226338000003</v>
      </c>
      <c r="D17">
        <v>25.871487866666701</v>
      </c>
      <c r="E17">
        <v>3.1494</v>
      </c>
      <c r="F17">
        <f t="shared" ref="F17:F19" si="12">19*B17</f>
        <v>17.48</v>
      </c>
      <c r="G17">
        <f t="shared" ref="G17:G19" si="13">F17^3</f>
        <v>5341.0209920000007</v>
      </c>
      <c r="H17" s="5">
        <v>1.3449020259050151E-20</v>
      </c>
      <c r="I17">
        <f t="shared" ref="I17:I19" si="14">H17/G17/(1E-24)</f>
        <v>2.5180616738250317</v>
      </c>
      <c r="N17" s="5">
        <v>70</v>
      </c>
    </row>
    <row r="18" spans="2:16" x14ac:dyDescent="0.2">
      <c r="B18">
        <v>0.93</v>
      </c>
      <c r="C18">
        <v>-356.23685821333299</v>
      </c>
      <c r="D18">
        <v>26.080083066666699</v>
      </c>
      <c r="E18">
        <v>1.0261359999999999</v>
      </c>
      <c r="F18">
        <f t="shared" si="12"/>
        <v>17.670000000000002</v>
      </c>
      <c r="G18">
        <f t="shared" si="13"/>
        <v>5517.0846630000015</v>
      </c>
      <c r="H18" s="5">
        <v>1.3449020259050151E-20</v>
      </c>
      <c r="I18">
        <f t="shared" si="14"/>
        <v>2.4377041645282702</v>
      </c>
      <c r="J18">
        <f>(G19-G18)/(E19-E18)*(0-E18)+G18</f>
        <v>5701.2470835785762</v>
      </c>
      <c r="K18">
        <f>J18^(1/3)</f>
        <v>17.864462522046409</v>
      </c>
      <c r="L18">
        <f>H18/(J18*(10^-24))</f>
        <v>2.358961129361969</v>
      </c>
      <c r="M18">
        <f>(C19-C18)/(E19-E18)*(0-E18)+C18</f>
        <v>-355.48567493629855</v>
      </c>
      <c r="N18">
        <f>M18/N17</f>
        <v>-5.0783667848042651</v>
      </c>
    </row>
    <row r="19" spans="2:16" x14ac:dyDescent="0.2">
      <c r="B19">
        <v>0.94</v>
      </c>
      <c r="C19">
        <v>-355.50309773599901</v>
      </c>
      <c r="D19">
        <v>25.956499733333299</v>
      </c>
      <c r="E19">
        <v>2.3800000000000002E-2</v>
      </c>
      <c r="F19">
        <f t="shared" si="12"/>
        <v>17.86</v>
      </c>
      <c r="G19">
        <f t="shared" si="13"/>
        <v>5696.9756559999996</v>
      </c>
      <c r="H19" s="5">
        <v>1.3449020259050151E-20</v>
      </c>
      <c r="I19">
        <f t="shared" si="14"/>
        <v>2.3607298101907412</v>
      </c>
    </row>
    <row r="21" spans="2:16" x14ac:dyDescent="0.2">
      <c r="B21">
        <v>30</v>
      </c>
    </row>
    <row r="22" spans="2:16" x14ac:dyDescent="0.2">
      <c r="C22" t="s">
        <v>14</v>
      </c>
      <c r="D22" t="s">
        <v>15</v>
      </c>
      <c r="E22" t="s">
        <v>16</v>
      </c>
      <c r="F22" t="s">
        <v>22</v>
      </c>
      <c r="G22" t="s">
        <v>17</v>
      </c>
      <c r="H22" t="s">
        <v>23</v>
      </c>
      <c r="I22" t="s">
        <v>19</v>
      </c>
      <c r="J22" t="s">
        <v>24</v>
      </c>
      <c r="K22" t="s">
        <v>22</v>
      </c>
      <c r="L22" t="s">
        <v>19</v>
      </c>
      <c r="M22" t="s">
        <v>25</v>
      </c>
      <c r="N22" t="s">
        <v>18</v>
      </c>
    </row>
    <row r="23" spans="2:16" x14ac:dyDescent="0.2">
      <c r="B23">
        <v>0.94</v>
      </c>
      <c r="C23">
        <v>-413.30073178479603</v>
      </c>
      <c r="D23">
        <v>26.599068081447999</v>
      </c>
      <c r="E23">
        <v>1.3705983107088999</v>
      </c>
      <c r="F23">
        <f t="shared" ref="F23:F25" si="15">19*B23</f>
        <v>17.86</v>
      </c>
      <c r="G23">
        <f t="shared" ref="G23:G25" si="16">F23^3</f>
        <v>5696.9756559999996</v>
      </c>
      <c r="H23" s="5">
        <v>1.5909996678844233E-20</v>
      </c>
      <c r="I23">
        <f t="shared" ref="I23:I25" si="17">H23/G23/(1E-24)</f>
        <v>2.792709261814728</v>
      </c>
      <c r="J23">
        <f>(G24-G23)/(E24-E23)*(0-E23)+G23</f>
        <v>5859.9906443823938</v>
      </c>
      <c r="K23">
        <f>J23^(1/3)</f>
        <v>18.028751011420468</v>
      </c>
      <c r="L23">
        <f>H23/(J23*(10^-24))</f>
        <v>2.7150208326861662</v>
      </c>
      <c r="M23">
        <f>(C24-C23)/(E24-E23)*(0-E23)+C23</f>
        <v>-412.85777641769499</v>
      </c>
      <c r="N23">
        <f>M23/N24</f>
        <v>-6.2554208548135604</v>
      </c>
    </row>
    <row r="24" spans="2:16" x14ac:dyDescent="0.2">
      <c r="B24">
        <v>0.95</v>
      </c>
      <c r="C24">
        <v>-412.80140810998</v>
      </c>
      <c r="D24">
        <v>26.699004895738899</v>
      </c>
      <c r="E24">
        <v>-0.174415557570263</v>
      </c>
      <c r="F24">
        <f t="shared" si="15"/>
        <v>18.05</v>
      </c>
      <c r="G24">
        <f t="shared" si="16"/>
        <v>5880.7351250000002</v>
      </c>
      <c r="H24" s="5">
        <v>1.5909996678844233E-20</v>
      </c>
      <c r="I24">
        <f t="shared" si="17"/>
        <v>2.705443510150312</v>
      </c>
      <c r="N24" s="5">
        <v>66</v>
      </c>
    </row>
    <row r="25" spans="2:16" x14ac:dyDescent="0.2">
      <c r="B25">
        <v>0.96</v>
      </c>
      <c r="C25">
        <v>-411.33233746533301</v>
      </c>
      <c r="D25">
        <v>26.792725466666699</v>
      </c>
      <c r="E25">
        <v>-1.68155733333333</v>
      </c>
      <c r="F25">
        <f t="shared" si="15"/>
        <v>18.239999999999998</v>
      </c>
      <c r="G25">
        <f t="shared" si="16"/>
        <v>6068.404223999999</v>
      </c>
      <c r="H25" s="5">
        <v>1.5909996678844233E-20</v>
      </c>
      <c r="I25">
        <f t="shared" si="17"/>
        <v>2.6217760207735687</v>
      </c>
    </row>
    <row r="27" spans="2:16" x14ac:dyDescent="0.2">
      <c r="B27">
        <v>33</v>
      </c>
    </row>
    <row r="28" spans="2:16" x14ac:dyDescent="0.2">
      <c r="C28" t="s">
        <v>14</v>
      </c>
      <c r="D28" t="s">
        <v>15</v>
      </c>
      <c r="E28" t="s">
        <v>16</v>
      </c>
      <c r="F28" t="s">
        <v>22</v>
      </c>
      <c r="G28" t="s">
        <v>17</v>
      </c>
      <c r="H28" t="s">
        <v>23</v>
      </c>
      <c r="I28" t="s">
        <v>19</v>
      </c>
      <c r="J28" t="s">
        <v>24</v>
      </c>
      <c r="K28" t="s">
        <v>22</v>
      </c>
      <c r="L28" t="s">
        <v>19</v>
      </c>
      <c r="M28" t="s">
        <v>25</v>
      </c>
      <c r="N28" t="s">
        <v>18</v>
      </c>
    </row>
    <row r="29" spans="2:16" x14ac:dyDescent="0.2">
      <c r="B29">
        <v>0.94</v>
      </c>
      <c r="C29">
        <v>-437.33534711200002</v>
      </c>
      <c r="D29">
        <v>27.217064933333301</v>
      </c>
      <c r="E29">
        <v>3.1834746666666698</v>
      </c>
      <c r="F29">
        <f t="shared" ref="F29:F30" si="18">19*B29</f>
        <v>17.86</v>
      </c>
      <c r="G29">
        <f t="shared" ref="G29:G31" si="19">F29^3</f>
        <v>5696.9756559999996</v>
      </c>
      <c r="H29" s="5">
        <v>1.6859847226834938E-20</v>
      </c>
      <c r="I29">
        <f t="shared" ref="I29:I31" si="20">H29/G29/(1E-24)</f>
        <v>2.9594381729678467</v>
      </c>
      <c r="N29" s="5">
        <v>66</v>
      </c>
    </row>
    <row r="30" spans="2:16" x14ac:dyDescent="0.2">
      <c r="B30">
        <v>0.95</v>
      </c>
      <c r="C30" s="6">
        <v>-436.428872990667</v>
      </c>
      <c r="D30" s="6">
        <v>27.353642799999999</v>
      </c>
      <c r="E30" s="6">
        <v>0.86602533333333498</v>
      </c>
      <c r="F30">
        <f t="shared" si="18"/>
        <v>18.05</v>
      </c>
      <c r="G30">
        <f t="shared" si="19"/>
        <v>5880.7351250000002</v>
      </c>
      <c r="H30" s="5">
        <v>1.6859847226834938E-20</v>
      </c>
      <c r="I30">
        <f t="shared" si="20"/>
        <v>2.8669625256816746</v>
      </c>
      <c r="J30">
        <f>(G31-G30)/(E31-E30)*(0-E30)+G30</f>
        <v>5979.6265396582985</v>
      </c>
      <c r="K30">
        <f>J30^(1/3)</f>
        <v>18.150615363795062</v>
      </c>
      <c r="L30">
        <f>H30/(J30*(10^-24))</f>
        <v>2.8195485311693695</v>
      </c>
      <c r="M30">
        <f>(C31-C30)/(E31-E30)*(0-E30)+C30</f>
        <v>-435.64777968444145</v>
      </c>
      <c r="N30">
        <f>M30/N29</f>
        <v>-6.6007239346127493</v>
      </c>
    </row>
    <row r="31" spans="2:16" x14ac:dyDescent="0.2">
      <c r="B31">
        <v>0.96</v>
      </c>
      <c r="C31" s="6">
        <v>-434.94656962266703</v>
      </c>
      <c r="D31" s="6">
        <v>27.4233765333333</v>
      </c>
      <c r="E31" s="6">
        <v>-0.77745600000000104</v>
      </c>
      <c r="F31">
        <f>19*B31</f>
        <v>18.239999999999998</v>
      </c>
      <c r="G31">
        <f t="shared" si="19"/>
        <v>6068.404223999999</v>
      </c>
      <c r="H31" s="5">
        <v>1.6859847226834938E-20</v>
      </c>
      <c r="I31">
        <f t="shared" si="20"/>
        <v>2.7782999623122899</v>
      </c>
    </row>
    <row r="32" spans="2:16" x14ac:dyDescent="0.2">
      <c r="P32" t="s">
        <v>13</v>
      </c>
    </row>
    <row r="33" spans="2:27" x14ac:dyDescent="0.2">
      <c r="B33">
        <v>40</v>
      </c>
      <c r="P33" t="s">
        <v>27</v>
      </c>
      <c r="Q33" t="s">
        <v>24</v>
      </c>
      <c r="R33" t="s">
        <v>22</v>
      </c>
      <c r="S33" t="s">
        <v>19</v>
      </c>
      <c r="T33" t="s">
        <v>25</v>
      </c>
      <c r="U33" t="s">
        <v>26</v>
      </c>
      <c r="V33" t="s">
        <v>0</v>
      </c>
      <c r="W33" t="s">
        <v>2</v>
      </c>
      <c r="X33" t="s">
        <v>30</v>
      </c>
      <c r="Y33" t="s">
        <v>39</v>
      </c>
      <c r="Z33" t="s">
        <v>50</v>
      </c>
      <c r="AA33" t="s">
        <v>53</v>
      </c>
    </row>
    <row r="34" spans="2:27" x14ac:dyDescent="0.2">
      <c r="C34" t="s">
        <v>14</v>
      </c>
      <c r="D34" t="s">
        <v>15</v>
      </c>
      <c r="E34" t="s">
        <v>16</v>
      </c>
      <c r="F34" t="s">
        <v>22</v>
      </c>
      <c r="G34" t="s">
        <v>17</v>
      </c>
      <c r="H34" t="s">
        <v>23</v>
      </c>
      <c r="I34" t="s">
        <v>19</v>
      </c>
      <c r="J34" t="s">
        <v>24</v>
      </c>
      <c r="K34" t="s">
        <v>22</v>
      </c>
      <c r="L34" t="s">
        <v>19</v>
      </c>
      <c r="M34" t="s">
        <v>25</v>
      </c>
      <c r="N34" t="s">
        <v>18</v>
      </c>
      <c r="P34">
        <v>0</v>
      </c>
      <c r="Q34">
        <v>3287.7636088452118</v>
      </c>
      <c r="R34">
        <v>14.869631114846037</v>
      </c>
      <c r="S34">
        <v>1.477353873361718</v>
      </c>
      <c r="T34">
        <v>-138.43747677722831</v>
      </c>
      <c r="U34">
        <v>-2.7687495355445662</v>
      </c>
      <c r="V34">
        <v>50</v>
      </c>
      <c r="W34">
        <v>0</v>
      </c>
      <c r="X34">
        <f>U34-(V34/SUM(V34:W34))*$U$34-(W34/SUM(V34:W34))*$U$45</f>
        <v>0</v>
      </c>
      <c r="Y34">
        <v>0</v>
      </c>
      <c r="Z34">
        <f>(($AB$1*(V34/SUM(V34:W34)))+($AB$2*W34/SUM(V34:W34)))/(($AB$1*(V34/SUM(V34:W34)))/$S$34+($AB$2*W34/SUM(V34:W34))/$S$45)</f>
        <v>1.477353873361718</v>
      </c>
      <c r="AA34">
        <f>S34/Z34</f>
        <v>1</v>
      </c>
    </row>
    <row r="35" spans="2:27" x14ac:dyDescent="0.2">
      <c r="B35">
        <v>0.93</v>
      </c>
      <c r="C35">
        <v>-442.89012640133302</v>
      </c>
      <c r="D35">
        <v>26.153113999999999</v>
      </c>
      <c r="E35">
        <v>2.3150879999999998</v>
      </c>
      <c r="F35">
        <f t="shared" ref="F35:F37" si="21">19*B35</f>
        <v>17.670000000000002</v>
      </c>
      <c r="G35">
        <f t="shared" ref="G35:G37" si="22">F35^3</f>
        <v>5517.0846630000015</v>
      </c>
      <c r="H35" s="5">
        <v>1.7226834938558618E-20</v>
      </c>
      <c r="I35">
        <f t="shared" ref="I35:I37" si="23">H35/G35/(1E-24)</f>
        <v>3.1224525253508175</v>
      </c>
      <c r="N35" s="5">
        <v>60</v>
      </c>
      <c r="P35">
        <v>10</v>
      </c>
      <c r="Q35">
        <v>2878.9030911913678</v>
      </c>
      <c r="R35">
        <v>14.225766698036219</v>
      </c>
      <c r="S35">
        <v>2.0096033643728393</v>
      </c>
      <c r="T35">
        <v>-157.27299753476984</v>
      </c>
      <c r="U35">
        <v>-3.9318249383692461</v>
      </c>
      <c r="V35">
        <v>36</v>
      </c>
      <c r="W35">
        <v>4</v>
      </c>
      <c r="X35">
        <f t="shared" ref="X35:X45" si="24">U35-(V35/SUM(V35:W35))*$U$34-(W35/SUM(V35:W35))*$U$45</f>
        <v>-3.7159768890941969E-2</v>
      </c>
      <c r="Y35">
        <f>X35+(1250*0.00008617)*((1-P35/100)*LN(1-P35/100)+(P35/100)*LN(P35/100))</f>
        <v>-7.2175268662368328E-2</v>
      </c>
      <c r="Z35">
        <f t="shared" ref="Z35:Z45" si="25">(($AB$1*(V35/SUM(V35:W35)))+($AB$2*W35/SUM(V35:W35)))/(($AB$1*(V35/SUM(V35:W35)))/$S$34+($AB$2*W35/SUM(V35:W35))/$S$45)</f>
        <v>1.9743043401269575</v>
      </c>
      <c r="AA35">
        <f t="shared" ref="AA35:AA45" si="26">S35/Z35</f>
        <v>1.0178792213178298</v>
      </c>
    </row>
    <row r="36" spans="2:27" x14ac:dyDescent="0.2">
      <c r="B36">
        <v>0.94</v>
      </c>
      <c r="C36" s="6">
        <v>-441.313357305333</v>
      </c>
      <c r="D36" s="6">
        <v>26.054742133333299</v>
      </c>
      <c r="E36" s="6">
        <v>0.222850666666667</v>
      </c>
      <c r="F36">
        <f t="shared" si="21"/>
        <v>17.86</v>
      </c>
      <c r="G36">
        <f t="shared" si="22"/>
        <v>5696.9756559999996</v>
      </c>
      <c r="H36" s="5">
        <v>1.7226834938558618E-20</v>
      </c>
      <c r="I36">
        <f t="shared" si="23"/>
        <v>3.0238561613679154</v>
      </c>
      <c r="J36">
        <f>(G37-G36)/(E37-E36)*(0-E36)+G36</f>
        <v>5731.3843386458902</v>
      </c>
      <c r="K36">
        <f>J36^(1/3)</f>
        <v>17.895884886396789</v>
      </c>
      <c r="L36">
        <f>H36/(J36*(10^-24))</f>
        <v>3.0057022737771355</v>
      </c>
      <c r="M36">
        <f>(C37-C36)/(E37-E36)*(0-E36)+C36</f>
        <v>-441.1234168925663</v>
      </c>
      <c r="N36">
        <f>M36/N35</f>
        <v>-7.3520569482094382</v>
      </c>
      <c r="P36">
        <v>20</v>
      </c>
      <c r="Q36">
        <v>3250.9556538701463</v>
      </c>
      <c r="R36">
        <v>14.81393205659268</v>
      </c>
      <c r="S36">
        <v>2.3639677842403177</v>
      </c>
      <c r="T36">
        <v>-203.30006998549726</v>
      </c>
      <c r="U36">
        <v>-5.0825017496374318</v>
      </c>
      <c r="V36">
        <v>32</v>
      </c>
      <c r="W36">
        <v>8</v>
      </c>
      <c r="X36">
        <f t="shared" si="24"/>
        <v>-6.1920946225389795E-2</v>
      </c>
      <c r="Y36">
        <f t="shared" ref="Y36:Y44" si="27">X36+(1250*0.00008617)*((1-P36/100)*LN(1-P36/100)+(P36/100)*LN(P36/100))</f>
        <v>-0.11582054227074684</v>
      </c>
      <c r="Z36">
        <f t="shared" si="25"/>
        <v>2.3789067817332397</v>
      </c>
      <c r="AA36">
        <f t="shared" si="26"/>
        <v>0.99372022577444685</v>
      </c>
    </row>
    <row r="37" spans="2:27" x14ac:dyDescent="0.2">
      <c r="B37">
        <v>0.95</v>
      </c>
      <c r="C37" s="6">
        <v>-440.298981086666</v>
      </c>
      <c r="D37" s="6">
        <v>26.113017866666699</v>
      </c>
      <c r="E37" s="6">
        <v>-0.96728266666666496</v>
      </c>
      <c r="F37">
        <f t="shared" si="21"/>
        <v>18.05</v>
      </c>
      <c r="G37">
        <f t="shared" si="22"/>
        <v>5880.7351250000002</v>
      </c>
      <c r="H37" s="5">
        <v>1.7226834938558618E-20</v>
      </c>
      <c r="I37">
        <f t="shared" si="23"/>
        <v>2.9293675998642463</v>
      </c>
      <c r="P37">
        <v>30</v>
      </c>
      <c r="Q37">
        <v>2941.9404823508626</v>
      </c>
      <c r="R37">
        <v>14.328848607354491</v>
      </c>
      <c r="S37">
        <v>2.7039970343198072</v>
      </c>
      <c r="T37">
        <v>-206.38843229176908</v>
      </c>
      <c r="U37">
        <v>-6.2541949179323959</v>
      </c>
      <c r="V37">
        <v>23</v>
      </c>
      <c r="W37">
        <v>10</v>
      </c>
      <c r="X37">
        <f t="shared" si="24"/>
        <v>-7.3579825012865641E-2</v>
      </c>
      <c r="Y37">
        <f t="shared" si="27"/>
        <v>-0.13937754614795334</v>
      </c>
      <c r="Z37">
        <f t="shared" si="25"/>
        <v>2.7240011874936121</v>
      </c>
      <c r="AA37">
        <f t="shared" si="26"/>
        <v>0.99265633463537106</v>
      </c>
    </row>
    <row r="38" spans="2:27" x14ac:dyDescent="0.2">
      <c r="P38">
        <v>33</v>
      </c>
      <c r="Q38">
        <v>3303.3491581617818</v>
      </c>
      <c r="R38">
        <v>14.893090438001526</v>
      </c>
      <c r="S38">
        <v>2.7839262110166381</v>
      </c>
      <c r="T38">
        <v>-237.24805424275931</v>
      </c>
      <c r="U38">
        <v>-6.5902237289655368</v>
      </c>
      <c r="V38">
        <v>24</v>
      </c>
      <c r="W38">
        <v>12</v>
      </c>
      <c r="X38">
        <f t="shared" si="24"/>
        <v>-6.8422080308511823E-2</v>
      </c>
      <c r="Y38">
        <f t="shared" si="27"/>
        <v>-0.13673104660766278</v>
      </c>
      <c r="Z38">
        <f t="shared" si="25"/>
        <v>2.8143113509452564</v>
      </c>
      <c r="AA38">
        <f t="shared" si="26"/>
        <v>0.98920334812336497</v>
      </c>
    </row>
    <row r="39" spans="2:27" x14ac:dyDescent="0.2">
      <c r="B39">
        <v>50</v>
      </c>
      <c r="P39">
        <v>40</v>
      </c>
      <c r="Q39">
        <v>3348.3979294143414</v>
      </c>
      <c r="R39">
        <v>14.960485523538889</v>
      </c>
      <c r="S39">
        <v>3.0011328579605725</v>
      </c>
      <c r="T39">
        <v>-257.21648559422886</v>
      </c>
      <c r="U39">
        <v>-7.3490424455493963</v>
      </c>
      <c r="V39">
        <v>21</v>
      </c>
      <c r="W39">
        <v>14</v>
      </c>
      <c r="X39">
        <f t="shared" si="24"/>
        <v>-7.6630374269878843E-2</v>
      </c>
      <c r="Y39">
        <f t="shared" si="27"/>
        <v>-0.14912214345261338</v>
      </c>
      <c r="Z39">
        <f t="shared" si="25"/>
        <v>2.9978978583492686</v>
      </c>
      <c r="AA39">
        <f t="shared" si="26"/>
        <v>1.0010790893366477</v>
      </c>
    </row>
    <row r="40" spans="2:27" x14ac:dyDescent="0.2">
      <c r="C40" t="s">
        <v>14</v>
      </c>
      <c r="D40" t="s">
        <v>15</v>
      </c>
      <c r="E40" t="s">
        <v>16</v>
      </c>
      <c r="F40" t="s">
        <v>22</v>
      </c>
      <c r="G40" t="s">
        <v>17</v>
      </c>
      <c r="H40" t="s">
        <v>23</v>
      </c>
      <c r="I40" t="s">
        <v>19</v>
      </c>
      <c r="J40" t="s">
        <v>24</v>
      </c>
      <c r="K40" t="s">
        <v>22</v>
      </c>
      <c r="L40" t="s">
        <v>19</v>
      </c>
      <c r="M40" t="s">
        <v>25</v>
      </c>
      <c r="N40" t="s">
        <v>18</v>
      </c>
      <c r="P40">
        <v>50</v>
      </c>
      <c r="Q40">
        <v>3310.9436228301374</v>
      </c>
      <c r="R40">
        <v>14.90449487204199</v>
      </c>
      <c r="S40">
        <v>3.2339439740134295</v>
      </c>
      <c r="T40">
        <v>-271.1554143746896</v>
      </c>
      <c r="U40">
        <v>-8.47360669920905</v>
      </c>
      <c r="V40">
        <v>16</v>
      </c>
      <c r="W40">
        <v>16</v>
      </c>
      <c r="X40">
        <f t="shared" si="24"/>
        <v>-7.5278993995794075E-2</v>
      </c>
      <c r="Y40">
        <f t="shared" si="27"/>
        <v>-0.14993960968185716</v>
      </c>
      <c r="Z40">
        <f t="shared" si="25"/>
        <v>3.2399287111932527</v>
      </c>
      <c r="AA40">
        <f t="shared" si="26"/>
        <v>0.99815281825209701</v>
      </c>
    </row>
    <row r="41" spans="2:27" x14ac:dyDescent="0.2">
      <c r="B41">
        <v>0.93</v>
      </c>
      <c r="C41">
        <v>-476.30322405822898</v>
      </c>
      <c r="D41">
        <v>26.241699220697999</v>
      </c>
      <c r="E41">
        <v>2.8935271046931401</v>
      </c>
      <c r="F41">
        <f t="shared" ref="F41:F43" si="28">19*B41</f>
        <v>17.670000000000002</v>
      </c>
      <c r="G41">
        <f t="shared" ref="G41:G43" si="29">F41^3</f>
        <v>5517.0846630000015</v>
      </c>
      <c r="H41" s="5">
        <v>1.8737960810362007E-20</v>
      </c>
      <c r="I41">
        <f t="shared" ref="I41:I43" si="30">H41/G41/(1E-24)</f>
        <v>3.3963518696798367</v>
      </c>
      <c r="N41" s="5">
        <v>56</v>
      </c>
      <c r="P41">
        <v>60</v>
      </c>
      <c r="Q41">
        <v>3312.9147492188172</v>
      </c>
      <c r="R41">
        <v>14.907452016425768</v>
      </c>
      <c r="S41">
        <v>3.4600857495516206</v>
      </c>
      <c r="T41">
        <v>-287.99460125168036</v>
      </c>
      <c r="U41">
        <v>-9.599820041722678</v>
      </c>
      <c r="V41">
        <v>12</v>
      </c>
      <c r="W41">
        <v>18</v>
      </c>
      <c r="X41">
        <f t="shared" si="24"/>
        <v>-7.5576702575684607E-2</v>
      </c>
      <c r="Y41">
        <f t="shared" si="27"/>
        <v>-0.14806847175841914</v>
      </c>
      <c r="Z41">
        <f t="shared" si="25"/>
        <v>3.449169737158456</v>
      </c>
      <c r="AA41">
        <f t="shared" si="26"/>
        <v>1.0031648231965986</v>
      </c>
    </row>
    <row r="42" spans="2:27" x14ac:dyDescent="0.2">
      <c r="B42">
        <v>0.94</v>
      </c>
      <c r="C42" s="6">
        <v>-474.68216881733298</v>
      </c>
      <c r="D42" s="6">
        <v>25.979744799999999</v>
      </c>
      <c r="E42" s="6">
        <v>0.85770933333333499</v>
      </c>
      <c r="F42">
        <f t="shared" si="28"/>
        <v>17.86</v>
      </c>
      <c r="G42">
        <f t="shared" si="29"/>
        <v>5696.9756559999996</v>
      </c>
      <c r="H42" s="5">
        <v>1.8737960810362007E-20</v>
      </c>
      <c r="I42">
        <f t="shared" si="30"/>
        <v>3.2891067018387852</v>
      </c>
      <c r="J42">
        <f>(G43-G42)/(E43-E42)*(0-E42)+G42</f>
        <v>5779.6014994852667</v>
      </c>
      <c r="K42">
        <f>J42^(1/3)</f>
        <v>17.945929818932147</v>
      </c>
      <c r="L42">
        <f>H42/(J42*(10^-24))</f>
        <v>3.2420852565753564</v>
      </c>
      <c r="M42">
        <f>(C43-C42)/(E43-E42)*(0-E42)+C42</f>
        <v>-474.25619230212396</v>
      </c>
      <c r="N42">
        <f>M42/N41</f>
        <v>-8.4688605768236425</v>
      </c>
      <c r="P42">
        <v>70</v>
      </c>
      <c r="Q42">
        <v>3361.3239715244345</v>
      </c>
      <c r="R42">
        <v>14.979711788676966</v>
      </c>
      <c r="S42">
        <v>3.6639359846091177</v>
      </c>
      <c r="T42">
        <v>-306.93549268045581</v>
      </c>
      <c r="U42">
        <v>-10.583982506222615</v>
      </c>
      <c r="V42">
        <v>9</v>
      </c>
      <c r="W42">
        <v>20</v>
      </c>
      <c r="X42">
        <f t="shared" si="24"/>
        <v>-5.0297564238476866E-2</v>
      </c>
      <c r="Y42">
        <f t="shared" si="27"/>
        <v>-0.11609528537356457</v>
      </c>
      <c r="Z42">
        <f t="shared" si="25"/>
        <v>3.6140445380551349</v>
      </c>
      <c r="AA42">
        <f t="shared" si="26"/>
        <v>1.0138048787248293</v>
      </c>
    </row>
    <row r="43" spans="2:27" x14ac:dyDescent="0.2">
      <c r="B43">
        <v>0.95</v>
      </c>
      <c r="C43" s="6">
        <v>-473.73479914533402</v>
      </c>
      <c r="D43" s="6">
        <v>25.899456133333299</v>
      </c>
      <c r="E43" s="6">
        <v>-1.0498320000000001</v>
      </c>
      <c r="F43">
        <f t="shared" si="28"/>
        <v>18.05</v>
      </c>
      <c r="G43">
        <f t="shared" si="29"/>
        <v>5880.7351250000002</v>
      </c>
      <c r="H43" s="5">
        <v>1.8737960810362007E-20</v>
      </c>
      <c r="I43">
        <f t="shared" si="30"/>
        <v>3.1863296700277766</v>
      </c>
      <c r="P43">
        <v>80</v>
      </c>
      <c r="Q43">
        <v>3179.7000182960228</v>
      </c>
      <c r="R43">
        <v>14.704899131091869</v>
      </c>
      <c r="S43">
        <v>3.7510144234962257</v>
      </c>
      <c r="T43">
        <v>-295.83756884076439</v>
      </c>
      <c r="U43">
        <v>-11.833502753630576</v>
      </c>
      <c r="V43">
        <v>5</v>
      </c>
      <c r="W43">
        <v>20</v>
      </c>
      <c r="X43">
        <f t="shared" si="24"/>
        <v>-5.7428146616105735E-2</v>
      </c>
      <c r="Y43">
        <f t="shared" si="27"/>
        <v>-0.11132774266146278</v>
      </c>
      <c r="Z43">
        <f t="shared" si="25"/>
        <v>3.7927559294585902</v>
      </c>
      <c r="AA43">
        <f t="shared" si="26"/>
        <v>0.98899441283891865</v>
      </c>
    </row>
    <row r="44" spans="2:27" x14ac:dyDescent="0.2">
      <c r="P44">
        <v>90</v>
      </c>
      <c r="Q44">
        <v>3267.5080079679037</v>
      </c>
      <c r="R44">
        <v>14.839031390537635</v>
      </c>
      <c r="S44">
        <v>3.9111785929221581</v>
      </c>
      <c r="T44">
        <v>-314.20670790028606</v>
      </c>
      <c r="U44">
        <v>-13.091946162511919</v>
      </c>
      <c r="V44">
        <v>2</v>
      </c>
      <c r="W44">
        <v>22</v>
      </c>
      <c r="X44">
        <f t="shared" si="24"/>
        <v>-2.3033159080902976E-3</v>
      </c>
      <c r="Y44">
        <f t="shared" si="27"/>
        <v>-3.7318815679516656E-2</v>
      </c>
      <c r="Z44">
        <f t="shared" si="25"/>
        <v>3.957782016304455</v>
      </c>
      <c r="AA44">
        <f t="shared" si="26"/>
        <v>0.98822486352449179</v>
      </c>
    </row>
    <row r="45" spans="2:27" x14ac:dyDescent="0.2">
      <c r="B45">
        <v>60</v>
      </c>
      <c r="P45">
        <v>100</v>
      </c>
      <c r="Q45">
        <v>3097.522110885458</v>
      </c>
      <c r="R45">
        <v>14.577111366288463</v>
      </c>
      <c r="S45">
        <v>4.0630927917021671</v>
      </c>
      <c r="T45">
        <v>-308.61392924740278</v>
      </c>
      <c r="U45">
        <v>-14.027905874881945</v>
      </c>
      <c r="V45">
        <v>0</v>
      </c>
      <c r="W45">
        <v>22</v>
      </c>
      <c r="X45">
        <f t="shared" si="24"/>
        <v>0</v>
      </c>
      <c r="Y45">
        <v>0</v>
      </c>
      <c r="Z45">
        <f t="shared" si="25"/>
        <v>4.0630927917021671</v>
      </c>
      <c r="AA45">
        <f t="shared" si="26"/>
        <v>1</v>
      </c>
    </row>
    <row r="46" spans="2:27" x14ac:dyDescent="0.2">
      <c r="C46" t="s">
        <v>14</v>
      </c>
      <c r="D46" t="s">
        <v>15</v>
      </c>
      <c r="E46" t="s">
        <v>16</v>
      </c>
      <c r="F46" t="s">
        <v>22</v>
      </c>
      <c r="G46" t="s">
        <v>17</v>
      </c>
      <c r="H46" t="s">
        <v>23</v>
      </c>
      <c r="I46" t="s">
        <v>19</v>
      </c>
      <c r="J46" t="s">
        <v>24</v>
      </c>
      <c r="K46" t="s">
        <v>22</v>
      </c>
      <c r="L46" t="s">
        <v>19</v>
      </c>
      <c r="M46" t="s">
        <v>25</v>
      </c>
      <c r="N46" t="s">
        <v>18</v>
      </c>
    </row>
    <row r="47" spans="2:27" x14ac:dyDescent="0.2">
      <c r="B47">
        <v>0.94</v>
      </c>
      <c r="C47">
        <v>-512.37586462399997</v>
      </c>
      <c r="D47">
        <v>26.285979999999999</v>
      </c>
      <c r="E47">
        <v>1.3714866666666701</v>
      </c>
      <c r="F47">
        <f t="shared" ref="F47:F48" si="31">19*B47</f>
        <v>17.86</v>
      </c>
      <c r="G47">
        <f t="shared" ref="G47:G49" si="32">F47^3</f>
        <v>5696.9756559999996</v>
      </c>
      <c r="H47" s="5">
        <v>2.0346230488209897E-20</v>
      </c>
      <c r="I47">
        <f t="shared" ref="I47:I49" si="33">H47/G47/(1E-24)</f>
        <v>3.5714090627684962</v>
      </c>
      <c r="J47">
        <f>(G48-G47)/(E48-E47)*(0-E47)+G47</f>
        <v>5877.4405330400468</v>
      </c>
      <c r="K47">
        <f>J47^(1/3)</f>
        <v>18.046628624806154</v>
      </c>
      <c r="L47">
        <f>H47/(J47*(10^-24))</f>
        <v>3.4617501230056704</v>
      </c>
      <c r="M47">
        <f>(C48-C47)/(E48-E47)*(0-E47)+C47</f>
        <v>-510.30091096236742</v>
      </c>
      <c r="N47">
        <f>M47/N49</f>
        <v>-9.6283190747616487</v>
      </c>
    </row>
    <row r="48" spans="2:27" x14ac:dyDescent="0.2">
      <c r="B48" s="6">
        <v>0.95</v>
      </c>
      <c r="C48" s="6">
        <v>-510.26303031898124</v>
      </c>
      <c r="D48" s="6">
        <v>26.306826073726501</v>
      </c>
      <c r="E48" s="6">
        <v>-2.5038051831992481E-2</v>
      </c>
      <c r="F48">
        <f t="shared" si="31"/>
        <v>18.05</v>
      </c>
      <c r="G48">
        <f t="shared" si="32"/>
        <v>5880.7351250000002</v>
      </c>
      <c r="H48" s="5">
        <v>2.0346230488209897E-20</v>
      </c>
      <c r="I48">
        <f t="shared" si="33"/>
        <v>3.4598107304161054</v>
      </c>
    </row>
    <row r="49" spans="2:20" x14ac:dyDescent="0.2">
      <c r="B49" s="6">
        <v>0.96</v>
      </c>
      <c r="C49" s="6">
        <v>-508.87342725835299</v>
      </c>
      <c r="D49" s="6">
        <v>26.252280525345601</v>
      </c>
      <c r="E49" s="6">
        <v>-1.8065627281106</v>
      </c>
      <c r="F49">
        <f>19*B49</f>
        <v>18.239999999999998</v>
      </c>
      <c r="G49">
        <f t="shared" si="32"/>
        <v>6068.404223999999</v>
      </c>
      <c r="H49" s="5">
        <v>2.0346230488209897E-20</v>
      </c>
      <c r="I49">
        <f t="shared" si="33"/>
        <v>3.3528139750055486</v>
      </c>
      <c r="N49" s="5">
        <v>53</v>
      </c>
    </row>
    <row r="51" spans="2:20" x14ac:dyDescent="0.2">
      <c r="B51">
        <v>70</v>
      </c>
    </row>
    <row r="52" spans="2:20" x14ac:dyDescent="0.2">
      <c r="C52" t="s">
        <v>14</v>
      </c>
      <c r="D52" t="s">
        <v>15</v>
      </c>
      <c r="E52" t="s">
        <v>16</v>
      </c>
      <c r="F52" t="s">
        <v>22</v>
      </c>
      <c r="G52" t="s">
        <v>17</v>
      </c>
      <c r="H52" t="s">
        <v>23</v>
      </c>
      <c r="I52" t="s">
        <v>19</v>
      </c>
      <c r="J52" t="s">
        <v>24</v>
      </c>
      <c r="K52" t="s">
        <v>22</v>
      </c>
      <c r="L52" t="s">
        <v>19</v>
      </c>
      <c r="M52" t="s">
        <v>25</v>
      </c>
      <c r="N52" t="s">
        <v>18</v>
      </c>
    </row>
    <row r="53" spans="2:20" x14ac:dyDescent="0.2">
      <c r="B53">
        <v>0.91</v>
      </c>
      <c r="C53">
        <v>-491.89512860533301</v>
      </c>
      <c r="D53">
        <v>24.174042400000001</v>
      </c>
      <c r="E53">
        <v>3.1293973333333298</v>
      </c>
      <c r="F53">
        <f t="shared" ref="F53:F55" si="34">19*B53</f>
        <v>17.29</v>
      </c>
      <c r="G53">
        <f t="shared" ref="G53:G55" si="35">F53^3</f>
        <v>5168.7434889999995</v>
      </c>
      <c r="H53" s="5">
        <v>1.9666223845898371E-20</v>
      </c>
      <c r="I53">
        <f t="shared" ref="I53:I55" si="36">H53/G53/(1E-24)</f>
        <v>3.8048364922251565</v>
      </c>
      <c r="N53" s="5">
        <v>46</v>
      </c>
    </row>
    <row r="54" spans="2:20" x14ac:dyDescent="0.2">
      <c r="B54" s="6">
        <v>0.92</v>
      </c>
      <c r="C54" s="6">
        <v>-490.83506406533297</v>
      </c>
      <c r="D54" s="6">
        <v>23.964513333333301</v>
      </c>
      <c r="E54" s="6">
        <v>0.95102133333333405</v>
      </c>
      <c r="F54">
        <f t="shared" si="34"/>
        <v>17.48</v>
      </c>
      <c r="G54">
        <f t="shared" si="35"/>
        <v>5341.0209920000007</v>
      </c>
      <c r="H54" s="5">
        <v>1.9666223845898371E-20</v>
      </c>
      <c r="I54">
        <f t="shared" si="36"/>
        <v>3.6821094459945476</v>
      </c>
      <c r="J54">
        <f>(G55-G54)/(E55-E54)*(0-E54)+G54</f>
        <v>5447.0302126653714</v>
      </c>
      <c r="K54">
        <f>J54^(1/3)</f>
        <v>17.594891566508462</v>
      </c>
      <c r="L54">
        <f>H54/(J54*(10^-24))</f>
        <v>3.6104488277246363</v>
      </c>
      <c r="M54">
        <f>(C55-C54)/(E55-E54)*(0-E54)+C54</f>
        <v>-489.72100676941687</v>
      </c>
      <c r="N54">
        <f>M54/N53</f>
        <v>-10.64610884281341</v>
      </c>
    </row>
    <row r="55" spans="2:20" x14ac:dyDescent="0.2">
      <c r="B55" s="6">
        <v>0.93</v>
      </c>
      <c r="C55" s="6">
        <v>-488.98480032419599</v>
      </c>
      <c r="D55" s="6">
        <v>24.100506756185101</v>
      </c>
      <c r="E55" s="6">
        <v>-0.62846681019829898</v>
      </c>
      <c r="F55">
        <f t="shared" si="34"/>
        <v>17.670000000000002</v>
      </c>
      <c r="G55">
        <f t="shared" si="35"/>
        <v>5517.0846630000015</v>
      </c>
      <c r="H55" s="5">
        <v>1.9666223845898371E-20</v>
      </c>
      <c r="I55">
        <f t="shared" si="36"/>
        <v>3.5646043240533771</v>
      </c>
    </row>
    <row r="57" spans="2:20" x14ac:dyDescent="0.2">
      <c r="B57">
        <v>80</v>
      </c>
    </row>
    <row r="58" spans="2:20" x14ac:dyDescent="0.2">
      <c r="C58" t="s">
        <v>14</v>
      </c>
      <c r="D58" t="s">
        <v>15</v>
      </c>
      <c r="E58" t="s">
        <v>16</v>
      </c>
      <c r="F58" t="s">
        <v>22</v>
      </c>
      <c r="G58" t="s">
        <v>17</v>
      </c>
      <c r="H58" t="s">
        <v>23</v>
      </c>
      <c r="I58" t="s">
        <v>19</v>
      </c>
      <c r="J58" t="s">
        <v>24</v>
      </c>
      <c r="K58" t="s">
        <v>22</v>
      </c>
      <c r="L58" t="s">
        <v>19</v>
      </c>
      <c r="M58" t="s">
        <v>25</v>
      </c>
      <c r="N58" t="s">
        <v>18</v>
      </c>
    </row>
    <row r="59" spans="2:20" x14ac:dyDescent="0.2">
      <c r="B59">
        <v>0.96</v>
      </c>
      <c r="C59">
        <v>-590.7023490433337</v>
      </c>
      <c r="D59">
        <v>27.748042500000029</v>
      </c>
      <c r="E59">
        <v>1.774575</v>
      </c>
      <c r="F59">
        <f t="shared" ref="F59:F61" si="37">19*B59</f>
        <v>18.239999999999998</v>
      </c>
      <c r="G59">
        <f t="shared" ref="G59:G61" si="38">F59^3</f>
        <v>6068.404223999999</v>
      </c>
      <c r="H59" s="5">
        <v>2.385420126203919E-20</v>
      </c>
      <c r="I59">
        <f t="shared" ref="I59:I61" si="39">H59/G59/(1E-24)</f>
        <v>3.9308853500065055</v>
      </c>
      <c r="J59">
        <f>(G60-G59)/(E60-E59)*(0-E59)+G59</f>
        <v>6208.7815290213457</v>
      </c>
      <c r="K59">
        <f>J59^(1/3)</f>
        <v>18.37957477617687</v>
      </c>
      <c r="L59">
        <f>H59/(J59*(10^-24))</f>
        <v>3.8420100869291156</v>
      </c>
      <c r="M59">
        <f>(C60-C59)/(E60-E59)*(0-E59)+C59</f>
        <v>-590.64560607226838</v>
      </c>
      <c r="N59">
        <f>M59/N61</f>
        <v>-11.812912121445368</v>
      </c>
      <c r="T59" s="4"/>
    </row>
    <row r="60" spans="2:20" x14ac:dyDescent="0.2">
      <c r="B60" s="6">
        <v>0.97</v>
      </c>
      <c r="C60" s="6">
        <v>-590.62489292266696</v>
      </c>
      <c r="D60" s="6">
        <v>27.820201600000001</v>
      </c>
      <c r="E60" s="6">
        <v>-0.64778133333333399</v>
      </c>
      <c r="F60">
        <f t="shared" si="37"/>
        <v>18.43</v>
      </c>
      <c r="G60">
        <f t="shared" si="38"/>
        <v>6260.0241069999993</v>
      </c>
      <c r="H60" s="5">
        <v>2.385420126203919E-20</v>
      </c>
      <c r="I60">
        <f t="shared" si="39"/>
        <v>3.8105606071652778</v>
      </c>
    </row>
    <row r="61" spans="2:20" x14ac:dyDescent="0.2">
      <c r="B61" s="6">
        <v>0.98</v>
      </c>
      <c r="C61" s="6">
        <v>-589.15462465333303</v>
      </c>
      <c r="D61" s="6">
        <v>27.858608400000001</v>
      </c>
      <c r="E61" s="6">
        <v>-1.8960186666666701</v>
      </c>
      <c r="F61">
        <f t="shared" si="37"/>
        <v>18.62</v>
      </c>
      <c r="G61">
        <f t="shared" si="38"/>
        <v>6455.6359280000006</v>
      </c>
      <c r="H61" s="5">
        <v>2.385420126203919E-20</v>
      </c>
      <c r="I61">
        <f t="shared" si="39"/>
        <v>3.6950970482360188</v>
      </c>
      <c r="N61" s="5">
        <v>50</v>
      </c>
    </row>
    <row r="63" spans="2:20" x14ac:dyDescent="0.2">
      <c r="B63">
        <v>90</v>
      </c>
    </row>
    <row r="64" spans="2:20" x14ac:dyDescent="0.2">
      <c r="C64" t="s">
        <v>14</v>
      </c>
      <c r="D64" t="s">
        <v>15</v>
      </c>
      <c r="E64" t="s">
        <v>16</v>
      </c>
      <c r="F64" t="s">
        <v>22</v>
      </c>
      <c r="G64" t="s">
        <v>17</v>
      </c>
      <c r="H64" t="s">
        <v>23</v>
      </c>
      <c r="I64" t="s">
        <v>19</v>
      </c>
      <c r="J64" t="s">
        <v>24</v>
      </c>
      <c r="K64" t="s">
        <v>22</v>
      </c>
      <c r="L64" t="s">
        <v>19</v>
      </c>
      <c r="M64" t="s">
        <v>25</v>
      </c>
      <c r="N64" t="s">
        <v>18</v>
      </c>
    </row>
    <row r="65" spans="2:16" x14ac:dyDescent="0.2">
      <c r="B65">
        <v>0.92</v>
      </c>
      <c r="C65">
        <v>-516.76407127333403</v>
      </c>
      <c r="D65">
        <v>23.490992266666701</v>
      </c>
      <c r="E65">
        <v>9.8816000000001999E-2</v>
      </c>
      <c r="F65">
        <f t="shared" ref="F65:F67" si="40">19*B65</f>
        <v>17.48</v>
      </c>
      <c r="G65">
        <f t="shared" ref="G65:G67" si="41">F65^3</f>
        <v>5341.0209920000007</v>
      </c>
      <c r="H65" s="5">
        <v>2.0983062105612756E-20</v>
      </c>
      <c r="I65">
        <f t="shared" ref="I65:I67" si="42">H65/G65/(1E-24)</f>
        <v>3.9286612310721196</v>
      </c>
      <c r="J65">
        <f>(G66-G65)/(E66-E65)*(0-E65)+G65</f>
        <v>5352.9232149140807</v>
      </c>
      <c r="K65">
        <f>J65^(1/3)</f>
        <v>17.492974829090517</v>
      </c>
      <c r="L65">
        <f>H65/(J65*(10^-24))</f>
        <v>3.9199258541857396</v>
      </c>
      <c r="M65">
        <f>(C66-C65)/(E66-E65)*(0-E65)+C65</f>
        <v>-516.69891855704668</v>
      </c>
      <c r="N65">
        <f>M65/N67</f>
        <v>-12.917472963926167</v>
      </c>
    </row>
    <row r="66" spans="2:16" x14ac:dyDescent="0.2">
      <c r="B66" s="6">
        <v>0.93</v>
      </c>
      <c r="C66" s="6">
        <v>-515.80029950666631</v>
      </c>
      <c r="D66" s="6">
        <v>23.47636916666665</v>
      </c>
      <c r="E66" s="6">
        <v>-1.3629199999999997</v>
      </c>
      <c r="F66">
        <f t="shared" si="40"/>
        <v>17.670000000000002</v>
      </c>
      <c r="G66">
        <f t="shared" si="41"/>
        <v>5517.0846630000015</v>
      </c>
      <c r="H66" s="5">
        <v>2.0983062105612756E-20</v>
      </c>
      <c r="I66">
        <f t="shared" si="42"/>
        <v>3.8032880383972367</v>
      </c>
    </row>
    <row r="67" spans="2:16" x14ac:dyDescent="0.2">
      <c r="B67" s="6">
        <v>0.94</v>
      </c>
      <c r="C67" s="6">
        <v>-514.67399269466705</v>
      </c>
      <c r="D67" s="6">
        <v>23.374795733333301</v>
      </c>
      <c r="E67" s="6">
        <v>-3.00152666666667</v>
      </c>
      <c r="F67">
        <f t="shared" si="40"/>
        <v>17.86</v>
      </c>
      <c r="G67">
        <f t="shared" si="41"/>
        <v>5696.9756559999996</v>
      </c>
      <c r="H67" s="5">
        <v>2.0983062105612756E-20</v>
      </c>
      <c r="I67">
        <f t="shared" si="42"/>
        <v>3.6831932191097914</v>
      </c>
      <c r="N67" s="5">
        <v>40</v>
      </c>
    </row>
    <row r="69" spans="2:16" x14ac:dyDescent="0.2">
      <c r="B69">
        <v>100</v>
      </c>
    </row>
    <row r="70" spans="2:16" x14ac:dyDescent="0.2">
      <c r="C70" t="s">
        <v>14</v>
      </c>
      <c r="D70" t="s">
        <v>15</v>
      </c>
      <c r="E70" t="s">
        <v>16</v>
      </c>
      <c r="F70" t="s">
        <v>22</v>
      </c>
      <c r="G70" t="s">
        <v>17</v>
      </c>
      <c r="H70" t="s">
        <v>23</v>
      </c>
      <c r="I70" t="s">
        <v>19</v>
      </c>
      <c r="J70" t="s">
        <v>24</v>
      </c>
      <c r="K70" t="s">
        <v>22</v>
      </c>
      <c r="L70" t="s">
        <v>19</v>
      </c>
      <c r="M70" t="s">
        <v>25</v>
      </c>
      <c r="N70" t="s">
        <v>18</v>
      </c>
    </row>
    <row r="71" spans="2:16" x14ac:dyDescent="0.2">
      <c r="B71">
        <v>1.01</v>
      </c>
      <c r="C71" s="6">
        <v>-563.80326140399995</v>
      </c>
      <c r="D71" s="6">
        <v>24.807831333333301</v>
      </c>
      <c r="E71" s="6">
        <v>4.0838146666666697</v>
      </c>
      <c r="F71">
        <f t="shared" ref="F71:F73" si="43">17.2*B71</f>
        <v>17.372</v>
      </c>
      <c r="G71">
        <f t="shared" ref="G71:G73" si="44">F71^3</f>
        <v>5242.633062848</v>
      </c>
      <c r="H71" s="5">
        <v>2.2882763201594152E-20</v>
      </c>
      <c r="I71">
        <f>H71/G71/(1E-24)</f>
        <v>4.3647462882255121</v>
      </c>
    </row>
    <row r="72" spans="2:16" x14ac:dyDescent="0.2">
      <c r="B72">
        <v>1.02</v>
      </c>
      <c r="C72" s="6">
        <v>-562.04169307999996</v>
      </c>
      <c r="D72" s="6">
        <v>24.623247466666701</v>
      </c>
      <c r="E72" s="6">
        <v>1.7998066666666701</v>
      </c>
      <c r="F72">
        <f t="shared" si="43"/>
        <v>17.544</v>
      </c>
      <c r="G72">
        <f t="shared" si="44"/>
        <v>5399.9017251840005</v>
      </c>
      <c r="H72" s="5">
        <v>2.2882763201594152E-20</v>
      </c>
      <c r="I72">
        <f t="shared" ref="I72:I73" si="45">H72/G72/(1E-24)</f>
        <v>4.2376258617585174</v>
      </c>
      <c r="J72">
        <f>(G73-G72)/(E73-E72)*(0-E72)+G72</f>
        <v>5543.0946421714798</v>
      </c>
      <c r="K72">
        <f>J72^(1/3)</f>
        <v>17.69772454408313</v>
      </c>
      <c r="L72">
        <f>H72/(J72*(10^-24))</f>
        <v>4.1281566848062949</v>
      </c>
      <c r="M72">
        <f>(C73-C72)/(E73-E72)*(0-E72)+C72</f>
        <v>-561.35735669480675</v>
      </c>
      <c r="N72">
        <f>M72/N73</f>
        <v>-14.033933917370168</v>
      </c>
    </row>
    <row r="73" spans="2:16" x14ac:dyDescent="0.2">
      <c r="B73">
        <v>1.03</v>
      </c>
      <c r="C73" s="6">
        <v>-561.275204186667</v>
      </c>
      <c r="D73" s="6">
        <v>24.898132</v>
      </c>
      <c r="E73" s="6">
        <v>-0.21606133333333399</v>
      </c>
      <c r="F73">
        <f t="shared" si="43"/>
        <v>17.716000000000001</v>
      </c>
      <c r="G73">
        <f t="shared" si="44"/>
        <v>5560.2845176960009</v>
      </c>
      <c r="H73" s="5">
        <v>2.2882763201594152E-20</v>
      </c>
      <c r="I73">
        <f t="shared" si="45"/>
        <v>4.1153942983975247</v>
      </c>
      <c r="N73">
        <v>40</v>
      </c>
    </row>
    <row r="77" spans="2:16" x14ac:dyDescent="0.2">
      <c r="B77">
        <v>1250</v>
      </c>
    </row>
    <row r="78" spans="2:16" x14ac:dyDescent="0.2">
      <c r="B78">
        <v>0</v>
      </c>
    </row>
    <row r="79" spans="2:16" x14ac:dyDescent="0.2">
      <c r="C79" t="s">
        <v>14</v>
      </c>
      <c r="D79" t="s">
        <v>15</v>
      </c>
      <c r="E79" t="s">
        <v>16</v>
      </c>
      <c r="F79" t="s">
        <v>22</v>
      </c>
      <c r="G79" t="s">
        <v>17</v>
      </c>
      <c r="H79" t="s">
        <v>23</v>
      </c>
      <c r="I79" t="s">
        <v>19</v>
      </c>
      <c r="J79" t="s">
        <v>24</v>
      </c>
      <c r="K79" t="s">
        <v>22</v>
      </c>
      <c r="L79" t="s">
        <v>19</v>
      </c>
      <c r="M79" t="s">
        <v>25</v>
      </c>
      <c r="N79" t="s">
        <v>18</v>
      </c>
      <c r="P79" t="s">
        <v>69</v>
      </c>
    </row>
    <row r="80" spans="2:16" x14ac:dyDescent="0.2">
      <c r="B80" s="6">
        <v>0.98</v>
      </c>
      <c r="C80" s="6">
        <v>-226.812135706666</v>
      </c>
      <c r="D80" s="6">
        <v>23.940377066666699</v>
      </c>
      <c r="E80" s="6">
        <v>1.5922240000000001</v>
      </c>
      <c r="F80">
        <f>17.5*B80</f>
        <v>17.149999999999999</v>
      </c>
      <c r="G80">
        <f t="shared" ref="G80:G82" si="46">F80^3</f>
        <v>5044.2008749999986</v>
      </c>
      <c r="H80" s="5">
        <v>7.868648289604783E-21</v>
      </c>
      <c r="I80">
        <f>H80/G80/(1E-24)</f>
        <v>1.5599395195784675</v>
      </c>
      <c r="N80" s="5">
        <v>81</v>
      </c>
    </row>
    <row r="81" spans="2:14" x14ac:dyDescent="0.2">
      <c r="B81" s="6">
        <v>0.99</v>
      </c>
      <c r="C81" s="6">
        <v>-225.109927170666</v>
      </c>
      <c r="D81" s="6">
        <v>24.014192933333302</v>
      </c>
      <c r="E81" s="6">
        <v>0.40698133333333297</v>
      </c>
      <c r="F81">
        <f t="shared" ref="F81:F82" si="47">17.5*B81</f>
        <v>17.324999999999999</v>
      </c>
      <c r="G81">
        <f t="shared" si="46"/>
        <v>5200.1962031249996</v>
      </c>
      <c r="H81" s="5">
        <v>7.868648289604783E-21</v>
      </c>
      <c r="I81">
        <f t="shared" ref="I81:I82" si="48">H81/G81/(1E-24)</f>
        <v>1.5131445011394391</v>
      </c>
      <c r="J81">
        <f>(G82-G81)/(E82-E81)*(0-E81)+G81</f>
        <v>5248.1479418300951</v>
      </c>
      <c r="K81">
        <f>J81^(1/3)</f>
        <v>17.378089236901264</v>
      </c>
      <c r="L81">
        <f>H81/(J81*(10^-24))</f>
        <v>1.4993190696641996</v>
      </c>
      <c r="M81">
        <f>(C82-C81)/(E82-E81)*(0-E81)+C81</f>
        <v>-224.87603418865439</v>
      </c>
      <c r="N81">
        <f>M81/N80</f>
        <v>-2.7762473356623998</v>
      </c>
    </row>
    <row r="82" spans="2:14" x14ac:dyDescent="0.2">
      <c r="B82" s="6">
        <v>1</v>
      </c>
      <c r="C82" s="6">
        <v>-224.33350478266701</v>
      </c>
      <c r="D82" s="6">
        <v>23.8565076</v>
      </c>
      <c r="E82" s="6">
        <v>-0.94401866666666601</v>
      </c>
      <c r="F82">
        <f t="shared" si="47"/>
        <v>17.5</v>
      </c>
      <c r="G82">
        <f t="shared" si="46"/>
        <v>5359.375</v>
      </c>
      <c r="H82" s="5">
        <v>7.868648289604783E-21</v>
      </c>
      <c r="I82">
        <f t="shared" si="48"/>
        <v>1.4682025963110967</v>
      </c>
    </row>
    <row r="84" spans="2:14" x14ac:dyDescent="0.2">
      <c r="B84">
        <v>1100</v>
      </c>
    </row>
    <row r="85" spans="2:14" x14ac:dyDescent="0.2">
      <c r="B85">
        <v>0</v>
      </c>
    </row>
    <row r="86" spans="2:14" x14ac:dyDescent="0.2">
      <c r="C86" t="s">
        <v>14</v>
      </c>
      <c r="D86" t="s">
        <v>15</v>
      </c>
      <c r="E86" t="s">
        <v>16</v>
      </c>
      <c r="F86" t="s">
        <v>22</v>
      </c>
      <c r="G86" t="s">
        <v>17</v>
      </c>
      <c r="H86" t="s">
        <v>23</v>
      </c>
      <c r="I86" t="s">
        <v>19</v>
      </c>
      <c r="J86" t="s">
        <v>24</v>
      </c>
      <c r="K86" t="s">
        <v>22</v>
      </c>
      <c r="L86" t="s">
        <v>19</v>
      </c>
      <c r="M86" t="s">
        <v>25</v>
      </c>
      <c r="N86" t="s">
        <v>18</v>
      </c>
    </row>
    <row r="87" spans="2:14" x14ac:dyDescent="0.2">
      <c r="B87" s="6">
        <v>0.97</v>
      </c>
      <c r="C87" s="6">
        <v>-230.394253722222</v>
      </c>
      <c r="D87" s="6">
        <v>21.455683111111099</v>
      </c>
      <c r="E87" s="6">
        <v>1.7144977777777799</v>
      </c>
      <c r="F87">
        <f>17.5*B87</f>
        <v>16.974999999999998</v>
      </c>
      <c r="G87">
        <f t="shared" ref="G87:G89" si="49">F87^3</f>
        <v>4891.3568593749978</v>
      </c>
      <c r="H87" s="5">
        <v>7.868648289604783E-21</v>
      </c>
      <c r="I87">
        <f>H87/G87/(1E-24)</f>
        <v>1.6086841577554034</v>
      </c>
      <c r="N87" s="5">
        <v>81</v>
      </c>
    </row>
    <row r="88" spans="2:14" x14ac:dyDescent="0.2">
      <c r="B88" s="6">
        <v>0.98</v>
      </c>
      <c r="C88" s="6">
        <v>-228.64292038444401</v>
      </c>
      <c r="D88" s="6">
        <v>21.693953333333301</v>
      </c>
      <c r="E88" s="6">
        <v>1.03145777777778</v>
      </c>
      <c r="F88">
        <f t="shared" ref="F88:F89" si="50">17.5*B88</f>
        <v>17.149999999999999</v>
      </c>
      <c r="G88">
        <f t="shared" si="49"/>
        <v>5044.2008749999986</v>
      </c>
      <c r="H88" s="5">
        <v>7.868648289604783E-21</v>
      </c>
      <c r="I88">
        <f t="shared" ref="I88:I89" si="51">H88/G88/(1E-24)</f>
        <v>1.5599395195784675</v>
      </c>
      <c r="J88">
        <f>(G89-G88)/(E89-E88)*(0-E88)+G88</f>
        <v>5124.3672254069279</v>
      </c>
      <c r="K88">
        <f>J88^(1/3)</f>
        <v>17.240376597338845</v>
      </c>
      <c r="L88">
        <f>H88/(J88*(10^-24))</f>
        <v>1.5355355975644251</v>
      </c>
      <c r="M88">
        <f>(C89-C88)/(E89-E88)*(0-E88)+C88</f>
        <v>-228.27014814334936</v>
      </c>
      <c r="N88">
        <f>M88/N87</f>
        <v>-2.8181499770783871</v>
      </c>
    </row>
    <row r="89" spans="2:14" x14ac:dyDescent="0.2">
      <c r="B89" s="6">
        <v>0.99</v>
      </c>
      <c r="C89" s="6">
        <v>-227.91754461555499</v>
      </c>
      <c r="D89" s="6">
        <v>21.459085111111101</v>
      </c>
      <c r="E89" s="6">
        <v>-0.97565111111110903</v>
      </c>
      <c r="F89">
        <f t="shared" si="50"/>
        <v>17.324999999999999</v>
      </c>
      <c r="G89">
        <f t="shared" si="49"/>
        <v>5200.1962031249996</v>
      </c>
      <c r="H89" s="5">
        <v>7.868648289604783E-21</v>
      </c>
      <c r="I89">
        <f t="shared" si="51"/>
        <v>1.5131445011394391</v>
      </c>
    </row>
    <row r="91" spans="2:14" x14ac:dyDescent="0.2">
      <c r="B91">
        <v>1400</v>
      </c>
    </row>
    <row r="92" spans="2:14" x14ac:dyDescent="0.2">
      <c r="B92">
        <v>0</v>
      </c>
    </row>
    <row r="93" spans="2:14" x14ac:dyDescent="0.2">
      <c r="C93" t="s">
        <v>14</v>
      </c>
      <c r="D93" t="s">
        <v>15</v>
      </c>
      <c r="E93" t="s">
        <v>16</v>
      </c>
      <c r="F93" t="s">
        <v>22</v>
      </c>
      <c r="G93" t="s">
        <v>17</v>
      </c>
      <c r="H93" t="s">
        <v>23</v>
      </c>
      <c r="I93" t="s">
        <v>19</v>
      </c>
      <c r="J93" t="s">
        <v>24</v>
      </c>
      <c r="K93" t="s">
        <v>22</v>
      </c>
      <c r="L93" t="s">
        <v>19</v>
      </c>
      <c r="M93" t="s">
        <v>25</v>
      </c>
      <c r="N93" t="s">
        <v>18</v>
      </c>
    </row>
    <row r="94" spans="2:14" x14ac:dyDescent="0.2">
      <c r="B94" s="6">
        <v>0.99</v>
      </c>
      <c r="C94" s="6">
        <v>-221.437715791111</v>
      </c>
      <c r="D94" s="6">
        <v>27.549502222222198</v>
      </c>
      <c r="E94" s="6">
        <v>2.9442733333333302</v>
      </c>
      <c r="F94">
        <f>17.5*B94</f>
        <v>17.324999999999999</v>
      </c>
      <c r="G94">
        <f t="shared" ref="G94:G96" si="52">F94^3</f>
        <v>5200.1962031249996</v>
      </c>
      <c r="H94" s="5">
        <v>7.868648289604783E-21</v>
      </c>
      <c r="I94">
        <f>H94/G94/(1E-24)</f>
        <v>1.5131445011394391</v>
      </c>
      <c r="N94" s="5">
        <v>81</v>
      </c>
    </row>
    <row r="95" spans="2:14" x14ac:dyDescent="0.2">
      <c r="B95" s="6">
        <v>1</v>
      </c>
      <c r="C95" s="6">
        <v>-220.21743680444399</v>
      </c>
      <c r="D95" s="6">
        <v>27.547826222222199</v>
      </c>
      <c r="E95" s="6">
        <v>1.3248244444444399</v>
      </c>
      <c r="F95">
        <f t="shared" ref="F95:F96" si="53">17.5*B95</f>
        <v>17.5</v>
      </c>
      <c r="G95">
        <f t="shared" si="52"/>
        <v>5359.375</v>
      </c>
      <c r="H95" s="5">
        <v>7.868648289604783E-21</v>
      </c>
      <c r="I95">
        <f t="shared" ref="I95:I96" si="54">H95/G95/(1E-24)</f>
        <v>1.4682025963110967</v>
      </c>
      <c r="J95">
        <f>(G96-G95)/(E96-E95)*(0-E95)+G95</f>
        <v>5549.8174450076349</v>
      </c>
      <c r="K95">
        <f>J95^(1/3)</f>
        <v>17.704876400153204</v>
      </c>
      <c r="L95">
        <f>H95/(J95*(10^-24))</f>
        <v>1.4178211026892538</v>
      </c>
      <c r="M95">
        <f>(C96-C95)/(E96-E95)*(0-E95)+C95</f>
        <v>-218.67937496645192</v>
      </c>
      <c r="N95">
        <f>M95/N94</f>
        <v>-2.6997453699561964</v>
      </c>
    </row>
    <row r="96" spans="2:14" x14ac:dyDescent="0.2">
      <c r="B96" s="6">
        <v>1.01</v>
      </c>
      <c r="C96" s="6">
        <v>-218.905897966667</v>
      </c>
      <c r="D96" s="6">
        <v>27.416321555555601</v>
      </c>
      <c r="E96" s="6">
        <v>0.195117777777778</v>
      </c>
      <c r="F96">
        <f t="shared" si="53"/>
        <v>17.675000000000001</v>
      </c>
      <c r="G96">
        <f t="shared" si="52"/>
        <v>5521.7694218750012</v>
      </c>
      <c r="H96" s="5">
        <v>7.868648289604783E-21</v>
      </c>
      <c r="I96">
        <f t="shared" si="54"/>
        <v>1.4250229751413386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small cell</vt:lpstr>
      <vt:lpstr>small cell 900 K</vt:lpstr>
      <vt:lpstr>small cell 1100K</vt:lpstr>
      <vt:lpstr>small cell 1400K</vt:lpstr>
      <vt:lpstr>small cell 1500K</vt:lpstr>
      <vt:lpstr>summary vs T</vt:lpstr>
      <vt:lpstr>big cell_old</vt:lpstr>
      <vt:lpstr>big cell C</vt:lpstr>
      <vt:lpstr>summary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Microsoft Office User</cp:lastModifiedBy>
  <dcterms:created xsi:type="dcterms:W3CDTF">2020-12-18T22:19:52Z</dcterms:created>
  <dcterms:modified xsi:type="dcterms:W3CDTF">2021-10-11T21:25:22Z</dcterms:modified>
</cp:coreProperties>
</file>