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778F5C7E-610D-2D43-BB58-E97219A31AEA}" xr6:coauthVersionLast="47" xr6:coauthVersionMax="47" xr10:uidLastSave="{00000000-0000-0000-0000-000000000000}"/>
  <bookViews>
    <workbookView xWindow="2500" yWindow="620" windowWidth="21840" windowHeight="15980" activeTab="1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2" l="1"/>
  <c r="G21" i="2"/>
  <c r="H21" i="2"/>
  <c r="J10" i="2" a="1"/>
  <c r="J10" i="2" s="1"/>
  <c r="K11" i="2" s="1"/>
  <c r="F51" i="3" l="1"/>
  <c r="G51" i="3"/>
  <c r="H51" i="3"/>
  <c r="F49" i="3"/>
  <c r="G49" i="3"/>
  <c r="H49" i="3"/>
  <c r="M35" i="3"/>
  <c r="K35" i="3"/>
  <c r="F33" i="3"/>
  <c r="G33" i="3"/>
  <c r="H33" i="3" s="1"/>
  <c r="F37" i="3"/>
  <c r="G37" i="3"/>
  <c r="H37" i="3"/>
  <c r="F35" i="3"/>
  <c r="G35" i="3" s="1"/>
  <c r="H35" i="3" s="1"/>
  <c r="J10" i="3" a="1"/>
  <c r="J10" i="3" s="1"/>
  <c r="K19" i="3"/>
  <c r="F22" i="2" l="1"/>
  <c r="F20" i="2"/>
  <c r="F16" i="2"/>
  <c r="G16" i="2"/>
  <c r="H16" i="2" s="1"/>
  <c r="F17" i="2"/>
  <c r="G17" i="2" s="1"/>
  <c r="H17" i="2" s="1"/>
  <c r="F18" i="2"/>
  <c r="G18" i="2"/>
  <c r="H18" i="2" s="1"/>
  <c r="F19" i="2"/>
  <c r="G19" i="2" s="1"/>
  <c r="H19" i="2" s="1"/>
  <c r="G20" i="2"/>
  <c r="H20" i="2" s="1"/>
  <c r="G22" i="2"/>
  <c r="H22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52" i="3"/>
  <c r="K52" i="3"/>
  <c r="J52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9" i="6"/>
  <c r="K19" i="6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J10" i="4" a="1"/>
  <c r="J10" i="4" s="1"/>
  <c r="M19" i="3"/>
  <c r="J19" i="3"/>
  <c r="F23" i="3"/>
  <c r="G23" i="3" s="1"/>
  <c r="H23" i="3" s="1"/>
  <c r="F16" i="3"/>
  <c r="G16" i="3" s="1"/>
  <c r="H16" i="3" s="1"/>
  <c r="F15" i="2"/>
  <c r="G15" i="2" s="1"/>
  <c r="M18" i="2"/>
  <c r="K18" i="2"/>
  <c r="J18" i="2"/>
  <c r="H15" i="2" l="1"/>
  <c r="J6" i="2" a="1"/>
  <c r="J6" i="2" s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4" a="1"/>
  <c r="J6" i="4" s="1"/>
  <c r="J6" i="5" a="1"/>
  <c r="J6" i="5" s="1"/>
  <c r="J6" i="6" a="1"/>
  <c r="J6" i="6" s="1"/>
  <c r="L7" i="6" l="1"/>
  <c r="K7" i="6"/>
  <c r="K7" i="4"/>
  <c r="L7" i="4"/>
  <c r="K7" i="5"/>
  <c r="L7" i="5"/>
  <c r="J6" i="3" a="1"/>
  <c r="J6" i="3" s="1"/>
  <c r="L7" i="3" l="1"/>
  <c r="K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<sst xmlns="http://schemas.openxmlformats.org/spreadsheetml/2006/main" count="221" uniqueCount="39">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</sst>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sqref="A1:I28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22"/>
  <sheetViews>
    <sheetView tabSelected="1" workbookViewId="0">
      <selection activeCell="E4" sqref="E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LINEST(E15:E20,G15:G20^{1,2})</f>
        <v>1.0870611249123012E-5</v>
      </c>
      <c r="K6">
        <v>-0.12734670319219482</v>
      </c>
      <c r="L6">
        <v>371.75662794701884</v>
      </c>
    </row>
    <row r="7" spans="2:13" x14ac:dyDescent="0.2">
      <c r="B7" t="s">
        <v>36</v>
      </c>
      <c r="J7" t="s">
        <v>23</v>
      </c>
      <c r="K7">
        <f>(-K6+SQRT(K6^2-4*J6*L6))/(2*J6)</f>
        <v>6190.0051344870026</v>
      </c>
      <c r="L7">
        <f>(-K6-SQRT(K6^2-4*J6*L6))/(2*J6)</f>
        <v>5524.7641893142254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LINEST(E15:E20,C15:C20^{1,2})</f>
        <v>0.16652447093387465</v>
      </c>
      <c r="K10">
        <v>145.36664826771252</v>
      </c>
      <c r="L10">
        <v>31724.342804411899</v>
      </c>
    </row>
    <row r="11" spans="2:13" x14ac:dyDescent="0.2">
      <c r="J11" t="s">
        <v>23</v>
      </c>
      <c r="K11" t="e">
        <f>(-K10+SQRT(K10^2-4*J10*L10))/(2*J10)</f>
        <v>#NUM!</v>
      </c>
      <c r="L11" t="e">
        <f>(-K10-SQRT(K10^2-4*J10*L10))/(2*J10)</f>
        <v>#NUM!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:G20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22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4"/>
  <sheetViews>
    <sheetView topLeftCell="A27" workbookViewId="0">
      <selection activeCell="F54" sqref="F54"/>
    </sheetView>
  </sheetViews>
  <sheetFormatPr baseColWidth="10" defaultRowHeight="16" x14ac:dyDescent="0.2"/>
  <cols>
    <col min="10" max="10" width="11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2.3359030669788643E-5</v>
      </c>
      <c r="K6">
        <v>-0.20375854214977837</v>
      </c>
      <c r="L6">
        <v>441.1923909363407</v>
      </c>
    </row>
    <row r="7" spans="2:13" x14ac:dyDescent="0.2">
      <c r="B7" t="s">
        <v>36</v>
      </c>
      <c r="J7" t="s">
        <v>23</v>
      </c>
      <c r="K7">
        <f>(-K6+SQRT(K6^2-4*J6*L6))/(2*J6)</f>
        <v>4728.618388683687</v>
      </c>
      <c r="L7">
        <f>(-K6-SQRT(K6^2-4*J6*L6))/(2*J6)</f>
        <v>3994.2839025192211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0.64089796584491054</v>
      </c>
      <c r="K10">
        <v>671.15504951038633</v>
      </c>
      <c r="L10">
        <v>175708.91049842749</v>
      </c>
    </row>
    <row r="11" spans="2:13" x14ac:dyDescent="0.2">
      <c r="J11" t="s">
        <v>23</v>
      </c>
      <c r="K11">
        <f>(-K10+SQRT(K10^2-4*J10*L10))/(2*J10)</f>
        <v>-522.21681183789099</v>
      </c>
      <c r="L11">
        <f>(-K10-SQRT(K10^2-4*J10*L10))/(2*J10)</f>
        <v>-524.99364174123252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J35">
        <f>I35^(1/3)</f>
        <v>0</v>
      </c>
      <c r="K35" t="e">
        <f>$B$8/(I35*(10^-24))</f>
        <v>#DIV/0!</v>
      </c>
      <c r="M35">
        <f>L35/L37</f>
        <v>0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6:F38" si="13">$F$10*B38</f>
        <v>16.32</v>
      </c>
      <c r="G38">
        <f t="shared" ref="G36:G38" si="14">F38^3</f>
        <v>4346.7079679999997</v>
      </c>
      <c r="H38">
        <f t="shared" ref="H32: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  <c r="J52">
        <f>I52^(1/3)</f>
        <v>0</v>
      </c>
      <c r="K52" t="e">
        <f>$L$5/(I52*(10^-24))</f>
        <v>#VALUE!</v>
      </c>
      <c r="M52">
        <f>L52/L54</f>
        <v>0</v>
      </c>
    </row>
    <row r="54" spans="2:13" x14ac:dyDescent="0.2">
      <c r="K54" t="s">
        <v>8</v>
      </c>
      <c r="L54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20"/>
  <sheetViews>
    <sheetView workbookViewId="0">
      <selection activeCell="C18" sqref="C18:E18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0.85</v>
      </c>
      <c r="F15">
        <f>$F$10*B15</f>
        <v>13.6</v>
      </c>
      <c r="G15">
        <f t="shared" ref="G15:G20" si="0">F15^3</f>
        <v>2515.4559999999997</v>
      </c>
      <c r="H15">
        <f>$B$8/G15/(1E-24)</f>
        <v>4.1738627111744355</v>
      </c>
    </row>
    <row r="16" spans="2:13" x14ac:dyDescent="0.2">
      <c r="B16">
        <v>0.9</v>
      </c>
      <c r="C16">
        <v>-738.15021110666703</v>
      </c>
      <c r="D16">
        <v>30.875274444444401</v>
      </c>
      <c r="E16">
        <v>40.525320000000001</v>
      </c>
      <c r="F16">
        <f t="shared" ref="F16:F20" si="1">$F$10*B16</f>
        <v>14.4</v>
      </c>
      <c r="G16">
        <f t="shared" si="0"/>
        <v>2985.9840000000004</v>
      </c>
      <c r="H16">
        <f t="shared" ref="H16:H20" si="2">$B$8/G16/(1E-24)</f>
        <v>3.5161501200274339</v>
      </c>
    </row>
    <row r="17" spans="2:13" x14ac:dyDescent="0.2">
      <c r="B17">
        <v>0.95</v>
      </c>
      <c r="C17">
        <v>-738.18883640222202</v>
      </c>
      <c r="D17">
        <v>30.8369173333333</v>
      </c>
      <c r="E17">
        <v>11.716013333333301</v>
      </c>
      <c r="F17">
        <f t="shared" si="1"/>
        <v>15.2</v>
      </c>
      <c r="G17">
        <f t="shared" si="0"/>
        <v>3511.8079999999995</v>
      </c>
      <c r="H17">
        <f t="shared" si="2"/>
        <v>2.9896759731739322</v>
      </c>
    </row>
    <row r="18" spans="2:13" x14ac:dyDescent="0.2">
      <c r="B18">
        <v>1</v>
      </c>
      <c r="C18">
        <v>-734.14406826666595</v>
      </c>
      <c r="D18">
        <v>30.729821777777801</v>
      </c>
      <c r="E18">
        <v>-0.85568666666666604</v>
      </c>
      <c r="F18">
        <f t="shared" si="1"/>
        <v>16</v>
      </c>
      <c r="G18">
        <f t="shared" si="0"/>
        <v>4096</v>
      </c>
      <c r="H18">
        <f t="shared" si="2"/>
        <v>2.5632734374999999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20"/>
  <sheetViews>
    <sheetView topLeftCell="A4" workbookViewId="0">
      <selection activeCell="G10" sqref="G10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0.92</v>
      </c>
      <c r="F15">
        <f>$F$10*B15</f>
        <v>13.8</v>
      </c>
      <c r="G15">
        <f t="shared" ref="G15:G20" si="0">F15^3</f>
        <v>2628.0720000000006</v>
      </c>
      <c r="H15">
        <f>$B$8/G15/(1E-24)</f>
        <v>3.6729967824321399</v>
      </c>
    </row>
    <row r="16" spans="2:13" x14ac:dyDescent="0.2">
      <c r="B16">
        <v>0.94</v>
      </c>
      <c r="F16">
        <f t="shared" ref="F16:F20" si="1">$F$10*B16</f>
        <v>14.1</v>
      </c>
      <c r="G16">
        <f t="shared" si="0"/>
        <v>2803.221</v>
      </c>
      <c r="H16">
        <f t="shared" ref="H16:H20" si="2">$B$8/G16/(1E-24)</f>
        <v>3.4435030274102552</v>
      </c>
    </row>
    <row r="17" spans="2:13" x14ac:dyDescent="0.2">
      <c r="B17">
        <v>0.96</v>
      </c>
      <c r="F17">
        <f t="shared" si="1"/>
        <v>14.399999999999999</v>
      </c>
      <c r="G17">
        <f t="shared" si="0"/>
        <v>2985.983999999999</v>
      </c>
      <c r="H17">
        <f t="shared" si="2"/>
        <v>3.2327366790980809</v>
      </c>
    </row>
    <row r="18" spans="2:13" x14ac:dyDescent="0.2">
      <c r="B18">
        <v>0.98</v>
      </c>
      <c r="F18">
        <f t="shared" si="1"/>
        <v>14.7</v>
      </c>
      <c r="G18">
        <f t="shared" si="0"/>
        <v>3176.5229999999997</v>
      </c>
      <c r="H18">
        <f t="shared" si="2"/>
        <v>3.0388257853004697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</v>
      </c>
      <c r="F19">
        <f t="shared" si="1"/>
        <v>15</v>
      </c>
      <c r="G19">
        <f t="shared" si="0"/>
        <v>3375</v>
      </c>
      <c r="H19">
        <f t="shared" si="2"/>
        <v>2.8601185185185192</v>
      </c>
    </row>
    <row r="20" spans="2:13" x14ac:dyDescent="0.2">
      <c r="B20">
        <v>1.02</v>
      </c>
      <c r="F20">
        <f t="shared" si="1"/>
        <v>15.3</v>
      </c>
      <c r="G20">
        <f t="shared" si="0"/>
        <v>3581.5770000000007</v>
      </c>
      <c r="H20">
        <f t="shared" si="2"/>
        <v>2.695153559451605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21"/>
  <sheetViews>
    <sheetView workbookViewId="0">
      <selection activeCell="I33" sqref="I33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16.5</v>
      </c>
      <c r="I10" t="s">
        <v>22</v>
      </c>
      <c r="J10" t="e" cm="1">
        <f t="array" ref="J10">LINEST(E16:E21,C16:C21^{1,2})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</v>
      </c>
    </row>
    <row r="16" spans="2:13" x14ac:dyDescent="0.2">
      <c r="B16">
        <v>0.92</v>
      </c>
      <c r="F16">
        <f>$F$10*B16</f>
        <v>15.180000000000001</v>
      </c>
      <c r="G16">
        <f t="shared" ref="G16:G21" si="0">F16^3</f>
        <v>3497.9638320000013</v>
      </c>
      <c r="H16">
        <f>$B$8/G16/(1E-24)</f>
        <v>2.6509021949201212</v>
      </c>
    </row>
    <row r="17" spans="2:13" x14ac:dyDescent="0.2">
      <c r="B17">
        <v>0.94</v>
      </c>
      <c r="F17">
        <f t="shared" ref="F17:F21" si="1">$F$10*B17</f>
        <v>15.51</v>
      </c>
      <c r="G17">
        <f t="shared" si="0"/>
        <v>3731.0871510000002</v>
      </c>
      <c r="H17">
        <f t="shared" ref="H17:H21" si="2">$B$8/G17/(1E-24)</f>
        <v>2.4852702777298381</v>
      </c>
    </row>
    <row r="18" spans="2:13" x14ac:dyDescent="0.2">
      <c r="B18">
        <v>0.96</v>
      </c>
      <c r="F18">
        <f t="shared" si="1"/>
        <v>15.84</v>
      </c>
      <c r="G18">
        <f t="shared" si="0"/>
        <v>3974.3447039999996</v>
      </c>
      <c r="H18">
        <f t="shared" si="2"/>
        <v>2.3331544419555215</v>
      </c>
    </row>
    <row r="19" spans="2:13" x14ac:dyDescent="0.2">
      <c r="B19">
        <v>0.98</v>
      </c>
      <c r="F19">
        <f t="shared" si="1"/>
        <v>16.169999999999998</v>
      </c>
      <c r="G19">
        <f t="shared" si="0"/>
        <v>4227.9521129999985</v>
      </c>
      <c r="H19">
        <f t="shared" si="2"/>
        <v>2.1932036485201327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B20">
        <v>1</v>
      </c>
      <c r="F20">
        <f t="shared" si="1"/>
        <v>16.5</v>
      </c>
      <c r="G20">
        <f t="shared" si="0"/>
        <v>4492.125</v>
      </c>
      <c r="H20">
        <f t="shared" si="2"/>
        <v>2.0642257283579601</v>
      </c>
    </row>
    <row r="21" spans="2:13" x14ac:dyDescent="0.2">
      <c r="B21">
        <v>1.02</v>
      </c>
      <c r="F21">
        <f t="shared" si="1"/>
        <v>16.830000000000002</v>
      </c>
      <c r="G21">
        <f t="shared" si="0"/>
        <v>4767.0789870000017</v>
      </c>
      <c r="H21">
        <f t="shared" si="2"/>
        <v>1.9451660073783454</v>
      </c>
      <c r="K21" t="s">
        <v>8</v>
      </c>
      <c r="L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2022-08-17T11:48:34Z</dcterms:modified>
</cp:coreProperties>
</file>