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elbw/projects/spreadsheets/FeCr/"/>
    </mc:Choice>
  </mc:AlternateContent>
  <xr:revisionPtr revIDLastSave="0" documentId="13_ncr:1_{1DE396EB-390E-A441-ACC1-F6E9D211E83A}" xr6:coauthVersionLast="47" xr6:coauthVersionMax="47" xr10:uidLastSave="{00000000-0000-0000-0000-000000000000}"/>
  <bookViews>
    <workbookView xWindow="9300" yWindow="660" windowWidth="27240" windowHeight="16440" xr2:uid="{32A79040-6F90-8D4B-A184-42213E278B1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" i="1" l="1"/>
  <c r="M4" i="1"/>
  <c r="L5" i="1"/>
  <c r="M5" i="1"/>
  <c r="L6" i="1"/>
  <c r="L7" i="1"/>
  <c r="M3" i="1"/>
  <c r="L3" i="1"/>
  <c r="L9" i="1" s="1"/>
  <c r="I7" i="1"/>
  <c r="J7" i="1" s="1"/>
  <c r="M7" i="1" s="1"/>
  <c r="I6" i="1"/>
  <c r="J6" i="1" s="1"/>
  <c r="M6" i="1" s="1"/>
  <c r="I5" i="1"/>
  <c r="J5" i="1" s="1"/>
  <c r="I4" i="1"/>
  <c r="J4" i="1" s="1"/>
  <c r="I3" i="1"/>
  <c r="J3" i="1" s="1"/>
  <c r="M9" i="1" l="1"/>
  <c r="M10" i="1" s="1"/>
  <c r="L10" i="1" l="1"/>
</calcChain>
</file>

<file path=xl/sharedStrings.xml><?xml version="1.0" encoding="utf-8"?>
<sst xmlns="http://schemas.openxmlformats.org/spreadsheetml/2006/main" count="45" uniqueCount="45">
  <si>
    <t>Cr</t>
  </si>
  <si>
    <t>Fe</t>
  </si>
  <si>
    <t>Direct</t>
  </si>
  <si>
    <t>A</t>
  </si>
  <si>
    <t>A1</t>
  </si>
  <si>
    <t>A2</t>
  </si>
  <si>
    <t>B1</t>
  </si>
  <si>
    <t>B2</t>
  </si>
  <si>
    <t>B3</t>
  </si>
  <si>
    <t>B4</t>
  </si>
  <si>
    <t>C1</t>
  </si>
  <si>
    <t>E1</t>
  </si>
  <si>
    <t>E2</t>
  </si>
  <si>
    <t>E3</t>
  </si>
  <si>
    <t>E4</t>
  </si>
  <si>
    <t>E5</t>
  </si>
  <si>
    <t>E6</t>
  </si>
  <si>
    <t>E7</t>
  </si>
  <si>
    <t>E8</t>
  </si>
  <si>
    <t>C2</t>
  </si>
  <si>
    <t>C3</t>
  </si>
  <si>
    <t>C4</t>
  </si>
  <si>
    <t>C5</t>
  </si>
  <si>
    <t>C6</t>
  </si>
  <si>
    <t>C7</t>
  </si>
  <si>
    <t>C8</t>
  </si>
  <si>
    <t>D1</t>
  </si>
  <si>
    <t>D2</t>
  </si>
  <si>
    <t>D3</t>
  </si>
  <si>
    <t>D4</t>
  </si>
  <si>
    <t>D5</t>
  </si>
  <si>
    <t>D6</t>
  </si>
  <si>
    <t>D7</t>
  </si>
  <si>
    <t>D8</t>
  </si>
  <si>
    <t>Expt</t>
  </si>
  <si>
    <t>DFT-2 paper</t>
  </si>
  <si>
    <t>B</t>
  </si>
  <si>
    <t>C</t>
  </si>
  <si>
    <t>D</t>
  </si>
  <si>
    <t>E</t>
  </si>
  <si>
    <t>sites</t>
  </si>
  <si>
    <t>#Fe</t>
  </si>
  <si>
    <t>#Cr</t>
  </si>
  <si>
    <t>total</t>
  </si>
  <si>
    <t>comp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</si>
</sst>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BF0ED7-D528-504D-B773-4A1F0120560B}">
  <dimension ref="B1:O41"/>
  <sheetViews>
    <sheetView tabSelected="1" workbookViewId="0">
      <selection activeCell="J19" sqref="J19"/>
    </sheetView>
  </sheetViews>
  <sheetFormatPr baseColWidth="10" defaultRowHeight="16" x14ac:dyDescent="0.2"/>
  <sheetData>
    <row r="1" spans="2:15" x14ac:dyDescent="0.2">
      <c r="H1" t="s">
        <v>34</v>
      </c>
      <c r="O1" t="s">
        <v>35</v>
      </c>
    </row>
    <row r="2" spans="2:15" x14ac:dyDescent="0.2">
      <c r="I2" t="s">
        <v>1</v>
      </c>
      <c r="J2" t="s">
        <v>0</v>
      </c>
      <c r="K2" t="s">
        <v>40</v>
      </c>
      <c r="L2" t="s">
        <v>41</v>
      </c>
      <c r="M2" t="s">
        <v>42</v>
      </c>
    </row>
    <row r="3" spans="2:15" x14ac:dyDescent="0.2">
      <c r="H3" t="s">
        <v>3</v>
      </c>
      <c r="I3">
        <f>1.8/2</f>
        <v>0.9</v>
      </c>
      <c r="J3">
        <f>1-I3</f>
        <v>9.9999999999999978E-2</v>
      </c>
      <c r="K3">
        <v>2</v>
      </c>
      <c r="L3">
        <f>K3*I3</f>
        <v>1.8</v>
      </c>
      <c r="M3">
        <f>K3*J3</f>
        <v>0.19999999999999996</v>
      </c>
    </row>
    <row r="4" spans="2:15" x14ac:dyDescent="0.2">
      <c r="H4" t="s">
        <v>36</v>
      </c>
      <c r="I4">
        <f>1.2/4</f>
        <v>0.3</v>
      </c>
      <c r="J4">
        <f t="shared" ref="J4:J7" si="0">1-I4</f>
        <v>0.7</v>
      </c>
      <c r="K4">
        <v>4</v>
      </c>
      <c r="L4">
        <f t="shared" ref="L4:L7" si="1">K4*I4</f>
        <v>1.2</v>
      </c>
      <c r="M4">
        <f t="shared" ref="M4:M7" si="2">K4*J4</f>
        <v>2.8</v>
      </c>
    </row>
    <row r="5" spans="2:15" x14ac:dyDescent="0.2">
      <c r="H5" t="s">
        <v>37</v>
      </c>
      <c r="I5">
        <f>3.3/8</f>
        <v>0.41249999999999998</v>
      </c>
      <c r="J5">
        <f t="shared" si="0"/>
        <v>0.58750000000000002</v>
      </c>
      <c r="K5">
        <v>8</v>
      </c>
      <c r="L5">
        <f t="shared" si="1"/>
        <v>3.3</v>
      </c>
      <c r="M5">
        <f t="shared" si="2"/>
        <v>4.7</v>
      </c>
    </row>
    <row r="6" spans="2:15" x14ac:dyDescent="0.2">
      <c r="H6" t="s">
        <v>38</v>
      </c>
      <c r="I6">
        <f>7/8</f>
        <v>0.875</v>
      </c>
      <c r="J6">
        <f t="shared" si="0"/>
        <v>0.125</v>
      </c>
      <c r="K6">
        <v>8</v>
      </c>
      <c r="L6">
        <f t="shared" si="1"/>
        <v>7</v>
      </c>
      <c r="M6">
        <f t="shared" si="2"/>
        <v>1</v>
      </c>
    </row>
    <row r="7" spans="2:15" x14ac:dyDescent="0.2">
      <c r="H7" t="s">
        <v>39</v>
      </c>
      <c r="I7">
        <f>2/8</f>
        <v>0.25</v>
      </c>
      <c r="J7">
        <f t="shared" si="0"/>
        <v>0.75</v>
      </c>
      <c r="K7">
        <v>8</v>
      </c>
      <c r="L7">
        <f t="shared" si="1"/>
        <v>2</v>
      </c>
      <c r="M7">
        <f t="shared" si="2"/>
        <v>6</v>
      </c>
    </row>
    <row r="9" spans="2:15" x14ac:dyDescent="0.2">
      <c r="K9" t="s">
        <v>43</v>
      </c>
      <c r="L9">
        <f>SUM(L3:L7)</f>
        <v>15.3</v>
      </c>
      <c r="M9">
        <f>SUM(M3:M7)</f>
        <v>14.7</v>
      </c>
    </row>
    <row r="10" spans="2:15" x14ac:dyDescent="0.2">
      <c r="K10" t="s">
        <v>44</v>
      </c>
      <c r="L10">
        <f>L9/SUM(L9:M9)</f>
        <v>0.51</v>
      </c>
      <c r="M10">
        <f>M9/SUM(L9:M9)</f>
        <v>0.49</v>
      </c>
    </row>
    <row r="11" spans="2:15" x14ac:dyDescent="0.2">
      <c r="D11" t="s">
        <v>2</v>
      </c>
    </row>
    <row r="12" spans="2:15" x14ac:dyDescent="0.2">
      <c r="B12" t="s">
        <v>6</v>
      </c>
      <c r="C12">
        <v>1</v>
      </c>
      <c r="D12">
        <v>0.39874999999999999</v>
      </c>
      <c r="E12">
        <v>0.39874999999999999</v>
      </c>
      <c r="F12">
        <v>0</v>
      </c>
    </row>
    <row r="13" spans="2:15" x14ac:dyDescent="0.2">
      <c r="B13" t="s">
        <v>7</v>
      </c>
      <c r="C13">
        <v>2</v>
      </c>
      <c r="D13">
        <v>0.10125000000000001</v>
      </c>
      <c r="E13">
        <v>0.89875000000000005</v>
      </c>
      <c r="F13">
        <v>0.5</v>
      </c>
    </row>
    <row r="14" spans="2:15" x14ac:dyDescent="0.2">
      <c r="B14" t="s">
        <v>8</v>
      </c>
      <c r="C14">
        <v>3</v>
      </c>
      <c r="D14">
        <v>0.60124999999999995</v>
      </c>
      <c r="E14">
        <v>0.60124999999999995</v>
      </c>
      <c r="F14">
        <v>0</v>
      </c>
    </row>
    <row r="15" spans="2:15" x14ac:dyDescent="0.2">
      <c r="B15" t="s">
        <v>9</v>
      </c>
      <c r="C15">
        <v>4</v>
      </c>
      <c r="D15">
        <v>0.89875000000000005</v>
      </c>
      <c r="E15">
        <v>0.10125000000000001</v>
      </c>
      <c r="F15">
        <v>0.5</v>
      </c>
    </row>
    <row r="16" spans="2:15" x14ac:dyDescent="0.2">
      <c r="B16" t="s">
        <v>10</v>
      </c>
      <c r="C16">
        <v>5</v>
      </c>
      <c r="D16">
        <v>0.73934999999999995</v>
      </c>
      <c r="E16">
        <v>6.6110000000000002E-2</v>
      </c>
      <c r="F16">
        <v>0</v>
      </c>
    </row>
    <row r="17" spans="2:6" x14ac:dyDescent="0.2">
      <c r="B17" t="s">
        <v>19</v>
      </c>
      <c r="C17">
        <v>6</v>
      </c>
      <c r="D17">
        <v>0.43389</v>
      </c>
      <c r="E17">
        <v>0.23935000000000001</v>
      </c>
      <c r="F17">
        <v>0.5</v>
      </c>
    </row>
    <row r="18" spans="2:6" x14ac:dyDescent="0.2">
      <c r="B18" t="s">
        <v>20</v>
      </c>
      <c r="C18">
        <v>7</v>
      </c>
      <c r="D18">
        <v>0.26064999999999999</v>
      </c>
      <c r="E18">
        <v>0.93389</v>
      </c>
      <c r="F18">
        <v>0</v>
      </c>
    </row>
    <row r="19" spans="2:6" x14ac:dyDescent="0.2">
      <c r="B19" t="s">
        <v>21</v>
      </c>
      <c r="C19">
        <v>8</v>
      </c>
      <c r="D19">
        <v>0.56611</v>
      </c>
      <c r="E19">
        <v>0.76065000000000005</v>
      </c>
      <c r="F19">
        <v>0.5</v>
      </c>
    </row>
    <row r="20" spans="2:6" x14ac:dyDescent="0.2">
      <c r="B20" t="s">
        <v>22</v>
      </c>
      <c r="C20">
        <v>9</v>
      </c>
      <c r="D20">
        <v>0.23935000000000001</v>
      </c>
      <c r="E20">
        <v>0.43389</v>
      </c>
      <c r="F20">
        <v>0.5</v>
      </c>
    </row>
    <row r="21" spans="2:6" x14ac:dyDescent="0.2">
      <c r="B21" t="s">
        <v>23</v>
      </c>
      <c r="C21">
        <v>10</v>
      </c>
      <c r="D21">
        <v>0.93389</v>
      </c>
      <c r="E21">
        <v>0.26064999999999999</v>
      </c>
      <c r="F21">
        <v>0</v>
      </c>
    </row>
    <row r="22" spans="2:6" x14ac:dyDescent="0.2">
      <c r="B22" t="s">
        <v>24</v>
      </c>
      <c r="C22">
        <v>11</v>
      </c>
      <c r="D22">
        <v>0.76065000000000005</v>
      </c>
      <c r="E22">
        <v>0.56611</v>
      </c>
      <c r="F22">
        <v>0.5</v>
      </c>
    </row>
    <row r="23" spans="2:6" x14ac:dyDescent="0.2">
      <c r="B23" t="s">
        <v>25</v>
      </c>
      <c r="C23">
        <v>12</v>
      </c>
      <c r="D23">
        <v>6.6110000000000002E-2</v>
      </c>
      <c r="E23">
        <v>0.73934999999999995</v>
      </c>
      <c r="F23">
        <v>0</v>
      </c>
    </row>
    <row r="24" spans="2:6" x14ac:dyDescent="0.2">
      <c r="B24" t="s">
        <v>11</v>
      </c>
      <c r="C24">
        <v>13</v>
      </c>
      <c r="D24">
        <v>0.18267</v>
      </c>
      <c r="E24">
        <v>0.18267</v>
      </c>
      <c r="F24">
        <v>0.25190000000000001</v>
      </c>
    </row>
    <row r="25" spans="2:6" x14ac:dyDescent="0.2">
      <c r="B25" t="s">
        <v>12</v>
      </c>
      <c r="C25">
        <v>14</v>
      </c>
      <c r="D25">
        <v>0.31733</v>
      </c>
      <c r="E25">
        <v>0.68267</v>
      </c>
      <c r="F25">
        <v>0.75190000000000001</v>
      </c>
    </row>
    <row r="26" spans="2:6" x14ac:dyDescent="0.2">
      <c r="B26" t="s">
        <v>13</v>
      </c>
      <c r="C26">
        <v>15</v>
      </c>
      <c r="D26">
        <v>0.81733</v>
      </c>
      <c r="E26">
        <v>0.81733</v>
      </c>
      <c r="F26">
        <v>0.25190000000000001</v>
      </c>
    </row>
    <row r="27" spans="2:6" x14ac:dyDescent="0.2">
      <c r="B27" t="s">
        <v>14</v>
      </c>
      <c r="C27">
        <v>16</v>
      </c>
      <c r="D27">
        <v>0.68267</v>
      </c>
      <c r="E27">
        <v>0.31733</v>
      </c>
      <c r="F27">
        <v>0.75190000000000001</v>
      </c>
    </row>
    <row r="28" spans="2:6" x14ac:dyDescent="0.2">
      <c r="B28" t="s">
        <v>15</v>
      </c>
      <c r="C28">
        <v>17</v>
      </c>
      <c r="D28">
        <v>0.68267</v>
      </c>
      <c r="E28">
        <v>0.31733</v>
      </c>
      <c r="F28">
        <v>0.24809999999999999</v>
      </c>
    </row>
    <row r="29" spans="2:6" x14ac:dyDescent="0.2">
      <c r="B29" t="s">
        <v>16</v>
      </c>
      <c r="C29">
        <v>18</v>
      </c>
      <c r="D29">
        <v>0.81733</v>
      </c>
      <c r="E29">
        <v>0.81733</v>
      </c>
      <c r="F29">
        <v>0.74809999999999999</v>
      </c>
    </row>
    <row r="30" spans="2:6" x14ac:dyDescent="0.2">
      <c r="B30" t="s">
        <v>17</v>
      </c>
      <c r="C30">
        <v>19</v>
      </c>
      <c r="D30">
        <v>0.31733</v>
      </c>
      <c r="E30">
        <v>0.68267</v>
      </c>
      <c r="F30">
        <v>0.24809999999999999</v>
      </c>
    </row>
    <row r="31" spans="2:6" x14ac:dyDescent="0.2">
      <c r="B31" t="s">
        <v>18</v>
      </c>
      <c r="C31">
        <v>20</v>
      </c>
      <c r="D31">
        <v>0.18267</v>
      </c>
      <c r="E31">
        <v>0.18267</v>
      </c>
      <c r="F31">
        <v>0.74809999999999999</v>
      </c>
    </row>
    <row r="32" spans="2:6" x14ac:dyDescent="0.2">
      <c r="B32" t="s">
        <v>4</v>
      </c>
      <c r="C32">
        <v>21</v>
      </c>
      <c r="D32">
        <v>0</v>
      </c>
      <c r="E32">
        <v>0</v>
      </c>
      <c r="F32">
        <v>0</v>
      </c>
    </row>
    <row r="33" spans="2:6" x14ac:dyDescent="0.2">
      <c r="B33" t="s">
        <v>5</v>
      </c>
      <c r="C33">
        <v>22</v>
      </c>
      <c r="D33">
        <v>0.5</v>
      </c>
      <c r="E33">
        <v>0.5</v>
      </c>
      <c r="F33">
        <v>0.5</v>
      </c>
    </row>
    <row r="34" spans="2:6" x14ac:dyDescent="0.2">
      <c r="B34" t="s">
        <v>26</v>
      </c>
      <c r="C34">
        <v>23</v>
      </c>
      <c r="D34">
        <v>0.46349000000000001</v>
      </c>
      <c r="E34">
        <v>0.13123000000000001</v>
      </c>
      <c r="F34">
        <v>0</v>
      </c>
    </row>
    <row r="35" spans="2:6" x14ac:dyDescent="0.2">
      <c r="B35" t="s">
        <v>27</v>
      </c>
      <c r="C35">
        <v>24</v>
      </c>
      <c r="D35">
        <v>0.36876999999999999</v>
      </c>
      <c r="E35">
        <v>0.96348999999999996</v>
      </c>
      <c r="F35">
        <v>0.5</v>
      </c>
    </row>
    <row r="36" spans="2:6" x14ac:dyDescent="0.2">
      <c r="B36" t="s">
        <v>28</v>
      </c>
      <c r="C36">
        <v>25</v>
      </c>
      <c r="D36">
        <v>0.53651000000000004</v>
      </c>
      <c r="E36">
        <v>0.86877000000000004</v>
      </c>
      <c r="F36">
        <v>0</v>
      </c>
    </row>
    <row r="37" spans="2:6" x14ac:dyDescent="0.2">
      <c r="B37" t="s">
        <v>29</v>
      </c>
      <c r="C37">
        <v>26</v>
      </c>
      <c r="D37">
        <v>0.63122999999999996</v>
      </c>
      <c r="E37">
        <v>3.6510000000000001E-2</v>
      </c>
      <c r="F37">
        <v>0.5</v>
      </c>
    </row>
    <row r="38" spans="2:6" x14ac:dyDescent="0.2">
      <c r="B38" t="s">
        <v>30</v>
      </c>
      <c r="C38">
        <v>27</v>
      </c>
      <c r="D38">
        <v>0.96348999999999996</v>
      </c>
      <c r="E38">
        <v>0.36876999999999999</v>
      </c>
      <c r="F38">
        <v>0.5</v>
      </c>
    </row>
    <row r="39" spans="2:6" x14ac:dyDescent="0.2">
      <c r="B39" t="s">
        <v>31</v>
      </c>
      <c r="C39">
        <v>28</v>
      </c>
      <c r="D39">
        <v>0.86877000000000004</v>
      </c>
      <c r="E39">
        <v>0.53651000000000004</v>
      </c>
      <c r="F39">
        <v>0</v>
      </c>
    </row>
    <row r="40" spans="2:6" x14ac:dyDescent="0.2">
      <c r="B40" t="s">
        <v>32</v>
      </c>
      <c r="C40">
        <v>29</v>
      </c>
      <c r="D40">
        <v>3.6510000000000001E-2</v>
      </c>
      <c r="E40">
        <v>0.63122999999999996</v>
      </c>
      <c r="F40">
        <v>0.5</v>
      </c>
    </row>
    <row r="41" spans="2:6" x14ac:dyDescent="0.2">
      <c r="B41" t="s">
        <v>33</v>
      </c>
      <c r="C41">
        <v>30</v>
      </c>
      <c r="D41">
        <v>0.13123000000000001</v>
      </c>
      <c r="E41">
        <v>0.46349000000000001</v>
      </c>
      <c r="F41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Beeler</dc:creator>
  <cp:lastModifiedBy>Ben Beeler</cp:lastModifiedBy>
  <dcterms:created xsi:type="dcterms:W3CDTF">2023-02-08T19:21:25Z</dcterms:created>
  <dcterms:modified xsi:type="dcterms:W3CDTF">2023-02-09T21:44:28Z</dcterms:modified>
</cp:coreProperties>
</file>