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1A497D5-9079-5047-9BC5-A7B25348BF56}" xr6:coauthVersionLast="47" xr6:coauthVersionMax="47" xr10:uidLastSave="{00000000-0000-0000-0000-000000000000}"/>
  <bookViews>
    <workbookView xWindow="1160" yWindow="500" windowWidth="27640" windowHeight="15800" activeTab="2" xr2:uid="{915DBFD3-0428-B849-9115-826488AD15AE}"/>
  </bookViews>
  <sheets>
    <sheet name="Sheet1" sheetId="1" r:id="rId1"/>
    <sheet name="2kevB" sheetId="2" r:id="rId2"/>
    <sheet name="4kevB" sheetId="3" r:id="rId3"/>
    <sheet name="8kevB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F20" i="4"/>
  <c r="I20" i="4"/>
  <c r="L20" i="4"/>
  <c r="O20" i="4"/>
  <c r="C21" i="4"/>
  <c r="F21" i="4"/>
  <c r="I21" i="4"/>
  <c r="L21" i="4"/>
  <c r="O21" i="4"/>
  <c r="C35" i="4"/>
  <c r="C36" i="4"/>
  <c r="C38" i="4"/>
  <c r="C39" i="4"/>
  <c r="C20" i="3"/>
  <c r="F20" i="3"/>
  <c r="I20" i="3"/>
  <c r="L20" i="3"/>
  <c r="O20" i="3"/>
  <c r="C21" i="3"/>
  <c r="F21" i="3"/>
  <c r="I21" i="3"/>
  <c r="L21" i="3"/>
  <c r="O21" i="3"/>
  <c r="AC36" i="3"/>
  <c r="C37" i="3"/>
  <c r="F37" i="3"/>
  <c r="I37" i="3"/>
  <c r="L37" i="3"/>
  <c r="O37" i="3"/>
  <c r="AC37" i="3"/>
  <c r="C38" i="3"/>
  <c r="F38" i="3"/>
  <c r="I38" i="3"/>
  <c r="L38" i="3"/>
  <c r="O38" i="3"/>
  <c r="C54" i="3"/>
  <c r="F54" i="3"/>
  <c r="I54" i="3"/>
  <c r="L54" i="3"/>
  <c r="O54" i="3"/>
  <c r="C55" i="3"/>
  <c r="F55" i="3"/>
  <c r="I55" i="3"/>
  <c r="L55" i="3"/>
  <c r="O55" i="3"/>
  <c r="C71" i="3"/>
  <c r="F71" i="3"/>
  <c r="I71" i="3"/>
  <c r="L71" i="3"/>
  <c r="O71" i="3"/>
  <c r="C72" i="3"/>
  <c r="F72" i="3"/>
  <c r="I72" i="3"/>
  <c r="L72" i="3"/>
  <c r="O72" i="3"/>
  <c r="C20" i="2"/>
  <c r="F20" i="2"/>
  <c r="I20" i="2"/>
  <c r="L20" i="2"/>
  <c r="O20" i="2"/>
  <c r="C21" i="2"/>
  <c r="F21" i="2"/>
  <c r="I21" i="2"/>
  <c r="L21" i="2"/>
  <c r="O21" i="2"/>
  <c r="C37" i="2"/>
  <c r="F37" i="2"/>
  <c r="I37" i="2"/>
  <c r="L37" i="2"/>
  <c r="O37" i="2"/>
  <c r="C38" i="2"/>
  <c r="F38" i="2"/>
  <c r="I38" i="2"/>
  <c r="L38" i="2"/>
  <c r="O38" i="2"/>
  <c r="C54" i="2"/>
  <c r="F54" i="2"/>
  <c r="I54" i="2"/>
  <c r="L54" i="2"/>
  <c r="O54" i="2"/>
  <c r="C55" i="2"/>
  <c r="F55" i="2"/>
  <c r="I55" i="2"/>
  <c r="L55" i="2"/>
  <c r="O55" i="2"/>
  <c r="C71" i="2"/>
  <c r="F71" i="2"/>
  <c r="I71" i="2"/>
  <c r="L71" i="2"/>
  <c r="O71" i="2"/>
  <c r="C72" i="2"/>
  <c r="F72" i="2"/>
  <c r="I72" i="2"/>
  <c r="L72" i="2"/>
  <c r="O72" i="2"/>
</calcChain>
</file>

<file path=xl/sharedStrings.xml><?xml version="1.0" encoding="utf-8"?>
<sst xmlns="http://schemas.openxmlformats.org/spreadsheetml/2006/main" count="89" uniqueCount="19">
  <si>
    <t>stdv</t>
  </si>
  <si>
    <t>avg</t>
  </si>
  <si>
    <t>press</t>
  </si>
  <si>
    <t>press-10</t>
  </si>
  <si>
    <t>press-5</t>
  </si>
  <si>
    <t>press10</t>
  </si>
  <si>
    <t>press5</t>
  </si>
  <si>
    <t>press0</t>
  </si>
  <si>
    <t>2 keV PKA</t>
  </si>
  <si>
    <t>UMo radiation damage</t>
  </si>
  <si>
    <t>verify this dataset visually</t>
  </si>
  <si>
    <t>4 keV PKA</t>
  </si>
  <si>
    <t>temp/rescale w/ dt2</t>
  </si>
  <si>
    <t>dt reset2</t>
  </si>
  <si>
    <t>dt reset</t>
  </si>
  <si>
    <t>temp/rescale</t>
  </si>
  <si>
    <t>batch2</t>
  </si>
  <si>
    <t>4 keV</t>
  </si>
  <si>
    <t>2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</si>
</sst>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'2kevB'!$S$9:$S$13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6F44-AE75-7D1DCA04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'8kevB'!$E$26:$J$26</c:f>
                <c:numCache>
                  <c:formatCode>General</c:formatCode>
                  <c:ptCount val="6"/>
                  <c:pt idx="1">
                    <c:v>3.8148049546608913</c:v>
                  </c:pt>
                  <c:pt idx="2">
                    <c:v>3.2373514551936475</c:v>
                  </c:pt>
                  <c:pt idx="3">
                    <c:v>3.5049805832399445</c:v>
                  </c:pt>
                  <c:pt idx="4">
                    <c:v>5.315804527799898</c:v>
                  </c:pt>
                  <c:pt idx="5">
                    <c:v>6.1327535957893069</c:v>
                  </c:pt>
                </c:numCache>
              </c:numRef>
            </c:plus>
            <c:minus>
              <c:numRef>
                <c:f>'8kevB'!$E$26:$J$26</c:f>
                <c:numCache>
                  <c:formatCode>General</c:formatCode>
                  <c:ptCount val="6"/>
                  <c:pt idx="1">
                    <c:v>3.8148049546608913</c:v>
                  </c:pt>
                  <c:pt idx="2">
                    <c:v>3.2373514551936475</c:v>
                  </c:pt>
                  <c:pt idx="3">
                    <c:v>3.5049805832399445</c:v>
                  </c:pt>
                  <c:pt idx="4">
                    <c:v>5.315804527799898</c:v>
                  </c:pt>
                  <c:pt idx="5">
                    <c:v>6.1327535957893069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'8kevB'!$E$24:$J$24</c:f>
              <c:strCache>
                <c:ptCount val="6"/>
                <c:pt idx="1">
                  <c:v>press0</c:v>
                </c:pt>
                <c:pt idx="2">
                  <c:v>temp/rescale</c:v>
                </c:pt>
                <c:pt idx="3">
                  <c:v>dt reset</c:v>
                </c:pt>
                <c:pt idx="4">
                  <c:v>dt reset2</c:v>
                </c:pt>
                <c:pt idx="5">
                  <c:v>temp/rescale w/ dt2</c:v>
                </c:pt>
              </c:strCache>
            </c:strRef>
          </c:xVal>
          <c:yVal>
            <c:numRef>
              <c:f>'8kevB'!$E$25:$J$25</c:f>
              <c:numCache>
                <c:formatCode>General</c:formatCode>
                <c:ptCount val="6"/>
                <c:pt idx="1">
                  <c:v>16.669999999999998</c:v>
                </c:pt>
                <c:pt idx="2">
                  <c:v>13.26</c:v>
                </c:pt>
                <c:pt idx="3">
                  <c:v>18.739999999999998</c:v>
                </c:pt>
                <c:pt idx="4">
                  <c:v>19.999999999999996</c:v>
                </c:pt>
                <c:pt idx="5">
                  <c:v>17.28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D-ED47-8EDF-6E65214F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79952"/>
        <c:axId val="1675858128"/>
      </c:scatterChart>
      <c:valAx>
        <c:axId val="16756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58128"/>
        <c:crosses val="autoZero"/>
        <c:crossBetween val="midCat"/>
      </c:valAx>
      <c:valAx>
        <c:axId val="1675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summary!$I$4:$I$5</c:f>
              <c:numCache>
                <c:formatCode>General</c:formatCode>
                <c:ptCount val="2"/>
                <c:pt idx="0">
                  <c:v>16.699999999999996</c:v>
                </c:pt>
                <c:pt idx="1">
                  <c:v>37.120000000000005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DF47-BB43-D77039CB30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summary!$J$4:$J$5</c:f>
              <c:numCache>
                <c:formatCode>General</c:formatCode>
                <c:ptCount val="2"/>
                <c:pt idx="0">
                  <c:v>6.76</c:v>
                </c:pt>
                <c:pt idx="1">
                  <c:v>11.940000000000001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F-DF47-BB43-D77039CB303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summary!$H$4:$H$5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summary!$K$4:$K$5</c:f>
              <c:numCache>
                <c:formatCode>General</c:formatCode>
                <c:ptCount val="2"/>
                <c:pt idx="0">
                  <c:v>6.5400000000000009</c:v>
                </c:pt>
                <c:pt idx="1">
                  <c:v>9.4400000000000013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F-DF47-BB43-D77039CB303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summary!$H$4:$H$6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summary!$L$4:$L$6</c:f>
              <c:numCache>
                <c:formatCode>General</c:formatCode>
                <c:ptCount val="3"/>
                <c:pt idx="0">
                  <c:v>7.6399999999999988</c:v>
                </c:pt>
                <c:pt idx="1">
                  <c:v>10.500000000000002</c:v>
                </c:pt>
                <c:pt idx="2">
                  <c:v>14.66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F-DF47-BB43-D77039CB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48895"/>
        <c:axId val="1854370399"/>
      </c:scatterChart>
      <c:valAx>
        <c:axId val="18544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0399"/>
        <c:crosses val="autoZero"/>
        <c:crossBetween val="midCat"/>
      </c:valAx>
      <c:valAx>
        <c:axId val="1854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4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'2kevB'!$S$26:$S$30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F24D-802C-27BEA470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'2kevB'!$S$43:$S$47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'2kevB'!$S$43:$S$47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'2kevB'!$Q$43:$Q$47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7-D84F-ACB2-82986640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1-7245-8C7A-7ACC6B1AE441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1-7245-8C7A-7ACC6B1AE441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1-7245-8C7A-7ACC6B1AE441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'2kevB'!$Y$2:$Y$6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1-7245-8C7A-7ACC6B1A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'4kevB'!$S$9:$S$14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plus>
            <c:minus>
              <c:numRef>
                <c:f>'4kevB'!$S$9:$S$14</c:f>
                <c:numCache>
                  <c:formatCode>General</c:formatCode>
                  <c:ptCount val="6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  <c:pt idx="5">
                    <c:v>14.965753498497044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'4kevB'!$Q$9:$Q$14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  <c:pt idx="5">
                  <c:v>-10</c:v>
                </c:pt>
              </c:numCache>
            </c:numRef>
          </c:xVal>
          <c:yVal>
            <c:numRef>
              <c:f>'4kevB'!$R$9:$R$14</c:f>
              <c:numCache>
                <c:formatCode>General</c:formatCode>
                <c:ptCount val="6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  <c:pt idx="5">
                  <c:v>77.86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E344-8D8A-4237EABD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9-5E4F-8AF0-84A3AC10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A54E-ABEF-483624E4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8F48-B817-25D8EE99C6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8F48-B817-25D8EE99C6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C-8F48-B817-25D8EE99C6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'4kevB'!$U$2:$U$6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C-8F48-B817-25D8EE99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'4kevB'!$S$60:$S$64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'4kevB'!$S$60:$S$64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'4kevB'!$Q$60:$Q$64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'4kevB'!$R$60:$R$64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E-4F42-9D3F-AFFD68524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476EE-F457-DB4E-8B3B-4BEC29501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91E6D-3323-B242-9550-03E8999BD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17B15-59AF-E14B-B5CD-E1F75E9E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DAB74-F6C0-0344-9600-B5D52B3E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B64FF-8C0B-B64F-AF8C-A36E3C6F6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1077D-20EF-254B-B87A-FE6B0F53A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9EC3B-4A09-DF40-9866-36D0C8453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1FB51-7056-3E49-9982-F8591488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162CA8-7520-9341-89D1-654F193E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26</xdr:row>
      <xdr:rowOff>120650</xdr:rowOff>
    </xdr:from>
    <xdr:to>
      <xdr:col>10</xdr:col>
      <xdr:colOff>476250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0AC0-F0B3-0E45-9E3C-ADA9A7F2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755650</xdr:colOff>
      <xdr:row>9</xdr:row>
      <xdr:rowOff>6350</xdr:rowOff>
    </xdr:from>
    <xdr:to>
      <xdr:col>15</xdr:col>
      <xdr:colOff>374650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485E8-1578-F84C-B047-D79988AB1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5A0C-8ECF-3545-82E0-E5F79B3933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F293-31CB-BB4D-8B57-4681E0C43322}">
  <dimension ref="B1:Y72"/>
  <sheetViews>
    <sheetView topLeftCell="A9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9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8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7</v>
      </c>
      <c r="E8" t="s">
        <v>6</v>
      </c>
      <c r="H8" t="s">
        <v>5</v>
      </c>
      <c r="K8" t="s">
        <v>4</v>
      </c>
      <c r="N8" t="s">
        <v>3</v>
      </c>
      <c r="Q8" t="s">
        <v>2</v>
      </c>
      <c r="R8" t="s">
        <v>1</v>
      </c>
      <c r="S8" t="s">
        <v>0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7</v>
      </c>
      <c r="E25" t="s">
        <v>6</v>
      </c>
      <c r="H25" t="s">
        <v>5</v>
      </c>
      <c r="K25" t="s">
        <v>4</v>
      </c>
      <c r="N25" t="s">
        <v>3</v>
      </c>
      <c r="Q25" t="s">
        <v>2</v>
      </c>
      <c r="R25" t="s">
        <v>1</v>
      </c>
      <c r="S25" t="s">
        <v>0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7</v>
      </c>
      <c r="E42" t="s">
        <v>6</v>
      </c>
      <c r="H42" t="s">
        <v>5</v>
      </c>
      <c r="K42" t="s">
        <v>4</v>
      </c>
      <c r="N42" t="s">
        <v>3</v>
      </c>
      <c r="Q42" t="s">
        <v>2</v>
      </c>
      <c r="R42" t="s">
        <v>1</v>
      </c>
      <c r="S42" t="s">
        <v>0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7</v>
      </c>
      <c r="E59" t="s">
        <v>6</v>
      </c>
      <c r="H59" t="s">
        <v>5</v>
      </c>
      <c r="K59" t="s">
        <v>4</v>
      </c>
      <c r="N59" t="s">
        <v>3</v>
      </c>
      <c r="Q59" t="s">
        <v>2</v>
      </c>
      <c r="R59" t="s">
        <v>1</v>
      </c>
      <c r="S59" t="s">
        <v>0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667-02DB-8543-AB41-C75109ED5A80}">
  <dimension ref="B1:AC72"/>
  <sheetViews>
    <sheetView tabSelected="1" topLeftCell="K1" workbookViewId="0">
      <selection activeCell="R17" sqref="R17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9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11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10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7</v>
      </c>
      <c r="E8" t="s">
        <v>6</v>
      </c>
      <c r="H8" t="s">
        <v>5</v>
      </c>
      <c r="K8" t="s">
        <v>4</v>
      </c>
      <c r="N8" t="s">
        <v>3</v>
      </c>
      <c r="Q8" t="s">
        <v>2</v>
      </c>
      <c r="R8" t="s">
        <v>1</v>
      </c>
      <c r="S8" t="s">
        <v>0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  <c r="Q14">
        <v>-10</v>
      </c>
      <c r="R14">
        <v>77.86</v>
      </c>
      <c r="S14">
        <v>14.965753498497044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2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2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2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2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29" x14ac:dyDescent="0.2">
      <c r="B23">
        <v>1000</v>
      </c>
    </row>
    <row r="25" spans="2:29" x14ac:dyDescent="0.2">
      <c r="B25" t="s">
        <v>7</v>
      </c>
      <c r="E25" t="s">
        <v>6</v>
      </c>
      <c r="H25" t="s">
        <v>5</v>
      </c>
      <c r="K25" t="s">
        <v>4</v>
      </c>
      <c r="N25" t="s">
        <v>3</v>
      </c>
      <c r="Q25" t="s">
        <v>2</v>
      </c>
      <c r="R25" t="s">
        <v>1</v>
      </c>
      <c r="S25" t="s">
        <v>0</v>
      </c>
      <c r="AB25">
        <v>1</v>
      </c>
      <c r="AC25">
        <v>69</v>
      </c>
    </row>
    <row r="26" spans="2:2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  <c r="AB26">
        <v>2</v>
      </c>
      <c r="AC26">
        <v>70.599999999999994</v>
      </c>
    </row>
    <row r="27" spans="2:2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  <c r="AB27">
        <v>3</v>
      </c>
      <c r="AC27">
        <v>82.6</v>
      </c>
    </row>
    <row r="28" spans="2:2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  <c r="AB28">
        <v>4</v>
      </c>
      <c r="AC28">
        <v>97.2</v>
      </c>
    </row>
    <row r="29" spans="2:2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  <c r="AB29">
        <v>5</v>
      </c>
      <c r="AC29">
        <v>68.599999999999994</v>
      </c>
    </row>
    <row r="30" spans="2:2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  <c r="AB30">
        <v>6</v>
      </c>
      <c r="AC30">
        <v>97.8</v>
      </c>
    </row>
    <row r="31" spans="2:2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  <c r="AB31">
        <v>7</v>
      </c>
      <c r="AC31">
        <v>62.8</v>
      </c>
    </row>
    <row r="32" spans="2:2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  <c r="AB32">
        <v>8</v>
      </c>
      <c r="AC32">
        <v>55.4</v>
      </c>
    </row>
    <row r="33" spans="2:2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  <c r="AB33">
        <v>9</v>
      </c>
      <c r="AC33">
        <v>94.2</v>
      </c>
    </row>
    <row r="34" spans="2:2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  <c r="AB34">
        <v>10</v>
      </c>
      <c r="AC34">
        <v>80.400000000000006</v>
      </c>
    </row>
    <row r="35" spans="2:2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6" spans="2:29" x14ac:dyDescent="0.2">
      <c r="AC36">
        <f>AVERAGE(AC25:AC34)</f>
        <v>77.86</v>
      </c>
    </row>
    <row r="37" spans="2:2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  <c r="AC37">
        <f>STDEV(AC25:AC34)</f>
        <v>14.965753498497044</v>
      </c>
    </row>
    <row r="38" spans="2:2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29" x14ac:dyDescent="0.2">
      <c r="B40">
        <v>800</v>
      </c>
    </row>
    <row r="42" spans="2:29" x14ac:dyDescent="0.2">
      <c r="B42" t="s">
        <v>7</v>
      </c>
      <c r="E42" t="s">
        <v>6</v>
      </c>
      <c r="H42" t="s">
        <v>5</v>
      </c>
      <c r="K42" t="s">
        <v>4</v>
      </c>
      <c r="N42" t="s">
        <v>3</v>
      </c>
      <c r="Q42" t="s">
        <v>2</v>
      </c>
      <c r="R42" t="s">
        <v>1</v>
      </c>
      <c r="S42" t="s">
        <v>0</v>
      </c>
    </row>
    <row r="43" spans="2:2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2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2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2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2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2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7</v>
      </c>
      <c r="E59" t="s">
        <v>6</v>
      </c>
      <c r="H59" t="s">
        <v>5</v>
      </c>
      <c r="K59" t="s">
        <v>4</v>
      </c>
      <c r="N59" t="s">
        <v>3</v>
      </c>
      <c r="Q59" t="s">
        <v>2</v>
      </c>
      <c r="R59" t="s">
        <v>1</v>
      </c>
      <c r="S59" t="s">
        <v>0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0E95-1A3E-F243-8E70-2F6063D764E5}">
  <dimension ref="B2:O39"/>
  <sheetViews>
    <sheetView topLeftCell="A11" workbookViewId="0">
      <selection activeCell="L26" sqref="L26"/>
    </sheetView>
  </sheetViews>
  <sheetFormatPr baseColWidth="10" defaultRowHeight="16" x14ac:dyDescent="0.2"/>
  <sheetData>
    <row r="2" spans="2:15" x14ac:dyDescent="0.2">
      <c r="B2" t="s">
        <v>9</v>
      </c>
    </row>
    <row r="4" spans="2:15" x14ac:dyDescent="0.2">
      <c r="B4" t="s">
        <v>11</v>
      </c>
    </row>
    <row r="6" spans="2:15" x14ac:dyDescent="0.2">
      <c r="B6">
        <v>600</v>
      </c>
      <c r="N6" s="1"/>
    </row>
    <row r="7" spans="2:15" x14ac:dyDescent="0.2">
      <c r="F7" t="s">
        <v>15</v>
      </c>
      <c r="I7" t="s">
        <v>14</v>
      </c>
      <c r="L7" t="s">
        <v>13</v>
      </c>
      <c r="O7" t="s">
        <v>12</v>
      </c>
    </row>
    <row r="8" spans="2:15" x14ac:dyDescent="0.2">
      <c r="B8" t="s">
        <v>7</v>
      </c>
      <c r="E8" t="s">
        <v>7</v>
      </c>
      <c r="H8" t="s">
        <v>7</v>
      </c>
      <c r="K8" t="s">
        <v>7</v>
      </c>
      <c r="N8" t="s">
        <v>7</v>
      </c>
    </row>
    <row r="9" spans="2:15" x14ac:dyDescent="0.2">
      <c r="B9">
        <v>1</v>
      </c>
      <c r="C9">
        <v>18.2</v>
      </c>
      <c r="E9">
        <v>1</v>
      </c>
      <c r="F9">
        <v>13.4</v>
      </c>
      <c r="H9">
        <v>1</v>
      </c>
      <c r="I9">
        <v>20.2</v>
      </c>
      <c r="K9">
        <v>1</v>
      </c>
      <c r="L9">
        <v>20.2</v>
      </c>
      <c r="N9">
        <v>1</v>
      </c>
      <c r="O9">
        <v>31.4</v>
      </c>
    </row>
    <row r="10" spans="2:15" x14ac:dyDescent="0.2">
      <c r="B10">
        <v>2</v>
      </c>
      <c r="C10">
        <v>14.2</v>
      </c>
      <c r="E10">
        <v>2</v>
      </c>
      <c r="F10">
        <v>18.2</v>
      </c>
      <c r="H10">
        <v>2</v>
      </c>
      <c r="I10">
        <v>16.600000000000001</v>
      </c>
      <c r="K10">
        <v>2</v>
      </c>
      <c r="L10">
        <v>15.2</v>
      </c>
      <c r="N10">
        <v>2</v>
      </c>
      <c r="O10">
        <v>23.8</v>
      </c>
    </row>
    <row r="11" spans="2:15" x14ac:dyDescent="0.2">
      <c r="B11">
        <v>3</v>
      </c>
      <c r="C11">
        <v>16.399999999999999</v>
      </c>
      <c r="E11">
        <v>3</v>
      </c>
      <c r="F11">
        <v>12</v>
      </c>
      <c r="H11">
        <v>3</v>
      </c>
      <c r="I11">
        <v>20.8</v>
      </c>
      <c r="K11">
        <v>3</v>
      </c>
      <c r="L11">
        <v>21.2</v>
      </c>
      <c r="N11">
        <v>3</v>
      </c>
      <c r="O11">
        <v>13.6</v>
      </c>
    </row>
    <row r="12" spans="2:15" x14ac:dyDescent="0.2">
      <c r="B12">
        <v>4</v>
      </c>
      <c r="C12">
        <v>20</v>
      </c>
      <c r="E12">
        <v>4</v>
      </c>
      <c r="F12">
        <v>8.1999999999999993</v>
      </c>
      <c r="H12">
        <v>4</v>
      </c>
      <c r="I12">
        <v>25</v>
      </c>
      <c r="K12">
        <v>4</v>
      </c>
      <c r="L12">
        <v>21.4</v>
      </c>
      <c r="N12">
        <v>4</v>
      </c>
      <c r="O12">
        <v>14.2</v>
      </c>
    </row>
    <row r="13" spans="2:15" x14ac:dyDescent="0.2">
      <c r="B13">
        <v>5</v>
      </c>
      <c r="C13">
        <v>11</v>
      </c>
      <c r="E13">
        <v>5</v>
      </c>
      <c r="F13">
        <v>9</v>
      </c>
      <c r="H13">
        <v>5</v>
      </c>
      <c r="I13">
        <v>14.6</v>
      </c>
      <c r="K13">
        <v>5</v>
      </c>
      <c r="L13">
        <v>10.6</v>
      </c>
      <c r="N13">
        <v>5</v>
      </c>
      <c r="O13">
        <v>16</v>
      </c>
    </row>
    <row r="14" spans="2:15" x14ac:dyDescent="0.2">
      <c r="B14">
        <v>6</v>
      </c>
      <c r="C14">
        <v>12</v>
      </c>
      <c r="E14">
        <v>6</v>
      </c>
      <c r="F14">
        <v>15</v>
      </c>
      <c r="H14">
        <v>6</v>
      </c>
      <c r="I14">
        <v>19.600000000000001</v>
      </c>
      <c r="K14">
        <v>6</v>
      </c>
      <c r="L14">
        <v>20.6</v>
      </c>
      <c r="N14">
        <v>6</v>
      </c>
      <c r="O14">
        <v>9.4</v>
      </c>
    </row>
    <row r="15" spans="2:15" x14ac:dyDescent="0.2">
      <c r="B15">
        <v>7</v>
      </c>
      <c r="C15">
        <v>15.4</v>
      </c>
      <c r="E15">
        <v>7</v>
      </c>
      <c r="F15">
        <v>12.2</v>
      </c>
      <c r="H15">
        <v>7</v>
      </c>
      <c r="I15">
        <v>19.600000000000001</v>
      </c>
      <c r="K15">
        <v>7</v>
      </c>
      <c r="L15">
        <v>24.6</v>
      </c>
      <c r="N15">
        <v>7</v>
      </c>
      <c r="O15">
        <v>17.600000000000001</v>
      </c>
    </row>
    <row r="16" spans="2:15" x14ac:dyDescent="0.2">
      <c r="B16">
        <v>8</v>
      </c>
      <c r="C16">
        <v>11.4</v>
      </c>
      <c r="E16">
        <v>8</v>
      </c>
      <c r="F16">
        <v>12.2</v>
      </c>
      <c r="H16">
        <v>8</v>
      </c>
      <c r="I16">
        <v>20</v>
      </c>
      <c r="K16">
        <v>8</v>
      </c>
      <c r="L16">
        <v>18.600000000000001</v>
      </c>
      <c r="N16">
        <v>8</v>
      </c>
      <c r="O16">
        <v>15.6</v>
      </c>
    </row>
    <row r="17" spans="2:15" x14ac:dyDescent="0.2">
      <c r="B17">
        <v>9</v>
      </c>
      <c r="C17">
        <v>14.4</v>
      </c>
      <c r="E17">
        <v>9</v>
      </c>
      <c r="F17">
        <v>17.2</v>
      </c>
      <c r="H17">
        <v>9</v>
      </c>
      <c r="I17">
        <v>18.600000000000001</v>
      </c>
      <c r="K17">
        <v>9</v>
      </c>
      <c r="L17">
        <v>30.4</v>
      </c>
      <c r="N17">
        <v>9</v>
      </c>
      <c r="O17">
        <v>14.8</v>
      </c>
    </row>
    <row r="18" spans="2:15" x14ac:dyDescent="0.2">
      <c r="B18">
        <v>10</v>
      </c>
      <c r="C18">
        <v>13.6</v>
      </c>
      <c r="E18">
        <v>10</v>
      </c>
      <c r="F18">
        <v>15.2</v>
      </c>
      <c r="H18">
        <v>10</v>
      </c>
      <c r="I18">
        <v>12.4</v>
      </c>
      <c r="K18">
        <v>10</v>
      </c>
      <c r="L18">
        <v>17.2</v>
      </c>
      <c r="N18">
        <v>10</v>
      </c>
      <c r="O18">
        <v>16.399999999999999</v>
      </c>
    </row>
    <row r="20" spans="2:15" x14ac:dyDescent="0.2">
      <c r="C20">
        <f>AVERAGE(C9:C18)</f>
        <v>14.66</v>
      </c>
      <c r="F20">
        <f>AVERAGE(F9:F18)</f>
        <v>13.26</v>
      </c>
      <c r="I20">
        <f>AVERAGE(I9:I18)</f>
        <v>18.739999999999998</v>
      </c>
      <c r="L20">
        <f>AVERAGE(L9:L18)</f>
        <v>19.999999999999996</v>
      </c>
      <c r="O20">
        <f>AVERAGE(O9:O18)</f>
        <v>17.28</v>
      </c>
    </row>
    <row r="21" spans="2:15" x14ac:dyDescent="0.2">
      <c r="C21">
        <f>STDEV(C9:C18)</f>
        <v>2.927342366948793</v>
      </c>
      <c r="F21">
        <f>STDEV(F9:F18)</f>
        <v>3.2373514551936475</v>
      </c>
      <c r="I21">
        <f>STDEV(I9:I18)</f>
        <v>3.5049805832399445</v>
      </c>
      <c r="L21">
        <f>STDEV(L9:L18)</f>
        <v>5.315804527799898</v>
      </c>
      <c r="O21">
        <f>STDEV(O9:O18)</f>
        <v>6.1327535957893069</v>
      </c>
    </row>
    <row r="23" spans="2:15" x14ac:dyDescent="0.2">
      <c r="B23" t="s">
        <v>7</v>
      </c>
      <c r="C23" t="s">
        <v>16</v>
      </c>
    </row>
    <row r="24" spans="2:15" x14ac:dyDescent="0.2">
      <c r="B24">
        <v>1</v>
      </c>
      <c r="C24">
        <v>23.8</v>
      </c>
      <c r="F24" t="s">
        <v>7</v>
      </c>
      <c r="G24" t="s">
        <v>15</v>
      </c>
      <c r="H24" t="s">
        <v>14</v>
      </c>
      <c r="I24" t="s">
        <v>13</v>
      </c>
      <c r="J24" t="s">
        <v>12</v>
      </c>
    </row>
    <row r="25" spans="2:15" x14ac:dyDescent="0.2">
      <c r="B25">
        <v>2</v>
      </c>
      <c r="C25">
        <v>16.8</v>
      </c>
      <c r="F25">
        <v>16.669999999999998</v>
      </c>
      <c r="G25">
        <v>13.26</v>
      </c>
      <c r="H25">
        <v>18.739999999999998</v>
      </c>
      <c r="I25">
        <v>19.999999999999996</v>
      </c>
      <c r="J25">
        <v>17.28</v>
      </c>
    </row>
    <row r="26" spans="2:15" x14ac:dyDescent="0.2">
      <c r="B26">
        <v>3</v>
      </c>
      <c r="C26">
        <v>21</v>
      </c>
      <c r="F26">
        <v>3.8148049546608913</v>
      </c>
      <c r="G26">
        <v>3.2373514551936475</v>
      </c>
      <c r="H26">
        <v>3.5049805832399445</v>
      </c>
      <c r="I26">
        <v>5.315804527799898</v>
      </c>
      <c r="J26">
        <v>6.1327535957893069</v>
      </c>
    </row>
    <row r="27" spans="2:15" x14ac:dyDescent="0.2">
      <c r="B27">
        <v>4</v>
      </c>
      <c r="C27">
        <v>14.4</v>
      </c>
    </row>
    <row r="28" spans="2:15" x14ac:dyDescent="0.2">
      <c r="B28">
        <v>5</v>
      </c>
      <c r="C28">
        <v>16</v>
      </c>
    </row>
    <row r="29" spans="2:15" x14ac:dyDescent="0.2">
      <c r="B29">
        <v>6</v>
      </c>
      <c r="C29">
        <v>17.399999999999999</v>
      </c>
    </row>
    <row r="30" spans="2:15" x14ac:dyDescent="0.2">
      <c r="B30">
        <v>7</v>
      </c>
      <c r="C30">
        <v>18.399999999999999</v>
      </c>
    </row>
    <row r="31" spans="2:15" x14ac:dyDescent="0.2">
      <c r="B31">
        <v>8</v>
      </c>
      <c r="C31">
        <v>17.2</v>
      </c>
    </row>
    <row r="32" spans="2:15" x14ac:dyDescent="0.2">
      <c r="B32">
        <v>9</v>
      </c>
      <c r="C32">
        <v>25.6</v>
      </c>
    </row>
    <row r="33" spans="2:3" x14ac:dyDescent="0.2">
      <c r="B33">
        <v>10</v>
      </c>
      <c r="C33">
        <v>16.2</v>
      </c>
    </row>
    <row r="35" spans="2:3" x14ac:dyDescent="0.2">
      <c r="C35">
        <f>AVERAGE(C24:C33)</f>
        <v>18.68</v>
      </c>
    </row>
    <row r="36" spans="2:3" x14ac:dyDescent="0.2">
      <c r="C36">
        <f>STDEV(C24:C33)</f>
        <v>3.6297535882083256</v>
      </c>
    </row>
    <row r="38" spans="2:3" x14ac:dyDescent="0.2">
      <c r="C38">
        <f>AVERAGE(C9:C18,C24:C33)</f>
        <v>16.669999999999998</v>
      </c>
    </row>
    <row r="39" spans="2:3" x14ac:dyDescent="0.2">
      <c r="C39">
        <f>STDEV(C9:C18,C24:C33)</f>
        <v>3.8148049546608913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7B9D-95E1-4941-8EEE-42C91F664313}">
  <dimension ref="B2:L16"/>
  <sheetViews>
    <sheetView workbookViewId="0">
      <selection activeCell="G18" sqref="G18"/>
    </sheetView>
  </sheetViews>
  <sheetFormatPr baseColWidth="10" defaultRowHeight="16" x14ac:dyDescent="0.2"/>
  <sheetData>
    <row r="2" spans="2:12" x14ac:dyDescent="0.2">
      <c r="B2" t="s">
        <v>18</v>
      </c>
    </row>
    <row r="3" spans="2:12" x14ac:dyDescent="0.2">
      <c r="C3">
        <v>1200</v>
      </c>
      <c r="D3">
        <v>1000</v>
      </c>
      <c r="E3">
        <v>800</v>
      </c>
      <c r="F3">
        <v>600</v>
      </c>
      <c r="I3">
        <v>1200</v>
      </c>
      <c r="J3">
        <v>1000</v>
      </c>
      <c r="K3">
        <v>800</v>
      </c>
      <c r="L3">
        <v>600</v>
      </c>
    </row>
    <row r="4" spans="2:12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  <c r="H4">
        <v>2</v>
      </c>
      <c r="I4">
        <v>16.699999999999996</v>
      </c>
      <c r="J4">
        <v>6.76</v>
      </c>
      <c r="K4">
        <v>6.5400000000000009</v>
      </c>
      <c r="L4">
        <v>7.6399999999999988</v>
      </c>
    </row>
    <row r="5" spans="2:12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  <c r="H5">
        <v>4</v>
      </c>
      <c r="I5">
        <v>37.120000000000005</v>
      </c>
      <c r="J5">
        <v>11.940000000000001</v>
      </c>
      <c r="K5">
        <v>9.4400000000000013</v>
      </c>
      <c r="L5">
        <v>10.500000000000002</v>
      </c>
    </row>
    <row r="6" spans="2:12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  <c r="H6">
        <v>8</v>
      </c>
      <c r="L6">
        <v>14.66</v>
      </c>
    </row>
    <row r="7" spans="2:12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12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12" x14ac:dyDescent="0.2">
      <c r="B10" t="s">
        <v>17</v>
      </c>
    </row>
    <row r="11" spans="2:12" x14ac:dyDescent="0.2">
      <c r="C11">
        <v>1200</v>
      </c>
      <c r="D11">
        <v>1000</v>
      </c>
      <c r="E11">
        <v>800</v>
      </c>
      <c r="F11">
        <v>600</v>
      </c>
    </row>
    <row r="12" spans="2:12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12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12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12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12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2kevB</vt:lpstr>
      <vt:lpstr>4kevB</vt:lpstr>
      <vt:lpstr>8kevB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2024-11-15T21:25:18Z</dcterms:created>
  <dcterms:modified xsi:type="dcterms:W3CDTF">2024-11-20T14:43:50Z</dcterms:modified>
</cp:coreProperties>
</file>