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6374493E-CE74-7A44-BC02-8A63F7B6A094}" xr6:coauthVersionLast="47" xr6:coauthVersionMax="47" xr10:uidLastSave="{00000000-0000-0000-0000-000000000000}"/>
  <bookViews>
    <workbookView xWindow="2140" yWindow="1220" windowWidth="28100" windowHeight="16760" activeTab="8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2" r:id="rId6"/>
    <sheet name="u10mo 1000" sheetId="4" r:id="rId7"/>
    <sheet name="u10mo 800" sheetId="3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5" l="1"/>
  <c r="F47" i="5"/>
  <c r="F49" i="5"/>
  <c r="I46" i="5"/>
  <c r="I49" i="5"/>
  <c r="E49" i="5"/>
  <c r="K78" i="5"/>
  <c r="W14" i="3"/>
  <c r="R26" i="5"/>
  <c r="R25" i="5"/>
  <c r="R24" i="5"/>
  <c r="J25" i="5"/>
  <c r="J26" i="5"/>
  <c r="J24" i="5"/>
  <c r="H49" i="5"/>
  <c r="G49" i="5"/>
  <c r="M49" i="5"/>
  <c r="Q10" i="5"/>
  <c r="P10" i="5"/>
  <c r="O10" i="5"/>
  <c r="N10" i="5"/>
  <c r="M10" i="5"/>
  <c r="I10" i="5"/>
  <c r="H10" i="5"/>
  <c r="G10" i="5"/>
  <c r="F10" i="5"/>
  <c r="E10" i="5"/>
  <c r="E6" i="4"/>
  <c r="I40" i="5"/>
  <c r="H40" i="5"/>
  <c r="G40" i="5"/>
  <c r="F40" i="5"/>
  <c r="E40" i="5"/>
  <c r="Q40" i="5"/>
  <c r="P40" i="5"/>
  <c r="O40" i="5"/>
  <c r="N40" i="5"/>
  <c r="M40" i="5"/>
  <c r="I17" i="5"/>
  <c r="M48" i="5"/>
  <c r="E8" i="2"/>
  <c r="F6" i="4"/>
  <c r="M70" i="4"/>
  <c r="M69" i="4"/>
  <c r="M68" i="4"/>
  <c r="T68" i="4"/>
  <c r="M71" i="4"/>
  <c r="Q48" i="5" l="1"/>
  <c r="Q49" i="5" s="1"/>
  <c r="P48" i="5"/>
  <c r="P49" i="5" s="1"/>
  <c r="O48" i="5"/>
  <c r="O49" i="5" s="1"/>
  <c r="N48" i="5"/>
  <c r="N49" i="5" s="1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E47" i="5"/>
  <c r="Q46" i="5"/>
  <c r="P46" i="5"/>
  <c r="O46" i="5"/>
  <c r="N46" i="5"/>
  <c r="M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N27" i="5"/>
  <c r="N30" i="5" s="1"/>
  <c r="M27" i="5"/>
  <c r="H27" i="5"/>
  <c r="H30" i="5" s="1"/>
  <c r="G27" i="5"/>
  <c r="G30" i="5" s="1"/>
  <c r="F27" i="5"/>
  <c r="F30" i="5" s="1"/>
  <c r="E27" i="5"/>
  <c r="Q19" i="5"/>
  <c r="P19" i="5"/>
  <c r="O19" i="5"/>
  <c r="N19" i="5"/>
  <c r="M19" i="5"/>
  <c r="Q18" i="5"/>
  <c r="P18" i="5"/>
  <c r="O18" i="5"/>
  <c r="N18" i="5"/>
  <c r="M18" i="5"/>
  <c r="Q17" i="5"/>
  <c r="Q20" i="5" s="1"/>
  <c r="P17" i="5"/>
  <c r="P20" i="5" s="1"/>
  <c r="O17" i="5"/>
  <c r="N17" i="5"/>
  <c r="M17" i="5"/>
  <c r="M20" i="5" s="1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I20" i="5" s="1"/>
  <c r="H18" i="5"/>
  <c r="G18" i="5"/>
  <c r="F18" i="5"/>
  <c r="E18" i="5"/>
  <c r="H17" i="5"/>
  <c r="H20" i="5" s="1"/>
  <c r="G17" i="5"/>
  <c r="G20" i="5" s="1"/>
  <c r="F17" i="5"/>
  <c r="F20" i="5" s="1"/>
  <c r="E17" i="5"/>
  <c r="E20" i="5" s="1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Q30" i="5" l="1"/>
  <c r="M30" i="5"/>
  <c r="P30" i="5"/>
  <c r="I30" i="5"/>
  <c r="E30" i="5"/>
  <c r="N20" i="5"/>
  <c r="O20" i="5"/>
  <c r="E11" i="9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Q8" i="2"/>
  <c r="P8" i="2"/>
  <c r="O8" i="2"/>
  <c r="N8" i="2"/>
  <c r="M8" i="2"/>
  <c r="I8" i="2"/>
  <c r="H8" i="2"/>
  <c r="G8" i="2"/>
  <c r="F8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DD71" i="2"/>
  <c r="CS71" i="2"/>
  <c r="CH71" i="2"/>
  <c r="BW71" i="2"/>
  <c r="BL71" i="2"/>
  <c r="E6" i="2"/>
  <c r="J6" i="2" s="1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R6" i="2" l="1"/>
  <c r="J3" i="4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l="1"/>
  <c r="J3" i="2"/>
  <c r="Q2" i="1" l="1"/>
  <c r="Q3" i="1" s="1"/>
  <c r="P2" i="1"/>
  <c r="O3" i="1"/>
  <c r="N3" i="1" l="1"/>
  <c r="P3" i="1"/>
  <c r="M3" i="1"/>
  <c r="R3" i="1" s="1"/>
  <c r="F3" i="1"/>
  <c r="G3" i="1"/>
  <c r="H3" i="1"/>
  <c r="I3" i="1"/>
  <c r="E3" i="1"/>
  <c r="J3" i="1" l="1"/>
</calcChain>
</file>

<file path=xl/sharedStrings.xml><?xml version="1.0" encoding="utf-8"?>
<sst xmlns="http://schemas.openxmlformats.org/spreadsheetml/2006/main" count="552" uniqueCount="33">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</sst>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'u10mo 1000'!$M$17:$M$66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'u10mo 1000'!$T$17:$T$66</c:f>
              <c:numCache>
                <c:formatCode>General</c:formatCode>
                <c:ptCount val="50"/>
                <c:pt idx="0">
                  <c:v>0.31536399999999998</c:v>
                </c:pt>
                <c:pt idx="1">
                  <c:v>0.35187299999999999</c:v>
                </c:pt>
                <c:pt idx="2">
                  <c:v>0.43915300000000002</c:v>
                </c:pt>
                <c:pt idx="3">
                  <c:v>0.50139599999999995</c:v>
                </c:pt>
                <c:pt idx="4">
                  <c:v>0.53534499999999996</c:v>
                </c:pt>
                <c:pt idx="5">
                  <c:v>0.579206</c:v>
                </c:pt>
                <c:pt idx="6">
                  <c:v>0.62968800000000003</c:v>
                </c:pt>
                <c:pt idx="7">
                  <c:v>0.68874299999999999</c:v>
                </c:pt>
                <c:pt idx="8">
                  <c:v>0.72003700000000004</c:v>
                </c:pt>
                <c:pt idx="9">
                  <c:v>0.79008699999999998</c:v>
                </c:pt>
                <c:pt idx="10">
                  <c:v>0.82326299999999997</c:v>
                </c:pt>
                <c:pt idx="11">
                  <c:v>0.90291299999999997</c:v>
                </c:pt>
                <c:pt idx="12">
                  <c:v>0.95949600000000002</c:v>
                </c:pt>
                <c:pt idx="13">
                  <c:v>1.0184299999999999</c:v>
                </c:pt>
                <c:pt idx="14">
                  <c:v>1.08853</c:v>
                </c:pt>
                <c:pt idx="15">
                  <c:v>1.1807099999999999</c:v>
                </c:pt>
                <c:pt idx="16">
                  <c:v>1.26152</c:v>
                </c:pt>
                <c:pt idx="17">
                  <c:v>1.3108</c:v>
                </c:pt>
                <c:pt idx="18">
                  <c:v>1.3817600000000001</c:v>
                </c:pt>
                <c:pt idx="19">
                  <c:v>1.44936</c:v>
                </c:pt>
                <c:pt idx="20">
                  <c:v>1.51108</c:v>
                </c:pt>
                <c:pt idx="21">
                  <c:v>1.57375</c:v>
                </c:pt>
                <c:pt idx="22">
                  <c:v>1.65509</c:v>
                </c:pt>
                <c:pt idx="23">
                  <c:v>1.74644</c:v>
                </c:pt>
                <c:pt idx="24">
                  <c:v>1.8666</c:v>
                </c:pt>
                <c:pt idx="25">
                  <c:v>1.89089</c:v>
                </c:pt>
                <c:pt idx="26">
                  <c:v>2.0310600000000001</c:v>
                </c:pt>
                <c:pt idx="27">
                  <c:v>2.0408499999999998</c:v>
                </c:pt>
                <c:pt idx="28">
                  <c:v>2.0503100000000001</c:v>
                </c:pt>
                <c:pt idx="29">
                  <c:v>2.1667100000000001</c:v>
                </c:pt>
                <c:pt idx="30">
                  <c:v>2.2604000000000002</c:v>
                </c:pt>
                <c:pt idx="31">
                  <c:v>2.3052899999999998</c:v>
                </c:pt>
                <c:pt idx="32">
                  <c:v>2.3929100000000001</c:v>
                </c:pt>
                <c:pt idx="33">
                  <c:v>2.5013000000000001</c:v>
                </c:pt>
                <c:pt idx="34">
                  <c:v>2.5502199999999999</c:v>
                </c:pt>
                <c:pt idx="35">
                  <c:v>2.58744</c:v>
                </c:pt>
                <c:pt idx="36">
                  <c:v>2.6507800000000001</c:v>
                </c:pt>
                <c:pt idx="37">
                  <c:v>2.64344</c:v>
                </c:pt>
                <c:pt idx="38">
                  <c:v>2.6825299999999999</c:v>
                </c:pt>
                <c:pt idx="39">
                  <c:v>2.7951199999999998</c:v>
                </c:pt>
                <c:pt idx="40">
                  <c:v>2.8846099999999999</c:v>
                </c:pt>
                <c:pt idx="41">
                  <c:v>2.9624199999999998</c:v>
                </c:pt>
                <c:pt idx="42">
                  <c:v>3.0267400000000002</c:v>
                </c:pt>
                <c:pt idx="43">
                  <c:v>3.0472600000000001</c:v>
                </c:pt>
                <c:pt idx="44">
                  <c:v>3.15903</c:v>
                </c:pt>
                <c:pt idx="45">
                  <c:v>3.20364</c:v>
                </c:pt>
                <c:pt idx="46">
                  <c:v>3.3097099999999999</c:v>
                </c:pt>
                <c:pt idx="47">
                  <c:v>3.3676200000000001</c:v>
                </c:pt>
                <c:pt idx="48">
                  <c:v>3.4310999999999998</c:v>
                </c:pt>
                <c:pt idx="49">
                  <c:v>3.5283899999999999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D-2D45-91C0-93320D32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54287"/>
        <c:axId val="1807633231"/>
      </c:scatterChart>
      <c:valAx>
        <c:axId val="1807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33231"/>
        <c:crosses val="autoZero"/>
        <c:crossBetween val="midCat"/>
      </c:valAx>
      <c:valAx>
        <c:axId val="18076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>
                  <c:v>8.468984781609194E-6</c:v>
                </c:pt>
                <c:pt idx="3">
                  <c:v>7.0227082873563322E-6</c:v>
                </c:pt>
                <c:pt idx="4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210476815398076"/>
                  <c:y val="-0.1453931539807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4561898512685917E-2"/>
                  <c:y val="-0.43544728783902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5.1213993566283367E-4</c:v>
                </c:pt>
                <c:pt idx="1">
                  <c:v>2.9674734850191562E-4</c:v>
                </c:pt>
                <c:pt idx="2">
                  <c:v>1.0757088780651343E-4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5.1088406928735512E-4</c:v>
                </c:pt>
                <c:pt idx="1">
                  <c:v>2.8952057526628337E-4</c:v>
                </c:pt>
                <c:pt idx="2">
                  <c:v>1.0776722996743282E-4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513254593175854"/>
                  <c:y val="-0.57976842738407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5.647684256015322E-4</c:v>
                </c:pt>
                <c:pt idx="1">
                  <c:v>3.0336800785057478E-4</c:v>
                </c:pt>
                <c:pt idx="2">
                  <c:v>1.2661395331992314E-4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771434820647419E-2"/>
                  <c:y val="-0.67234361329833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5.6841139708812356E-4</c:v>
                </c:pt>
                <c:pt idx="1">
                  <c:v>3.1956541593103441E-4</c:v>
                </c:pt>
                <c:pt idx="2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9.7428345152490335E-4</c:v>
                </c:pt>
                <c:pt idx="1">
                  <c:v>6.7375345646551634E-4</c:v>
                </c:pt>
                <c:pt idx="2">
                  <c:v>4.7312879246743511E-4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6.9789297435632249E-4</c:v>
                </c:pt>
                <c:pt idx="1">
                  <c:v>4.6445899057471471E-4</c:v>
                </c:pt>
                <c:pt idx="2">
                  <c:v>2.4634877007088121E-4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summary!$E$24:$I$24</c:f>
              <c:numCache>
                <c:formatCode>0.000E+00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6846-9204-5BDD828D80FB}"/>
            </c:ext>
          </c:extLst>
        </c:ser>
        <c:ser>
          <c:idx val="1"/>
          <c:order val="1"/>
          <c:tx>
            <c:v>1000 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summary!$E$25:$I$25</c:f>
              <c:numCache>
                <c:formatCode>0.000E+00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F-6846-9204-5BDD828D80FB}"/>
            </c:ext>
          </c:extLst>
        </c:ser>
        <c:ser>
          <c:idx val="2"/>
          <c:order val="2"/>
          <c:tx>
            <c:v>800 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summary!$E$26:$I$26</c:f>
              <c:numCache>
                <c:formatCode>0.000E+00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F-6846-9204-5BDD828D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7143963254593179"/>
          <c:y val="0.22827017716535433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601487314086246E-3"/>
                  <c:y val="0.104142333770778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summary!$M$24:$Q$24</c:f>
              <c:numCache>
                <c:formatCode>0.000E+00</c:formatCode>
                <c:ptCount val="5"/>
                <c:pt idx="0">
                  <c:v>1.4968446652298826E-4</c:v>
                </c:pt>
                <c:pt idx="1">
                  <c:v>1.4530577745402301E-4</c:v>
                </c:pt>
                <c:pt idx="2">
                  <c:v>1.3703663720114961E-4</c:v>
                </c:pt>
                <c:pt idx="3">
                  <c:v>1.4208314252298873E-4</c:v>
                </c:pt>
                <c:pt idx="4">
                  <c:v>1.44628175E-4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D-C74D-82F2-973DD14724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summary!$M$25:$Q$25</c:f>
              <c:numCache>
                <c:formatCode>0.000E+00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D-C74D-82F2-973DD14724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287401574803147E-3"/>
                  <c:y val="-4.3402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summary!$M$26:$Q$26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 formatCode="0.000E+00">
                  <c:v>8.468984781609194E-6</c:v>
                </c:pt>
                <c:pt idx="3" formatCode="0.000E+00">
                  <c:v>7.0227082873563322E-6</c:v>
                </c:pt>
                <c:pt idx="4" formatCode="0.000E+00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D-C74D-82F2-973DD147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0938451443569559"/>
          <c:y val="0.29424239938757657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4.8845530480459665E-4</c:v>
                </c:pt>
                <c:pt idx="1">
                  <c:v>2.0444086880459756E-4</c:v>
                </c:pt>
                <c:pt idx="2">
                  <c:v>7.3472443655172594E-5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024B-A0BC-6CBF01553F47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2.5846531369540243E-4</c:v>
                </c:pt>
                <c:pt idx="1">
                  <c:v>1.0606387818390807E-4</c:v>
                </c:pt>
                <c:pt idx="2">
                  <c:v>1.4073103850574718E-5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024B-A0BC-6CBF01553F47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024B-A0BC-6CBF01553F47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6-024B-A0BC-6CBF01553F47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6-024B-A0BC-6CBF0155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F-F047-9B95-412559A2AAB6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1.4530577745402301E-4</c:v>
                </c:pt>
                <c:pt idx="1">
                  <c:v>3.6631127908045973E-5</c:v>
                </c:pt>
                <c:pt idx="2" formatCode="0.0000E+00">
                  <c:v>2.673651120689656E-6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F-F047-9B95-412559A2AAB6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1.3703663720114961E-4</c:v>
                </c:pt>
                <c:pt idx="1">
                  <c:v>3.8907108178160933E-5</c:v>
                </c:pt>
                <c:pt idx="2">
                  <c:v>8.468984781609194E-6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F-F047-9B95-412559A2AAB6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1.4208314252298873E-4</c:v>
                </c:pt>
                <c:pt idx="1">
                  <c:v>4.9001075367816135E-5</c:v>
                </c:pt>
                <c:pt idx="2">
                  <c:v>7.0227082873563322E-6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F-F047-9B95-412559A2AAB6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1.44628175E-4</c:v>
                </c:pt>
                <c:pt idx="1">
                  <c:v>4.9920715488505638E-5</c:v>
                </c:pt>
                <c:pt idx="2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F-F047-9B95-412559A2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9.7428345152490335E-4</c:v>
                </c:pt>
                <c:pt idx="1">
                  <c:v>9.6031269520115029E-4</c:v>
                </c:pt>
                <c:pt idx="2">
                  <c:v>9.422069132413814E-4</c:v>
                </c:pt>
                <c:pt idx="3">
                  <c:v>9.7433772112068837E-4</c:v>
                </c:pt>
                <c:pt idx="4">
                  <c:v>9.6360043795594051E-4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4.8845530480459665E-4</c:v>
                </c:pt>
                <c:pt idx="1">
                  <c:v>4.7248709416666514E-4</c:v>
                </c:pt>
                <c:pt idx="2">
                  <c:v>4.9566378272988278E-4</c:v>
                </c:pt>
                <c:pt idx="3">
                  <c:v>4.9410727219540329E-4</c:v>
                </c:pt>
                <c:pt idx="4">
                  <c:v>4.94554788551726E-4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71</xdr:row>
      <xdr:rowOff>184150</xdr:rowOff>
    </xdr:from>
    <xdr:to>
      <xdr:col>11</xdr:col>
      <xdr:colOff>698500</xdr:colOff>
      <xdr:row>85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5C2ED-0ED5-7442-9694-C789E181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50</xdr:row>
      <xdr:rowOff>76200</xdr:rowOff>
    </xdr:from>
    <xdr:to>
      <xdr:col>12</xdr:col>
      <xdr:colOff>25400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50</xdr:row>
      <xdr:rowOff>158750</xdr:rowOff>
    </xdr:from>
    <xdr:to>
      <xdr:col>6</xdr:col>
      <xdr:colOff>19050</xdr:colOff>
      <xdr:row>68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5635C-B573-8A43-A460-B4B64478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69</xdr:row>
      <xdr:rowOff>127000</xdr:rowOff>
    </xdr:from>
    <xdr:to>
      <xdr:col>6</xdr:col>
      <xdr:colOff>76200</xdr:colOff>
      <xdr:row>87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FC193-2CDB-C149-BF36-2B5E8EDF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292100</xdr:colOff>
      <xdr:row>21</xdr:row>
      <xdr:rowOff>25400</xdr:rowOff>
    </xdr:from>
    <xdr:to>
      <xdr:col>23</xdr:col>
      <xdr:colOff>736600</xdr:colOff>
      <xdr:row>39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1659CA-A123-F64F-B822-8200CA1A9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50</xdr:row>
      <xdr:rowOff>152400</xdr:rowOff>
    </xdr:from>
    <xdr:to>
      <xdr:col>18</xdr:col>
      <xdr:colOff>304800</xdr:colOff>
      <xdr:row>68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26B139-C741-C943-8A9F-50D1325FB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topLeftCell="C1" workbookViewId="0">
      <selection activeCell="M7" sqref="M7:Q7"/>
    </sheetView>
  </sheetViews>
  <sheetFormatPr baseColWidth="10" defaultRowHeight="16" x14ac:dyDescent="0.2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 x14ac:dyDescent="0.2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 x14ac:dyDescent="0.2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 x14ac:dyDescent="0.2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 x14ac:dyDescent="0.2">
      <c r="D6" t="s">
        <v>19</v>
      </c>
      <c r="E6" s="1">
        <v>2.1299692873563201E-6</v>
      </c>
      <c r="F6" s="1">
        <v>2.0994265517241399E-6</v>
      </c>
      <c r="G6" s="1">
        <v>2.0598438620689699E-6</v>
      </c>
      <c r="H6" s="1">
        <v>2.1300879310344798E-6</v>
      </c>
      <c r="I6" s="1">
        <v>2.10661418390805E-6</v>
      </c>
      <c r="J6" s="1"/>
      <c r="L6" t="s">
        <v>19</v>
      </c>
      <c r="M6" s="1">
        <v>1.0682456091954001E-6</v>
      </c>
      <c r="N6" s="1">
        <v>1.0333233333333301E-6</v>
      </c>
      <c r="O6" s="1">
        <v>1.0840104597701099E-6</v>
      </c>
      <c r="P6" s="1">
        <v>1.0806063908046E-6</v>
      </c>
      <c r="Q6" s="1">
        <v>1.0815851034482799E-6</v>
      </c>
      <c r="R6" s="1"/>
    </row>
    <row r="7" spans="2:90" x14ac:dyDescent="0.2">
      <c r="E7" s="2">
        <f>E6*5489*(0.000000000000001)/(0.000000000000002)/6</f>
        <v>9.7428345152490335E-4</v>
      </c>
      <c r="F7" s="2">
        <f>F6*5489*(0.000000000000001)/(0.000000000000002)/6</f>
        <v>9.6031269520115029E-4</v>
      </c>
      <c r="G7" s="2">
        <f>G6*5489*(0.000000000000001)/(0.000000000000002)/6</f>
        <v>9.422069132413814E-4</v>
      </c>
      <c r="H7" s="2">
        <f>H6*5489*(0.000000000000001)/(0.000000000000002)/6</f>
        <v>9.7433772112068837E-4</v>
      </c>
      <c r="I7" s="2">
        <f>I6*5489*(0.000000000000001)/(0.000000000000002)/6</f>
        <v>9.6360043795594051E-4</v>
      </c>
      <c r="J7" s="1"/>
      <c r="M7" s="2">
        <f>M6*5487*(0.000000000000001)/(0.000000000000002)/6</f>
        <v>4.8845530480459665E-4</v>
      </c>
      <c r="N7" s="2">
        <f>N6*5487*(0.000000000000001)/(0.000000000000002)/6</f>
        <v>4.7248709416666514E-4</v>
      </c>
      <c r="O7" s="2">
        <f>O6*5487*(0.000000000000001)/(0.000000000000002)/6</f>
        <v>4.9566378272988278E-4</v>
      </c>
      <c r="P7" s="2">
        <f>P6*5487*(0.000000000000001)/(0.000000000000002)/6</f>
        <v>4.9410727219540329E-4</v>
      </c>
      <c r="Q7" s="2">
        <f>Q6*5487*(0.000000000000001)/(0.000000000000002)/6</f>
        <v>4.94554788551726E-4</v>
      </c>
      <c r="R7" s="1"/>
    </row>
    <row r="8" spans="2:90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 x14ac:dyDescent="0.2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 x14ac:dyDescent="0.2">
      <c r="D10">
        <v>1</v>
      </c>
      <c r="E10" s="2">
        <v>2.1302756321839102E-6</v>
      </c>
      <c r="F10" s="2"/>
      <c r="G10" s="2">
        <v>1</v>
      </c>
      <c r="H10" s="2">
        <v>1.9603725287356301E-6</v>
      </c>
      <c r="I10" s="2"/>
      <c r="J10" s="1">
        <v>1</v>
      </c>
      <c r="K10" s="1">
        <v>1.9816890804597701E-6</v>
      </c>
      <c r="M10" s="2">
        <v>1</v>
      </c>
      <c r="N10" s="2">
        <v>2.0215367816092E-6</v>
      </c>
      <c r="O10" s="2"/>
      <c r="P10" s="2">
        <v>1</v>
      </c>
      <c r="Q10" s="2">
        <v>2.1336916091953999E-6</v>
      </c>
      <c r="R10" s="1"/>
      <c r="S10">
        <v>1</v>
      </c>
      <c r="T10" s="1">
        <v>1.0874095402298901E-6</v>
      </c>
      <c r="V10">
        <v>1</v>
      </c>
      <c r="W10" s="1">
        <v>9.50731034482759E-7</v>
      </c>
      <c r="Y10">
        <v>1</v>
      </c>
      <c r="Z10" s="1">
        <v>9.8111793103448308E-7</v>
      </c>
      <c r="AB10">
        <v>1</v>
      </c>
      <c r="AC10" s="1">
        <v>1.1368343678160901E-6</v>
      </c>
      <c r="AE10">
        <v>1</v>
      </c>
      <c r="AF10" s="1">
        <v>1.1649557471264399E-6</v>
      </c>
    </row>
    <row r="11" spans="2:90" x14ac:dyDescent="0.2">
      <c r="D11">
        <v>2</v>
      </c>
      <c r="E11" s="2">
        <v>2.1846504597701101E-6</v>
      </c>
      <c r="F11" s="2"/>
      <c r="G11" s="2">
        <v>2</v>
      </c>
      <c r="H11" s="2">
        <v>2.1728541379310302E-6</v>
      </c>
      <c r="I11" s="2"/>
      <c r="J11" s="1">
        <v>2</v>
      </c>
      <c r="K11" s="1">
        <v>2.03790356321839E-6</v>
      </c>
      <c r="M11" s="2">
        <v>2</v>
      </c>
      <c r="N11" s="2">
        <v>2.19354942528736E-6</v>
      </c>
      <c r="O11" s="2"/>
      <c r="P11" s="2">
        <v>2</v>
      </c>
      <c r="Q11" s="2">
        <v>2.04651505747126E-6</v>
      </c>
      <c r="R11" s="1"/>
      <c r="S11">
        <v>2</v>
      </c>
      <c r="T11" s="1">
        <v>1.1611877011494299E-6</v>
      </c>
      <c r="V11">
        <v>2</v>
      </c>
      <c r="W11" s="1">
        <v>1.0338898850574699E-6</v>
      </c>
      <c r="Y11">
        <v>2</v>
      </c>
      <c r="Z11" s="1">
        <v>1.2535726436781599E-6</v>
      </c>
      <c r="AB11">
        <v>2</v>
      </c>
      <c r="AC11" s="1">
        <v>1.0117005747126399E-6</v>
      </c>
      <c r="AE11">
        <v>2</v>
      </c>
      <c r="AF11" s="1">
        <v>1.1790832183908E-6</v>
      </c>
    </row>
    <row r="12" spans="2:90" x14ac:dyDescent="0.2">
      <c r="D12">
        <v>3</v>
      </c>
      <c r="E12" s="2">
        <v>2.13521701149425E-6</v>
      </c>
      <c r="F12" s="2"/>
      <c r="G12" s="2">
        <v>3</v>
      </c>
      <c r="H12" s="2">
        <v>2.1832781609195401E-6</v>
      </c>
      <c r="I12" s="2"/>
      <c r="J12" s="1">
        <v>3</v>
      </c>
      <c r="K12" s="1">
        <v>2.1549174712643698E-6</v>
      </c>
      <c r="M12" s="2">
        <v>3</v>
      </c>
      <c r="N12" s="2">
        <v>2.2575747126436802E-6</v>
      </c>
      <c r="O12" s="2"/>
      <c r="P12" s="2">
        <v>3</v>
      </c>
      <c r="Q12" s="2">
        <v>2.2254954022988499E-6</v>
      </c>
      <c r="R12" s="1"/>
      <c r="S12">
        <v>3</v>
      </c>
      <c r="T12" s="1">
        <v>9.8926770114942491E-7</v>
      </c>
      <c r="V12">
        <v>3</v>
      </c>
      <c r="W12" s="1">
        <v>1.16475206896552E-6</v>
      </c>
      <c r="Y12">
        <v>3</v>
      </c>
      <c r="Z12" s="1">
        <v>1.02829402298851E-6</v>
      </c>
      <c r="AB12">
        <v>3</v>
      </c>
      <c r="AC12" s="1">
        <v>1.0264958620689699E-6</v>
      </c>
      <c r="AE12">
        <v>3</v>
      </c>
      <c r="AF12" s="1">
        <v>1.0430332183908001E-6</v>
      </c>
    </row>
    <row r="13" spans="2:90" x14ac:dyDescent="0.2">
      <c r="D13">
        <v>4</v>
      </c>
      <c r="E13" s="2">
        <v>2.1017956321839101E-6</v>
      </c>
      <c r="F13" s="2"/>
      <c r="G13" s="2">
        <v>4</v>
      </c>
      <c r="H13" s="2">
        <v>1.9519843678160898E-6</v>
      </c>
      <c r="I13" s="2"/>
      <c r="J13" s="1">
        <v>4</v>
      </c>
      <c r="K13" s="1">
        <v>2.09463482758621E-6</v>
      </c>
      <c r="M13" s="2">
        <v>4</v>
      </c>
      <c r="N13" s="2">
        <v>2.1469311494252901E-6</v>
      </c>
      <c r="O13" s="2"/>
      <c r="P13" s="2">
        <v>4</v>
      </c>
      <c r="Q13" s="2">
        <v>2.1889680459770099E-6</v>
      </c>
      <c r="R13" s="1"/>
      <c r="S13">
        <v>4</v>
      </c>
      <c r="T13" s="1">
        <v>9.6101804597701197E-7</v>
      </c>
      <c r="V13">
        <v>4</v>
      </c>
      <c r="W13" s="1">
        <v>9.7528057471264402E-7</v>
      </c>
      <c r="Y13">
        <v>4</v>
      </c>
      <c r="Z13" s="1">
        <v>1.06910287356322E-6</v>
      </c>
      <c r="AB13">
        <v>4</v>
      </c>
      <c r="AC13" s="1">
        <v>1.0790321839080499E-6</v>
      </c>
      <c r="AE13">
        <v>4</v>
      </c>
      <c r="AF13" s="1">
        <v>1.04435597701149E-6</v>
      </c>
    </row>
    <row r="14" spans="2:90" x14ac:dyDescent="0.2">
      <c r="D14">
        <v>5</v>
      </c>
      <c r="E14" s="2">
        <v>2.0979077011494299E-6</v>
      </c>
      <c r="F14" s="2"/>
      <c r="G14" s="2">
        <v>5</v>
      </c>
      <c r="H14" s="2">
        <v>2.22864356321839E-6</v>
      </c>
      <c r="I14" s="2"/>
      <c r="J14" s="1">
        <v>5</v>
      </c>
      <c r="K14" s="1">
        <v>2.0300743678160901E-6</v>
      </c>
      <c r="M14" s="2">
        <v>5</v>
      </c>
      <c r="N14" s="2">
        <v>2.0308475862068998E-6</v>
      </c>
      <c r="O14" s="2"/>
      <c r="P14" s="2">
        <v>5</v>
      </c>
      <c r="Q14" s="2">
        <v>1.9384008045976998E-6</v>
      </c>
      <c r="R14" s="1"/>
      <c r="S14">
        <v>5</v>
      </c>
      <c r="T14" s="1">
        <v>1.14234505747126E-6</v>
      </c>
      <c r="V14">
        <v>5</v>
      </c>
      <c r="W14" s="1">
        <v>1.0419631034482799E-6</v>
      </c>
      <c r="Y14">
        <v>5</v>
      </c>
      <c r="Z14" s="1">
        <v>1.0879648275862099E-6</v>
      </c>
      <c r="AB14">
        <v>5</v>
      </c>
      <c r="AC14" s="1">
        <v>1.1489689655172399E-6</v>
      </c>
      <c r="AE14">
        <v>5</v>
      </c>
      <c r="AF14" s="1">
        <v>9.764973563218391E-7</v>
      </c>
    </row>
    <row r="15" spans="2:90" x14ac:dyDescent="0.2">
      <c r="D15" t="s">
        <v>18</v>
      </c>
      <c r="E15" s="1">
        <v>2.1299692873563201E-6</v>
      </c>
      <c r="F15" s="1"/>
      <c r="G15" s="1" t="s">
        <v>18</v>
      </c>
      <c r="H15" s="1">
        <v>2.0994265517241399E-6</v>
      </c>
      <c r="I15" s="1"/>
      <c r="J15" t="s">
        <v>18</v>
      </c>
      <c r="K15" s="1">
        <v>2.0598438620689699E-6</v>
      </c>
      <c r="M15" t="s">
        <v>18</v>
      </c>
      <c r="N15" s="1">
        <v>2.1300879310344798E-6</v>
      </c>
      <c r="P15" t="s">
        <v>18</v>
      </c>
      <c r="Q15" s="1">
        <v>2.10661418390805E-6</v>
      </c>
      <c r="S15" t="s">
        <v>18</v>
      </c>
      <c r="T15" s="1">
        <v>1.0682456091954001E-6</v>
      </c>
      <c r="V15" t="s">
        <v>18</v>
      </c>
      <c r="W15" s="1">
        <v>1.0333233333333301E-6</v>
      </c>
      <c r="Y15" t="s">
        <v>18</v>
      </c>
      <c r="Z15" s="1">
        <v>1.0840104597701099E-6</v>
      </c>
      <c r="AB15" t="s">
        <v>18</v>
      </c>
      <c r="AC15" s="1">
        <v>1.0806063908046E-6</v>
      </c>
      <c r="AE15" t="s">
        <v>18</v>
      </c>
      <c r="AF15" s="1">
        <v>1.0815851034482799E-6</v>
      </c>
    </row>
    <row r="16" spans="2:90" x14ac:dyDescent="0.2">
      <c r="E16" s="2"/>
      <c r="F16" s="2"/>
      <c r="G16" s="2"/>
      <c r="H16" s="2"/>
      <c r="I16" s="2"/>
    </row>
    <row r="17" spans="2:110" x14ac:dyDescent="0.2">
      <c r="E17" s="1"/>
      <c r="F17" s="1"/>
      <c r="G17" s="1"/>
      <c r="H17" s="1"/>
      <c r="I17" s="1"/>
    </row>
    <row r="18" spans="2:110" x14ac:dyDescent="0.2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 x14ac:dyDescent="0.2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 x14ac:dyDescent="0.2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 x14ac:dyDescent="0.2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 x14ac:dyDescent="0.2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 x14ac:dyDescent="0.2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 x14ac:dyDescent="0.2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 x14ac:dyDescent="0.2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 x14ac:dyDescent="0.2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 x14ac:dyDescent="0.2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 x14ac:dyDescent="0.2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 x14ac:dyDescent="0.2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 x14ac:dyDescent="0.2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 x14ac:dyDescent="0.2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 x14ac:dyDescent="0.2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 x14ac:dyDescent="0.2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 x14ac:dyDescent="0.2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 x14ac:dyDescent="0.2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 x14ac:dyDescent="0.2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 x14ac:dyDescent="0.2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 x14ac:dyDescent="0.2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 x14ac:dyDescent="0.2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 x14ac:dyDescent="0.2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 x14ac:dyDescent="0.2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 x14ac:dyDescent="0.2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 x14ac:dyDescent="0.2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 x14ac:dyDescent="0.2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 x14ac:dyDescent="0.2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 x14ac:dyDescent="0.2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 x14ac:dyDescent="0.2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 x14ac:dyDescent="0.2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 x14ac:dyDescent="0.2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 x14ac:dyDescent="0.2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 x14ac:dyDescent="0.2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 x14ac:dyDescent="0.2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 x14ac:dyDescent="0.2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 x14ac:dyDescent="0.2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 x14ac:dyDescent="0.2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 x14ac:dyDescent="0.2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 x14ac:dyDescent="0.2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 x14ac:dyDescent="0.2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 x14ac:dyDescent="0.2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 x14ac:dyDescent="0.2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 x14ac:dyDescent="0.2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 x14ac:dyDescent="0.2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 x14ac:dyDescent="0.2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 x14ac:dyDescent="0.2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 x14ac:dyDescent="0.2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 x14ac:dyDescent="0.2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 x14ac:dyDescent="0.2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 x14ac:dyDescent="0.2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 x14ac:dyDescent="0.2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topLeftCell="C1" workbookViewId="0">
      <selection activeCell="M7" activeCellId="1" sqref="M5:Q5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 x14ac:dyDescent="0.2">
      <c r="C4">
        <v>1000</v>
      </c>
      <c r="D4" t="s">
        <v>19</v>
      </c>
      <c r="E4" s="1">
        <v>1.47295344827586E-6</v>
      </c>
      <c r="F4" s="1">
        <v>1.4760679310344799E-6</v>
      </c>
      <c r="G4" s="1">
        <v>1.5177299080459801E-6</v>
      </c>
      <c r="H4" s="1">
        <v>1.45835804597701E-6</v>
      </c>
      <c r="I4" s="1">
        <v>1.4603973793103399E-6</v>
      </c>
      <c r="J4" s="1"/>
      <c r="L4" t="s">
        <v>19</v>
      </c>
      <c r="M4" s="1">
        <v>4.4710960919540197E-7</v>
      </c>
      <c r="N4" s="1">
        <v>5.1407308045976996E-7</v>
      </c>
      <c r="O4" s="1">
        <v>5.2900296551724098E-7</v>
      </c>
      <c r="P4" s="1">
        <v>4.3349864367816101E-7</v>
      </c>
      <c r="Q4" s="1">
        <v>3.8874487356321801E-7</v>
      </c>
      <c r="R4" s="1"/>
    </row>
    <row r="5" spans="2:32" x14ac:dyDescent="0.2">
      <c r="D5" t="s">
        <v>3</v>
      </c>
      <c r="E5" s="2">
        <f>E4*5489*(0.000000000000001)/(0.000000000000002)/6</f>
        <v>6.7375345646551634E-4</v>
      </c>
      <c r="F5" s="2">
        <f>F4*5489*(0.000000000000001)/(0.000000000000002)/6</f>
        <v>6.7517807278735505E-4</v>
      </c>
      <c r="G5" s="2">
        <f>G4*5489*(0.000000000000001)/(0.000000000000002)/6</f>
        <v>6.9423495543869871E-4</v>
      </c>
      <c r="H5" s="2">
        <f>H4*5489*(0.000000000000001)/(0.000000000000002)/6</f>
        <v>6.6707727619731737E-4</v>
      </c>
      <c r="I5" s="2">
        <f>I4*5489*(0.000000000000001)/(0.000000000000002)/6</f>
        <v>6.6801010125287124E-4</v>
      </c>
      <c r="J5" s="1"/>
      <c r="M5" s="2">
        <f>M4*5487*(0.000000000000001)/(0.000000000000002)/6</f>
        <v>2.0444086880459756E-4</v>
      </c>
      <c r="N5" s="2">
        <f>N4*5487*(0.000000000000001)/(0.000000000000002)/6</f>
        <v>2.3505991604022981E-4</v>
      </c>
      <c r="O5" s="2">
        <f>O4*5487*(0.000000000000001)/(0.000000000000002)/6</f>
        <v>2.4188660598275843E-4</v>
      </c>
      <c r="P5" s="2">
        <f>P4*5487*(0.000000000000001)/(0.000000000000002)/6</f>
        <v>1.982172548218391E-4</v>
      </c>
      <c r="Q5" s="2">
        <f>Q4*5487*(0.000000000000001)/(0.000000000000002)/6</f>
        <v>1.7775359343678141E-4</v>
      </c>
      <c r="R5" s="1"/>
    </row>
    <row r="6" spans="2:32" x14ac:dyDescent="0.2">
      <c r="C6">
        <v>800</v>
      </c>
      <c r="D6" t="s">
        <v>19</v>
      </c>
      <c r="E6" s="1">
        <v>1.0343497011494299E-6</v>
      </c>
      <c r="F6" s="1">
        <v>1.0405825517241401E-6</v>
      </c>
      <c r="G6" s="1">
        <v>1.05333629885057E-6</v>
      </c>
      <c r="H6" s="1">
        <v>1.01854510344828E-6</v>
      </c>
      <c r="I6" s="1">
        <v>1.0081079999999999E-6</v>
      </c>
      <c r="J6" s="1"/>
      <c r="L6" t="s">
        <v>19</v>
      </c>
      <c r="M6" s="1">
        <v>1.6068331034482801E-7</v>
      </c>
      <c r="N6" s="1">
        <v>1.6933059770114901E-7</v>
      </c>
      <c r="O6" s="1">
        <v>1.9643294252873599E-7</v>
      </c>
      <c r="P6" s="1">
        <v>1.2945595402298801E-7</v>
      </c>
      <c r="Q6" s="1">
        <v>1.05410965517241E-7</v>
      </c>
      <c r="R6" s="1"/>
    </row>
    <row r="7" spans="2:32" x14ac:dyDescent="0.2">
      <c r="D7" t="s">
        <v>3</v>
      </c>
      <c r="E7" s="2">
        <f>E6*5489*(0.000000000000001)/(0.000000000000002)/6</f>
        <v>4.7312879246743511E-4</v>
      </c>
      <c r="F7" s="2">
        <f>F6*5489*(0.000000000000001)/(0.000000000000002)/6</f>
        <v>4.7597980220115041E-4</v>
      </c>
      <c r="G7" s="2">
        <f>G6*5489*(0.000000000000001)/(0.000000000000002)/6</f>
        <v>4.8181357869923159E-4</v>
      </c>
      <c r="H7" s="2">
        <f>H6*5489*(0.000000000000001)/(0.000000000000002)/6</f>
        <v>4.6589950606896742E-4</v>
      </c>
      <c r="I7" s="2">
        <f>I6*5489*(0.000000000000001)/(0.000000000000002)/6</f>
        <v>4.6112540100000002E-4</v>
      </c>
      <c r="J7" s="1"/>
      <c r="M7" s="2">
        <f>M6*5487*(0.000000000000001)/(0.000000000000002)/6</f>
        <v>7.3472443655172594E-5</v>
      </c>
      <c r="N7" s="2">
        <f>N6*5487*(0.000000000000001)/(0.000000000000002)/6</f>
        <v>7.7426415798850388E-5</v>
      </c>
      <c r="O7" s="2">
        <f>O6*5487*(0.000000000000001)/(0.000000000000002)/6</f>
        <v>8.9818962971264537E-5</v>
      </c>
      <c r="P7" s="2">
        <f>P6*5487*(0.000000000000001)/(0.000000000000002)/6</f>
        <v>5.9193734977011266E-5</v>
      </c>
      <c r="Q7" s="2">
        <f>Q6*5487*(0.000000000000001)/(0.000000000000002)/6</f>
        <v>4.819916398275844E-5</v>
      </c>
      <c r="R7" s="1"/>
    </row>
    <row r="8" spans="2:32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1.4355640229885099E-6</v>
      </c>
      <c r="F11" s="2"/>
      <c r="G11" s="2">
        <v>1</v>
      </c>
      <c r="H11" s="2">
        <v>1.4783931034482801E-6</v>
      </c>
      <c r="I11" s="2"/>
      <c r="J11" s="1">
        <v>1</v>
      </c>
      <c r="K11" s="1">
        <v>1.5680885057471301E-6</v>
      </c>
      <c r="M11" s="2">
        <v>1</v>
      </c>
      <c r="N11" s="2">
        <v>1.46929931034483E-6</v>
      </c>
      <c r="O11" s="2"/>
      <c r="P11" s="2">
        <v>1</v>
      </c>
      <c r="Q11" s="2">
        <v>1.4594834482758601E-6</v>
      </c>
      <c r="R11" s="1"/>
      <c r="S11">
        <v>1</v>
      </c>
      <c r="T11" s="1">
        <v>4.4933597701149402E-7</v>
      </c>
      <c r="V11">
        <v>1</v>
      </c>
      <c r="W11" s="1">
        <v>5.3268241379310304E-7</v>
      </c>
      <c r="Y11">
        <v>1</v>
      </c>
      <c r="Z11" s="1">
        <v>5.3165425287356296E-7</v>
      </c>
      <c r="AB11">
        <v>1</v>
      </c>
      <c r="AC11" s="1">
        <v>4.3759045977011501E-7</v>
      </c>
      <c r="AE11">
        <v>1</v>
      </c>
      <c r="AF11" s="1">
        <v>3.9192482758620701E-7</v>
      </c>
    </row>
    <row r="12" spans="2:32" x14ac:dyDescent="0.2">
      <c r="D12">
        <v>2</v>
      </c>
      <c r="E12" s="2">
        <v>1.4572693103448299E-6</v>
      </c>
      <c r="F12" s="2"/>
      <c r="G12" s="2">
        <v>2</v>
      </c>
      <c r="H12" s="2">
        <v>1.47947689655172E-6</v>
      </c>
      <c r="I12" s="2"/>
      <c r="J12" s="1">
        <v>2</v>
      </c>
      <c r="K12" s="1">
        <v>1.4707381609195399E-6</v>
      </c>
      <c r="M12" s="2">
        <v>2</v>
      </c>
      <c r="N12" s="2">
        <v>1.4528322988505701E-6</v>
      </c>
      <c r="O12" s="2"/>
      <c r="P12" s="2">
        <v>2</v>
      </c>
      <c r="Q12" s="2">
        <v>1.42962333333333E-6</v>
      </c>
      <c r="R12" s="1"/>
      <c r="S12">
        <v>2</v>
      </c>
      <c r="T12" s="1">
        <v>4.5877160919540202E-7</v>
      </c>
      <c r="V12">
        <v>2</v>
      </c>
      <c r="W12" s="1">
        <v>4.9059712643678203E-7</v>
      </c>
      <c r="Y12">
        <v>2</v>
      </c>
      <c r="Z12" s="1">
        <v>5.4383655172413801E-7</v>
      </c>
      <c r="AB12">
        <v>2</v>
      </c>
      <c r="AC12" s="1">
        <v>4.6315896551724102E-7</v>
      </c>
      <c r="AE12">
        <v>2</v>
      </c>
      <c r="AF12" s="1">
        <v>3.87605287356322E-7</v>
      </c>
    </row>
    <row r="13" spans="2:32" x14ac:dyDescent="0.2">
      <c r="D13">
        <v>3</v>
      </c>
      <c r="E13" s="2">
        <v>1.4883175862068999E-6</v>
      </c>
      <c r="F13" s="2"/>
      <c r="G13" s="2">
        <v>3</v>
      </c>
      <c r="H13" s="2">
        <v>1.4305482758620699E-6</v>
      </c>
      <c r="I13" s="2"/>
      <c r="J13" s="1">
        <v>3</v>
      </c>
      <c r="K13" s="1">
        <v>1.53608988505747E-6</v>
      </c>
      <c r="M13" s="2">
        <v>3</v>
      </c>
      <c r="N13" s="2">
        <v>1.4272720689655199E-6</v>
      </c>
      <c r="O13" s="2"/>
      <c r="P13" s="2">
        <v>3</v>
      </c>
      <c r="Q13" s="2">
        <v>1.4674417241379301E-6</v>
      </c>
      <c r="R13" s="1"/>
      <c r="S13">
        <v>3</v>
      </c>
      <c r="T13" s="1">
        <v>4.34539195402299E-7</v>
      </c>
      <c r="V13">
        <v>3</v>
      </c>
      <c r="W13" s="1">
        <v>5.1476356321839103E-7</v>
      </c>
      <c r="Y13">
        <v>3</v>
      </c>
      <c r="Z13" s="1">
        <v>5.2367689655172402E-7</v>
      </c>
      <c r="AB13">
        <v>3</v>
      </c>
      <c r="AC13" s="1">
        <v>4.0122563218390799E-7</v>
      </c>
      <c r="AE13">
        <v>3</v>
      </c>
      <c r="AF13" s="1">
        <v>3.9973275862069001E-7</v>
      </c>
    </row>
    <row r="14" spans="2:32" x14ac:dyDescent="0.2">
      <c r="D14">
        <v>4</v>
      </c>
      <c r="E14" s="2">
        <v>1.48734114942529E-6</v>
      </c>
      <c r="F14" s="2"/>
      <c r="G14" s="2">
        <v>4</v>
      </c>
      <c r="H14" s="2">
        <v>1.4628073563218399E-6</v>
      </c>
      <c r="I14" s="2"/>
      <c r="J14" s="1">
        <v>4</v>
      </c>
      <c r="K14" s="1">
        <v>1.5291814942528699E-6</v>
      </c>
      <c r="M14" s="2">
        <v>4</v>
      </c>
      <c r="N14" s="2">
        <v>1.4735762068965499E-6</v>
      </c>
      <c r="O14" s="2"/>
      <c r="P14" s="2">
        <v>4</v>
      </c>
      <c r="Q14" s="2">
        <v>1.47501413793103E-6</v>
      </c>
      <c r="R14" s="1"/>
      <c r="S14">
        <v>4</v>
      </c>
      <c r="T14" s="1">
        <v>4.6222206896551698E-7</v>
      </c>
      <c r="V14">
        <v>4</v>
      </c>
      <c r="W14" s="1">
        <v>5.1098908045976996E-7</v>
      </c>
      <c r="Y14">
        <v>4</v>
      </c>
      <c r="Z14" s="1">
        <v>5.4015229885057503E-7</v>
      </c>
      <c r="AB14">
        <v>4</v>
      </c>
      <c r="AC14" s="1">
        <v>4.3739689655172402E-7</v>
      </c>
      <c r="AE14">
        <v>4</v>
      </c>
      <c r="AF14" s="1">
        <v>3.8913080459770101E-7</v>
      </c>
    </row>
    <row r="15" spans="2:32" x14ac:dyDescent="0.2">
      <c r="D15">
        <v>5</v>
      </c>
      <c r="E15" s="2">
        <v>1.4962751724137899E-6</v>
      </c>
      <c r="F15" s="2"/>
      <c r="G15" s="2">
        <v>5</v>
      </c>
      <c r="H15" s="2">
        <v>1.52911402298851E-6</v>
      </c>
      <c r="I15" s="2"/>
      <c r="J15" s="1">
        <v>5</v>
      </c>
      <c r="K15" s="1">
        <v>1.48455149425287E-6</v>
      </c>
      <c r="M15" s="2">
        <v>5</v>
      </c>
      <c r="N15" s="2">
        <v>1.46881034482759E-6</v>
      </c>
      <c r="O15" s="2"/>
      <c r="P15" s="2">
        <v>5</v>
      </c>
      <c r="Q15" s="2">
        <v>1.4704242528735599E-6</v>
      </c>
      <c r="R15" s="1"/>
      <c r="S15">
        <v>5</v>
      </c>
      <c r="T15" s="1">
        <v>4.3067919540229902E-7</v>
      </c>
      <c r="V15">
        <v>5</v>
      </c>
      <c r="W15" s="1">
        <v>5.2133321839080501E-7</v>
      </c>
      <c r="Y15">
        <v>5</v>
      </c>
      <c r="Z15" s="1">
        <v>5.05694827586207E-7</v>
      </c>
      <c r="AB15">
        <v>5</v>
      </c>
      <c r="AC15" s="1">
        <v>4.2812126436781599E-7</v>
      </c>
      <c r="AE15">
        <v>5</v>
      </c>
      <c r="AF15" s="1">
        <v>3.7533068965517202E-7</v>
      </c>
    </row>
    <row r="16" spans="2:32" x14ac:dyDescent="0.2">
      <c r="D16" t="s">
        <v>18</v>
      </c>
      <c r="E16" s="1">
        <v>1.47295344827586E-6</v>
      </c>
      <c r="F16" s="1"/>
      <c r="G16" s="1" t="s">
        <v>18</v>
      </c>
      <c r="H16" s="1">
        <v>1.4760679310344799E-6</v>
      </c>
      <c r="I16" s="1"/>
      <c r="J16" t="s">
        <v>18</v>
      </c>
      <c r="K16" s="1">
        <v>1.5177299080459801E-6</v>
      </c>
      <c r="M16" t="s">
        <v>18</v>
      </c>
      <c r="N16" s="1">
        <v>1.45835804597701E-6</v>
      </c>
      <c r="P16" t="s">
        <v>18</v>
      </c>
      <c r="Q16" s="1">
        <v>1.4603973793103399E-6</v>
      </c>
      <c r="S16" t="s">
        <v>18</v>
      </c>
      <c r="T16" s="1">
        <v>4.4710960919540197E-7</v>
      </c>
      <c r="V16" t="s">
        <v>18</v>
      </c>
      <c r="W16" s="1">
        <v>5.1407308045976996E-7</v>
      </c>
      <c r="Y16" t="s">
        <v>18</v>
      </c>
      <c r="Z16" s="1">
        <v>5.2900296551724098E-7</v>
      </c>
      <c r="AB16" t="s">
        <v>18</v>
      </c>
      <c r="AC16" s="1">
        <v>4.3349864367816101E-7</v>
      </c>
      <c r="AE16" t="s">
        <v>18</v>
      </c>
      <c r="AF16" s="1">
        <v>3.8874487356321801E-7</v>
      </c>
    </row>
    <row r="18" spans="2:32" x14ac:dyDescent="0.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 x14ac:dyDescent="0.2">
      <c r="D19">
        <v>1</v>
      </c>
      <c r="E19" s="2">
        <v>1.0441332183907999E-6</v>
      </c>
      <c r="F19" s="2"/>
      <c r="G19" s="2">
        <v>1</v>
      </c>
      <c r="H19" s="2">
        <v>1.0529150574712599E-6</v>
      </c>
      <c r="I19" s="2"/>
      <c r="J19" s="1">
        <v>1</v>
      </c>
      <c r="K19" s="1">
        <v>9.9878333333333295E-7</v>
      </c>
      <c r="M19" s="2">
        <v>1</v>
      </c>
      <c r="N19" s="2">
        <v>1.0279817241379299E-6</v>
      </c>
      <c r="O19" s="2"/>
      <c r="P19" s="2">
        <v>1</v>
      </c>
      <c r="Q19" s="2">
        <v>1.0173636781609199E-6</v>
      </c>
      <c r="R19" s="1"/>
      <c r="S19">
        <v>1</v>
      </c>
      <c r="T19" s="1">
        <v>1.6486597701149401E-7</v>
      </c>
      <c r="V19">
        <v>1</v>
      </c>
      <c r="W19" s="1">
        <v>1.8275298850574699E-7</v>
      </c>
      <c r="Y19">
        <v>1</v>
      </c>
      <c r="Z19" s="1">
        <v>1.9737655172413799E-7</v>
      </c>
      <c r="AB19">
        <v>1</v>
      </c>
      <c r="AC19" s="1">
        <v>1.2747747126436799E-7</v>
      </c>
      <c r="AE19">
        <v>1</v>
      </c>
      <c r="AF19" s="1">
        <v>1.2036436781609201E-7</v>
      </c>
    </row>
    <row r="20" spans="2:32" x14ac:dyDescent="0.2">
      <c r="D20">
        <v>2</v>
      </c>
      <c r="E20" s="2">
        <v>1.0526365517241399E-6</v>
      </c>
      <c r="F20" s="2"/>
      <c r="G20" s="2">
        <v>2</v>
      </c>
      <c r="H20" s="2">
        <v>1.0824878160919499E-6</v>
      </c>
      <c r="I20" s="2"/>
      <c r="J20" s="1">
        <v>2</v>
      </c>
      <c r="K20" s="1">
        <v>1.0574145977011501E-6</v>
      </c>
      <c r="M20" s="2">
        <v>2</v>
      </c>
      <c r="N20" s="2">
        <v>1.0353709195402299E-6</v>
      </c>
      <c r="O20" s="2"/>
      <c r="P20" s="2">
        <v>2</v>
      </c>
      <c r="Q20" s="2">
        <v>1.0132549425287399E-6</v>
      </c>
      <c r="R20" s="1"/>
      <c r="S20">
        <v>2</v>
      </c>
      <c r="T20" s="1">
        <v>1.6565724137931E-7</v>
      </c>
      <c r="V20">
        <v>2</v>
      </c>
      <c r="W20" s="1">
        <v>1.7393839080459799E-7</v>
      </c>
      <c r="Y20">
        <v>2</v>
      </c>
      <c r="Z20" s="1">
        <v>1.9351574712643701E-7</v>
      </c>
      <c r="AB20">
        <v>2</v>
      </c>
      <c r="AC20" s="1">
        <v>1.26604597701149E-7</v>
      </c>
      <c r="AE20">
        <v>2</v>
      </c>
      <c r="AF20" s="1">
        <v>1.0003988505747099E-7</v>
      </c>
    </row>
    <row r="21" spans="2:32" x14ac:dyDescent="0.2">
      <c r="D21">
        <v>3</v>
      </c>
      <c r="E21" s="2">
        <v>9.8253666666666695E-7</v>
      </c>
      <c r="F21" s="2"/>
      <c r="G21" s="2">
        <v>3</v>
      </c>
      <c r="H21" s="2">
        <v>1.04301011494253E-6</v>
      </c>
      <c r="I21" s="2"/>
      <c r="J21" s="1">
        <v>3</v>
      </c>
      <c r="K21" s="1">
        <v>1.0776195402298801E-6</v>
      </c>
      <c r="M21" s="2">
        <v>3</v>
      </c>
      <c r="N21" s="2">
        <v>1.04287701149425E-6</v>
      </c>
      <c r="O21" s="2"/>
      <c r="P21" s="2">
        <v>3</v>
      </c>
      <c r="Q21" s="2">
        <v>1.0424883908046E-6</v>
      </c>
      <c r="R21" s="1"/>
      <c r="S21">
        <v>3</v>
      </c>
      <c r="T21" s="1">
        <v>1.4542195402298901E-7</v>
      </c>
      <c r="V21">
        <v>3</v>
      </c>
      <c r="W21" s="1">
        <v>1.64667816091954E-7</v>
      </c>
      <c r="Y21">
        <v>3</v>
      </c>
      <c r="Z21" s="1">
        <v>1.9374068965517199E-7</v>
      </c>
      <c r="AB21">
        <v>3</v>
      </c>
      <c r="AC21" s="1">
        <v>1.2938609195402301E-7</v>
      </c>
      <c r="AE21">
        <v>3</v>
      </c>
      <c r="AF21" s="1">
        <v>1.00310229885057E-7</v>
      </c>
    </row>
    <row r="22" spans="2:32" x14ac:dyDescent="0.2">
      <c r="D22">
        <v>4</v>
      </c>
      <c r="E22" s="2">
        <v>1.0750300000000001E-6</v>
      </c>
      <c r="F22" s="2"/>
      <c r="G22" s="2">
        <v>4</v>
      </c>
      <c r="H22" s="2">
        <v>9.9804574712643708E-7</v>
      </c>
      <c r="I22" s="2"/>
      <c r="J22" s="1">
        <v>4</v>
      </c>
      <c r="K22" s="1">
        <v>1.0678729885057501E-6</v>
      </c>
      <c r="M22" s="2">
        <v>4</v>
      </c>
      <c r="N22" s="2">
        <v>1.0031898850574699E-6</v>
      </c>
      <c r="O22" s="2"/>
      <c r="P22" s="2">
        <v>4</v>
      </c>
      <c r="Q22" s="2">
        <v>1.0218986206896599E-6</v>
      </c>
      <c r="R22" s="1"/>
      <c r="S22">
        <v>4</v>
      </c>
      <c r="T22" s="1">
        <v>1.7588632183908001E-7</v>
      </c>
      <c r="V22">
        <v>4</v>
      </c>
      <c r="W22" s="1">
        <v>1.75147471264368E-7</v>
      </c>
      <c r="Y22">
        <v>4</v>
      </c>
      <c r="Z22" s="1">
        <v>2.0002896551724099E-7</v>
      </c>
      <c r="AB22">
        <v>4</v>
      </c>
      <c r="AC22" s="1">
        <v>1.2906563218390799E-7</v>
      </c>
      <c r="AE22">
        <v>4</v>
      </c>
      <c r="AF22" s="1">
        <v>9.7947126436781596E-8</v>
      </c>
    </row>
    <row r="23" spans="2:32" x14ac:dyDescent="0.2">
      <c r="D23">
        <v>5</v>
      </c>
      <c r="E23" s="2">
        <v>1.0174120689655201E-6</v>
      </c>
      <c r="F23" s="2"/>
      <c r="G23" s="2">
        <v>5</v>
      </c>
      <c r="H23" s="2">
        <v>1.02645402298851E-6</v>
      </c>
      <c r="I23" s="2"/>
      <c r="J23" s="1">
        <v>5</v>
      </c>
      <c r="K23" s="1">
        <v>1.0649910344827599E-6</v>
      </c>
      <c r="M23" s="2">
        <v>5</v>
      </c>
      <c r="N23" s="2">
        <v>9.8330597701149397E-7</v>
      </c>
      <c r="O23" s="2"/>
      <c r="P23" s="2">
        <v>5</v>
      </c>
      <c r="Q23" s="2">
        <v>9.4553436781609203E-7</v>
      </c>
      <c r="R23" s="1"/>
      <c r="S23">
        <v>5</v>
      </c>
      <c r="T23" s="1">
        <v>1.51585057471264E-7</v>
      </c>
      <c r="V23">
        <v>5</v>
      </c>
      <c r="W23" s="1">
        <v>1.5014632183908E-7</v>
      </c>
      <c r="Y23">
        <v>5</v>
      </c>
      <c r="Z23" s="1">
        <v>1.9750275862069001E-7</v>
      </c>
      <c r="AB23">
        <v>5</v>
      </c>
      <c r="AC23" s="1">
        <v>1.34745977011494E-7</v>
      </c>
      <c r="AE23">
        <v>5</v>
      </c>
      <c r="AF23" s="1">
        <v>1.0839321839080499E-7</v>
      </c>
    </row>
    <row r="24" spans="2:32" x14ac:dyDescent="0.2">
      <c r="D24" t="s">
        <v>18</v>
      </c>
      <c r="E24" s="1">
        <v>1.0343497011494299E-6</v>
      </c>
      <c r="F24" s="1"/>
      <c r="G24" s="1" t="s">
        <v>18</v>
      </c>
      <c r="H24" s="1">
        <v>1.0405825517241401E-6</v>
      </c>
      <c r="I24" s="1"/>
      <c r="J24" t="s">
        <v>18</v>
      </c>
      <c r="K24" s="1">
        <v>1.05333629885057E-6</v>
      </c>
      <c r="M24" t="s">
        <v>18</v>
      </c>
      <c r="N24" s="1">
        <v>1.01854510344828E-6</v>
      </c>
      <c r="P24" t="s">
        <v>18</v>
      </c>
      <c r="Q24" s="1">
        <v>1.0081079999999999E-6</v>
      </c>
      <c r="S24" t="s">
        <v>18</v>
      </c>
      <c r="T24" s="1">
        <v>1.6068331034482801E-7</v>
      </c>
      <c r="V24" t="s">
        <v>18</v>
      </c>
      <c r="W24" s="1">
        <v>1.6933059770114901E-7</v>
      </c>
      <c r="Y24" t="s">
        <v>18</v>
      </c>
      <c r="Z24" s="1">
        <v>1.9643294252873599E-7</v>
      </c>
      <c r="AB24" t="s">
        <v>18</v>
      </c>
      <c r="AC24" s="1">
        <v>1.2945595402298801E-7</v>
      </c>
      <c r="AE24" t="s">
        <v>18</v>
      </c>
      <c r="AF24" s="1">
        <v>1.05410965517241E-7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topLeftCell="C1" workbookViewId="0">
      <selection activeCell="M11" activeCellId="2" sqref="M7:Q7 M9:Q9 M11:Q11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1.5257270344827599E-6</v>
      </c>
      <c r="F6" s="1">
        <v>1.5529993563218399E-6</v>
      </c>
      <c r="G6" s="1">
        <v>1.4968214252873601E-6</v>
      </c>
      <c r="H6" s="1">
        <v>1.5679345747126401E-6</v>
      </c>
      <c r="I6" s="1">
        <v>1.6232822988505701E-6</v>
      </c>
      <c r="J6" s="1"/>
      <c r="K6">
        <v>1200</v>
      </c>
      <c r="L6" t="s">
        <v>19</v>
      </c>
      <c r="M6" s="1">
        <v>5.6526039080459798E-7</v>
      </c>
      <c r="N6" s="1">
        <v>5.6872866666666699E-7</v>
      </c>
      <c r="O6" s="1">
        <v>5.7387673563218401E-7</v>
      </c>
      <c r="P6" s="1">
        <v>5.6226662068965501E-7</v>
      </c>
      <c r="Q6" s="1">
        <v>6.3014868965517196E-7</v>
      </c>
      <c r="R6" s="1"/>
    </row>
    <row r="7" spans="2:32" x14ac:dyDescent="0.2">
      <c r="D7" t="s">
        <v>3</v>
      </c>
      <c r="E7" s="2">
        <f>E6*5489*(0.000000000000001)/(0.000000000000002)/6</f>
        <v>6.9789297435632249E-4</v>
      </c>
      <c r="F7" s="2">
        <f>F6*5489*(0.000000000000001)/(0.000000000000002)/6</f>
        <v>7.103677889042149E-4</v>
      </c>
      <c r="G7" s="2">
        <f>G6*5489*(0.000000000000001)/(0.000000000000002)/6</f>
        <v>6.8467106695019331E-4</v>
      </c>
      <c r="H7" s="2">
        <f>H6*5489*(0.000000000000001)/(0.000000000000002)/6</f>
        <v>7.171994067164734E-4</v>
      </c>
      <c r="I7" s="2">
        <f>I6*5489*(0.000000000000001)/(0.000000000000002)/6</f>
        <v>7.4251637819923151E-4</v>
      </c>
      <c r="J7" s="1"/>
      <c r="M7" s="2">
        <f>M6*5487*(0.000000000000001)/(0.000000000000002)/6</f>
        <v>2.5846531369540243E-4</v>
      </c>
      <c r="N7" s="2">
        <f>N6*5487*(0.000000000000001)/(0.000000000000002)/6</f>
        <v>2.6005118283333346E-4</v>
      </c>
      <c r="O7" s="2">
        <f>O6*5487*(0.000000000000001)/(0.000000000000002)/6</f>
        <v>2.6240513736781613E-4</v>
      </c>
      <c r="P7" s="2">
        <f>P6*5487*(0.000000000000001)/(0.000000000000002)/6</f>
        <v>2.5709641231034473E-4</v>
      </c>
      <c r="Q7" s="2">
        <f>Q6*5487*(0.000000000000001)/(0.000000000000002)/6</f>
        <v>2.8813548834482738E-4</v>
      </c>
      <c r="R7" s="1"/>
    </row>
    <row r="8" spans="2:32" x14ac:dyDescent="0.2">
      <c r="C8">
        <v>1000</v>
      </c>
      <c r="D8" t="s">
        <v>19</v>
      </c>
      <c r="E8" s="1">
        <v>1.0153958620689699E-6</v>
      </c>
      <c r="F8" s="1">
        <v>1.0083105517241399E-6</v>
      </c>
      <c r="G8" s="1">
        <v>9.8141195402298804E-7</v>
      </c>
      <c r="H8" s="1">
        <v>1.01328588505747E-6</v>
      </c>
      <c r="I8" s="1">
        <v>1.0253913103448301E-6</v>
      </c>
      <c r="J8" s="1"/>
      <c r="K8">
        <v>1000</v>
      </c>
      <c r="L8" t="s">
        <v>19</v>
      </c>
      <c r="M8" s="1">
        <v>2.31960367816092E-7</v>
      </c>
      <c r="N8" s="1">
        <v>2.02944045977012E-7</v>
      </c>
      <c r="O8" s="1">
        <v>1.92847471264368E-7</v>
      </c>
      <c r="P8" s="1">
        <v>2.09830689655172E-7</v>
      </c>
      <c r="Q8" s="1">
        <v>2.21539149425287E-7</v>
      </c>
      <c r="R8" s="1"/>
    </row>
    <row r="9" spans="2:32" x14ac:dyDescent="0.2">
      <c r="D9" t="s">
        <v>3</v>
      </c>
      <c r="E9" s="2">
        <f>E8*5489*(0.000000000000001)/(0.000000000000002)/6</f>
        <v>4.6445899057471471E-4</v>
      </c>
      <c r="F9" s="2">
        <f>F8*5489*(0.000000000000001)/(0.000000000000002)/6</f>
        <v>4.6121805153448366E-4</v>
      </c>
      <c r="G9" s="2">
        <f>G8*5489*(0.000000000000001)/(0.000000000000002)/6</f>
        <v>4.489141846360151E-4</v>
      </c>
      <c r="H9" s="2">
        <f>H8*5489*(0.000000000000001)/(0.000000000000002)/6</f>
        <v>4.6349385192337103E-4</v>
      </c>
      <c r="I9" s="2">
        <f>I8*5489*(0.000000000000001)/(0.000000000000002)/6</f>
        <v>4.6903107520689769E-4</v>
      </c>
      <c r="J9" s="1"/>
      <c r="M9" s="2">
        <f>M8*5487*(0.000000000000001)/(0.000000000000002)/6</f>
        <v>1.0606387818390807E-4</v>
      </c>
      <c r="N9" s="2">
        <f>N8*5487*(0.000000000000001)/(0.000000000000002)/6</f>
        <v>9.2796165022988734E-5</v>
      </c>
      <c r="O9" s="2">
        <f>O8*5487*(0.000000000000001)/(0.000000000000002)/6</f>
        <v>8.8179506235632268E-5</v>
      </c>
      <c r="P9" s="2">
        <f>P8*5487*(0.000000000000001)/(0.000000000000002)/6</f>
        <v>9.5945082844827397E-5</v>
      </c>
      <c r="Q9" s="2">
        <f>Q8*5487*(0.000000000000001)/(0.000000000000002)/6</f>
        <v>1.0129877607471247E-4</v>
      </c>
      <c r="R9" s="1"/>
    </row>
    <row r="10" spans="2:32" x14ac:dyDescent="0.2">
      <c r="C10">
        <v>800</v>
      </c>
      <c r="D10" t="s">
        <v>19</v>
      </c>
      <c r="E10" s="1">
        <v>5.3856535632183898E-7</v>
      </c>
      <c r="F10" s="1">
        <v>5.2449639080459802E-7</v>
      </c>
      <c r="G10" s="1">
        <v>5.4286931034482804E-7</v>
      </c>
      <c r="H10" s="1">
        <v>5.7138121839080501E-7</v>
      </c>
      <c r="I10" s="1">
        <v>5.7923413793103496E-7</v>
      </c>
      <c r="J10" s="1"/>
      <c r="K10">
        <v>800</v>
      </c>
      <c r="L10" t="s">
        <v>19</v>
      </c>
      <c r="M10" s="1">
        <v>3.0777701149425301E-8</v>
      </c>
      <c r="N10" s="1">
        <v>3.6813356321839103E-8</v>
      </c>
      <c r="O10" s="1">
        <v>3.9329379310344798E-8</v>
      </c>
      <c r="P10" s="1">
        <v>3.4902206896551701E-8</v>
      </c>
      <c r="Q10" s="1">
        <v>3.4050206896551701E-8</v>
      </c>
      <c r="R10" s="1"/>
    </row>
    <row r="11" spans="2:32" x14ac:dyDescent="0.2">
      <c r="D11" t="s">
        <v>3</v>
      </c>
      <c r="E11" s="2">
        <f>E10*5489*(0.000000000000001)/(0.000000000000002)/6</f>
        <v>2.4634877007088121E-4</v>
      </c>
      <c r="F11" s="2">
        <f>F10*5489*(0.000000000000001)/(0.000000000000002)/6</f>
        <v>2.3991339076053655E-4</v>
      </c>
      <c r="G11" s="2">
        <f>G10*5489*(0.000000000000001)/(0.000000000000002)/6</f>
        <v>2.4831747037356341E-4</v>
      </c>
      <c r="H11" s="2">
        <f>H10*5489*(0.000000000000001)/(0.000000000000002)/6</f>
        <v>2.6135929231226073E-4</v>
      </c>
      <c r="I11" s="2">
        <f>I10*5489*(0.000000000000001)/(0.000000000000002)/6</f>
        <v>2.6495134859195422E-4</v>
      </c>
      <c r="J11" s="1"/>
      <c r="M11" s="2">
        <f>M10*5487*(0.000000000000001)/(0.000000000000002)/6</f>
        <v>1.4073103850574718E-5</v>
      </c>
      <c r="N11" s="2">
        <f>N10*5487*(0.000000000000001)/(0.000000000000002)/6</f>
        <v>1.6832907178160931E-5</v>
      </c>
      <c r="O11" s="2">
        <f>O10*5487*(0.000000000000001)/(0.000000000000002)/6</f>
        <v>1.7983358689655157E-5</v>
      </c>
      <c r="P11" s="2">
        <f>P10*5487*(0.000000000000001)/(0.000000000000002)/6</f>
        <v>1.5959034103448267E-5</v>
      </c>
      <c r="Q11" s="2">
        <f>Q10*5487*(0.000000000000001)/(0.000000000000002)/6</f>
        <v>1.5569457103448266E-5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1.51932655172414E-6</v>
      </c>
      <c r="F15" s="2"/>
      <c r="G15" s="2">
        <v>1</v>
      </c>
      <c r="H15" s="2">
        <v>1.55991298850575E-6</v>
      </c>
      <c r="I15" s="2"/>
      <c r="J15" s="1">
        <v>1</v>
      </c>
      <c r="K15" s="1">
        <v>1.48428804597701E-6</v>
      </c>
      <c r="M15" s="2">
        <v>1</v>
      </c>
      <c r="N15" s="2">
        <v>1.5679948275862099E-6</v>
      </c>
      <c r="O15" s="2"/>
      <c r="P15" s="2">
        <v>1</v>
      </c>
      <c r="Q15" s="2">
        <v>1.5778450574712599E-6</v>
      </c>
      <c r="R15" s="1"/>
      <c r="S15">
        <v>1</v>
      </c>
      <c r="T15" s="1">
        <v>6.0373873563218404E-7</v>
      </c>
      <c r="V15">
        <v>1</v>
      </c>
      <c r="W15" s="1">
        <v>5.5822643678160895E-7</v>
      </c>
      <c r="Y15">
        <v>1</v>
      </c>
      <c r="Z15" s="1">
        <v>5.2406402298850601E-7</v>
      </c>
      <c r="AB15">
        <v>1</v>
      </c>
      <c r="AC15" s="1">
        <v>5.2086793103448302E-7</v>
      </c>
      <c r="AE15">
        <v>1</v>
      </c>
      <c r="AF15" s="1">
        <v>5.8010264367816096E-7</v>
      </c>
    </row>
    <row r="16" spans="2:32" x14ac:dyDescent="0.2">
      <c r="D16">
        <v>2</v>
      </c>
      <c r="E16" s="2">
        <v>1.5743275862069001E-6</v>
      </c>
      <c r="F16" s="2"/>
      <c r="G16" s="2">
        <v>2</v>
      </c>
      <c r="H16" s="2">
        <v>1.54434586206897E-6</v>
      </c>
      <c r="I16" s="2"/>
      <c r="J16" s="1">
        <v>2</v>
      </c>
      <c r="K16" s="1">
        <v>1.4547419540229899E-6</v>
      </c>
      <c r="M16" s="2">
        <v>2</v>
      </c>
      <c r="N16" s="2">
        <v>1.56122172413793E-6</v>
      </c>
      <c r="O16" s="2"/>
      <c r="P16" s="2">
        <v>2</v>
      </c>
      <c r="Q16" s="2">
        <v>1.5608589655172399E-6</v>
      </c>
      <c r="R16" s="1"/>
      <c r="S16">
        <v>2</v>
      </c>
      <c r="T16" s="1">
        <v>5.6293540229885104E-7</v>
      </c>
      <c r="V16">
        <v>2</v>
      </c>
      <c r="W16" s="1">
        <v>5.8860770114942503E-7</v>
      </c>
      <c r="Y16">
        <v>2</v>
      </c>
      <c r="Z16" s="1">
        <v>6.0354850574712605E-7</v>
      </c>
      <c r="AB16">
        <v>2</v>
      </c>
      <c r="AC16" s="1">
        <v>5.2042839080459796E-7</v>
      </c>
      <c r="AE16">
        <v>2</v>
      </c>
      <c r="AF16" s="1">
        <v>6.4271678160919499E-7</v>
      </c>
    </row>
    <row r="17" spans="2:32" x14ac:dyDescent="0.2">
      <c r="D17">
        <v>3</v>
      </c>
      <c r="E17" s="2">
        <v>1.5064983908046E-6</v>
      </c>
      <c r="F17" s="2"/>
      <c r="G17" s="2">
        <v>3</v>
      </c>
      <c r="H17" s="2">
        <v>1.54180471264368E-6</v>
      </c>
      <c r="I17" s="2"/>
      <c r="J17" s="1">
        <v>3</v>
      </c>
      <c r="K17" s="1">
        <v>1.5080740229885099E-6</v>
      </c>
      <c r="M17" s="2">
        <v>3</v>
      </c>
      <c r="N17" s="2">
        <v>1.5697957471264399E-6</v>
      </c>
      <c r="O17" s="2"/>
      <c r="P17" s="2">
        <v>3</v>
      </c>
      <c r="Q17" s="2">
        <v>1.61034540229885E-6</v>
      </c>
      <c r="R17" s="1"/>
      <c r="S17">
        <v>3</v>
      </c>
      <c r="T17" s="1">
        <v>5.5690114942528704E-7</v>
      </c>
      <c r="V17">
        <v>3</v>
      </c>
      <c r="W17" s="1">
        <v>5.6896448275862101E-7</v>
      </c>
      <c r="Y17">
        <v>3</v>
      </c>
      <c r="Z17" s="1">
        <v>5.9998735632183901E-7</v>
      </c>
      <c r="AB17">
        <v>3</v>
      </c>
      <c r="AC17" s="1">
        <v>5.6648482758620695E-7</v>
      </c>
      <c r="AE17">
        <v>3</v>
      </c>
      <c r="AF17" s="1">
        <v>6.2506931034482797E-7</v>
      </c>
    </row>
    <row r="18" spans="2:32" x14ac:dyDescent="0.2">
      <c r="D18">
        <v>4</v>
      </c>
      <c r="E18" s="2">
        <v>1.4791691954022999E-6</v>
      </c>
      <c r="F18" s="2"/>
      <c r="G18" s="2">
        <v>4</v>
      </c>
      <c r="H18" s="2">
        <v>1.57796655172414E-6</v>
      </c>
      <c r="I18" s="2"/>
      <c r="J18" s="1">
        <v>4</v>
      </c>
      <c r="K18" s="1">
        <v>1.5063841379310301E-6</v>
      </c>
      <c r="M18" s="2">
        <v>4</v>
      </c>
      <c r="N18" s="2">
        <v>1.59551620689655E-6</v>
      </c>
      <c r="O18" s="2"/>
      <c r="P18" s="2">
        <v>4</v>
      </c>
      <c r="Q18" s="2">
        <v>1.6017532183908E-6</v>
      </c>
      <c r="R18" s="1"/>
      <c r="S18">
        <v>4</v>
      </c>
      <c r="T18" s="1">
        <v>5.1791643678160903E-7</v>
      </c>
      <c r="V18">
        <v>4</v>
      </c>
      <c r="W18" s="1">
        <v>5.3055137931034501E-7</v>
      </c>
      <c r="Y18">
        <v>4</v>
      </c>
      <c r="Z18" s="1">
        <v>5.1493827586206902E-7</v>
      </c>
      <c r="AB18">
        <v>4</v>
      </c>
      <c r="AC18" s="1">
        <v>5.9460781609195397E-7</v>
      </c>
      <c r="AE18">
        <v>4</v>
      </c>
      <c r="AF18" s="1">
        <v>5.8791229885057497E-7</v>
      </c>
    </row>
    <row r="19" spans="2:32" x14ac:dyDescent="0.2">
      <c r="D19">
        <v>5</v>
      </c>
      <c r="E19" s="2">
        <v>1.54931344827586E-6</v>
      </c>
      <c r="F19" s="2"/>
      <c r="G19" s="2">
        <v>5</v>
      </c>
      <c r="H19" s="2">
        <v>1.5409666666666699E-6</v>
      </c>
      <c r="I19" s="2"/>
      <c r="J19" s="1">
        <v>5</v>
      </c>
      <c r="K19" s="1">
        <v>1.5306189655172399E-6</v>
      </c>
      <c r="M19" s="2">
        <v>5</v>
      </c>
      <c r="N19" s="2">
        <v>1.5451443678160899E-6</v>
      </c>
      <c r="O19" s="2"/>
      <c r="P19" s="2">
        <v>5</v>
      </c>
      <c r="Q19" s="2">
        <v>1.76560885057471E-6</v>
      </c>
      <c r="R19" s="1"/>
      <c r="S19">
        <v>5</v>
      </c>
      <c r="T19" s="1">
        <v>5.8481022988505704E-7</v>
      </c>
      <c r="V19">
        <v>5</v>
      </c>
      <c r="W19" s="1">
        <v>5.9729333333333303E-7</v>
      </c>
      <c r="Y19">
        <v>5</v>
      </c>
      <c r="Z19" s="1">
        <v>6.26845517241379E-7</v>
      </c>
      <c r="AB19">
        <v>5</v>
      </c>
      <c r="AC19" s="1">
        <v>6.0894413793103397E-7</v>
      </c>
      <c r="AE19">
        <v>5</v>
      </c>
      <c r="AF19" s="1">
        <v>7.1494241379310303E-7</v>
      </c>
    </row>
    <row r="20" spans="2:32" x14ac:dyDescent="0.2">
      <c r="D20" t="s">
        <v>18</v>
      </c>
      <c r="E20" s="1">
        <v>1.5257270344827599E-6</v>
      </c>
      <c r="F20" s="1"/>
      <c r="G20" s="1" t="s">
        <v>18</v>
      </c>
      <c r="H20" s="1">
        <v>1.5529993563218399E-6</v>
      </c>
      <c r="I20" s="1"/>
      <c r="J20" t="s">
        <v>18</v>
      </c>
      <c r="K20" s="1">
        <v>1.4968214252873601E-6</v>
      </c>
      <c r="M20" t="s">
        <v>18</v>
      </c>
      <c r="N20" s="1">
        <v>1.5679345747126401E-6</v>
      </c>
      <c r="P20" t="s">
        <v>18</v>
      </c>
      <c r="Q20" s="1">
        <v>1.6232822988505701E-6</v>
      </c>
      <c r="S20" t="s">
        <v>18</v>
      </c>
      <c r="T20" s="1">
        <v>5.6526039080459798E-7</v>
      </c>
      <c r="V20" t="s">
        <v>18</v>
      </c>
      <c r="W20" s="1">
        <v>5.6872866666666699E-7</v>
      </c>
      <c r="Y20" t="s">
        <v>18</v>
      </c>
      <c r="Z20" s="1">
        <v>5.7387673563218401E-7</v>
      </c>
      <c r="AB20" t="s">
        <v>18</v>
      </c>
      <c r="AC20" s="1">
        <v>5.6226662068965501E-7</v>
      </c>
      <c r="AE20" t="s">
        <v>18</v>
      </c>
      <c r="AF20" s="1">
        <v>6.3014868965517196E-7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9.7263655172413793E-7</v>
      </c>
      <c r="F23" s="2"/>
      <c r="G23" s="2">
        <v>1</v>
      </c>
      <c r="H23" s="2">
        <v>1.0079013793103401E-6</v>
      </c>
      <c r="I23" s="2"/>
      <c r="J23" s="1">
        <v>1</v>
      </c>
      <c r="K23" s="1">
        <v>1.0546767816092001E-6</v>
      </c>
      <c r="M23" s="2">
        <v>1</v>
      </c>
      <c r="N23" s="2">
        <v>1.03139287356322E-6</v>
      </c>
      <c r="O23" s="2"/>
      <c r="P23" s="2">
        <v>1</v>
      </c>
      <c r="Q23" s="2">
        <v>1.0574454022988499E-6</v>
      </c>
      <c r="R23" s="1"/>
      <c r="S23">
        <v>1</v>
      </c>
      <c r="T23" s="1">
        <v>2.8188275862069E-7</v>
      </c>
      <c r="V23">
        <v>1</v>
      </c>
      <c r="W23" s="1">
        <v>1.5659735632183901E-7</v>
      </c>
      <c r="Y23">
        <v>1</v>
      </c>
      <c r="Z23" s="1">
        <v>1.9582448275862099E-7</v>
      </c>
      <c r="AB23">
        <v>1</v>
      </c>
      <c r="AC23" s="1">
        <v>2.42089195402299E-7</v>
      </c>
      <c r="AE23">
        <v>1</v>
      </c>
      <c r="AF23" s="1">
        <v>2.2225586206896601E-7</v>
      </c>
    </row>
    <row r="24" spans="2:32" x14ac:dyDescent="0.2">
      <c r="D24">
        <v>2</v>
      </c>
      <c r="E24" s="2">
        <v>1.0402904597701101E-6</v>
      </c>
      <c r="F24" s="2"/>
      <c r="G24" s="2">
        <v>2</v>
      </c>
      <c r="H24" s="2">
        <v>9.4881781609195396E-7</v>
      </c>
      <c r="I24" s="2"/>
      <c r="J24" s="1">
        <v>2</v>
      </c>
      <c r="K24" s="1">
        <v>9.3574275862068995E-7</v>
      </c>
      <c r="M24" s="2">
        <v>2</v>
      </c>
      <c r="N24" s="2">
        <v>9.9588873563218407E-7</v>
      </c>
      <c r="O24" s="2"/>
      <c r="P24" s="2">
        <v>2</v>
      </c>
      <c r="Q24" s="2">
        <v>1.0165396551724101E-6</v>
      </c>
      <c r="R24" s="1"/>
      <c r="S24">
        <v>2</v>
      </c>
      <c r="T24" s="1">
        <v>2.21135977011494E-7</v>
      </c>
      <c r="V24">
        <v>2</v>
      </c>
      <c r="W24" s="1">
        <v>2.4257701149425299E-7</v>
      </c>
      <c r="Y24">
        <v>2</v>
      </c>
      <c r="Z24" s="1">
        <v>2.1404586206896599E-7</v>
      </c>
      <c r="AB24">
        <v>2</v>
      </c>
      <c r="AC24" s="1">
        <v>2.31654367816092E-7</v>
      </c>
      <c r="AE24">
        <v>2</v>
      </c>
      <c r="AF24" s="1">
        <v>2.26694137931034E-7</v>
      </c>
    </row>
    <row r="25" spans="2:32" x14ac:dyDescent="0.2">
      <c r="D25">
        <v>3</v>
      </c>
      <c r="E25" s="2">
        <v>1.06822310344828E-6</v>
      </c>
      <c r="F25" s="2"/>
      <c r="G25" s="2">
        <v>3</v>
      </c>
      <c r="H25" s="2">
        <v>1.0104103448275901E-6</v>
      </c>
      <c r="I25" s="2"/>
      <c r="J25" s="1">
        <v>3</v>
      </c>
      <c r="K25" s="1">
        <v>9.933037931034479E-7</v>
      </c>
      <c r="M25" s="2">
        <v>3</v>
      </c>
      <c r="N25" s="2">
        <v>1.0288212643678201E-6</v>
      </c>
      <c r="O25" s="2"/>
      <c r="P25" s="2">
        <v>3</v>
      </c>
      <c r="Q25" s="2">
        <v>1.07794413793103E-6</v>
      </c>
      <c r="R25" s="1"/>
      <c r="S25">
        <v>3</v>
      </c>
      <c r="T25" s="1">
        <v>2.18337471264368E-7</v>
      </c>
      <c r="V25">
        <v>3</v>
      </c>
      <c r="W25" s="1">
        <v>2.4046137931034498E-7</v>
      </c>
      <c r="Y25">
        <v>3</v>
      </c>
      <c r="Z25" s="1">
        <v>1.74962643678161E-7</v>
      </c>
      <c r="AB25">
        <v>3</v>
      </c>
      <c r="AC25" s="1">
        <v>1.9459908045976999E-7</v>
      </c>
      <c r="AE25">
        <v>3</v>
      </c>
      <c r="AF25" s="1">
        <v>2.1000459770114899E-7</v>
      </c>
    </row>
    <row r="26" spans="2:32" x14ac:dyDescent="0.2">
      <c r="D26">
        <v>4</v>
      </c>
      <c r="E26" s="2">
        <v>9.8760436781609204E-7</v>
      </c>
      <c r="F26" s="2"/>
      <c r="G26" s="2">
        <v>4</v>
      </c>
      <c r="H26" s="2">
        <v>9.8314666666666706E-7</v>
      </c>
      <c r="I26" s="2"/>
      <c r="J26" s="1">
        <v>4</v>
      </c>
      <c r="K26" s="1">
        <v>9.7860298850574694E-7</v>
      </c>
      <c r="M26" s="2">
        <v>4</v>
      </c>
      <c r="N26" s="2">
        <v>1.04689701149425E-6</v>
      </c>
      <c r="O26" s="2"/>
      <c r="P26" s="2">
        <v>4</v>
      </c>
      <c r="Q26" s="2">
        <v>9.561649425287359E-7</v>
      </c>
      <c r="R26" s="1"/>
      <c r="S26">
        <v>4</v>
      </c>
      <c r="T26" s="1">
        <v>2.3711931034482799E-7</v>
      </c>
      <c r="V26">
        <v>4</v>
      </c>
      <c r="W26" s="1">
        <v>2.2343195402298901E-7</v>
      </c>
      <c r="Y26">
        <v>4</v>
      </c>
      <c r="Z26" s="1">
        <v>1.8907183908045999E-7</v>
      </c>
      <c r="AB26">
        <v>4</v>
      </c>
      <c r="AC26" s="1">
        <v>2.1763011494252899E-7</v>
      </c>
      <c r="AE26">
        <v>4</v>
      </c>
      <c r="AF26" s="1">
        <v>2.7829321839080497E-7</v>
      </c>
    </row>
    <row r="27" spans="2:32" x14ac:dyDescent="0.2">
      <c r="D27">
        <v>5</v>
      </c>
      <c r="E27" s="2">
        <v>1.00822482758621E-6</v>
      </c>
      <c r="F27" s="2"/>
      <c r="G27" s="2">
        <v>5</v>
      </c>
      <c r="H27" s="2">
        <v>1.0912765517241399E-6</v>
      </c>
      <c r="I27" s="2"/>
      <c r="J27" s="1">
        <v>5</v>
      </c>
      <c r="K27" s="1">
        <v>9.4473344827586204E-7</v>
      </c>
      <c r="M27" s="2">
        <v>5</v>
      </c>
      <c r="N27" s="2">
        <v>9.6342954022988492E-7</v>
      </c>
      <c r="O27" s="2"/>
      <c r="P27" s="2">
        <v>5</v>
      </c>
      <c r="Q27" s="2">
        <v>1.0188624137931001E-6</v>
      </c>
      <c r="R27" s="1"/>
      <c r="S27">
        <v>5</v>
      </c>
      <c r="T27" s="1">
        <v>2.0132632183908001E-7</v>
      </c>
      <c r="V27">
        <v>5</v>
      </c>
      <c r="W27" s="1">
        <v>1.5165252873563199E-7</v>
      </c>
      <c r="Y27">
        <v>5</v>
      </c>
      <c r="Z27" s="1">
        <v>1.9033252873563199E-7</v>
      </c>
      <c r="AB27">
        <v>5</v>
      </c>
      <c r="AC27" s="1">
        <v>1.6318068965517201E-7</v>
      </c>
      <c r="AE27">
        <v>5</v>
      </c>
      <c r="AF27" s="1">
        <v>1.7044793103448301E-7</v>
      </c>
    </row>
    <row r="28" spans="2:32" x14ac:dyDescent="0.2">
      <c r="D28" t="s">
        <v>18</v>
      </c>
      <c r="E28" s="1">
        <v>1.0153958620689699E-6</v>
      </c>
      <c r="F28" s="1"/>
      <c r="G28" s="1" t="s">
        <v>18</v>
      </c>
      <c r="H28" s="1">
        <v>1.0083105517241399E-6</v>
      </c>
      <c r="I28" s="1"/>
      <c r="J28" t="s">
        <v>18</v>
      </c>
      <c r="K28" s="1">
        <v>9.8141195402298804E-7</v>
      </c>
      <c r="M28" t="s">
        <v>18</v>
      </c>
      <c r="N28" s="1">
        <v>1.01328588505747E-6</v>
      </c>
      <c r="P28" t="s">
        <v>18</v>
      </c>
      <c r="Q28" s="1">
        <v>1.0253913103448301E-6</v>
      </c>
      <c r="S28" t="s">
        <v>18</v>
      </c>
      <c r="T28" s="1">
        <v>2.31960367816092E-7</v>
      </c>
      <c r="V28" t="s">
        <v>18</v>
      </c>
      <c r="W28" s="1">
        <v>2.02944045977012E-7</v>
      </c>
      <c r="Y28" t="s">
        <v>18</v>
      </c>
      <c r="Z28" s="1">
        <v>1.92847471264368E-7</v>
      </c>
      <c r="AB28" t="s">
        <v>18</v>
      </c>
      <c r="AC28" s="1">
        <v>2.09830689655172E-7</v>
      </c>
      <c r="AE28" t="s">
        <v>18</v>
      </c>
      <c r="AF28" s="1">
        <v>2.21539149425287E-7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4.9992643678160902E-7</v>
      </c>
      <c r="F31" s="2"/>
      <c r="G31" s="2">
        <v>1</v>
      </c>
      <c r="H31" s="2">
        <v>5.2400149425287396E-7</v>
      </c>
      <c r="I31" s="2"/>
      <c r="J31" s="1">
        <v>1</v>
      </c>
      <c r="K31" s="1">
        <v>5.0282655172413804E-7</v>
      </c>
      <c r="M31" s="2">
        <v>1</v>
      </c>
      <c r="N31" s="2">
        <v>5.0142724137931004E-7</v>
      </c>
      <c r="O31" s="2"/>
      <c r="P31" s="2">
        <v>1</v>
      </c>
      <c r="Q31" s="2">
        <v>5.25622183908046E-7</v>
      </c>
      <c r="R31" s="1"/>
      <c r="S31">
        <v>1</v>
      </c>
      <c r="T31" s="1">
        <v>2.0041954022988501E-8</v>
      </c>
      <c r="V31">
        <v>1</v>
      </c>
      <c r="W31" s="1">
        <v>8.0145977011494205E-9</v>
      </c>
      <c r="Y31">
        <v>1</v>
      </c>
      <c r="Z31" s="1">
        <v>5.5220574712643698E-8</v>
      </c>
      <c r="AB31">
        <v>1</v>
      </c>
      <c r="AC31" s="1">
        <v>2.1773908045976999E-8</v>
      </c>
      <c r="AE31">
        <v>1</v>
      </c>
      <c r="AF31" s="1">
        <v>5.3575977011494203E-8</v>
      </c>
    </row>
    <row r="32" spans="2:32" x14ac:dyDescent="0.2">
      <c r="D32">
        <v>2</v>
      </c>
      <c r="E32" s="2">
        <v>5.9082977011494196E-7</v>
      </c>
      <c r="F32" s="2"/>
      <c r="G32" s="2">
        <v>2</v>
      </c>
      <c r="H32" s="2">
        <v>4.9533275862069005E-7</v>
      </c>
      <c r="I32" s="2"/>
      <c r="J32" s="1">
        <v>2</v>
      </c>
      <c r="K32" s="1">
        <v>5.7678770114942497E-7</v>
      </c>
      <c r="M32" s="2">
        <v>2</v>
      </c>
      <c r="N32" s="2">
        <v>5.6177068965517198E-7</v>
      </c>
      <c r="O32" s="2"/>
      <c r="P32" s="2">
        <v>2</v>
      </c>
      <c r="Q32" s="2">
        <v>6.5036218390804599E-7</v>
      </c>
      <c r="R32" s="1"/>
      <c r="S32">
        <v>2</v>
      </c>
      <c r="T32" s="1">
        <v>6.41880459770115E-8</v>
      </c>
      <c r="V32">
        <v>2</v>
      </c>
      <c r="W32" s="1">
        <v>5.6352413793103501E-8</v>
      </c>
      <c r="Y32">
        <v>2</v>
      </c>
      <c r="Z32" s="1">
        <v>4.7338275862069001E-8</v>
      </c>
      <c r="AB32">
        <v>2</v>
      </c>
      <c r="AC32" s="1">
        <v>5.19298850574713E-8</v>
      </c>
      <c r="AE32">
        <v>2</v>
      </c>
      <c r="AF32" s="1">
        <v>5.3017011494252901E-8</v>
      </c>
    </row>
    <row r="33" spans="4:32" x14ac:dyDescent="0.2">
      <c r="D33">
        <v>3</v>
      </c>
      <c r="E33" s="2">
        <v>4.8357137931034499E-7</v>
      </c>
      <c r="F33" s="2"/>
      <c r="G33" s="2">
        <v>3</v>
      </c>
      <c r="H33" s="2">
        <v>5.5427091954022999E-7</v>
      </c>
      <c r="I33" s="2"/>
      <c r="J33" s="1">
        <v>3</v>
      </c>
      <c r="K33" s="1">
        <v>5.2625885057471298E-7</v>
      </c>
      <c r="M33" s="2">
        <v>3</v>
      </c>
      <c r="N33" s="2">
        <v>6.0950724137930999E-7</v>
      </c>
      <c r="O33" s="2"/>
      <c r="P33" s="2">
        <v>3</v>
      </c>
      <c r="Q33" s="2">
        <v>5.8228586206896604E-7</v>
      </c>
      <c r="R33" s="1"/>
      <c r="S33">
        <v>3</v>
      </c>
      <c r="T33" s="1">
        <v>2.0138965517241398E-8</v>
      </c>
      <c r="V33">
        <v>3</v>
      </c>
      <c r="W33" s="1">
        <v>3.2589310344827597E-8</v>
      </c>
      <c r="Y33">
        <v>3</v>
      </c>
      <c r="Z33" s="1">
        <v>5.1105977011494201E-8</v>
      </c>
      <c r="AB33">
        <v>3</v>
      </c>
      <c r="AC33" s="1">
        <v>3.7267701149425301E-8</v>
      </c>
      <c r="AE33">
        <v>3</v>
      </c>
      <c r="AF33" s="1">
        <v>9.9293103448275797E-9</v>
      </c>
    </row>
    <row r="34" spans="4:32" x14ac:dyDescent="0.2">
      <c r="D34">
        <v>4</v>
      </c>
      <c r="E34" s="2">
        <v>5.51556666666667E-7</v>
      </c>
      <c r="F34" s="2"/>
      <c r="G34" s="2">
        <v>4</v>
      </c>
      <c r="H34" s="2">
        <v>5.8391632183907999E-7</v>
      </c>
      <c r="I34" s="2"/>
      <c r="J34" s="1">
        <v>4</v>
      </c>
      <c r="K34" s="1">
        <v>5.7290816091954003E-7</v>
      </c>
      <c r="M34" s="2">
        <v>4</v>
      </c>
      <c r="N34" s="2">
        <v>5.9519724137931002E-7</v>
      </c>
      <c r="O34" s="2"/>
      <c r="P34" s="2">
        <v>4</v>
      </c>
      <c r="Q34" s="2">
        <v>5.9720712643678195E-7</v>
      </c>
      <c r="R34" s="1"/>
      <c r="S34">
        <v>4</v>
      </c>
      <c r="T34" s="1">
        <v>6.2745977011494203E-9</v>
      </c>
      <c r="V34">
        <v>4</v>
      </c>
      <c r="W34" s="1">
        <v>3.41366666666667E-8</v>
      </c>
      <c r="Y34">
        <v>4</v>
      </c>
      <c r="Z34" s="1">
        <v>2.1629195402298901E-8</v>
      </c>
      <c r="AB34">
        <v>4</v>
      </c>
      <c r="AC34" s="1">
        <v>2.52873563218391E-8</v>
      </c>
      <c r="AE34">
        <v>4</v>
      </c>
      <c r="AF34" s="1">
        <v>1.28866666666667E-8</v>
      </c>
    </row>
    <row r="35" spans="4:32" x14ac:dyDescent="0.2">
      <c r="D35">
        <v>5</v>
      </c>
      <c r="E35" s="2">
        <v>5.6694252873563205E-7</v>
      </c>
      <c r="F35" s="2"/>
      <c r="G35" s="2">
        <v>5</v>
      </c>
      <c r="H35" s="2">
        <v>4.6496045977011502E-7</v>
      </c>
      <c r="I35" s="2"/>
      <c r="J35" s="1">
        <v>5</v>
      </c>
      <c r="K35" s="1">
        <v>5.3556528735632196E-7</v>
      </c>
      <c r="M35" s="2">
        <v>5</v>
      </c>
      <c r="N35" s="2">
        <v>5.8900367816091995E-7</v>
      </c>
      <c r="O35" s="2"/>
      <c r="P35" s="2">
        <v>5</v>
      </c>
      <c r="Q35" s="2">
        <v>5.4069333333333301E-7</v>
      </c>
      <c r="R35" s="1"/>
      <c r="S35">
        <v>5</v>
      </c>
      <c r="T35" s="1">
        <v>4.3244942528735597E-8</v>
      </c>
      <c r="V35">
        <v>5</v>
      </c>
      <c r="W35" s="1">
        <v>5.2973793103448298E-8</v>
      </c>
      <c r="Y35">
        <v>5</v>
      </c>
      <c r="Z35" s="1">
        <v>2.13528735632184E-8</v>
      </c>
      <c r="AB35">
        <v>5</v>
      </c>
      <c r="AC35" s="1">
        <v>3.8252183908046E-8</v>
      </c>
      <c r="AE35">
        <v>5</v>
      </c>
      <c r="AF35" s="1">
        <v>4.0842068965517198E-8</v>
      </c>
    </row>
    <row r="36" spans="4:32" x14ac:dyDescent="0.2">
      <c r="D36" t="s">
        <v>18</v>
      </c>
      <c r="E36" s="1">
        <v>5.3856535632183898E-7</v>
      </c>
      <c r="F36" s="1"/>
      <c r="G36" s="1" t="s">
        <v>18</v>
      </c>
      <c r="H36" s="1">
        <v>5.2449639080459802E-7</v>
      </c>
      <c r="I36" s="1"/>
      <c r="J36" t="s">
        <v>18</v>
      </c>
      <c r="K36" s="1">
        <v>5.4286931034482804E-7</v>
      </c>
      <c r="M36" t="s">
        <v>18</v>
      </c>
      <c r="N36" s="1">
        <v>5.7138121839080501E-7</v>
      </c>
      <c r="P36" t="s">
        <v>18</v>
      </c>
      <c r="Q36" s="1">
        <v>5.7923413793103496E-7</v>
      </c>
      <c r="S36" t="s">
        <v>18</v>
      </c>
      <c r="T36" s="1">
        <v>3.0777701149425301E-8</v>
      </c>
      <c r="V36" t="s">
        <v>18</v>
      </c>
      <c r="W36" s="1">
        <v>3.6813356321839103E-8</v>
      </c>
      <c r="Y36" t="s">
        <v>18</v>
      </c>
      <c r="Z36" s="1">
        <v>3.9329379310344798E-8</v>
      </c>
      <c r="AB36" t="s">
        <v>18</v>
      </c>
      <c r="AC36" s="1">
        <v>3.4902206896551701E-8</v>
      </c>
      <c r="AE36" t="s">
        <v>18</v>
      </c>
      <c r="AF36" s="1">
        <v>3.4050206896551701E-8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topLeftCell="I4" workbookViewId="0">
      <selection activeCell="M7" activeCellId="2" sqref="M11:Q11 M9:Q9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 x14ac:dyDescent="0.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 x14ac:dyDescent="0.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 x14ac:dyDescent="0.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 x14ac:dyDescent="0.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 x14ac:dyDescent="0.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 x14ac:dyDescent="0.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 x14ac:dyDescent="0.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 x14ac:dyDescent="0.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 x14ac:dyDescent="0.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 x14ac:dyDescent="0.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 x14ac:dyDescent="0.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 x14ac:dyDescent="0.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 x14ac:dyDescent="0.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 x14ac:dyDescent="0.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 x14ac:dyDescent="0.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 x14ac:dyDescent="0.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 x14ac:dyDescent="0.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 x14ac:dyDescent="0.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 x14ac:dyDescent="0.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 x14ac:dyDescent="0.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M3" workbookViewId="0">
      <selection activeCell="AE31" sqref="AE31:AF36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 x14ac:dyDescent="0.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 x14ac:dyDescent="0.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 x14ac:dyDescent="0.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 x14ac:dyDescent="0.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 x14ac:dyDescent="0.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 x14ac:dyDescent="0.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 x14ac:dyDescent="0.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 x14ac:dyDescent="0.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 x14ac:dyDescent="0.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 x14ac:dyDescent="0.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 x14ac:dyDescent="0.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 x14ac:dyDescent="0.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 x14ac:dyDescent="0.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 x14ac:dyDescent="0.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 x14ac:dyDescent="0.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1.86080459770115E-10</v>
      </c>
      <c r="V31">
        <v>1</v>
      </c>
      <c r="W31" s="1">
        <v>2.6804597701148901E-11</v>
      </c>
      <c r="Y31">
        <v>1</v>
      </c>
      <c r="Z31" s="1">
        <v>2.52137931034482E-10</v>
      </c>
      <c r="AB31">
        <v>1</v>
      </c>
      <c r="AC31" s="1">
        <v>3.07459770114943E-10</v>
      </c>
      <c r="AE31">
        <v>1</v>
      </c>
      <c r="AF31" s="1">
        <v>-1.8313793103448201E-10</v>
      </c>
    </row>
    <row r="32" spans="2:32" x14ac:dyDescent="0.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2.83413793103448E-10</v>
      </c>
      <c r="V32">
        <v>2</v>
      </c>
      <c r="W32" s="1">
        <v>-1.5857471264367799E-10</v>
      </c>
      <c r="Y32">
        <v>2</v>
      </c>
      <c r="Z32" s="1">
        <v>1.71609195402299E-10</v>
      </c>
      <c r="AB32">
        <v>2</v>
      </c>
      <c r="AC32" s="1">
        <v>1.8179310344827599E-10</v>
      </c>
      <c r="AE32">
        <v>2</v>
      </c>
      <c r="AF32" s="1">
        <v>2.8363218390804502E-10</v>
      </c>
    </row>
    <row r="33" spans="4:32" x14ac:dyDescent="0.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2.1586206896551599E-10</v>
      </c>
      <c r="V33">
        <v>3</v>
      </c>
      <c r="W33" s="1">
        <v>4.26287356321839E-10</v>
      </c>
      <c r="Y33">
        <v>3</v>
      </c>
      <c r="Z33" s="1">
        <v>7.4057471264367901E-11</v>
      </c>
      <c r="AB33">
        <v>3</v>
      </c>
      <c r="AC33" s="1">
        <v>6.3275862068965798E-11</v>
      </c>
      <c r="AE33">
        <v>3</v>
      </c>
      <c r="AF33" s="1">
        <v>-3.0099999999999999E-10</v>
      </c>
    </row>
    <row r="34" spans="4:32" x14ac:dyDescent="0.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1.19747126436781E-10</v>
      </c>
      <c r="V34">
        <v>4</v>
      </c>
      <c r="W34" s="1">
        <v>-1.41505747126437E-10</v>
      </c>
      <c r="Y34">
        <v>4</v>
      </c>
      <c r="Z34" s="1">
        <v>-1.7462068965517199E-10</v>
      </c>
      <c r="AB34">
        <v>4</v>
      </c>
      <c r="AC34" s="1">
        <v>-2.1524137931034501E-10</v>
      </c>
      <c r="AE34">
        <v>4</v>
      </c>
      <c r="AF34" s="1">
        <v>-8.9517241379309094E-11</v>
      </c>
    </row>
    <row r="35" spans="4:32" x14ac:dyDescent="0.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-3.8111494252873598E-10</v>
      </c>
      <c r="V35">
        <v>5</v>
      </c>
      <c r="W35" s="1">
        <v>6.9218390804597402E-11</v>
      </c>
      <c r="Y35">
        <v>5</v>
      </c>
      <c r="Z35" s="1">
        <v>8.0402298850574595E-11</v>
      </c>
      <c r="AB35">
        <v>5</v>
      </c>
      <c r="AC35" s="1">
        <v>8.0620689655172196E-11</v>
      </c>
      <c r="AE35">
        <v>5</v>
      </c>
      <c r="AF35" s="1">
        <v>1.7167816091954E-10</v>
      </c>
    </row>
    <row r="36" spans="4:32" x14ac:dyDescent="0.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8.4797701149424896E-11</v>
      </c>
      <c r="V36" t="s">
        <v>18</v>
      </c>
      <c r="W36" s="1">
        <v>4.4445977011494098E-11</v>
      </c>
      <c r="Y36" t="s">
        <v>18</v>
      </c>
      <c r="Z36" s="1">
        <v>8.0717241379310297E-11</v>
      </c>
      <c r="AB36" t="s">
        <v>18</v>
      </c>
      <c r="AC36" s="1">
        <v>8.3581609195402306E-11</v>
      </c>
      <c r="AE36" t="s">
        <v>18</v>
      </c>
      <c r="AF36" s="1">
        <v>-2.3668965517241201E-11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workbookViewId="0">
      <selection activeCell="M8" sqref="M8:Q8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 x14ac:dyDescent="0.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 x14ac:dyDescent="0.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 x14ac:dyDescent="0.2">
      <c r="D7" t="s">
        <v>19</v>
      </c>
      <c r="E7" s="1">
        <v>1.1628610574712599E-6</v>
      </c>
      <c r="F7" s="1">
        <v>1.1196354942528701E-6</v>
      </c>
      <c r="G7" s="1">
        <v>1.11688993103448E-6</v>
      </c>
      <c r="H7" s="1">
        <v>1.2346914022988499E-6</v>
      </c>
      <c r="I7" s="1">
        <v>1.2426556321839101E-6</v>
      </c>
      <c r="J7" s="1"/>
      <c r="L7" t="s">
        <v>19</v>
      </c>
      <c r="M7" s="1">
        <v>3.2735804597701099E-7</v>
      </c>
      <c r="N7" s="1">
        <v>3.1778190804597702E-7</v>
      </c>
      <c r="O7" s="1">
        <v>2.9969740229885097E-7</v>
      </c>
      <c r="P7" s="1">
        <v>3.1073404597701199E-7</v>
      </c>
      <c r="Q7" s="1">
        <v>3.1629999999999999E-7</v>
      </c>
      <c r="R7" s="1"/>
    </row>
    <row r="8" spans="2:32" x14ac:dyDescent="0.2">
      <c r="E8" s="2">
        <f>E7*5489*(0.000000000000001)/(0.000000000000002)/6</f>
        <v>5.3191202870497877E-4</v>
      </c>
      <c r="F8" s="2">
        <f t="shared" si="0"/>
        <v>5.1213993566283367E-4</v>
      </c>
      <c r="G8" s="2">
        <f t="shared" si="0"/>
        <v>5.1088406928735512E-4</v>
      </c>
      <c r="H8" s="2">
        <f t="shared" si="0"/>
        <v>5.647684256015322E-4</v>
      </c>
      <c r="I8" s="2">
        <f t="shared" si="0"/>
        <v>5.6841139708812356E-4</v>
      </c>
      <c r="J8" s="1"/>
      <c r="M8" s="2">
        <f>M7*5487*(0.000000000000001)/(0.000000000000002)/6</f>
        <v>1.4968446652298826E-4</v>
      </c>
      <c r="N8" s="2">
        <f t="shared" si="1"/>
        <v>1.4530577745402301E-4</v>
      </c>
      <c r="O8" s="2">
        <f t="shared" si="1"/>
        <v>1.3703663720114961E-4</v>
      </c>
      <c r="P8" s="2">
        <f t="shared" si="1"/>
        <v>1.4208314252298873E-4</v>
      </c>
      <c r="Q8" s="2">
        <f t="shared" si="1"/>
        <v>1.44628175E-4</v>
      </c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1.18488747126437E-6</v>
      </c>
      <c r="F11" s="2"/>
      <c r="G11" s="2">
        <v>1</v>
      </c>
      <c r="H11" s="2">
        <v>1.12665494252874E-6</v>
      </c>
      <c r="I11" s="2"/>
      <c r="J11" s="1">
        <v>1</v>
      </c>
      <c r="K11" s="1">
        <v>1.0884687356321801E-6</v>
      </c>
      <c r="M11" s="2">
        <v>1</v>
      </c>
      <c r="N11" s="2">
        <v>1.2000093103448299E-6</v>
      </c>
      <c r="O11" s="2"/>
      <c r="P11" s="2">
        <v>1</v>
      </c>
      <c r="Q11" s="2">
        <v>1.2500082758620701E-6</v>
      </c>
      <c r="R11" s="1"/>
      <c r="S11">
        <v>1</v>
      </c>
      <c r="T11" s="1">
        <v>3.3937471264367801E-7</v>
      </c>
      <c r="V11">
        <v>1</v>
      </c>
      <c r="W11" s="1">
        <v>3.3838896551724099E-7</v>
      </c>
      <c r="Y11">
        <v>1</v>
      </c>
      <c r="Z11" s="1">
        <v>3.3030804597701201E-7</v>
      </c>
      <c r="AB11">
        <v>1</v>
      </c>
      <c r="AC11" s="1">
        <v>3.1906045977011502E-7</v>
      </c>
      <c r="AE11">
        <v>1</v>
      </c>
      <c r="AF11" s="1">
        <v>3.03170114942529E-7</v>
      </c>
    </row>
    <row r="12" spans="2:32" x14ac:dyDescent="0.2">
      <c r="D12">
        <v>2</v>
      </c>
      <c r="E12" s="2">
        <v>1.17221494252874E-6</v>
      </c>
      <c r="F12" s="2"/>
      <c r="G12" s="2">
        <v>2</v>
      </c>
      <c r="H12" s="2">
        <v>1.22758931034483E-6</v>
      </c>
      <c r="I12" s="2"/>
      <c r="J12" s="1">
        <v>2</v>
      </c>
      <c r="K12" s="1">
        <v>1.0437272413793099E-6</v>
      </c>
      <c r="M12" s="2">
        <v>2</v>
      </c>
      <c r="N12" s="2">
        <v>1.23711367816092E-6</v>
      </c>
      <c r="O12" s="2"/>
      <c r="P12" s="2">
        <v>2</v>
      </c>
      <c r="Q12" s="2">
        <v>1.2625754022988501E-6</v>
      </c>
      <c r="R12" s="1"/>
      <c r="S12">
        <v>2</v>
      </c>
      <c r="T12" s="1">
        <v>3.37757816091954E-7</v>
      </c>
      <c r="V12">
        <v>2</v>
      </c>
      <c r="W12" s="1">
        <v>3.2688206896551698E-7</v>
      </c>
      <c r="Y12">
        <v>2</v>
      </c>
      <c r="Z12" s="1">
        <v>2.4421034482758599E-7</v>
      </c>
      <c r="AB12">
        <v>2</v>
      </c>
      <c r="AC12" s="1">
        <v>3.2464919540229902E-7</v>
      </c>
      <c r="AE12">
        <v>2</v>
      </c>
      <c r="AF12" s="1">
        <v>3.6868597701149399E-7</v>
      </c>
    </row>
    <row r="13" spans="2:32" x14ac:dyDescent="0.2">
      <c r="D13">
        <v>3</v>
      </c>
      <c r="E13" s="2">
        <v>1.12790356321839E-6</v>
      </c>
      <c r="F13" s="2"/>
      <c r="G13" s="2">
        <v>3</v>
      </c>
      <c r="H13" s="2">
        <v>1.1010831034482801E-6</v>
      </c>
      <c r="I13" s="2"/>
      <c r="J13" s="1">
        <v>3</v>
      </c>
      <c r="K13" s="1">
        <v>1.17098551724138E-6</v>
      </c>
      <c r="M13" s="2">
        <v>3</v>
      </c>
      <c r="N13" s="2">
        <v>1.31667275862069E-6</v>
      </c>
      <c r="O13" s="2"/>
      <c r="P13" s="2">
        <v>3</v>
      </c>
      <c r="Q13" s="2">
        <v>1.33344942528736E-6</v>
      </c>
      <c r="R13" s="1"/>
      <c r="S13">
        <v>3</v>
      </c>
      <c r="T13" s="1">
        <v>3.2286931034482798E-7</v>
      </c>
      <c r="V13">
        <v>3</v>
      </c>
      <c r="W13" s="1">
        <v>3.1906505747126401E-7</v>
      </c>
      <c r="Y13">
        <v>3</v>
      </c>
      <c r="Z13" s="1">
        <v>2.89456666666667E-7</v>
      </c>
      <c r="AB13">
        <v>3</v>
      </c>
      <c r="AC13" s="1">
        <v>3.1292919540229901E-7</v>
      </c>
      <c r="AE13">
        <v>3</v>
      </c>
      <c r="AF13" s="1">
        <v>2.58509655172414E-7</v>
      </c>
    </row>
    <row r="14" spans="2:32" x14ac:dyDescent="0.2">
      <c r="D14">
        <v>4</v>
      </c>
      <c r="E14" s="2">
        <v>1.1415214942528701E-6</v>
      </c>
      <c r="F14" s="2"/>
      <c r="G14" s="2">
        <v>4</v>
      </c>
      <c r="H14" s="2">
        <v>1.03823816091954E-6</v>
      </c>
      <c r="I14" s="2"/>
      <c r="J14" s="1">
        <v>4</v>
      </c>
      <c r="K14" s="1">
        <v>1.1531429885057499E-6</v>
      </c>
      <c r="M14" s="2">
        <v>4</v>
      </c>
      <c r="N14" s="2">
        <v>1.1832211494252901E-6</v>
      </c>
      <c r="O14" s="2"/>
      <c r="P14" s="2">
        <v>4</v>
      </c>
      <c r="Q14" s="2">
        <v>1.19284988505747E-6</v>
      </c>
      <c r="R14" s="1"/>
      <c r="S14">
        <v>4</v>
      </c>
      <c r="T14" s="1">
        <v>3.00850344827586E-7</v>
      </c>
      <c r="V14">
        <v>4</v>
      </c>
      <c r="W14" s="1">
        <v>3.1043896551724101E-7</v>
      </c>
      <c r="Y14">
        <v>4</v>
      </c>
      <c r="Z14" s="1">
        <v>3.1551735632183901E-7</v>
      </c>
      <c r="AB14">
        <v>4</v>
      </c>
      <c r="AC14" s="1">
        <v>3.06461954022989E-7</v>
      </c>
      <c r="AE14">
        <v>4</v>
      </c>
      <c r="AF14" s="1">
        <v>3.29447471264368E-7</v>
      </c>
    </row>
    <row r="15" spans="2:32" x14ac:dyDescent="0.2">
      <c r="D15">
        <v>5</v>
      </c>
      <c r="E15" s="2">
        <v>1.18777781609195E-6</v>
      </c>
      <c r="F15" s="2"/>
      <c r="G15" s="2">
        <v>5</v>
      </c>
      <c r="H15" s="2">
        <v>1.1046119540229901E-6</v>
      </c>
      <c r="I15" s="2"/>
      <c r="J15" s="1">
        <v>5</v>
      </c>
      <c r="K15" s="1">
        <v>1.1281251724137901E-6</v>
      </c>
      <c r="M15" s="2">
        <v>5</v>
      </c>
      <c r="N15" s="2">
        <v>1.2364401149425299E-6</v>
      </c>
      <c r="O15" s="2"/>
      <c r="P15" s="2">
        <v>5</v>
      </c>
      <c r="Q15" s="2">
        <v>1.17439517241379E-6</v>
      </c>
      <c r="R15" s="1"/>
      <c r="S15">
        <v>5</v>
      </c>
      <c r="T15" s="1">
        <v>3.3593804597701198E-7</v>
      </c>
      <c r="V15">
        <v>5</v>
      </c>
      <c r="W15" s="1">
        <v>2.9413448275862098E-7</v>
      </c>
      <c r="Y15">
        <v>5</v>
      </c>
      <c r="Z15" s="1">
        <v>3.1899459770114902E-7</v>
      </c>
      <c r="AB15">
        <v>5</v>
      </c>
      <c r="AC15" s="1">
        <v>2.90569425287356E-7</v>
      </c>
      <c r="AE15">
        <v>5</v>
      </c>
      <c r="AF15" s="1">
        <v>3.2168678160919498E-7</v>
      </c>
    </row>
    <row r="16" spans="2:32" x14ac:dyDescent="0.2">
      <c r="D16" t="s">
        <v>18</v>
      </c>
      <c r="E16" s="1">
        <v>1.1628610574712599E-6</v>
      </c>
      <c r="F16" s="1"/>
      <c r="G16" s="1" t="s">
        <v>18</v>
      </c>
      <c r="H16" s="1">
        <v>1.1196354942528701E-6</v>
      </c>
      <c r="I16" s="1"/>
      <c r="J16" t="s">
        <v>18</v>
      </c>
      <c r="K16" s="1">
        <v>1.11688993103448E-6</v>
      </c>
      <c r="M16" t="s">
        <v>18</v>
      </c>
      <c r="N16" s="1">
        <v>1.2346914022988499E-6</v>
      </c>
      <c r="P16" t="s">
        <v>18</v>
      </c>
      <c r="Q16" s="1">
        <v>1.2426556321839101E-6</v>
      </c>
      <c r="S16" t="s">
        <v>18</v>
      </c>
      <c r="T16" s="1">
        <v>3.2735804597701099E-7</v>
      </c>
      <c r="V16" t="s">
        <v>18</v>
      </c>
      <c r="W16" s="1">
        <v>3.1778190804597702E-7</v>
      </c>
      <c r="Y16" t="s">
        <v>18</v>
      </c>
      <c r="Z16" s="1">
        <v>2.9969740229885097E-7</v>
      </c>
      <c r="AB16" t="s">
        <v>18</v>
      </c>
      <c r="AC16" s="1">
        <v>3.1073404597701199E-7</v>
      </c>
      <c r="AE16" t="s">
        <v>18</v>
      </c>
      <c r="AF16" s="1">
        <v>3.1629999999999999E-7</v>
      </c>
    </row>
    <row r="17" spans="2:110" x14ac:dyDescent="0.2">
      <c r="E17" s="1"/>
      <c r="F17" s="1"/>
      <c r="G17" s="1"/>
      <c r="H17" s="1"/>
      <c r="I17" s="1"/>
    </row>
    <row r="18" spans="2:110" x14ac:dyDescent="0.2">
      <c r="E18" s="1"/>
      <c r="F18" s="1"/>
      <c r="G18" s="1"/>
      <c r="H18" s="1"/>
      <c r="I18" s="1"/>
    </row>
    <row r="19" spans="2:110" x14ac:dyDescent="0.2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 x14ac:dyDescent="0.2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 x14ac:dyDescent="0.2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 x14ac:dyDescent="0.2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 x14ac:dyDescent="0.2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 x14ac:dyDescent="0.2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 x14ac:dyDescent="0.2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 x14ac:dyDescent="0.2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 x14ac:dyDescent="0.2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 x14ac:dyDescent="0.2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 x14ac:dyDescent="0.2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 x14ac:dyDescent="0.2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 x14ac:dyDescent="0.2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 x14ac:dyDescent="0.2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 x14ac:dyDescent="0.2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 x14ac:dyDescent="0.2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 x14ac:dyDescent="0.2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 x14ac:dyDescent="0.2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 x14ac:dyDescent="0.2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 x14ac:dyDescent="0.2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 x14ac:dyDescent="0.2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 x14ac:dyDescent="0.2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 x14ac:dyDescent="0.2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 x14ac:dyDescent="0.2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 x14ac:dyDescent="0.2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 x14ac:dyDescent="0.2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 x14ac:dyDescent="0.2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 x14ac:dyDescent="0.2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 x14ac:dyDescent="0.2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 x14ac:dyDescent="0.2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 x14ac:dyDescent="0.2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 x14ac:dyDescent="0.2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 x14ac:dyDescent="0.2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 x14ac:dyDescent="0.2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 x14ac:dyDescent="0.2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 x14ac:dyDescent="0.2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 x14ac:dyDescent="0.2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 x14ac:dyDescent="0.2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 x14ac:dyDescent="0.2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 x14ac:dyDescent="0.2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 x14ac:dyDescent="0.2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 x14ac:dyDescent="0.2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 x14ac:dyDescent="0.2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 x14ac:dyDescent="0.2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 x14ac:dyDescent="0.2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 x14ac:dyDescent="0.2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 x14ac:dyDescent="0.2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 x14ac:dyDescent="0.2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 x14ac:dyDescent="0.2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 x14ac:dyDescent="0.2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 x14ac:dyDescent="0.2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 x14ac:dyDescent="0.2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71"/>
  <sheetViews>
    <sheetView workbookViewId="0">
      <selection activeCell="M6" sqref="M6:Q6"/>
    </sheetView>
  </sheetViews>
  <sheetFormatPr baseColWidth="10" defaultRowHeight="16" x14ac:dyDescent="0.2"/>
  <cols>
    <col min="9" max="9" width="12.1640625" bestFit="1" customWidth="1"/>
    <col min="13" max="13" width="12.1640625" bestFit="1" customWidth="1"/>
    <col min="20" max="20" width="11.1640625" bestFit="1" customWidth="1"/>
  </cols>
  <sheetData>
    <row r="1" spans="2:101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 x14ac:dyDescent="0.2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 x14ac:dyDescent="0.2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 x14ac:dyDescent="0.2">
      <c r="D5" t="s">
        <v>20</v>
      </c>
      <c r="E5" s="1">
        <v>6.6270036781609198E-7</v>
      </c>
      <c r="F5" s="1">
        <v>6.4874625287356296E-7</v>
      </c>
      <c r="G5" s="1">
        <v>6.3294714942528703E-7</v>
      </c>
      <c r="H5" s="1">
        <v>6.6322027586206897E-7</v>
      </c>
      <c r="I5" s="1">
        <v>6.9863089655172404E-7</v>
      </c>
      <c r="L5" t="s">
        <v>19</v>
      </c>
      <c r="M5" s="1">
        <v>6.9859057471264395E-8</v>
      </c>
      <c r="N5" s="1">
        <v>8.0111816091954006E-8</v>
      </c>
      <c r="O5" s="1">
        <v>8.5089356321839098E-8</v>
      </c>
      <c r="P5" s="1">
        <v>1.07164735632184E-7</v>
      </c>
      <c r="Q5" s="1">
        <v>1.0917597701149401E-7</v>
      </c>
    </row>
    <row r="6" spans="2:101" x14ac:dyDescent="0.2">
      <c r="E6" s="2">
        <f>E5*5489*(0.000000000000001)/(0.000000000000002)/6</f>
        <v>3.0313019324521072E-4</v>
      </c>
      <c r="F6" s="2">
        <f>F5*5489*(0.000000000000001)/(0.000000000000002)/6</f>
        <v>2.9674734850191562E-4</v>
      </c>
      <c r="G6" s="2">
        <f>G5*5489*(0.000000000000001)/(0.000000000000002)/6</f>
        <v>2.8952057526628337E-4</v>
      </c>
      <c r="H6" s="2">
        <f>H5*5489*(0.000000000000001)/(0.000000000000002)/6</f>
        <v>3.0336800785057478E-4</v>
      </c>
      <c r="I6" s="2">
        <f>I5*5489*(0.000000000000001)/(0.000000000000002)/6</f>
        <v>3.1956541593103441E-4</v>
      </c>
      <c r="M6" s="2">
        <f>M5*5487*(0.000000000000001)/(0.000000000000002)/6</f>
        <v>3.1943054028735644E-5</v>
      </c>
      <c r="N6" s="2">
        <f>N5*5487*(0.000000000000001)/(0.000000000000002)/6</f>
        <v>3.6631127908045973E-5</v>
      </c>
      <c r="O6" s="2">
        <f>O5*5487*(0.000000000000001)/(0.000000000000002)/6</f>
        <v>3.8907108178160933E-5</v>
      </c>
      <c r="P6" s="2">
        <f>P5*5487*(0.000000000000001)/(0.000000000000002)/6</f>
        <v>4.9001075367816135E-5</v>
      </c>
      <c r="Q6" s="2">
        <f>Q5*5487*(0.000000000000001)/(0.000000000000002)/6</f>
        <v>4.9920715488505638E-5</v>
      </c>
    </row>
    <row r="8" spans="2:101" x14ac:dyDescent="0.2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 x14ac:dyDescent="0.2">
      <c r="C9">
        <v>1</v>
      </c>
      <c r="D9" s="1">
        <v>6.2348735632183898E-7</v>
      </c>
      <c r="F9">
        <v>1</v>
      </c>
      <c r="G9" s="1">
        <v>6.7132333333333295E-7</v>
      </c>
      <c r="I9">
        <v>1</v>
      </c>
      <c r="J9" s="1">
        <v>6.4148919540229904E-7</v>
      </c>
      <c r="L9">
        <v>1</v>
      </c>
      <c r="M9" s="1">
        <v>6.7849195402298898E-7</v>
      </c>
      <c r="O9">
        <v>1</v>
      </c>
      <c r="P9" s="1">
        <v>6.5692827586206904E-7</v>
      </c>
      <c r="R9">
        <v>1</v>
      </c>
      <c r="S9" s="1">
        <v>8.9929999999999999E-8</v>
      </c>
      <c r="U9">
        <v>1</v>
      </c>
      <c r="V9" s="1">
        <v>9.1479425287356299E-8</v>
      </c>
      <c r="X9">
        <v>1</v>
      </c>
      <c r="Y9" s="1">
        <v>6.9947011494252894E-8</v>
      </c>
      <c r="AA9">
        <v>1</v>
      </c>
      <c r="AB9" s="1">
        <v>8.6666206896551694E-8</v>
      </c>
      <c r="AD9">
        <v>1</v>
      </c>
      <c r="AE9" s="1">
        <v>1.2633275862068999E-7</v>
      </c>
    </row>
    <row r="10" spans="2:101" x14ac:dyDescent="0.2">
      <c r="C10">
        <v>2</v>
      </c>
      <c r="D10" s="1">
        <v>6.33950459770115E-7</v>
      </c>
      <c r="F10">
        <v>2</v>
      </c>
      <c r="G10" s="1">
        <v>6.6467965517241405E-7</v>
      </c>
      <c r="I10">
        <v>2</v>
      </c>
      <c r="J10" s="1">
        <v>5.6664149425287297E-7</v>
      </c>
      <c r="L10">
        <v>2</v>
      </c>
      <c r="M10" s="1">
        <v>6.8665988505747096E-7</v>
      </c>
      <c r="O10">
        <v>2</v>
      </c>
      <c r="P10" s="1">
        <v>7.3256609195402296E-7</v>
      </c>
      <c r="R10">
        <v>2</v>
      </c>
      <c r="S10" s="1">
        <v>5.6286896551724101E-8</v>
      </c>
      <c r="U10">
        <v>2</v>
      </c>
      <c r="V10" s="1">
        <v>5.3502758620689599E-8</v>
      </c>
      <c r="X10">
        <v>2</v>
      </c>
      <c r="Y10" s="1">
        <v>8.6945517241379295E-8</v>
      </c>
      <c r="AA10">
        <v>2</v>
      </c>
      <c r="AB10" s="1">
        <v>1.18247356321839E-7</v>
      </c>
      <c r="AD10">
        <v>2</v>
      </c>
      <c r="AE10" s="1">
        <v>9.6627011494252906E-8</v>
      </c>
    </row>
    <row r="11" spans="2:101" x14ac:dyDescent="0.2">
      <c r="C11">
        <v>3</v>
      </c>
      <c r="D11" s="1">
        <v>6.5661839080459797E-7</v>
      </c>
      <c r="F11">
        <v>3</v>
      </c>
      <c r="G11" s="1">
        <v>6.5907333333333299E-7</v>
      </c>
      <c r="I11">
        <v>3</v>
      </c>
      <c r="J11" s="1">
        <v>5.9642448275862102E-7</v>
      </c>
      <c r="L11">
        <v>3</v>
      </c>
      <c r="M11" s="1">
        <v>6.3243781609195404E-7</v>
      </c>
      <c r="O11">
        <v>3</v>
      </c>
      <c r="P11" s="1">
        <v>7.0349436781609202E-7</v>
      </c>
      <c r="R11">
        <v>3</v>
      </c>
      <c r="S11" s="1">
        <v>1.17544482758621E-7</v>
      </c>
      <c r="U11">
        <v>3</v>
      </c>
      <c r="V11" s="1">
        <v>1.10824252873563E-7</v>
      </c>
      <c r="X11">
        <v>3</v>
      </c>
      <c r="Y11" s="1">
        <v>1.00652413793103E-7</v>
      </c>
      <c r="AA11">
        <v>3</v>
      </c>
      <c r="AB11" s="1">
        <v>1.13221724137931E-7</v>
      </c>
      <c r="AD11">
        <v>3</v>
      </c>
      <c r="AE11" s="1">
        <v>1.07567011494253E-7</v>
      </c>
    </row>
    <row r="12" spans="2:101" x14ac:dyDescent="0.2">
      <c r="C12">
        <v>4</v>
      </c>
      <c r="D12" s="1">
        <v>6.9739977011494205E-7</v>
      </c>
      <c r="F12">
        <v>4</v>
      </c>
      <c r="G12" s="1">
        <v>6.0472574712643705E-7</v>
      </c>
      <c r="I12">
        <v>4</v>
      </c>
      <c r="J12" s="1">
        <v>6.7769402298850599E-7</v>
      </c>
      <c r="L12">
        <v>4</v>
      </c>
      <c r="M12" s="1">
        <v>6.8912965517241398E-7</v>
      </c>
      <c r="O12">
        <v>4</v>
      </c>
      <c r="P12" s="1">
        <v>7.1546068965517203E-7</v>
      </c>
      <c r="R12">
        <v>4</v>
      </c>
      <c r="S12" s="1">
        <v>1.3004712643678199E-8</v>
      </c>
      <c r="U12">
        <v>4</v>
      </c>
      <c r="V12" s="1">
        <v>5.7394022988505698E-8</v>
      </c>
      <c r="X12">
        <v>4</v>
      </c>
      <c r="Y12" s="1">
        <v>7.3470459770114897E-8</v>
      </c>
      <c r="AA12">
        <v>4</v>
      </c>
      <c r="AB12" s="1">
        <v>9.4571149425287399E-8</v>
      </c>
      <c r="AD12">
        <v>4</v>
      </c>
      <c r="AE12" s="1">
        <v>9.2353103448275905E-8</v>
      </c>
    </row>
    <row r="13" spans="2:101" x14ac:dyDescent="0.2">
      <c r="C13">
        <v>5</v>
      </c>
      <c r="D13" s="1">
        <v>7.0204586206896504E-7</v>
      </c>
      <c r="F13">
        <v>5</v>
      </c>
      <c r="G13" s="1">
        <v>6.4392919540229895E-7</v>
      </c>
      <c r="I13">
        <v>5</v>
      </c>
      <c r="J13" s="1">
        <v>6.8248655172413805E-7</v>
      </c>
      <c r="L13">
        <v>5</v>
      </c>
      <c r="M13" s="1">
        <v>6.29382068965517E-7</v>
      </c>
      <c r="O13">
        <v>5</v>
      </c>
      <c r="P13" s="1">
        <v>6.8470505747126405E-7</v>
      </c>
      <c r="R13">
        <v>5</v>
      </c>
      <c r="S13" s="1">
        <v>7.2529195402298794E-8</v>
      </c>
      <c r="U13">
        <v>5</v>
      </c>
      <c r="V13" s="1">
        <v>8.7358620689655198E-8</v>
      </c>
      <c r="X13">
        <v>5</v>
      </c>
      <c r="Y13" s="1">
        <v>9.4431379310344804E-8</v>
      </c>
      <c r="AA13">
        <v>5</v>
      </c>
      <c r="AB13" s="1">
        <v>1.2311724137930999E-7</v>
      </c>
      <c r="AD13">
        <v>5</v>
      </c>
      <c r="AE13" s="1">
        <v>1.23E-7</v>
      </c>
    </row>
    <row r="14" spans="2:101" x14ac:dyDescent="0.2">
      <c r="C14" t="s">
        <v>18</v>
      </c>
      <c r="D14" s="1">
        <v>6.6270036781609198E-7</v>
      </c>
      <c r="F14" t="s">
        <v>18</v>
      </c>
      <c r="G14" s="1">
        <v>6.4874625287356296E-7</v>
      </c>
      <c r="I14" t="s">
        <v>18</v>
      </c>
      <c r="J14" s="1">
        <v>6.3294714942528703E-7</v>
      </c>
      <c r="L14" t="s">
        <v>18</v>
      </c>
      <c r="M14" s="1">
        <v>6.6322027586206897E-7</v>
      </c>
      <c r="O14" t="s">
        <v>18</v>
      </c>
      <c r="P14" s="1">
        <v>6.9863089655172404E-7</v>
      </c>
      <c r="R14" t="s">
        <v>18</v>
      </c>
      <c r="S14" s="1">
        <v>6.9859057471264395E-8</v>
      </c>
      <c r="U14" t="s">
        <v>18</v>
      </c>
      <c r="V14" s="1">
        <v>8.0111816091954006E-8</v>
      </c>
      <c r="X14" t="s">
        <v>18</v>
      </c>
      <c r="Y14" s="1">
        <v>8.5089356321839098E-8</v>
      </c>
      <c r="AA14" t="s">
        <v>18</v>
      </c>
      <c r="AB14" s="1">
        <v>1.07164735632184E-7</v>
      </c>
      <c r="AD14" t="s">
        <v>18</v>
      </c>
      <c r="AE14" s="1">
        <v>1.0917597701149401E-7</v>
      </c>
    </row>
    <row r="16" spans="2:101" x14ac:dyDescent="0.2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 x14ac:dyDescent="0.2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 x14ac:dyDescent="0.2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 x14ac:dyDescent="0.2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 x14ac:dyDescent="0.2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 x14ac:dyDescent="0.2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 x14ac:dyDescent="0.2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 x14ac:dyDescent="0.2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 x14ac:dyDescent="0.2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 x14ac:dyDescent="0.2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 x14ac:dyDescent="0.2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 x14ac:dyDescent="0.2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 x14ac:dyDescent="0.2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 x14ac:dyDescent="0.2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 x14ac:dyDescent="0.2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 x14ac:dyDescent="0.2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 x14ac:dyDescent="0.2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 x14ac:dyDescent="0.2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 x14ac:dyDescent="0.2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 x14ac:dyDescent="0.2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 x14ac:dyDescent="0.2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 x14ac:dyDescent="0.2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 x14ac:dyDescent="0.2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 x14ac:dyDescent="0.2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 x14ac:dyDescent="0.2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 x14ac:dyDescent="0.2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 x14ac:dyDescent="0.2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 x14ac:dyDescent="0.2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 x14ac:dyDescent="0.2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 x14ac:dyDescent="0.2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 x14ac:dyDescent="0.2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 x14ac:dyDescent="0.2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 x14ac:dyDescent="0.2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 x14ac:dyDescent="0.2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 x14ac:dyDescent="0.2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 x14ac:dyDescent="0.2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 x14ac:dyDescent="0.2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 x14ac:dyDescent="0.2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 x14ac:dyDescent="0.2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 x14ac:dyDescent="0.2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 x14ac:dyDescent="0.2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 x14ac:dyDescent="0.2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 x14ac:dyDescent="0.2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 x14ac:dyDescent="0.2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 x14ac:dyDescent="0.2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 x14ac:dyDescent="0.2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 x14ac:dyDescent="0.2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 x14ac:dyDescent="0.2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 x14ac:dyDescent="0.2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 x14ac:dyDescent="0.2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 x14ac:dyDescent="0.2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 x14ac:dyDescent="0.2">
      <c r="I68">
        <f>(I66-I17)/(B66-B17)</f>
        <v>6.2943224489795914E-7</v>
      </c>
      <c r="M68">
        <f>(T46-T17)/(M46-M17)</f>
        <v>6.3839517241379313E-7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  <row r="69" spans="2:110" x14ac:dyDescent="0.2">
      <c r="M69">
        <f>(T56-T27)/(M56-M27)</f>
        <v>6.7995068965517237E-7</v>
      </c>
    </row>
    <row r="70" spans="2:110" x14ac:dyDescent="0.2">
      <c r="M70">
        <f>(T66-T37)/(M66-M37)</f>
        <v>6.9562413793103453E-7</v>
      </c>
    </row>
    <row r="71" spans="2:110" x14ac:dyDescent="0.2">
      <c r="M71">
        <f>AVERAGE(M68:M70)</f>
        <v>6.7132333333333338E-7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topLeftCell="H1" workbookViewId="0">
      <selection activeCell="N6" activeCellId="1" sqref="M6 N6"/>
    </sheetView>
  </sheetViews>
  <sheetFormatPr baseColWidth="10" defaultRowHeight="16" x14ac:dyDescent="0.2"/>
  <cols>
    <col min="9" max="9" width="12.1640625" bestFit="1" customWidth="1"/>
    <col min="75" max="75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 x14ac:dyDescent="0.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D5" t="s">
        <v>20</v>
      </c>
      <c r="E5" s="1">
        <v>2.36702712643678E-7</v>
      </c>
      <c r="F5" s="1">
        <v>2.35170459770115E-7</v>
      </c>
      <c r="G5" s="1">
        <v>2.35599701149425E-7</v>
      </c>
      <c r="H5" s="1">
        <v>2.7680222988505697E-7</v>
      </c>
      <c r="I5" s="1">
        <v>2.55953264367816E-7</v>
      </c>
      <c r="M5" s="1">
        <v>1.46077931034483E-8</v>
      </c>
      <c r="N5" s="1">
        <v>5.847241379310347E-9</v>
      </c>
      <c r="O5" s="1">
        <v>1.8521563218390801E-8</v>
      </c>
      <c r="P5" s="1">
        <v>1.5358574712643701E-8</v>
      </c>
      <c r="Q5" s="1">
        <v>1.6343862068965502E-8</v>
      </c>
    </row>
    <row r="6" spans="2:32" x14ac:dyDescent="0.2">
      <c r="D6" t="s">
        <v>3</v>
      </c>
      <c r="E6" s="2">
        <f>E5*5489*(0.000000000000001)/(0.000000000000002)/6</f>
        <v>1.0827176580842905E-4</v>
      </c>
      <c r="F6" s="2">
        <f>F5*5489*(0.000000000000001)/(0.000000000000002)/6</f>
        <v>1.0757088780651343E-4</v>
      </c>
      <c r="G6" s="2">
        <f>G5*5489*(0.000000000000001)/(0.000000000000002)/6</f>
        <v>1.0776722996743282E-4</v>
      </c>
      <c r="H6" s="2">
        <f>H5*5489*(0.000000000000001)/(0.000000000000002)/6</f>
        <v>1.2661395331992314E-4</v>
      </c>
      <c r="I6" s="2">
        <f>I5*5489*(0.000000000000001)/(0.000000000000002)/6</f>
        <v>1.1707728900957851E-4</v>
      </c>
      <c r="J6" s="1">
        <f>STDEV(E6:I6)</f>
        <v>8.3683677405715131E-6</v>
      </c>
      <c r="K6" s="1"/>
      <c r="L6" t="s">
        <v>3</v>
      </c>
      <c r="M6" s="2">
        <f>M5*5487*(0.000000000000001)/(0.000000000000002)/6</f>
        <v>6.6794133965517359E-6</v>
      </c>
      <c r="N6" s="2">
        <f>N5*5487*(0.000000000000001)/(0.000000000000002)/6</f>
        <v>2.673651120689656E-6</v>
      </c>
      <c r="O6" s="2">
        <f>O5*5487*(0.000000000000001)/(0.000000000000002)/6</f>
        <v>8.468984781609194E-6</v>
      </c>
      <c r="P6" s="2">
        <f>P5*5487*(0.000000000000001)/(0.000000000000002)/6</f>
        <v>7.0227082873563322E-6</v>
      </c>
      <c r="Q6" s="2">
        <f>Q5*5487*(0.000000000000001)/(0.000000000000002)/6</f>
        <v>7.4732309310344755E-6</v>
      </c>
      <c r="R6" s="1">
        <f>STDEV(M6:Q6)</f>
        <v>2.2228254961924242E-6</v>
      </c>
    </row>
    <row r="8" spans="2:32" x14ac:dyDescent="0.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 x14ac:dyDescent="0.2">
      <c r="D9">
        <v>1</v>
      </c>
      <c r="E9" s="1">
        <v>2.25303908045977E-7</v>
      </c>
      <c r="G9">
        <v>1</v>
      </c>
      <c r="H9" s="1">
        <v>2.1658954022988499E-7</v>
      </c>
      <c r="J9">
        <v>1</v>
      </c>
      <c r="K9" s="1">
        <v>1.80944597701149E-7</v>
      </c>
      <c r="M9">
        <v>1</v>
      </c>
      <c r="N9" s="1">
        <v>2.2213367816092E-7</v>
      </c>
      <c r="P9">
        <v>1</v>
      </c>
      <c r="Q9" s="1">
        <v>3.1534977011494299E-7</v>
      </c>
      <c r="S9">
        <v>1</v>
      </c>
      <c r="T9" s="1">
        <v>7.5151724137930996E-9</v>
      </c>
      <c r="V9">
        <v>1</v>
      </c>
      <c r="W9" s="1">
        <v>0</v>
      </c>
      <c r="Y9">
        <v>1</v>
      </c>
      <c r="Z9" s="1">
        <v>1.30959770114943E-8</v>
      </c>
      <c r="AB9">
        <v>1</v>
      </c>
      <c r="AC9" s="1">
        <v>7.1995402298850601E-9</v>
      </c>
      <c r="AE9">
        <v>1</v>
      </c>
      <c r="AF9" s="1">
        <v>2.2430689655172399E-8</v>
      </c>
    </row>
    <row r="10" spans="2:32" x14ac:dyDescent="0.2">
      <c r="D10">
        <v>2</v>
      </c>
      <c r="E10" s="1">
        <v>2.1417793103448299E-7</v>
      </c>
      <c r="G10">
        <v>2</v>
      </c>
      <c r="H10" s="1">
        <v>2.3561126436781599E-7</v>
      </c>
      <c r="J10">
        <v>2</v>
      </c>
      <c r="K10" s="1">
        <v>2.6030540229885099E-7</v>
      </c>
      <c r="M10">
        <v>2</v>
      </c>
      <c r="N10" s="1">
        <v>2.7336206896551702E-7</v>
      </c>
      <c r="P10">
        <v>2</v>
      </c>
      <c r="Q10" s="1">
        <v>2.8454896551724098E-7</v>
      </c>
      <c r="S10">
        <v>2</v>
      </c>
      <c r="T10" s="1">
        <v>2.9526666666666701E-8</v>
      </c>
      <c r="V10">
        <v>2</v>
      </c>
      <c r="W10" s="1">
        <v>2.57919540229885E-9</v>
      </c>
      <c r="Y10">
        <v>2</v>
      </c>
      <c r="Z10" s="1">
        <v>1.59434482758621E-8</v>
      </c>
      <c r="AB10">
        <v>2</v>
      </c>
      <c r="AC10" s="1">
        <v>1.0588620689655199E-8</v>
      </c>
      <c r="AE10">
        <v>2</v>
      </c>
      <c r="AF10" s="1">
        <v>3.6225172413793102E-8</v>
      </c>
    </row>
    <row r="11" spans="2:32" x14ac:dyDescent="0.2">
      <c r="D11">
        <v>3</v>
      </c>
      <c r="E11" s="1">
        <v>2.4588988505747102E-7</v>
      </c>
      <c r="G11">
        <v>3</v>
      </c>
      <c r="H11" s="1">
        <v>2.0577586206896601E-7</v>
      </c>
      <c r="J11">
        <v>3</v>
      </c>
      <c r="K11" s="1">
        <v>2.50028850574713E-7</v>
      </c>
      <c r="M11">
        <v>3</v>
      </c>
      <c r="N11" s="1">
        <v>3.0866264367816101E-7</v>
      </c>
      <c r="P11">
        <v>3</v>
      </c>
      <c r="Q11" s="1">
        <v>2.5926931034482802E-7</v>
      </c>
      <c r="S11">
        <v>3</v>
      </c>
      <c r="T11" s="1">
        <v>6.2839080459770103E-9</v>
      </c>
      <c r="V11">
        <v>3</v>
      </c>
      <c r="W11" s="1">
        <v>4.3628735632183902E-9</v>
      </c>
      <c r="Y11">
        <v>3</v>
      </c>
      <c r="Z11" s="1">
        <v>2.4320459770114901E-8</v>
      </c>
      <c r="AB11">
        <v>3</v>
      </c>
      <c r="AC11" s="1">
        <v>1.9614137931034498E-8</v>
      </c>
      <c r="AE11">
        <v>3</v>
      </c>
      <c r="AF11" s="1">
        <v>1.3043333333333299E-8</v>
      </c>
    </row>
    <row r="12" spans="2:32" x14ac:dyDescent="0.2">
      <c r="D12">
        <v>4</v>
      </c>
      <c r="E12" s="1">
        <v>2.16616091954023E-7</v>
      </c>
      <c r="G12">
        <v>4</v>
      </c>
      <c r="H12" s="1">
        <v>3.0212551724137899E-7</v>
      </c>
      <c r="J12">
        <v>4</v>
      </c>
      <c r="K12" s="1">
        <v>2.2128781609195401E-7</v>
      </c>
      <c r="M12">
        <v>4</v>
      </c>
      <c r="N12" s="1">
        <v>2.6229965517241401E-7</v>
      </c>
      <c r="P12">
        <v>4</v>
      </c>
      <c r="Q12" s="1">
        <v>1.89023448275862E-7</v>
      </c>
      <c r="S12">
        <v>4</v>
      </c>
      <c r="T12" s="1">
        <v>1.8450919540229899E-8</v>
      </c>
      <c r="V12">
        <v>4</v>
      </c>
      <c r="W12" s="1">
        <v>1.1227701149425299E-8</v>
      </c>
      <c r="Y12">
        <v>4</v>
      </c>
      <c r="Z12" s="1">
        <v>2.1839195402298901E-8</v>
      </c>
      <c r="AB12">
        <v>4</v>
      </c>
      <c r="AC12" s="1">
        <v>3.4814482758620698E-8</v>
      </c>
      <c r="AE12">
        <v>4</v>
      </c>
      <c r="AF12" s="1">
        <v>1.76126436781609E-9</v>
      </c>
    </row>
    <row r="13" spans="2:32" x14ac:dyDescent="0.2">
      <c r="D13">
        <v>5</v>
      </c>
      <c r="E13" s="1">
        <v>2.8152574712643702E-7</v>
      </c>
      <c r="G13">
        <v>5</v>
      </c>
      <c r="H13" s="1">
        <v>2.15750114942529E-7</v>
      </c>
      <c r="J13">
        <v>5</v>
      </c>
      <c r="K13" s="1">
        <v>2.6543183908045999E-7</v>
      </c>
      <c r="M13">
        <v>5</v>
      </c>
      <c r="N13" s="1">
        <v>3.17553103448276E-7</v>
      </c>
      <c r="P13">
        <v>5</v>
      </c>
      <c r="Q13" s="1">
        <v>2.3157482758620701E-7</v>
      </c>
      <c r="S13">
        <v>5</v>
      </c>
      <c r="T13" s="1">
        <v>1.1262298850574701E-8</v>
      </c>
      <c r="V13">
        <v>5</v>
      </c>
      <c r="W13" s="1">
        <v>5.2191954022988496E-9</v>
      </c>
      <c r="Y13">
        <v>5</v>
      </c>
      <c r="Z13" s="1">
        <v>1.7408735632183899E-8</v>
      </c>
      <c r="AB13">
        <v>5</v>
      </c>
      <c r="AC13" s="1">
        <v>4.5760919540229899E-9</v>
      </c>
      <c r="AE13">
        <v>5</v>
      </c>
      <c r="AF13" s="1">
        <v>8.2588505747126404E-9</v>
      </c>
    </row>
    <row r="14" spans="2:32" x14ac:dyDescent="0.2">
      <c r="D14" t="s">
        <v>18</v>
      </c>
      <c r="E14" s="1">
        <v>2.36702712643678E-7</v>
      </c>
      <c r="G14" t="s">
        <v>18</v>
      </c>
      <c r="H14" s="1">
        <v>2.35170459770115E-7</v>
      </c>
      <c r="J14" t="s">
        <v>18</v>
      </c>
      <c r="K14" s="1">
        <v>2.35599701149425E-7</v>
      </c>
      <c r="M14" t="s">
        <v>18</v>
      </c>
      <c r="N14" s="1">
        <v>2.7680222988505697E-7</v>
      </c>
      <c r="P14" t="s">
        <v>18</v>
      </c>
      <c r="Q14" s="1">
        <v>2.55953264367816E-7</v>
      </c>
      <c r="S14" t="s">
        <v>18</v>
      </c>
      <c r="T14" s="1">
        <v>1.46077931034483E-8</v>
      </c>
      <c r="V14" t="s">
        <v>18</v>
      </c>
      <c r="W14" s="1">
        <f>AVERAGE(W10:W13)</f>
        <v>5.847241379310347E-9</v>
      </c>
      <c r="Y14" t="s">
        <v>18</v>
      </c>
      <c r="Z14" s="1">
        <v>1.8521563218390801E-8</v>
      </c>
      <c r="AB14" t="s">
        <v>18</v>
      </c>
      <c r="AC14" s="1">
        <v>1.5358574712643701E-8</v>
      </c>
      <c r="AE14" t="s">
        <v>18</v>
      </c>
      <c r="AF14" s="1">
        <v>1.6343862068965502E-8</v>
      </c>
    </row>
    <row r="17" spans="2:110" x14ac:dyDescent="0.2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 x14ac:dyDescent="0.2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 x14ac:dyDescent="0.2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 x14ac:dyDescent="0.2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 x14ac:dyDescent="0.2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 x14ac:dyDescent="0.2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 x14ac:dyDescent="0.2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 x14ac:dyDescent="0.2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 x14ac:dyDescent="0.2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 x14ac:dyDescent="0.2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 x14ac:dyDescent="0.2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 x14ac:dyDescent="0.2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 x14ac:dyDescent="0.2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 x14ac:dyDescent="0.2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 x14ac:dyDescent="0.2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 x14ac:dyDescent="0.2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 x14ac:dyDescent="0.2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 x14ac:dyDescent="0.2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 x14ac:dyDescent="0.2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 x14ac:dyDescent="0.2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 x14ac:dyDescent="0.2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 x14ac:dyDescent="0.2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 x14ac:dyDescent="0.2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 x14ac:dyDescent="0.2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 x14ac:dyDescent="0.2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 x14ac:dyDescent="0.2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 x14ac:dyDescent="0.2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 x14ac:dyDescent="0.2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 x14ac:dyDescent="0.2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 x14ac:dyDescent="0.2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 x14ac:dyDescent="0.2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 x14ac:dyDescent="0.2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 x14ac:dyDescent="0.2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 x14ac:dyDescent="0.2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 x14ac:dyDescent="0.2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 x14ac:dyDescent="0.2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 x14ac:dyDescent="0.2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 x14ac:dyDescent="0.2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 x14ac:dyDescent="0.2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 x14ac:dyDescent="0.2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 x14ac:dyDescent="0.2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 x14ac:dyDescent="0.2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 x14ac:dyDescent="0.2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 x14ac:dyDescent="0.2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 x14ac:dyDescent="0.2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 x14ac:dyDescent="0.2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 x14ac:dyDescent="0.2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 x14ac:dyDescent="0.2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 x14ac:dyDescent="0.2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 x14ac:dyDescent="0.2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 x14ac:dyDescent="0.2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 x14ac:dyDescent="0.2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R78"/>
  <sheetViews>
    <sheetView tabSelected="1" topLeftCell="H3" workbookViewId="0">
      <selection activeCell="Y18" sqref="Y18"/>
    </sheetView>
  </sheetViews>
  <sheetFormatPr baseColWidth="10" defaultRowHeight="16" x14ac:dyDescent="0.2"/>
  <sheetData>
    <row r="2" spans="1:17" x14ac:dyDescent="0.2">
      <c r="A2" t="s">
        <v>22</v>
      </c>
      <c r="C2" t="s">
        <v>16</v>
      </c>
      <c r="K2" t="s">
        <v>17</v>
      </c>
    </row>
    <row r="3" spans="1:17" x14ac:dyDescent="0.2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 x14ac:dyDescent="0.2">
      <c r="C4">
        <v>1200</v>
      </c>
      <c r="D4">
        <f>1/(0.000086173)/C4</f>
        <v>9.670469095114866</v>
      </c>
      <c r="E4" s="2">
        <v>9.7428345152490335E-4</v>
      </c>
      <c r="F4" s="2">
        <v>9.6031269520115029E-4</v>
      </c>
      <c r="G4" s="2">
        <v>9.422069132413814E-4</v>
      </c>
      <c r="H4" s="2">
        <v>9.7433772112068837E-4</v>
      </c>
      <c r="I4" s="2">
        <v>9.6360043795594051E-4</v>
      </c>
      <c r="K4" s="2">
        <v>1200</v>
      </c>
      <c r="L4">
        <f>1/(0.000086173)/K4</f>
        <v>9.670469095114866</v>
      </c>
      <c r="M4" s="2">
        <v>4.8845530480459665E-4</v>
      </c>
      <c r="N4" s="2">
        <v>4.7248709416666514E-4</v>
      </c>
      <c r="O4" s="2">
        <v>4.9566378272988278E-4</v>
      </c>
      <c r="P4" s="2">
        <v>4.9410727219540329E-4</v>
      </c>
      <c r="Q4" s="2">
        <v>4.94554788551726E-4</v>
      </c>
    </row>
    <row r="5" spans="1:17" x14ac:dyDescent="0.2">
      <c r="C5">
        <v>1000</v>
      </c>
      <c r="D5">
        <f>1/(0.000086173)/C5</f>
        <v>11.604562914137839</v>
      </c>
      <c r="E5" s="2">
        <v>6.7375345646551634E-4</v>
      </c>
      <c r="F5" s="2">
        <v>6.7517807278735505E-4</v>
      </c>
      <c r="G5" s="2">
        <v>6.9423495543869871E-4</v>
      </c>
      <c r="H5" s="2">
        <v>6.6707727619731737E-4</v>
      </c>
      <c r="I5" s="2">
        <v>6.6801010125287124E-4</v>
      </c>
      <c r="K5">
        <v>1000</v>
      </c>
      <c r="L5">
        <f>1/(0.000086173)/K5</f>
        <v>11.604562914137839</v>
      </c>
      <c r="M5" s="2">
        <v>2.0444086880459756E-4</v>
      </c>
      <c r="N5" s="2">
        <v>2.3505991604022981E-4</v>
      </c>
      <c r="O5" s="2">
        <v>2.4188660598275843E-4</v>
      </c>
      <c r="P5" s="2">
        <v>1.982172548218391E-4</v>
      </c>
      <c r="Q5" s="2">
        <v>1.7775359343678141E-4</v>
      </c>
    </row>
    <row r="6" spans="1:17" x14ac:dyDescent="0.2">
      <c r="C6">
        <v>800</v>
      </c>
      <c r="D6">
        <f>1/(0.000086173)/C6</f>
        <v>14.5057036426723</v>
      </c>
      <c r="E6" s="2">
        <v>4.7312879246743511E-4</v>
      </c>
      <c r="F6" s="2">
        <v>4.7597980220115041E-4</v>
      </c>
      <c r="G6" s="2">
        <v>4.8181357869923159E-4</v>
      </c>
      <c r="H6" s="2">
        <v>4.6589950606896742E-4</v>
      </c>
      <c r="I6" s="2">
        <v>4.6112540100000002E-4</v>
      </c>
      <c r="K6">
        <v>800</v>
      </c>
      <c r="L6">
        <f>1/(0.000086173)/K6</f>
        <v>14.5057036426723</v>
      </c>
      <c r="M6" s="2">
        <v>7.3472443655172594E-5</v>
      </c>
      <c r="N6" s="2">
        <v>7.7426415798850388E-5</v>
      </c>
      <c r="O6" s="2">
        <v>8.9818962971264537E-5</v>
      </c>
      <c r="P6" s="2">
        <v>5.9193734977011266E-5</v>
      </c>
      <c r="Q6" s="2">
        <v>4.819916398275844E-5</v>
      </c>
    </row>
    <row r="7" spans="1:17" x14ac:dyDescent="0.2">
      <c r="E7" s="6">
        <f>E4/$E4</f>
        <v>1</v>
      </c>
      <c r="F7" s="6">
        <f>F4/$E4</f>
        <v>0.98566048073393153</v>
      </c>
      <c r="G7" s="6">
        <f>G4/$E4</f>
        <v>0.96707679040086614</v>
      </c>
      <c r="H7" s="6">
        <f>H4/$E4</f>
        <v>1.0000557020605247</v>
      </c>
      <c r="I7" s="6">
        <f>I4/$E4</f>
        <v>0.9890350045951799</v>
      </c>
      <c r="M7" s="6">
        <f>M4/$M4</f>
        <v>1</v>
      </c>
      <c r="N7" s="6">
        <f>N4/$M4</f>
        <v>0.96730875787228987</v>
      </c>
      <c r="O7" s="6">
        <f>O4/$M4</f>
        <v>1.0147577021978906</v>
      </c>
      <c r="P7" s="6">
        <f>P4/$M4</f>
        <v>1.0115711045313913</v>
      </c>
      <c r="Q7" s="6">
        <f>Q4/$M4</f>
        <v>1.0124872914412699</v>
      </c>
    </row>
    <row r="8" spans="1:17" x14ac:dyDescent="0.2">
      <c r="E8" s="6">
        <f t="shared" ref="E8:I9" si="0">E5/$E5</f>
        <v>1</v>
      </c>
      <c r="F8" s="6">
        <f t="shared" si="0"/>
        <v>1.0021144475151373</v>
      </c>
      <c r="G8" s="6">
        <f t="shared" si="0"/>
        <v>1.0303991004077775</v>
      </c>
      <c r="H8" s="6">
        <f t="shared" si="0"/>
        <v>0.99009106342367137</v>
      </c>
      <c r="I8" s="6">
        <f t="shared" si="0"/>
        <v>0.99147558330494578</v>
      </c>
      <c r="M8" s="6">
        <f t="shared" ref="M8:Q9" si="1">M5/$M5</f>
        <v>1</v>
      </c>
      <c r="N8" s="6">
        <f t="shared" si="1"/>
        <v>1.1497696982734777</v>
      </c>
      <c r="O8" s="6">
        <f t="shared" si="1"/>
        <v>1.1831617004814781</v>
      </c>
      <c r="P8" s="6">
        <f t="shared" si="1"/>
        <v>0.96955787744813915</v>
      </c>
      <c r="Q8" s="6">
        <f t="shared" si="1"/>
        <v>0.86946213091412961</v>
      </c>
    </row>
    <row r="9" spans="1:17" x14ac:dyDescent="0.2">
      <c r="E9" s="6">
        <f t="shared" si="0"/>
        <v>1</v>
      </c>
      <c r="F9" s="6">
        <f t="shared" si="0"/>
        <v>1.0060258639488984</v>
      </c>
      <c r="G9" s="6">
        <f t="shared" si="0"/>
        <v>1.0183560721098881</v>
      </c>
      <c r="H9" s="6">
        <f t="shared" si="0"/>
        <v>0.98472025690771026</v>
      </c>
      <c r="I9" s="6">
        <f t="shared" si="0"/>
        <v>0.97462975904544791</v>
      </c>
      <c r="M9" s="6">
        <f t="shared" si="1"/>
        <v>1</v>
      </c>
      <c r="N9" s="6">
        <f t="shared" si="1"/>
        <v>1.0538157157564396</v>
      </c>
      <c r="O9" s="6">
        <f t="shared" si="1"/>
        <v>1.2224850366051643</v>
      </c>
      <c r="P9" s="6">
        <f t="shared" si="1"/>
        <v>0.80565899311617517</v>
      </c>
      <c r="Q9" s="6">
        <f>Q6/$M6</f>
        <v>0.65601688993728102</v>
      </c>
    </row>
    <row r="10" spans="1:17" x14ac:dyDescent="0.2">
      <c r="D10" s="8" t="s">
        <v>32</v>
      </c>
      <c r="E10" s="9">
        <f>AVERAGE(E7:E9)</f>
        <v>1</v>
      </c>
      <c r="F10" s="9">
        <f t="shared" ref="F10" si="2">AVERAGE(F7:F9)</f>
        <v>0.9979335973993223</v>
      </c>
      <c r="G10" s="9">
        <f t="shared" ref="G10" si="3">AVERAGE(G7:G9)</f>
        <v>1.0052773209728441</v>
      </c>
      <c r="H10" s="9">
        <f t="shared" ref="H10" si="4">AVERAGE(H7:H9)</f>
        <v>0.99162234079730227</v>
      </c>
      <c r="I10" s="9">
        <f t="shared" ref="I10" si="5">AVERAGE(I7:I9)</f>
        <v>0.98504678231519127</v>
      </c>
      <c r="L10" s="8" t="s">
        <v>32</v>
      </c>
      <c r="M10" s="9">
        <f>AVERAGE(M7:M9)</f>
        <v>1</v>
      </c>
      <c r="N10" s="9">
        <f t="shared" ref="N10" si="6">AVERAGE(N7:N9)</f>
        <v>1.0569647239674025</v>
      </c>
      <c r="O10" s="9">
        <f t="shared" ref="O10" si="7">AVERAGE(O7:O9)</f>
        <v>1.1401348130948443</v>
      </c>
      <c r="P10" s="9">
        <f t="shared" ref="P10" si="8">AVERAGE(P7:P9)</f>
        <v>0.92892932503190195</v>
      </c>
      <c r="Q10" s="9">
        <f t="shared" ref="Q10" si="9">AVERAGE(Q7:Q9)</f>
        <v>0.84598877076422685</v>
      </c>
    </row>
    <row r="11" spans="1:17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 x14ac:dyDescent="0.2">
      <c r="A12" t="s">
        <v>23</v>
      </c>
      <c r="C12" t="s">
        <v>16</v>
      </c>
      <c r="K12" t="s">
        <v>17</v>
      </c>
    </row>
    <row r="13" spans="1:17" x14ac:dyDescent="0.2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 x14ac:dyDescent="0.2">
      <c r="C14">
        <v>1200</v>
      </c>
      <c r="D14">
        <f>1/(0.000086173)/C14</f>
        <v>9.670469095114866</v>
      </c>
      <c r="E14" s="2">
        <v>6.9789297435632249E-4</v>
      </c>
      <c r="F14" s="2">
        <v>7.103677889042149E-4</v>
      </c>
      <c r="G14" s="2">
        <v>6.8467106695019331E-4</v>
      </c>
      <c r="H14" s="2">
        <v>7.171994067164734E-4</v>
      </c>
      <c r="I14" s="2">
        <v>7.4251637819923151E-4</v>
      </c>
      <c r="K14" s="2">
        <v>1200</v>
      </c>
      <c r="L14">
        <f>1/(0.000086173)/K14</f>
        <v>9.670469095114866</v>
      </c>
      <c r="M14" s="2">
        <v>2.5846531369540243E-4</v>
      </c>
      <c r="N14" s="2">
        <v>2.6005118283333346E-4</v>
      </c>
      <c r="O14" s="2">
        <v>2.6240513736781613E-4</v>
      </c>
      <c r="P14" s="2">
        <v>2.5709641231034473E-4</v>
      </c>
      <c r="Q14" s="2">
        <v>2.8813548834482738E-4</v>
      </c>
    </row>
    <row r="15" spans="1:17" x14ac:dyDescent="0.2">
      <c r="C15">
        <v>1000</v>
      </c>
      <c r="D15">
        <f>1/(0.000086173)/C15</f>
        <v>11.604562914137839</v>
      </c>
      <c r="E15" s="2">
        <v>4.6445899057471471E-4</v>
      </c>
      <c r="F15" s="2">
        <v>4.6121805153448366E-4</v>
      </c>
      <c r="G15" s="2">
        <v>4.489141846360151E-4</v>
      </c>
      <c r="H15" s="2">
        <v>4.6349385192337103E-4</v>
      </c>
      <c r="I15" s="2">
        <v>4.6903107520689769E-4</v>
      </c>
      <c r="K15">
        <v>1000</v>
      </c>
      <c r="L15">
        <f>1/(0.000086173)/K15</f>
        <v>11.604562914137839</v>
      </c>
      <c r="M15" s="2">
        <v>1.0606387818390807E-4</v>
      </c>
      <c r="N15" s="2">
        <v>9.2796165022988734E-5</v>
      </c>
      <c r="O15" s="2">
        <v>8.8179506235632268E-5</v>
      </c>
      <c r="P15" s="2">
        <v>9.5945082844827397E-5</v>
      </c>
      <c r="Q15" s="2">
        <v>1.0129877607471247E-4</v>
      </c>
    </row>
    <row r="16" spans="1:17" x14ac:dyDescent="0.2">
      <c r="C16">
        <v>800</v>
      </c>
      <c r="D16">
        <f>1/(0.000086173)/C16</f>
        <v>14.5057036426723</v>
      </c>
      <c r="E16" s="2">
        <v>2.4634877007088121E-4</v>
      </c>
      <c r="F16" s="2">
        <v>2.3991339076053655E-4</v>
      </c>
      <c r="G16" s="2">
        <v>2.4831747037356341E-4</v>
      </c>
      <c r="H16" s="2">
        <v>2.6135929231226073E-4</v>
      </c>
      <c r="I16" s="2">
        <v>2.6495134859195422E-4</v>
      </c>
      <c r="K16">
        <v>800</v>
      </c>
      <c r="L16">
        <f>1/(0.000086173)/K16</f>
        <v>14.5057036426723</v>
      </c>
      <c r="M16" s="2">
        <v>1.4073103850574718E-5</v>
      </c>
      <c r="N16" s="2">
        <v>1.6832907178160931E-5</v>
      </c>
      <c r="O16" s="2">
        <v>1.7983358689655157E-5</v>
      </c>
      <c r="P16" s="2">
        <v>1.5959034103448267E-5</v>
      </c>
      <c r="Q16" s="2">
        <v>1.5569457103448266E-5</v>
      </c>
    </row>
    <row r="17" spans="1:18" x14ac:dyDescent="0.2">
      <c r="E17" s="6">
        <f t="shared" ref="E17:I19" si="10">E14/$E14</f>
        <v>1</v>
      </c>
      <c r="F17" s="6">
        <f t="shared" si="10"/>
        <v>1.0178749679481989</v>
      </c>
      <c r="G17" s="6">
        <f t="shared" si="10"/>
        <v>0.98105453430259282</v>
      </c>
      <c r="H17" s="6">
        <f t="shared" si="10"/>
        <v>1.0276638869705739</v>
      </c>
      <c r="I17" s="6">
        <f>I14/$E14</f>
        <v>1.0639401820659764</v>
      </c>
      <c r="M17" s="6">
        <f t="shared" ref="M17:Q19" si="11">M14/$M14</f>
        <v>1</v>
      </c>
      <c r="N17" s="6">
        <f t="shared" si="11"/>
        <v>1.0061357135905669</v>
      </c>
      <c r="O17" s="6">
        <f t="shared" si="11"/>
        <v>1.0152431427493467</v>
      </c>
      <c r="P17" s="6">
        <f t="shared" si="11"/>
        <v>0.99470373271567525</v>
      </c>
      <c r="Q17" s="6">
        <f t="shared" si="11"/>
        <v>1.1147936418439142</v>
      </c>
    </row>
    <row r="18" spans="1:18" x14ac:dyDescent="0.2">
      <c r="E18" s="6">
        <f t="shared" si="10"/>
        <v>1</v>
      </c>
      <c r="F18" s="6">
        <f t="shared" si="10"/>
        <v>0.99302212013116431</v>
      </c>
      <c r="G18" s="6">
        <f t="shared" si="10"/>
        <v>0.96653137035959902</v>
      </c>
      <c r="H18" s="6">
        <f t="shared" si="10"/>
        <v>0.99792201535349889</v>
      </c>
      <c r="I18" s="6">
        <f t="shared" si="10"/>
        <v>1.009843893056146</v>
      </c>
      <c r="M18" s="6">
        <f t="shared" si="11"/>
        <v>1</v>
      </c>
      <c r="N18" s="6">
        <f t="shared" si="11"/>
        <v>0.87490827802926496</v>
      </c>
      <c r="O18" s="6">
        <f t="shared" si="11"/>
        <v>0.83138112376708095</v>
      </c>
      <c r="P18" s="6">
        <f t="shared" si="11"/>
        <v>0.90459715869020629</v>
      </c>
      <c r="Q18" s="6">
        <f t="shared" si="11"/>
        <v>0.95507328045337725</v>
      </c>
    </row>
    <row r="19" spans="1:18" x14ac:dyDescent="0.2">
      <c r="E19" s="6">
        <f t="shared" si="10"/>
        <v>1</v>
      </c>
      <c r="F19" s="6">
        <f t="shared" si="10"/>
        <v>0.97387695782490402</v>
      </c>
      <c r="G19" s="6">
        <f t="shared" si="10"/>
        <v>1.0079915166701086</v>
      </c>
      <c r="H19" s="6">
        <f t="shared" si="10"/>
        <v>1.0609319958734138</v>
      </c>
      <c r="I19" s="6">
        <f t="shared" si="10"/>
        <v>1.0755131779863181</v>
      </c>
      <c r="M19" s="6">
        <f t="shared" si="11"/>
        <v>1</v>
      </c>
      <c r="N19" s="6">
        <f t="shared" si="11"/>
        <v>1.1961048079293117</v>
      </c>
      <c r="O19" s="6">
        <f t="shared" si="11"/>
        <v>1.2778530507980834</v>
      </c>
      <c r="P19" s="6">
        <f t="shared" si="11"/>
        <v>1.1340095456480648</v>
      </c>
      <c r="Q19" s="6">
        <f t="shared" si="11"/>
        <v>1.1063271662571039</v>
      </c>
    </row>
    <row r="20" spans="1:18" x14ac:dyDescent="0.2">
      <c r="D20" s="8" t="s">
        <v>32</v>
      </c>
      <c r="E20" s="9">
        <f>AVERAGE(E17:E19)</f>
        <v>1</v>
      </c>
      <c r="F20" s="9">
        <f t="shared" ref="F20:I20" si="12">AVERAGE(F17:F19)</f>
        <v>0.99492468196808914</v>
      </c>
      <c r="G20" s="9">
        <f t="shared" si="12"/>
        <v>0.98519247377743346</v>
      </c>
      <c r="H20" s="9">
        <f t="shared" si="12"/>
        <v>1.0288392993991622</v>
      </c>
      <c r="I20" s="9">
        <f t="shared" si="12"/>
        <v>1.0497657510361469</v>
      </c>
      <c r="L20" s="8" t="s">
        <v>32</v>
      </c>
      <c r="M20" s="9">
        <f>AVERAGE(M17:M19)</f>
        <v>1</v>
      </c>
      <c r="N20" s="9">
        <f t="shared" ref="N20" si="13">AVERAGE(N17:N19)</f>
        <v>1.0257162665163813</v>
      </c>
      <c r="O20" s="9">
        <f t="shared" ref="O20" si="14">AVERAGE(O17:O19)</f>
        <v>1.041492439104837</v>
      </c>
      <c r="P20" s="9">
        <f t="shared" ref="P20" si="15">AVERAGE(P17:P19)</f>
        <v>1.011103479017982</v>
      </c>
      <c r="Q20" s="9">
        <f t="shared" ref="Q20" si="16">AVERAGE(Q17:Q19)</f>
        <v>1.058731362851465</v>
      </c>
    </row>
    <row r="21" spans="1:18" x14ac:dyDescent="0.2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8" x14ac:dyDescent="0.2">
      <c r="A22" t="s">
        <v>21</v>
      </c>
      <c r="C22" t="s">
        <v>16</v>
      </c>
      <c r="K22" t="s">
        <v>17</v>
      </c>
    </row>
    <row r="23" spans="1:18" x14ac:dyDescent="0.2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8" x14ac:dyDescent="0.2">
      <c r="C24">
        <v>1200</v>
      </c>
      <c r="D24">
        <f>1/(0.000086173)/C24</f>
        <v>9.670469095114866</v>
      </c>
      <c r="E24" s="5">
        <v>5.3191202870497877E-4</v>
      </c>
      <c r="F24" s="5">
        <v>5.1213993566283367E-4</v>
      </c>
      <c r="G24" s="5">
        <v>5.1088406928735512E-4</v>
      </c>
      <c r="H24" s="5">
        <v>5.647684256015322E-4</v>
      </c>
      <c r="I24" s="5">
        <v>5.6841139708812356E-4</v>
      </c>
      <c r="J24" s="5">
        <f>G24/I24</f>
        <v>0.89879279673934875</v>
      </c>
      <c r="K24" s="2">
        <v>1200</v>
      </c>
      <c r="L24">
        <f>1/(0.000086173)/K24</f>
        <v>9.670469095114866</v>
      </c>
      <c r="M24" s="5">
        <v>1.4968446652298826E-4</v>
      </c>
      <c r="N24" s="5">
        <v>1.4530577745402301E-4</v>
      </c>
      <c r="O24" s="5">
        <v>1.3703663720114961E-4</v>
      </c>
      <c r="P24" s="5">
        <v>1.4208314252298873E-4</v>
      </c>
      <c r="Q24" s="5">
        <v>1.44628175E-4</v>
      </c>
      <c r="R24" s="5">
        <f>O24/Q24</f>
        <v>0.94750996616772365</v>
      </c>
    </row>
    <row r="25" spans="1:18" x14ac:dyDescent="0.2">
      <c r="C25">
        <v>1000</v>
      </c>
      <c r="D25">
        <f>1/(0.000086173)/C25</f>
        <v>11.604562914137839</v>
      </c>
      <c r="E25" s="5">
        <v>3.0313019324521072E-4</v>
      </c>
      <c r="F25" s="5">
        <v>2.9674734850191562E-4</v>
      </c>
      <c r="G25" s="5">
        <v>2.8952057526628337E-4</v>
      </c>
      <c r="H25" s="5">
        <v>3.0336800785057478E-4</v>
      </c>
      <c r="I25" s="5">
        <v>3.1956541593103441E-4</v>
      </c>
      <c r="J25" s="5">
        <f t="shared" ref="J25:J26" si="17">G25/I25</f>
        <v>0.9059821896646193</v>
      </c>
      <c r="K25">
        <v>1000</v>
      </c>
      <c r="L25">
        <f>1/(0.000086173)/K25</f>
        <v>11.604562914137839</v>
      </c>
      <c r="M25" s="5">
        <v>3.1943054028735644E-5</v>
      </c>
      <c r="N25" s="5">
        <v>3.6631127908045973E-5</v>
      </c>
      <c r="O25" s="5">
        <v>3.8907108178160933E-5</v>
      </c>
      <c r="P25" s="5">
        <v>4.9001075367816135E-5</v>
      </c>
      <c r="Q25" s="5">
        <v>4.9920715488505638E-5</v>
      </c>
      <c r="R25" s="5">
        <f t="shared" ref="R25:R26" si="18">O25/Q25</f>
        <v>0.77937801566805243</v>
      </c>
    </row>
    <row r="26" spans="1:18" x14ac:dyDescent="0.2">
      <c r="C26">
        <v>800</v>
      </c>
      <c r="D26">
        <f>1/(0.000086173)/C26</f>
        <v>14.5057036426723</v>
      </c>
      <c r="E26" s="5">
        <v>1.0827176580842905E-4</v>
      </c>
      <c r="F26" s="5">
        <v>1.0757088780651343E-4</v>
      </c>
      <c r="G26" s="5">
        <v>1.0776722996743282E-4</v>
      </c>
      <c r="H26" s="5">
        <v>1.2661395331992314E-4</v>
      </c>
      <c r="I26" s="5">
        <v>1.1707728900957851E-4</v>
      </c>
      <c r="J26" s="5">
        <f t="shared" si="17"/>
        <v>0.92047937630855114</v>
      </c>
      <c r="K26">
        <v>800</v>
      </c>
      <c r="L26">
        <f>1/(0.000086173)/K26</f>
        <v>14.5057036426723</v>
      </c>
      <c r="M26" s="2">
        <v>6.6794133965517359E-6</v>
      </c>
      <c r="N26" s="2">
        <v>2.673651120689656E-6</v>
      </c>
      <c r="O26" s="5">
        <v>8.468984781609194E-6</v>
      </c>
      <c r="P26" s="5">
        <v>7.0227082873563322E-6</v>
      </c>
      <c r="Q26" s="5">
        <v>7.4732309310344755E-6</v>
      </c>
      <c r="R26" s="5">
        <f t="shared" si="18"/>
        <v>1.1332427513298966</v>
      </c>
    </row>
    <row r="27" spans="1:18" x14ac:dyDescent="0.2">
      <c r="E27" s="6">
        <f t="shared" ref="E27:I29" si="19">E24/$E24</f>
        <v>1</v>
      </c>
      <c r="F27" s="6">
        <f t="shared" si="19"/>
        <v>0.96282826487251416</v>
      </c>
      <c r="G27" s="6">
        <f t="shared" si="19"/>
        <v>0.96046722336996315</v>
      </c>
      <c r="H27" s="6">
        <f t="shared" si="19"/>
        <v>1.0617703588628131</v>
      </c>
      <c r="I27" s="6">
        <f t="shared" si="19"/>
        <v>1.0686191821456041</v>
      </c>
      <c r="M27" s="6">
        <f t="shared" ref="M27:Q29" si="20">M24/$M24</f>
        <v>1</v>
      </c>
      <c r="N27" s="6">
        <f t="shared" si="20"/>
        <v>0.97074720463199982</v>
      </c>
      <c r="O27" s="6">
        <f t="shared" si="20"/>
        <v>0.91550339446948414</v>
      </c>
      <c r="P27" s="6">
        <f t="shared" si="20"/>
        <v>0.94921768319338506</v>
      </c>
      <c r="Q27" s="6">
        <f t="shared" si="20"/>
        <v>0.9662203324069587</v>
      </c>
    </row>
    <row r="28" spans="1:18" x14ac:dyDescent="0.2">
      <c r="E28" s="6">
        <f t="shared" si="19"/>
        <v>1</v>
      </c>
      <c r="F28" s="6">
        <f t="shared" si="19"/>
        <v>0.97894355334596506</v>
      </c>
      <c r="G28" s="6">
        <f t="shared" si="19"/>
        <v>0.95510306039386139</v>
      </c>
      <c r="H28" s="6">
        <f t="shared" si="19"/>
        <v>1.0007845295871656</v>
      </c>
      <c r="I28" s="6">
        <f t="shared" si="19"/>
        <v>1.054218362446425</v>
      </c>
      <c r="M28" s="6">
        <f t="shared" si="20"/>
        <v>1</v>
      </c>
      <c r="N28" s="6">
        <f t="shared" si="20"/>
        <v>1.1467634833880627</v>
      </c>
      <c r="O28" s="6">
        <f t="shared" si="20"/>
        <v>1.2180146626919424</v>
      </c>
      <c r="P28" s="6">
        <f t="shared" si="20"/>
        <v>1.5340134767244005</v>
      </c>
      <c r="Q28" s="6">
        <f t="shared" si="20"/>
        <v>1.5628034640519179</v>
      </c>
    </row>
    <row r="29" spans="1:18" x14ac:dyDescent="0.2">
      <c r="E29" s="6">
        <f t="shared" si="19"/>
        <v>1</v>
      </c>
      <c r="F29" s="6">
        <f t="shared" si="19"/>
        <v>0.99352667801543282</v>
      </c>
      <c r="G29" s="6">
        <f t="shared" si="19"/>
        <v>0.99534009778792254</v>
      </c>
      <c r="H29" s="6">
        <f t="shared" si="19"/>
        <v>1.1694087777597337</v>
      </c>
      <c r="I29" s="6">
        <f t="shared" si="19"/>
        <v>1.0813279725827094</v>
      </c>
      <c r="M29" s="6">
        <f t="shared" si="20"/>
        <v>1</v>
      </c>
      <c r="N29" s="6">
        <f t="shared" si="20"/>
        <v>0.40028232450321688</v>
      </c>
      <c r="O29" s="6">
        <f t="shared" si="20"/>
        <v>1.2679234356090805</v>
      </c>
      <c r="P29" s="6">
        <f t="shared" si="20"/>
        <v>1.0513959640500501</v>
      </c>
      <c r="Q29" s="6">
        <f t="shared" si="20"/>
        <v>1.1188453966470393</v>
      </c>
    </row>
    <row r="30" spans="1:18" x14ac:dyDescent="0.2">
      <c r="D30" s="8" t="s">
        <v>32</v>
      </c>
      <c r="E30" s="9">
        <f>AVERAGE(E27:E29)</f>
        <v>1</v>
      </c>
      <c r="F30" s="9">
        <f t="shared" ref="F30" si="21">AVERAGE(F27:F29)</f>
        <v>0.97843283207797072</v>
      </c>
      <c r="G30" s="9">
        <f t="shared" ref="G30" si="22">AVERAGE(G27:G29)</f>
        <v>0.97030346051724903</v>
      </c>
      <c r="H30" s="9">
        <f t="shared" ref="H30" si="23">AVERAGE(H27:H29)</f>
        <v>1.0773212220699042</v>
      </c>
      <c r="I30" s="9">
        <f t="shared" ref="I30" si="24">AVERAGE(I27:I29)</f>
        <v>1.0680551723915794</v>
      </c>
      <c r="L30" s="8" t="s">
        <v>32</v>
      </c>
      <c r="M30" s="9">
        <f>AVERAGE(M27:M29)</f>
        <v>1</v>
      </c>
      <c r="N30" s="9">
        <f t="shared" ref="N30" si="25">AVERAGE(N27:N29)</f>
        <v>0.83926433750775986</v>
      </c>
      <c r="O30" s="9">
        <f>AVERAGE(O27:O29)</f>
        <v>1.1338138309235022</v>
      </c>
      <c r="P30" s="9">
        <f t="shared" ref="P30" si="26">AVERAGE(P27:P29)</f>
        <v>1.1782090413226118</v>
      </c>
      <c r="Q30" s="9">
        <f t="shared" ref="Q30" si="27">AVERAGE(Q27:Q29)</f>
        <v>1.2159563977019721</v>
      </c>
    </row>
    <row r="32" spans="1:18" x14ac:dyDescent="0.2">
      <c r="A32" t="s">
        <v>24</v>
      </c>
      <c r="C32" t="s">
        <v>16</v>
      </c>
      <c r="K32" t="s">
        <v>17</v>
      </c>
    </row>
    <row r="33" spans="1:17" x14ac:dyDescent="0.2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 x14ac:dyDescent="0.2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 x14ac:dyDescent="0.2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 x14ac:dyDescent="0.2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 x14ac:dyDescent="0.2">
      <c r="E37" s="6">
        <f t="shared" ref="E37:I39" si="28">E34/$E34</f>
        <v>1</v>
      </c>
      <c r="F37" s="6">
        <f t="shared" si="28"/>
        <v>0.99986037643724734</v>
      </c>
      <c r="G37" s="6">
        <f t="shared" si="28"/>
        <v>0.96560460657039138</v>
      </c>
      <c r="H37" s="6">
        <f t="shared" si="28"/>
        <v>1.0647523546825324</v>
      </c>
      <c r="I37" s="6">
        <f t="shared" si="28"/>
        <v>1.1017049137778807</v>
      </c>
      <c r="M37" s="6">
        <f t="shared" ref="M37:Q39" si="29">M34/$M34</f>
        <v>1</v>
      </c>
      <c r="N37" s="6">
        <f t="shared" si="29"/>
        <v>0.92031703371038687</v>
      </c>
      <c r="O37" s="6">
        <f t="shared" si="29"/>
        <v>0.86063642443112354</v>
      </c>
      <c r="P37" s="6">
        <f t="shared" si="29"/>
        <v>1.0496391915454519</v>
      </c>
      <c r="Q37" s="6">
        <f t="shared" si="29"/>
        <v>1.0605828775853476</v>
      </c>
    </row>
    <row r="38" spans="1:17" x14ac:dyDescent="0.2">
      <c r="E38" s="6">
        <f t="shared" si="28"/>
        <v>1</v>
      </c>
      <c r="F38" s="6">
        <f t="shared" si="28"/>
        <v>1.0093079733396197</v>
      </c>
      <c r="G38" s="6">
        <f t="shared" si="28"/>
        <v>0.96141811003242772</v>
      </c>
      <c r="H38" s="6">
        <f t="shared" si="28"/>
        <v>1.0923288433405105</v>
      </c>
      <c r="I38" s="6">
        <f t="shared" si="28"/>
        <v>1.1409742101837053</v>
      </c>
      <c r="M38" s="6">
        <f t="shared" si="29"/>
        <v>1</v>
      </c>
      <c r="N38" s="6">
        <f t="shared" si="29"/>
        <v>0.93329356837570032</v>
      </c>
      <c r="O38" s="6">
        <f t="shared" si="29"/>
        <v>0.93462898436293096</v>
      </c>
      <c r="P38" s="6">
        <f t="shared" si="29"/>
        <v>0.85687704903963391</v>
      </c>
      <c r="Q38" s="6">
        <f t="shared" si="29"/>
        <v>1.5695240220395121</v>
      </c>
    </row>
    <row r="39" spans="1:17" x14ac:dyDescent="0.2">
      <c r="E39" s="6">
        <f t="shared" si="28"/>
        <v>1</v>
      </c>
      <c r="F39" s="6">
        <f t="shared" si="28"/>
        <v>0.76841131518808692</v>
      </c>
      <c r="G39" s="6">
        <f t="shared" si="28"/>
        <v>0.8690240677356057</v>
      </c>
      <c r="H39" s="6">
        <f t="shared" si="28"/>
        <v>0.92688918995208058</v>
      </c>
      <c r="I39" s="6">
        <f t="shared" si="28"/>
        <v>1.2156526648205612</v>
      </c>
      <c r="M39" s="6">
        <f t="shared" si="29"/>
        <v>1</v>
      </c>
      <c r="N39" s="6">
        <f t="shared" si="29"/>
        <v>0.59993400774201666</v>
      </c>
      <c r="O39" s="6">
        <f t="shared" si="29"/>
        <v>0.17087166115389843</v>
      </c>
      <c r="P39" s="6">
        <f t="shared" si="29"/>
        <v>1.0874357179072329</v>
      </c>
      <c r="Q39" s="6">
        <f t="shared" si="29"/>
        <v>1.3775240026718762</v>
      </c>
    </row>
    <row r="40" spans="1:17" x14ac:dyDescent="0.2">
      <c r="D40" s="8" t="s">
        <v>32</v>
      </c>
      <c r="E40" s="9">
        <f>AVERAGE(E37:E39)</f>
        <v>1</v>
      </c>
      <c r="F40" s="9">
        <f t="shared" ref="F40" si="30">AVERAGE(F37:F39)</f>
        <v>0.92585988832165123</v>
      </c>
      <c r="G40" s="9">
        <f t="shared" ref="G40" si="31">AVERAGE(G37:G39)</f>
        <v>0.93201559477947493</v>
      </c>
      <c r="H40" s="9">
        <f t="shared" ref="H40" si="32">AVERAGE(H37:H39)</f>
        <v>1.0279901293250413</v>
      </c>
      <c r="I40" s="9">
        <f t="shared" ref="I40" si="33">AVERAGE(I37:I39)</f>
        <v>1.1527772629273823</v>
      </c>
      <c r="L40" s="8" t="s">
        <v>32</v>
      </c>
      <c r="M40" s="9">
        <f>AVERAGE(M37:M39)</f>
        <v>1</v>
      </c>
      <c r="N40" s="9">
        <f t="shared" ref="N40" si="34">AVERAGE(N37:N39)</f>
        <v>0.81784820327603469</v>
      </c>
      <c r="O40" s="9">
        <f t="shared" ref="O40" si="35">AVERAGE(O37:O39)</f>
        <v>0.6553790233159843</v>
      </c>
      <c r="P40" s="9">
        <f t="shared" ref="P40" si="36">AVERAGE(P37:P39)</f>
        <v>0.99798398616410633</v>
      </c>
      <c r="Q40" s="9">
        <f t="shared" ref="Q40" si="37">AVERAGE(Q37:Q39)</f>
        <v>1.3358769674322453</v>
      </c>
    </row>
    <row r="41" spans="1:17" x14ac:dyDescent="0.2">
      <c r="A41" t="s">
        <v>25</v>
      </c>
      <c r="C41" t="s">
        <v>16</v>
      </c>
      <c r="K41" t="s">
        <v>17</v>
      </c>
    </row>
    <row r="42" spans="1:17" x14ac:dyDescent="0.2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 x14ac:dyDescent="0.2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 x14ac:dyDescent="0.2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 x14ac:dyDescent="0.2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1.0000000000000001E-9</v>
      </c>
      <c r="N45" s="2">
        <v>1.0000000000000001E-9</v>
      </c>
      <c r="O45" s="2">
        <v>1.0000000000000001E-9</v>
      </c>
      <c r="P45" s="2">
        <v>1.0000000000000001E-9</v>
      </c>
      <c r="Q45" s="2">
        <v>1.0000000000000001E-9</v>
      </c>
    </row>
    <row r="46" spans="1:17" x14ac:dyDescent="0.2">
      <c r="E46" s="6">
        <f t="shared" ref="E46:I48" si="38">E43/$E43</f>
        <v>1</v>
      </c>
      <c r="F46" s="6">
        <f t="shared" si="38"/>
        <v>1.0247102977776852</v>
      </c>
      <c r="G46" s="6">
        <f t="shared" si="38"/>
        <v>1.0199705511707693</v>
      </c>
      <c r="H46" s="6">
        <f t="shared" si="38"/>
        <v>1.0057689127459359</v>
      </c>
      <c r="I46" s="6">
        <f>I43/$E43</f>
        <v>1.021499515943201</v>
      </c>
      <c r="M46" s="6">
        <f t="shared" ref="M46:Q48" si="39">M43/$M43</f>
        <v>1</v>
      </c>
      <c r="N46" s="6">
        <f t="shared" si="39"/>
        <v>0.99272256382550095</v>
      </c>
      <c r="O46" s="6">
        <f t="shared" si="39"/>
        <v>0.94980833054619429</v>
      </c>
      <c r="P46" s="6">
        <f t="shared" si="39"/>
        <v>1.1207277436174503</v>
      </c>
      <c r="Q46" s="6">
        <f t="shared" si="39"/>
        <v>1.0252789283662225</v>
      </c>
    </row>
    <row r="47" spans="1:17" x14ac:dyDescent="0.2">
      <c r="E47" s="6">
        <f t="shared" si="38"/>
        <v>1</v>
      </c>
      <c r="F47" s="6">
        <f>F44/$E44</f>
        <v>1.7499130332454307</v>
      </c>
      <c r="G47" s="6">
        <f t="shared" si="38"/>
        <v>0.99006619804783769</v>
      </c>
      <c r="H47" s="6">
        <f t="shared" si="38"/>
        <v>0.98915917354053651</v>
      </c>
      <c r="I47" s="6">
        <f t="shared" si="38"/>
        <v>0.98915703165741076</v>
      </c>
      <c r="M47" s="6">
        <f t="shared" si="39"/>
        <v>1</v>
      </c>
      <c r="N47" s="6">
        <f t="shared" si="39"/>
        <v>2.5747963186481644</v>
      </c>
      <c r="O47" s="6">
        <f t="shared" si="39"/>
        <v>3.2196175316837663</v>
      </c>
      <c r="P47" s="6">
        <f t="shared" si="39"/>
        <v>1.6708283041641543</v>
      </c>
      <c r="Q47" s="6">
        <f t="shared" si="39"/>
        <v>3.0384354254677186</v>
      </c>
    </row>
    <row r="48" spans="1:17" x14ac:dyDescent="0.2">
      <c r="E48" s="6">
        <f t="shared" si="38"/>
        <v>1</v>
      </c>
      <c r="F48" s="6">
        <f t="shared" si="38"/>
        <v>0.98222451730595395</v>
      </c>
      <c r="G48" s="6">
        <f t="shared" si="38"/>
        <v>0.986413708551658</v>
      </c>
      <c r="H48" s="6">
        <f t="shared" si="38"/>
        <v>1.0065605396106641</v>
      </c>
      <c r="I48" s="6">
        <f t="shared" si="38"/>
        <v>0.98342372560311353</v>
      </c>
      <c r="M48" s="7">
        <f>M45/$M45</f>
        <v>1</v>
      </c>
      <c r="N48" s="6">
        <f t="shared" si="39"/>
        <v>1</v>
      </c>
      <c r="O48" s="6">
        <f t="shared" si="39"/>
        <v>1</v>
      </c>
      <c r="P48" s="6">
        <f t="shared" si="39"/>
        <v>1</v>
      </c>
      <c r="Q48" s="6">
        <f t="shared" si="39"/>
        <v>1</v>
      </c>
    </row>
    <row r="49" spans="4:17" x14ac:dyDescent="0.2">
      <c r="D49" s="8" t="s">
        <v>32</v>
      </c>
      <c r="E49" s="9">
        <f>AVERAGE(E46:E48)</f>
        <v>1</v>
      </c>
      <c r="F49" s="9">
        <f>AVERAGE(F46:F48)</f>
        <v>1.2522826161096898</v>
      </c>
      <c r="G49" s="9">
        <f t="shared" ref="G49" si="40">AVERAGE(G46:G48)</f>
        <v>0.99881681925675503</v>
      </c>
      <c r="H49" s="9">
        <f t="shared" ref="H49" si="41">AVERAGE(H46:H48)</f>
        <v>1.0004962086323788</v>
      </c>
      <c r="I49" s="9">
        <f>AVERAGE(I46:I48)</f>
        <v>0.99802675773457528</v>
      </c>
      <c r="L49" s="8" t="s">
        <v>32</v>
      </c>
      <c r="M49" s="9">
        <f>AVERAGE(M46:M48)</f>
        <v>1</v>
      </c>
      <c r="N49" s="9">
        <f t="shared" ref="N49" si="42">AVERAGE(N46:N48)</f>
        <v>1.5225062941578884</v>
      </c>
      <c r="O49" s="9">
        <f t="shared" ref="O49" si="43">AVERAGE(O46:O48)</f>
        <v>1.7231419540766535</v>
      </c>
      <c r="P49" s="9">
        <f t="shared" ref="P49" si="44">AVERAGE(P46:P48)</f>
        <v>1.2638520159272015</v>
      </c>
      <c r="Q49" s="9">
        <f t="shared" ref="Q49" si="45">AVERAGE(Q46:Q48)</f>
        <v>1.6879047846113135</v>
      </c>
    </row>
    <row r="72" spans="10:11" x14ac:dyDescent="0.2">
      <c r="J72">
        <v>-10</v>
      </c>
      <c r="K72">
        <v>0.32800000000000001</v>
      </c>
    </row>
    <row r="73" spans="10:11" x14ac:dyDescent="0.2">
      <c r="J73">
        <v>-5</v>
      </c>
      <c r="K73">
        <v>0.309</v>
      </c>
    </row>
    <row r="74" spans="10:11" x14ac:dyDescent="0.2">
      <c r="J74">
        <v>0</v>
      </c>
      <c r="K74">
        <v>0.33100000000000002</v>
      </c>
    </row>
    <row r="75" spans="10:11" x14ac:dyDescent="0.2">
      <c r="J75">
        <v>5</v>
      </c>
      <c r="K75">
        <v>0.32500000000000001</v>
      </c>
    </row>
    <row r="76" spans="10:11" x14ac:dyDescent="0.2">
      <c r="J76">
        <v>10</v>
      </c>
      <c r="K76">
        <v>0.32300000000000001</v>
      </c>
    </row>
    <row r="78" spans="10:11" x14ac:dyDescent="0.2">
      <c r="K78">
        <f>MAX(K72:K76)-MIN(K72:K76)</f>
        <v>2.200000000000002E-2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bccU 1000</vt:lpstr>
      <vt:lpstr>u5mo</vt:lpstr>
      <vt:lpstr>u15mo</vt:lpstr>
      <vt:lpstr>bccMo</vt:lpstr>
      <vt:lpstr>u10mo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2021-05-28T17:31:33Z</dcterms:created>
  <dcterms:modified xsi:type="dcterms:W3CDTF">2022-08-25T18:52:41Z</dcterms:modified>
</cp:coreProperties>
</file>