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5594F32-FE77-FD4A-ACB2-5991EF1C9B1C}" xr6:coauthVersionLast="47" xr6:coauthVersionMax="47" xr10:uidLastSave="{00000000-0000-0000-0000-000000000000}"/>
  <bookViews>
    <workbookView xWindow="6940" yWindow="1900" windowWidth="24680" windowHeight="17800" activeTab="3" xr2:uid="{7DA21AC2-D48D-0046-93FA-AD11FDDB94E0}"/>
  </bookViews>
  <sheets>
    <sheet name="Sheet1" sheetId="1" r:id="rId1"/>
    <sheet name="fxn testing" sheetId="2" r:id="rId2"/>
    <sheet name="fxn2 testing" sheetId="3" r:id="rId3"/>
    <sheet name="total 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I19" i="4"/>
  <c r="I20" i="4"/>
  <c r="I21" i="4"/>
  <c r="J19" i="4"/>
  <c r="J20" i="4"/>
  <c r="J21" i="4"/>
  <c r="J18" i="4"/>
  <c r="J12" i="4"/>
  <c r="I15" i="4"/>
  <c r="I12" i="4"/>
  <c r="K12" i="4" s="1"/>
  <c r="I32" i="4" s="1"/>
  <c r="C38" i="3"/>
  <c r="I13" i="4"/>
  <c r="K13" i="4" s="1"/>
  <c r="J33" i="4" s="1"/>
  <c r="J13" i="4"/>
  <c r="I14" i="4"/>
  <c r="K14" i="4" s="1"/>
  <c r="K34" i="4" s="1"/>
  <c r="J14" i="4"/>
  <c r="J15" i="4"/>
  <c r="D17" i="3"/>
  <c r="C17" i="3"/>
  <c r="D39" i="4"/>
  <c r="D38" i="4"/>
  <c r="F6" i="4"/>
  <c r="C6" i="4"/>
  <c r="F44" i="4" s="1"/>
  <c r="F5" i="4"/>
  <c r="C5" i="4"/>
  <c r="E32" i="4" s="1"/>
  <c r="F4" i="4"/>
  <c r="C4" i="4"/>
  <c r="D37" i="4" s="1"/>
  <c r="F3" i="4"/>
  <c r="C3" i="4"/>
  <c r="C35" i="4" s="1"/>
  <c r="E32" i="3"/>
  <c r="E17" i="3"/>
  <c r="C32" i="3" s="1"/>
  <c r="D25" i="3"/>
  <c r="D26" i="3"/>
  <c r="D27" i="3"/>
  <c r="D24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8" i="3"/>
  <c r="E33" i="3"/>
  <c r="E34" i="3"/>
  <c r="E35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57" i="3"/>
  <c r="C11" i="2"/>
  <c r="C33" i="3"/>
  <c r="C34" i="3"/>
  <c r="C35" i="3"/>
  <c r="F3" i="2"/>
  <c r="D18" i="3"/>
  <c r="D19" i="3"/>
  <c r="D20" i="3"/>
  <c r="C18" i="3"/>
  <c r="C19" i="3"/>
  <c r="C20" i="3"/>
  <c r="F4" i="2"/>
  <c r="F5" i="2"/>
  <c r="F6" i="2"/>
  <c r="C4" i="2"/>
  <c r="C5" i="2"/>
  <c r="E12" i="2" s="1"/>
  <c r="C6" i="2"/>
  <c r="F11" i="2" s="1"/>
  <c r="C3" i="2"/>
  <c r="C17" i="2" s="1"/>
  <c r="J30" i="4" l="1"/>
  <c r="K32" i="4"/>
  <c r="J44" i="4"/>
  <c r="J43" i="4"/>
  <c r="J41" i="4"/>
  <c r="J31" i="4"/>
  <c r="K31" i="4"/>
  <c r="J42" i="4"/>
  <c r="J40" i="4"/>
  <c r="J39" i="4"/>
  <c r="K30" i="4"/>
  <c r="J32" i="4"/>
  <c r="K44" i="4"/>
  <c r="K43" i="4"/>
  <c r="I30" i="4"/>
  <c r="K42" i="4"/>
  <c r="I44" i="4"/>
  <c r="K41" i="4"/>
  <c r="I43" i="4"/>
  <c r="K40" i="4"/>
  <c r="I42" i="4"/>
  <c r="K33" i="4"/>
  <c r="I31" i="4"/>
  <c r="I38" i="4"/>
  <c r="K39" i="4"/>
  <c r="J38" i="4"/>
  <c r="I37" i="4"/>
  <c r="K38" i="4"/>
  <c r="J37" i="4"/>
  <c r="P37" i="4" s="1"/>
  <c r="I36" i="4"/>
  <c r="K37" i="4"/>
  <c r="J36" i="4"/>
  <c r="I35" i="4"/>
  <c r="O35" i="4" s="1"/>
  <c r="I39" i="4"/>
  <c r="K36" i="4"/>
  <c r="J35" i="4"/>
  <c r="I34" i="4"/>
  <c r="I33" i="4"/>
  <c r="I41" i="4"/>
  <c r="I40" i="4"/>
  <c r="K35" i="4"/>
  <c r="J34" i="4"/>
  <c r="P39" i="4"/>
  <c r="Q32" i="4"/>
  <c r="P38" i="4"/>
  <c r="C32" i="4"/>
  <c r="O32" i="4" s="1"/>
  <c r="C34" i="4"/>
  <c r="D41" i="4"/>
  <c r="P41" i="4" s="1"/>
  <c r="C30" i="4"/>
  <c r="D40" i="4"/>
  <c r="C33" i="4"/>
  <c r="C42" i="4"/>
  <c r="C31" i="4"/>
  <c r="C44" i="4"/>
  <c r="D34" i="4"/>
  <c r="D42" i="4"/>
  <c r="D44" i="4"/>
  <c r="P44" i="4" s="1"/>
  <c r="C43" i="4"/>
  <c r="D30" i="4"/>
  <c r="C40" i="4"/>
  <c r="D33" i="4"/>
  <c r="C39" i="4"/>
  <c r="C38" i="4"/>
  <c r="O38" i="4" s="1"/>
  <c r="C37" i="4"/>
  <c r="D36" i="4"/>
  <c r="C36" i="4"/>
  <c r="D43" i="4"/>
  <c r="D31" i="4"/>
  <c r="C41" i="4"/>
  <c r="D32" i="4"/>
  <c r="D35" i="4"/>
  <c r="K15" i="4"/>
  <c r="C49" i="3"/>
  <c r="C48" i="3"/>
  <c r="C40" i="3"/>
  <c r="C43" i="3"/>
  <c r="C44" i="3"/>
  <c r="C45" i="3"/>
  <c r="C47" i="3"/>
  <c r="C41" i="3"/>
  <c r="C42" i="3"/>
  <c r="C46" i="3"/>
  <c r="C52" i="3"/>
  <c r="C51" i="3"/>
  <c r="C50" i="3"/>
  <c r="F41" i="4"/>
  <c r="E34" i="4"/>
  <c r="Q34" i="4" s="1"/>
  <c r="F33" i="4"/>
  <c r="E37" i="4"/>
  <c r="F37" i="4"/>
  <c r="E31" i="4"/>
  <c r="E39" i="4"/>
  <c r="Q39" i="4" s="1"/>
  <c r="F34" i="4"/>
  <c r="E41" i="4"/>
  <c r="E38" i="4"/>
  <c r="Q38" i="4" s="1"/>
  <c r="F30" i="4"/>
  <c r="F38" i="4"/>
  <c r="E35" i="4"/>
  <c r="E43" i="4"/>
  <c r="F31" i="4"/>
  <c r="F39" i="4"/>
  <c r="E36" i="4"/>
  <c r="E40" i="4"/>
  <c r="E44" i="4"/>
  <c r="E33" i="4"/>
  <c r="E30" i="4"/>
  <c r="E42" i="4"/>
  <c r="F42" i="4"/>
  <c r="F35" i="4"/>
  <c r="F43" i="4"/>
  <c r="F32" i="4"/>
  <c r="F36" i="4"/>
  <c r="F40" i="4"/>
  <c r="C39" i="3"/>
  <c r="E18" i="3"/>
  <c r="E20" i="3"/>
  <c r="E19" i="3"/>
  <c r="C10" i="2"/>
  <c r="C16" i="2"/>
  <c r="C15" i="2"/>
  <c r="C13" i="2"/>
  <c r="D13" i="2"/>
  <c r="C12" i="2"/>
  <c r="D16" i="2"/>
  <c r="D15" i="2"/>
  <c r="D12" i="2"/>
  <c r="D11" i="2"/>
  <c r="E15" i="2"/>
  <c r="E11" i="2"/>
  <c r="F14" i="2"/>
  <c r="F24" i="2"/>
  <c r="F23" i="2"/>
  <c r="F22" i="2"/>
  <c r="F21" i="2"/>
  <c r="F20" i="2"/>
  <c r="F19" i="2"/>
  <c r="F18" i="2"/>
  <c r="F17" i="2"/>
  <c r="E14" i="2"/>
  <c r="F10" i="2"/>
  <c r="F13" i="2"/>
  <c r="E24" i="2"/>
  <c r="E23" i="2"/>
  <c r="E22" i="2"/>
  <c r="E21" i="2"/>
  <c r="E20" i="2"/>
  <c r="E19" i="2"/>
  <c r="E18" i="2"/>
  <c r="E17" i="2"/>
  <c r="D14" i="2"/>
  <c r="E10" i="2"/>
  <c r="E13" i="2"/>
  <c r="F16" i="2"/>
  <c r="F12" i="2"/>
  <c r="D24" i="2"/>
  <c r="D23" i="2"/>
  <c r="D22" i="2"/>
  <c r="D21" i="2"/>
  <c r="D20" i="2"/>
  <c r="D19" i="2"/>
  <c r="D18" i="2"/>
  <c r="D17" i="2"/>
  <c r="C14" i="2"/>
  <c r="D10" i="2"/>
  <c r="E16" i="2"/>
  <c r="F15" i="2"/>
  <c r="C24" i="2"/>
  <c r="C23" i="2"/>
  <c r="C22" i="2"/>
  <c r="C21" i="2"/>
  <c r="C20" i="2"/>
  <c r="C19" i="2"/>
  <c r="C18" i="2"/>
  <c r="O37" i="4" l="1"/>
  <c r="O42" i="4"/>
  <c r="P36" i="4"/>
  <c r="Q41" i="4"/>
  <c r="Q42" i="4"/>
  <c r="P32" i="4"/>
  <c r="O41" i="4"/>
  <c r="O31" i="4"/>
  <c r="O36" i="4"/>
  <c r="P40" i="4"/>
  <c r="O39" i="4"/>
  <c r="Q37" i="4"/>
  <c r="L35" i="4"/>
  <c r="R35" i="4" s="1"/>
  <c r="L36" i="4"/>
  <c r="R36" i="4" s="1"/>
  <c r="L42" i="4"/>
  <c r="R42" i="4" s="1"/>
  <c r="L43" i="4"/>
  <c r="R43" i="4" s="1"/>
  <c r="L30" i="4"/>
  <c r="R30" i="4" s="1"/>
  <c r="L34" i="4"/>
  <c r="R34" i="4" s="1"/>
  <c r="L37" i="4"/>
  <c r="R37" i="4" s="1"/>
  <c r="L33" i="4"/>
  <c r="R33" i="4" s="1"/>
  <c r="L38" i="4"/>
  <c r="R38" i="4" s="1"/>
  <c r="L41" i="4"/>
  <c r="R41" i="4" s="1"/>
  <c r="L44" i="4"/>
  <c r="R44" i="4" s="1"/>
  <c r="L39" i="4"/>
  <c r="R39" i="4" s="1"/>
  <c r="L40" i="4"/>
  <c r="R40" i="4" s="1"/>
  <c r="L31" i="4"/>
  <c r="R31" i="4" s="1"/>
  <c r="L32" i="4"/>
  <c r="R32" i="4" s="1"/>
  <c r="O40" i="4"/>
  <c r="P33" i="4"/>
  <c r="Q30" i="4"/>
  <c r="Q40" i="4"/>
  <c r="Q31" i="4"/>
  <c r="Q33" i="4"/>
  <c r="Q44" i="4"/>
  <c r="O33" i="4"/>
  <c r="P30" i="4"/>
  <c r="O30" i="4"/>
  <c r="P42" i="4"/>
  <c r="P31" i="4"/>
  <c r="O43" i="4"/>
  <c r="P35" i="4"/>
  <c r="Q36" i="4"/>
  <c r="O34" i="4"/>
  <c r="P34" i="4"/>
  <c r="Q43" i="4"/>
  <c r="P43" i="4"/>
  <c r="Q35" i="4"/>
  <c r="O44" i="4"/>
</calcChain>
</file>

<file path=xl/sharedStrings.xml><?xml version="1.0" encoding="utf-8"?>
<sst xmlns="http://schemas.openxmlformats.org/spreadsheetml/2006/main" count="43" uniqueCount="33">
  <si>
    <t>Bei data</t>
  </si>
  <si>
    <t>midpoint</t>
  </si>
  <si>
    <t>low fd</t>
  </si>
  <si>
    <t>1-exp</t>
  </si>
  <si>
    <t>height</t>
  </si>
  <si>
    <t>growth</t>
  </si>
  <si>
    <t>ascending phase fxn</t>
  </si>
  <si>
    <t>b</t>
  </si>
  <si>
    <t>a</t>
  </si>
  <si>
    <t>double exp</t>
  </si>
  <si>
    <t>c</t>
  </si>
  <si>
    <t>d</t>
  </si>
  <si>
    <t>exp1</t>
  </si>
  <si>
    <t>exp2</t>
  </si>
  <si>
    <t>sum</t>
  </si>
  <si>
    <t>growth est</t>
  </si>
  <si>
    <t>test</t>
  </si>
  <si>
    <t>F1</t>
  </si>
  <si>
    <t>F2</t>
  </si>
  <si>
    <t>grow1</t>
  </si>
  <si>
    <t>grow2</t>
  </si>
  <si>
    <t>total</t>
  </si>
  <si>
    <t>a1</t>
  </si>
  <si>
    <t>b1</t>
  </si>
  <si>
    <t>c1</t>
  </si>
  <si>
    <t>a2</t>
  </si>
  <si>
    <t>b2</t>
  </si>
  <si>
    <t>c2</t>
  </si>
  <si>
    <t>d2</t>
  </si>
  <si>
    <t>e2</t>
  </si>
  <si>
    <t>f2</t>
  </si>
  <si>
    <t>g2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</si>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</sst>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Sheet1!$B$5:$B$141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Sheet1!$C$5:$C$141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6-664D-A4D7-D9306E5E58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Sheet1!$E$5:$E$141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Sheet1!$F$5:$F$141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6-664D-A4D7-D9306E5E58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Sheet1!$H$5:$H$141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Sheet1!$I$5:$I$141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6-664D-A4D7-D9306E5E580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Sheet1!$K$5:$K$141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Sheet1!$L$5:$L$141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6-664D-A4D7-D9306E5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38175"/>
        <c:axId val="1975437423"/>
      </c:scatterChart>
      <c:valAx>
        <c:axId val="19725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37423"/>
        <c:crosses val="autoZero"/>
        <c:crossBetween val="midCat"/>
      </c:valAx>
      <c:valAx>
        <c:axId val="1975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520432029977595E-3"/>
                  <c:y val="-0.2781836988875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'fxn2 testing'!$C$56:$F$56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testing'!$C$54:$F$54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6-1247-9212-C0B5AE856EC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'fxn2 testing'!$B$24:$B$27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testing'!$C$24:$C$27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6-1247-9212-C0B5AE85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7807"/>
        <c:axId val="467609439"/>
      </c:scatterChart>
      <c:valAx>
        <c:axId val="4835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9439"/>
        <c:crosses val="autoZero"/>
        <c:crossBetween val="midCat"/>
      </c:valAx>
      <c:valAx>
        <c:axId val="4676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'fxn2 testing'!$B$38:$B$52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testing'!$C$38:$C$52</c:f>
              <c:numCache>
                <c:formatCode>General</c:formatCode>
                <c:ptCount val="15"/>
                <c:pt idx="0">
                  <c:v>8.8232602648398938E-4</c:v>
                </c:pt>
                <c:pt idx="1">
                  <c:v>5.8295311066330086E-3</c:v>
                </c:pt>
                <c:pt idx="2">
                  <c:v>2.4787476724056113E-2</c:v>
                </c:pt>
                <c:pt idx="3">
                  <c:v>0.1052100201927853</c:v>
                </c:pt>
                <c:pt idx="4">
                  <c:v>0.44321462991793714</c:v>
                </c:pt>
                <c:pt idx="5">
                  <c:v>1.8100877057869309</c:v>
                </c:pt>
                <c:pt idx="6">
                  <c:v>6.5797066695934108</c:v>
                </c:pt>
                <c:pt idx="7">
                  <c:v>17.286161175281862</c:v>
                </c:pt>
                <c:pt idx="8">
                  <c:v>27.992615680970314</c:v>
                </c:pt>
                <c:pt idx="9">
                  <c:v>32.762234644776797</c:v>
                </c:pt>
                <c:pt idx="10">
                  <c:v>34.129107720645784</c:v>
                </c:pt>
                <c:pt idx="11">
                  <c:v>34.467112330370938</c:v>
                </c:pt>
                <c:pt idx="12">
                  <c:v>34.547534873839666</c:v>
                </c:pt>
                <c:pt idx="13">
                  <c:v>34.566492819457089</c:v>
                </c:pt>
                <c:pt idx="14">
                  <c:v>34.570951933694403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104C-B5F2-8805BA5FD1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'fxn2 testing'!$B$38:$B$52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testing'!$D$38:$D$52</c:f>
              <c:numCache>
                <c:formatCode>General</c:formatCode>
                <c:ptCount val="15"/>
                <c:pt idx="0">
                  <c:v>9.9896358910049436E-4</c:v>
                </c:pt>
                <c:pt idx="1">
                  <c:v>2.9419218089241799E-3</c:v>
                </c:pt>
                <c:pt idx="2">
                  <c:v>8.6632156672523074E-3</c:v>
                </c:pt>
                <c:pt idx="3">
                  <c:v>2.5505191894201661E-2</c:v>
                </c:pt>
                <c:pt idx="4">
                  <c:v>7.5039191288481452E-2</c:v>
                </c:pt>
                <c:pt idx="5">
                  <c:v>0.22034141311448821</c:v>
                </c:pt>
                <c:pt idx="6">
                  <c:v>0.6433032441278469</c:v>
                </c:pt>
                <c:pt idx="7">
                  <c:v>1.8474471827442354</c:v>
                </c:pt>
                <c:pt idx="8">
                  <c:v>5.069427936363323</c:v>
                </c:pt>
                <c:pt idx="9">
                  <c:v>12.430490231880732</c:v>
                </c:pt>
                <c:pt idx="10">
                  <c:v>24.519705704898755</c:v>
                </c:pt>
                <c:pt idx="11">
                  <c:v>36.608921177916777</c:v>
                </c:pt>
                <c:pt idx="12">
                  <c:v>43.969983473434183</c:v>
                </c:pt>
                <c:pt idx="13">
                  <c:v>47.191964227053276</c:v>
                </c:pt>
                <c:pt idx="14">
                  <c:v>48.396108165669659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104C-B5F2-8805BA5FD1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'fxn2 testing'!$B$38:$B$52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testing'!$E$38:$E$52</c:f>
              <c:numCache>
                <c:formatCode>General</c:formatCode>
                <c:ptCount val="15"/>
                <c:pt idx="0">
                  <c:v>6.2000401605240736E-3</c:v>
                </c:pt>
                <c:pt idx="1">
                  <c:v>1.2947833440432294E-2</c:v>
                </c:pt>
                <c:pt idx="2">
                  <c:v>2.7034920090571485E-2</c:v>
                </c:pt>
                <c:pt idx="3">
                  <c:v>5.6428349376440159E-2</c:v>
                </c:pt>
                <c:pt idx="4">
                  <c:v>0.11769143128596257</c:v>
                </c:pt>
                <c:pt idx="5">
                  <c:v>0.24508472576846493</c:v>
                </c:pt>
                <c:pt idx="6">
                  <c:v>0.50872736786479944</c:v>
                </c:pt>
                <c:pt idx="7">
                  <c:v>1.0489762931046798</c:v>
                </c:pt>
                <c:pt idx="8">
                  <c:v>2.1339635409322648</c:v>
                </c:pt>
                <c:pt idx="9">
                  <c:v>4.2274128826012065</c:v>
                </c:pt>
                <c:pt idx="10">
                  <c:v>7.9714739076978738</c:v>
                </c:pt>
                <c:pt idx="11">
                  <c:v>13.840096928003138</c:v>
                </c:pt>
                <c:pt idx="12">
                  <c:v>21.373790756392378</c:v>
                </c:pt>
                <c:pt idx="13">
                  <c:v>28.907484584781617</c:v>
                </c:pt>
                <c:pt idx="14">
                  <c:v>34.776107605086878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104C-B5F2-8805BA5FD1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'fxn2 testing'!$B$38:$B$52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testing'!$F$38:$F$52</c:f>
              <c:numCache>
                <c:formatCode>General</c:formatCode>
                <c:ptCount val="15"/>
                <c:pt idx="0">
                  <c:v>4.1241162759654851E-2</c:v>
                </c:pt>
                <c:pt idx="1">
                  <c:v>6.6371378351061827E-2</c:v>
                </c:pt>
                <c:pt idx="2">
                  <c:v>0.10676447657328751</c:v>
                </c:pt>
                <c:pt idx="3">
                  <c:v>0.17161095934322088</c:v>
                </c:pt>
                <c:pt idx="4">
                  <c:v>0.27551021375572726</c:v>
                </c:pt>
                <c:pt idx="5">
                  <c:v>0.44145825555974194</c:v>
                </c:pt>
                <c:pt idx="6">
                  <c:v>0.70518344587628512</c:v>
                </c:pt>
                <c:pt idx="7">
                  <c:v>1.1209709101004106</c:v>
                </c:pt>
                <c:pt idx="8">
                  <c:v>1.7683357007750988</c:v>
                </c:pt>
                <c:pt idx="9">
                  <c:v>2.7568499669807585</c:v>
                </c:pt>
                <c:pt idx="10">
                  <c:v>4.2223587929627007</c:v>
                </c:pt>
                <c:pt idx="11">
                  <c:v>6.3025745052546007</c:v>
                </c:pt>
                <c:pt idx="12">
                  <c:v>9.0801082249891447</c:v>
                </c:pt>
                <c:pt idx="13">
                  <c:v>12.500586307994189</c:v>
                </c:pt>
                <c:pt idx="14">
                  <c:v>16.31695105252437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104C-B5F2-8805BA5F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7807"/>
        <c:axId val="467609439"/>
      </c:scatterChart>
      <c:valAx>
        <c:axId val="4835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9439"/>
        <c:crosses val="autoZero"/>
        <c:crossBetween val="midCat"/>
      </c:valAx>
      <c:valAx>
        <c:axId val="4676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'fxn2 testing'!$B$57:$B$71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testing'!$C$57:$C$71</c:f>
              <c:numCache>
                <c:formatCode>General</c:formatCode>
                <c:ptCount val="15"/>
                <c:pt idx="0">
                  <c:v>2.7535691114583473E-5</c:v>
                </c:pt>
                <c:pt idx="1">
                  <c:v>1.2339457598623172E-4</c:v>
                </c:pt>
                <c:pt idx="2">
                  <c:v>5.5277863692359955E-4</c:v>
                </c:pt>
                <c:pt idx="3">
                  <c:v>2.4726231566347743E-3</c:v>
                </c:pt>
                <c:pt idx="4">
                  <c:v>1.098694263059318E-2</c:v>
                </c:pt>
                <c:pt idx="5">
                  <c:v>4.7425873177566781E-2</c:v>
                </c:pt>
                <c:pt idx="6">
                  <c:v>0.18242552380635635</c:v>
                </c:pt>
                <c:pt idx="7">
                  <c:v>0.5</c:v>
                </c:pt>
                <c:pt idx="8">
                  <c:v>0.81757447619364365</c:v>
                </c:pt>
                <c:pt idx="9">
                  <c:v>0.95257412682243336</c:v>
                </c:pt>
                <c:pt idx="10">
                  <c:v>0.98901305736940681</c:v>
                </c:pt>
                <c:pt idx="11">
                  <c:v>0.99752737684336534</c:v>
                </c:pt>
                <c:pt idx="12">
                  <c:v>0.9994472213630764</c:v>
                </c:pt>
                <c:pt idx="13">
                  <c:v>0.99987660542401369</c:v>
                </c:pt>
                <c:pt idx="14">
                  <c:v>0.99997246430888531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5-6848-A65A-F07CAC4901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'fxn2 testing'!$B$57:$B$71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testing'!$D$57:$D$71</c:f>
              <c:numCache>
                <c:formatCode>General</c:formatCode>
                <c:ptCount val="15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5-6848-A65A-F07CAC4901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'fxn2 testing'!$B$57:$B$71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testing'!$E$57:$E$71</c:f>
              <c:numCache>
                <c:formatCode>General</c:formatCode>
                <c:ptCount val="15"/>
                <c:pt idx="0">
                  <c:v>1.2339457598623172E-4</c:v>
                </c:pt>
                <c:pt idx="1">
                  <c:v>2.6119031909571942E-4</c:v>
                </c:pt>
                <c:pt idx="2">
                  <c:v>5.5277863692359955E-4</c:v>
                </c:pt>
                <c:pt idx="3">
                  <c:v>1.1695102650555148E-3</c:v>
                </c:pt>
                <c:pt idx="4">
                  <c:v>2.4726231566347743E-3</c:v>
                </c:pt>
                <c:pt idx="5">
                  <c:v>5.2201256935583973E-3</c:v>
                </c:pt>
                <c:pt idx="6">
                  <c:v>1.098694263059318E-2</c:v>
                </c:pt>
                <c:pt idx="7">
                  <c:v>2.2977369910025615E-2</c:v>
                </c:pt>
                <c:pt idx="8">
                  <c:v>4.7425873177566781E-2</c:v>
                </c:pt>
                <c:pt idx="9">
                  <c:v>9.534946489910949E-2</c:v>
                </c:pt>
                <c:pt idx="10">
                  <c:v>0.18242552380635635</c:v>
                </c:pt>
                <c:pt idx="11">
                  <c:v>0.32082130082460703</c:v>
                </c:pt>
                <c:pt idx="12">
                  <c:v>0.5</c:v>
                </c:pt>
                <c:pt idx="13">
                  <c:v>0.67917869917539297</c:v>
                </c:pt>
                <c:pt idx="14">
                  <c:v>0.81757447619364365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5-6848-A65A-F07CAC4901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'fxn2 testing'!$B$57:$B$71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'fxn2 testing'!$F$57:$F$71</c:f>
              <c:numCache>
                <c:formatCode>General</c:formatCode>
                <c:ptCount val="15"/>
                <c:pt idx="0">
                  <c:v>9.1105119440064539E-4</c:v>
                </c:pt>
                <c:pt idx="1">
                  <c:v>1.5011822567369917E-3</c:v>
                </c:pt>
                <c:pt idx="2">
                  <c:v>2.4726231566347743E-3</c:v>
                </c:pt>
                <c:pt idx="3">
                  <c:v>4.0701377158961277E-3</c:v>
                </c:pt>
                <c:pt idx="4">
                  <c:v>6.6928509242848554E-3</c:v>
                </c:pt>
                <c:pt idx="5">
                  <c:v>1.098694263059318E-2</c:v>
                </c:pt>
                <c:pt idx="6">
                  <c:v>1.7986209962091559E-2</c:v>
                </c:pt>
                <c:pt idx="7">
                  <c:v>2.9312230751356319E-2</c:v>
                </c:pt>
                <c:pt idx="8">
                  <c:v>4.7425873177566781E-2</c:v>
                </c:pt>
                <c:pt idx="9">
                  <c:v>7.5858180021243546E-2</c:v>
                </c:pt>
                <c:pt idx="10">
                  <c:v>0.11920292202211755</c:v>
                </c:pt>
                <c:pt idx="11">
                  <c:v>0.18242552380635635</c:v>
                </c:pt>
                <c:pt idx="12">
                  <c:v>0.2689414213699951</c:v>
                </c:pt>
                <c:pt idx="13">
                  <c:v>0.37754066879814541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5-6848-A65A-F07CAC49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9503"/>
        <c:axId val="514697935"/>
      </c:scatterChart>
      <c:valAx>
        <c:axId val="545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7935"/>
        <c:crosses val="autoZero"/>
        <c:crossBetween val="midCat"/>
      </c:valAx>
      <c:valAx>
        <c:axId val="514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test'!$N$30:$N$44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'total test'!$O$30:$O$44</c:f>
              <c:numCache>
                <c:formatCode>General</c:formatCode>
                <c:ptCount val="15"/>
                <c:pt idx="0">
                  <c:v>9.0824609278318617E-5</c:v>
                </c:pt>
                <c:pt idx="1">
                  <c:v>3.1086679297380564</c:v>
                </c:pt>
                <c:pt idx="2">
                  <c:v>7.2767612622212505</c:v>
                </c:pt>
                <c:pt idx="3">
                  <c:v>10.75797167912623</c:v>
                </c:pt>
                <c:pt idx="4">
                  <c:v>12.995343098809826</c:v>
                </c:pt>
                <c:pt idx="5">
                  <c:v>14.523143593795607</c:v>
                </c:pt>
                <c:pt idx="6">
                  <c:v>16.371930204863684</c:v>
                </c:pt>
                <c:pt idx="7">
                  <c:v>19.582433675300862</c:v>
                </c:pt>
                <c:pt idx="8">
                  <c:v>22.86255793265989</c:v>
                </c:pt>
                <c:pt idx="9">
                  <c:v>24.428817818055268</c:v>
                </c:pt>
                <c:pt idx="10">
                  <c:v>24.921447900645941</c:v>
                </c:pt>
                <c:pt idx="11">
                  <c:v>25.066831168489703</c:v>
                </c:pt>
                <c:pt idx="12">
                  <c:v>25.115420515479009</c:v>
                </c:pt>
                <c:pt idx="13">
                  <c:v>25.135248029426876</c:v>
                </c:pt>
                <c:pt idx="14">
                  <c:v>25.144922488394766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0-5C47-B9C5-D500513AC8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'total test'!$N$30:$N$44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'total test'!$P$30:$P$44</c:f>
              <c:numCache>
                <c:formatCode>General</c:formatCode>
                <c:ptCount val="15"/>
                <c:pt idx="0">
                  <c:v>2.8914352317192961E-4</c:v>
                </c:pt>
                <c:pt idx="1">
                  <c:v>0.39062992091056903</c:v>
                </c:pt>
                <c:pt idx="2">
                  <c:v>1.3251831817622837</c:v>
                </c:pt>
                <c:pt idx="3">
                  <c:v>2.3512887760559633</c:v>
                </c:pt>
                <c:pt idx="4">
                  <c:v>3.0815833646063893</c:v>
                </c:pt>
                <c:pt idx="5">
                  <c:v>3.6010954142232099</c:v>
                </c:pt>
                <c:pt idx="6">
                  <c:v>4.2309383509442142</c:v>
                </c:pt>
                <c:pt idx="7">
                  <c:v>5.552692445526878</c:v>
                </c:pt>
                <c:pt idx="8">
                  <c:v>8.6085645816657976</c:v>
                </c:pt>
                <c:pt idx="9">
                  <c:v>14.273621936435234</c:v>
                </c:pt>
                <c:pt idx="10">
                  <c:v>21.01485069445706</c:v>
                </c:pt>
                <c:pt idx="11">
                  <c:v>25.794021085786305</c:v>
                </c:pt>
                <c:pt idx="12">
                  <c:v>28.079498663600358</c:v>
                </c:pt>
                <c:pt idx="13">
                  <c:v>28.967784006873075</c:v>
                </c:pt>
                <c:pt idx="14">
                  <c:v>29.284866931611937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0-5C47-B9C5-D500513AC8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test'!$N$30:$N$44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'total test'!$Q$30:$Q$44</c:f>
              <c:numCache>
                <c:formatCode>General</c:formatCode>
                <c:ptCount val="15"/>
                <c:pt idx="0">
                  <c:v>1.084419191976924E-3</c:v>
                </c:pt>
                <c:pt idx="1">
                  <c:v>0.11085179206433479</c:v>
                </c:pt>
                <c:pt idx="2">
                  <c:v>0.37092047232953673</c:v>
                </c:pt>
                <c:pt idx="3">
                  <c:v>0.65984642952767714</c:v>
                </c:pt>
                <c:pt idx="4">
                  <c:v>0.87876507229023471</c:v>
                </c:pt>
                <c:pt idx="5">
                  <c:v>1.0564308182651325</c:v>
                </c:pt>
                <c:pt idx="6">
                  <c:v>1.274190831891123</c:v>
                </c:pt>
                <c:pt idx="7">
                  <c:v>1.6460709917595833</c:v>
                </c:pt>
                <c:pt idx="8">
                  <c:v>2.3524541745992464</c:v>
                </c:pt>
                <c:pt idx="9">
                  <c:v>3.677914495070747</c:v>
                </c:pt>
                <c:pt idx="10">
                  <c:v>5.9743614872991326</c:v>
                </c:pt>
                <c:pt idx="11">
                  <c:v>9.4086830478314631</c:v>
                </c:pt>
                <c:pt idx="12">
                  <c:v>13.548901610610832</c:v>
                </c:pt>
                <c:pt idx="13">
                  <c:v>17.415831937411525</c:v>
                </c:pt>
                <c:pt idx="14">
                  <c:v>20.25581563494822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0-5C47-B9C5-D500513AC8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test'!$N$30:$N$44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'total test'!$R$30:$R$44</c:f>
              <c:numCache>
                <c:formatCode>General</c:formatCode>
                <c:ptCount val="15"/>
                <c:pt idx="0">
                  <c:v>6.0638528952154484E-3</c:v>
                </c:pt>
                <c:pt idx="1">
                  <c:v>5.8192128562721351E-2</c:v>
                </c:pt>
                <c:pt idx="2">
                  <c:v>0.17618556923689169</c:v>
                </c:pt>
                <c:pt idx="3">
                  <c:v>0.31534187029647914</c:v>
                </c:pt>
                <c:pt idx="4">
                  <c:v>0.44109745365005526</c:v>
                </c:pt>
                <c:pt idx="5">
                  <c:v>0.56840281117278679</c:v>
                </c:pt>
                <c:pt idx="6">
                  <c:v>0.73057525923508837</c:v>
                </c:pt>
                <c:pt idx="7">
                  <c:v>0.96655061930466812</c:v>
                </c:pt>
                <c:pt idx="8">
                  <c:v>1.324331502665915</c:v>
                </c:pt>
                <c:pt idx="9">
                  <c:v>1.8655685615170581</c:v>
                </c:pt>
                <c:pt idx="10">
                  <c:v>2.6645258171633222</c:v>
                </c:pt>
                <c:pt idx="11">
                  <c:v>3.7950007945293316</c:v>
                </c:pt>
                <c:pt idx="12">
                  <c:v>5.2993109510278735</c:v>
                </c:pt>
                <c:pt idx="13">
                  <c:v>7.144415548805771</c:v>
                </c:pt>
                <c:pt idx="14">
                  <c:v>9.193670347351242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0-5C47-B9C5-D500513A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09951"/>
        <c:axId val="516861119"/>
      </c:scatterChart>
      <c:valAx>
        <c:axId val="5160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1119"/>
        <c:crosses val="autoZero"/>
        <c:crossBetween val="midCat"/>
      </c:valAx>
      <c:valAx>
        <c:axId val="5168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9194881889763776E-2"/>
                  <c:y val="-0.2260032079323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=2=y = 21.983x</a:t>
                    </a:r>
                    <a:r>
                      <a:rPr lang="en-US" sz="1200" baseline="30000"/>
                      <a:t>-1.368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(Sheet1!$D$5,Sheet1!$G$5,Sheet1!$J$5,Sheet1!$M$5)</c:f>
              <c:numCache>
                <c:formatCode>General</c:formatCode>
                <c:ptCount val="4"/>
                <c:pt idx="0">
                  <c:v>1.34</c:v>
                </c:pt>
                <c:pt idx="1">
                  <c:v>4.4000000000000004</c:v>
                </c:pt>
                <c:pt idx="2">
                  <c:v>8.5</c:v>
                </c:pt>
                <c:pt idx="3">
                  <c:v>17</c:v>
                </c:pt>
              </c:numCache>
            </c:numRef>
          </c:xVal>
          <c:yVal>
            <c:numRef>
              <c:f>(Sheet1!$C$53,Sheet1!$F$53,Sheet1!$I$53,Sheet1!$L$53)</c:f>
              <c:numCache>
                <c:formatCode>0.00E+00</c:formatCode>
                <c:ptCount val="4"/>
                <c:pt idx="0">
                  <c:v>14.9</c:v>
                </c:pt>
                <c:pt idx="1">
                  <c:v>2.9090757432396002</c:v>
                </c:pt>
                <c:pt idx="2" formatCode="General">
                  <c:v>1.1205423425403001</c:v>
                </c:pt>
                <c:pt idx="3">
                  <c:v>0.47208014496978301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B-EB42-BE59-D374F0F7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38175"/>
        <c:axId val="1975437423"/>
      </c:scatterChart>
      <c:valAx>
        <c:axId val="19725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37423"/>
        <c:crosses val="autoZero"/>
        <c:crossBetween val="midCat"/>
      </c:valAx>
      <c:valAx>
        <c:axId val="1975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(Sheet1!$D$5,Sheet1!$G$5,Sheet1!$J$5,Sheet1!$M$5)</c:f>
              <c:numCache>
                <c:formatCode>General</c:formatCode>
                <c:ptCount val="4"/>
                <c:pt idx="0">
                  <c:v>1.34</c:v>
                </c:pt>
                <c:pt idx="1">
                  <c:v>4.4000000000000004</c:v>
                </c:pt>
                <c:pt idx="2">
                  <c:v>8.5</c:v>
                </c:pt>
                <c:pt idx="3">
                  <c:v>17</c:v>
                </c:pt>
              </c:numCache>
            </c:numRef>
          </c:xVal>
          <c:yVal>
            <c:numRef>
              <c:f>(Sheet1!$C$131,Sheet1!$F$131,Sheet1!$I$131,Sheet1!$L$131)</c:f>
              <c:numCache>
                <c:formatCode>0.00E+00</c:formatCode>
                <c:ptCount val="4"/>
                <c:pt idx="0">
                  <c:v>34.6</c:v>
                </c:pt>
                <c:pt idx="1">
                  <c:v>46.712863982239</c:v>
                </c:pt>
                <c:pt idx="2" formatCode="General">
                  <c:v>36.923897437735697</c:v>
                </c:pt>
                <c:pt idx="3">
                  <c:v>25.616511758639898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C-9749-A8FD-9CA3CB7A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38175"/>
        <c:axId val="1975437423"/>
      </c:scatterChart>
      <c:valAx>
        <c:axId val="19725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37423"/>
        <c:crosses val="autoZero"/>
        <c:crossBetween val="midCat"/>
      </c:valAx>
      <c:valAx>
        <c:axId val="1975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Sheet1!$B$5:$B$141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Sheet1!$C$5:$C$141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4-354A-BDFD-8D85256A39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Sheet1!$E$5:$E$141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Sheet1!$F$5:$F$141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4-354A-BDFD-8D85256A39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Sheet1!$H$5:$H$141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Sheet1!$I$5:$I$141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64-354A-BDFD-8D85256A39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Sheet1!$K$5:$K$141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Sheet1!$L$5:$L$141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64-354A-BDFD-8D85256A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38175"/>
        <c:axId val="1975437423"/>
      </c:scatterChart>
      <c:valAx>
        <c:axId val="197253817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37423"/>
        <c:crosses val="autoZero"/>
        <c:crossBetween val="midCat"/>
      </c:valAx>
      <c:valAx>
        <c:axId val="197543742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testing'!$B$10:$B$24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 testing'!$C$10:$C$24</c:f>
              <c:numCache>
                <c:formatCode>General</c:formatCode>
                <c:ptCount val="15"/>
                <c:pt idx="0">
                  <c:v>0</c:v>
                </c:pt>
                <c:pt idx="1">
                  <c:v>3.1079496343118844</c:v>
                </c:pt>
                <c:pt idx="2">
                  <c:v>7.2722953429659247</c:v>
                </c:pt>
                <c:pt idx="3">
                  <c:v>10.735127610393931</c:v>
                </c:pt>
                <c:pt idx="4">
                  <c:v>12.891151353261321</c:v>
                </c:pt>
                <c:pt idx="5">
                  <c:v>14.082503515468929</c:v>
                </c:pt>
                <c:pt idx="6">
                  <c:v>14.725976233501974</c:v>
                </c:pt>
                <c:pt idx="7">
                  <c:v>15.078852015090087</c:v>
                </c:pt>
                <c:pt idx="8">
                  <c:v>15.277017994891132</c:v>
                </c:pt>
                <c:pt idx="9">
                  <c:v>15.390679284276727</c:v>
                </c:pt>
                <c:pt idx="10">
                  <c:v>15.456907680804514</c:v>
                </c:pt>
                <c:pt idx="11">
                  <c:v>15.495917591481593</c:v>
                </c:pt>
                <c:pt idx="12">
                  <c:v>15.519058730719097</c:v>
                </c:pt>
                <c:pt idx="13">
                  <c:v>15.53284855684748</c:v>
                </c:pt>
                <c:pt idx="14">
                  <c:v>15.541089295753563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E-5E4C-A361-FEFA6B50F3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testing'!$B$10:$B$24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 testing'!$D$10:$D$24</c:f>
              <c:numCache>
                <c:formatCode>General</c:formatCode>
                <c:ptCount val="15"/>
                <c:pt idx="0">
                  <c:v>0</c:v>
                </c:pt>
                <c:pt idx="1">
                  <c:v>0.77809378203516166</c:v>
                </c:pt>
                <c:pt idx="2">
                  <c:v>1.8033687305683013</c:v>
                </c:pt>
                <c:pt idx="3">
                  <c:v>2.6420660355096879</c:v>
                </c:pt>
                <c:pt idx="4">
                  <c:v>3.1543750043838785</c:v>
                </c:pt>
                <c:pt idx="5">
                  <c:v>3.4310254028431895</c:v>
                </c:pt>
                <c:pt idx="6">
                  <c:v>3.5765259550186363</c:v>
                </c:pt>
                <c:pt idx="7">
                  <c:v>3.6540361608161009</c:v>
                </c:pt>
                <c:pt idx="8">
                  <c:v>3.6962769147693852</c:v>
                </c:pt>
                <c:pt idx="9">
                  <c:v>3.7197891379725392</c:v>
                </c:pt>
                <c:pt idx="10">
                  <c:v>3.7330923610175737</c:v>
                </c:pt>
                <c:pt idx="11">
                  <c:v>3.740707015862367</c:v>
                </c:pt>
                <c:pt idx="12">
                  <c:v>3.7450998068666821</c:v>
                </c:pt>
                <c:pt idx="13">
                  <c:v>3.7476469986336043</c:v>
                </c:pt>
                <c:pt idx="14">
                  <c:v>3.7491289134437951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E-5E4C-A361-FEFA6B50F3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testing'!$B$10:$B$24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 testing'!$E$10:$E$24</c:f>
              <c:numCache>
                <c:formatCode>General</c:formatCode>
                <c:ptCount val="15"/>
                <c:pt idx="0">
                  <c:v>0</c:v>
                </c:pt>
                <c:pt idx="1">
                  <c:v>0.21328328680809977</c:v>
                </c:pt>
                <c:pt idx="2">
                  <c:v>0.48979424919528441</c:v>
                </c:pt>
                <c:pt idx="3">
                  <c:v>0.71245816509472504</c:v>
                </c:pt>
                <c:pt idx="4">
                  <c:v>0.84601867215477</c:v>
                </c:pt>
                <c:pt idx="5">
                  <c:v>0.91658039248293077</c:v>
                </c:pt>
                <c:pt idx="6">
                  <c:v>0.95275749378368624</c:v>
                </c:pt>
                <c:pt idx="7">
                  <c:v>0.97149647406406126</c:v>
                </c:pt>
                <c:pt idx="8">
                  <c:v>0.98141360670604938</c:v>
                </c:pt>
                <c:pt idx="9">
                  <c:v>0.98677309443585026</c:v>
                </c:pt>
                <c:pt idx="10">
                  <c:v>0.98971849448633453</c:v>
                </c:pt>
                <c:pt idx="11">
                  <c:v>0.99135717362465769</c:v>
                </c:pt>
                <c:pt idx="12">
                  <c:v>0.9922766777854678</c:v>
                </c:pt>
                <c:pt idx="13">
                  <c:v>0.99279562399603172</c:v>
                </c:pt>
                <c:pt idx="14">
                  <c:v>0.99308963089981439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E-5E4C-A361-FEFA6B50F3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testing'!$B$10:$B$24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'fxn testing'!$F$10:$F$24</c:f>
              <c:numCache>
                <c:formatCode>General</c:formatCode>
                <c:ptCount val="15"/>
                <c:pt idx="0">
                  <c:v>0</c:v>
                </c:pt>
                <c:pt idx="1">
                  <c:v>8.0098681138843011E-2</c:v>
                </c:pt>
                <c:pt idx="2">
                  <c:v>0.18263341140959657</c:v>
                </c:pt>
                <c:pt idx="3">
                  <c:v>0.2642043717588618</c:v>
                </c:pt>
                <c:pt idx="4">
                  <c:v>0.31245538512422266</c:v>
                </c:pt>
                <c:pt idx="5">
                  <c:v>0.33752297384528052</c:v>
                </c:pt>
                <c:pt idx="6">
                  <c:v>0.3501254822588114</c:v>
                </c:pt>
                <c:pt idx="7">
                  <c:v>0.35651273709174058</c:v>
                </c:pt>
                <c:pt idx="8">
                  <c:v>0.35981628154614442</c:v>
                </c:pt>
                <c:pt idx="9">
                  <c:v>0.36156045306608747</c:v>
                </c:pt>
                <c:pt idx="10">
                  <c:v>0.36249708555673055</c:v>
                </c:pt>
                <c:pt idx="11">
                  <c:v>0.36300651533362877</c:v>
                </c:pt>
                <c:pt idx="12">
                  <c:v>0.36328612355039619</c:v>
                </c:pt>
                <c:pt idx="13">
                  <c:v>0.36344056046569545</c:v>
                </c:pt>
                <c:pt idx="14">
                  <c:v>0.36352622705685622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E-5E4C-A361-FEFA6B50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26303"/>
        <c:axId val="1979603295"/>
      </c:scatterChart>
      <c:valAx>
        <c:axId val="20181263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03295"/>
        <c:crosses val="autoZero"/>
        <c:crossBetween val="midCat"/>
      </c:valAx>
      <c:valAx>
        <c:axId val="19796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'fxn testing'!$L$9:$L$67</c:f>
              <c:numCache>
                <c:formatCode>General</c:formatCode>
                <c:ptCount val="59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</c:numCache>
            </c:numRef>
          </c:xVal>
          <c:yVal>
            <c:numRef>
              <c:f>'fxn testing'!$M$9:$M$67</c:f>
              <c:numCache>
                <c:formatCode>0.00E+00</c:formatCode>
                <c:ptCount val="59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F-764D-8139-3F3C577917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'fxn testing'!$L$9:$L$67</c:f>
              <c:numCache>
                <c:formatCode>General</c:formatCode>
                <c:ptCount val="59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</c:numCache>
            </c:numRef>
          </c:xVal>
          <c:yVal>
            <c:numRef>
              <c:f>'fxn testing'!$P$9:$P$67</c:f>
              <c:numCache>
                <c:formatCode>0.00E+00</c:formatCode>
                <c:ptCount val="59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F-764D-8139-3F3C577917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'fxn testing'!$L$9:$L$67</c:f>
              <c:numCache>
                <c:formatCode>General</c:formatCode>
                <c:ptCount val="59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</c:numCache>
            </c:numRef>
          </c:xVal>
          <c:yVal>
            <c:numRef>
              <c:f>'fxn testing'!$S$9:$S$67</c:f>
              <c:numCache>
                <c:formatCode>General</c:formatCode>
                <c:ptCount val="59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F-764D-8139-3F3C577917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'fxn testing'!$L$9:$L$67</c:f>
              <c:numCache>
                <c:formatCode>General</c:formatCode>
                <c:ptCount val="59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</c:numCache>
            </c:numRef>
          </c:xVal>
          <c:yVal>
            <c:numRef>
              <c:f>'fxn testing'!$V$9:$V$67</c:f>
              <c:numCache>
                <c:formatCode>0.00E+00</c:formatCode>
                <c:ptCount val="59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F-764D-8139-3F3C5779176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'fxn testing'!$C$10:$C$16</c:f>
              <c:numCache>
                <c:formatCode>General</c:formatCode>
                <c:ptCount val="7"/>
                <c:pt idx="0">
                  <c:v>0</c:v>
                </c:pt>
                <c:pt idx="1">
                  <c:v>3.1079496343118844</c:v>
                </c:pt>
                <c:pt idx="2">
                  <c:v>7.2722953429659247</c:v>
                </c:pt>
                <c:pt idx="3">
                  <c:v>10.735127610393931</c:v>
                </c:pt>
                <c:pt idx="4">
                  <c:v>12.891151353261321</c:v>
                </c:pt>
                <c:pt idx="5">
                  <c:v>14.082503515468929</c:v>
                </c:pt>
                <c:pt idx="6">
                  <c:v>14.725976233501974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7F-764D-8139-3F3C5779176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'fxn testing'!$D$10:$D$16</c:f>
              <c:numCache>
                <c:formatCode>General</c:formatCode>
                <c:ptCount val="7"/>
                <c:pt idx="0">
                  <c:v>0</c:v>
                </c:pt>
                <c:pt idx="1">
                  <c:v>0.77809378203516166</c:v>
                </c:pt>
                <c:pt idx="2">
                  <c:v>1.8033687305683013</c:v>
                </c:pt>
                <c:pt idx="3">
                  <c:v>2.6420660355096879</c:v>
                </c:pt>
                <c:pt idx="4">
                  <c:v>3.1543750043838785</c:v>
                </c:pt>
                <c:pt idx="5">
                  <c:v>3.4310254028431895</c:v>
                </c:pt>
                <c:pt idx="6">
                  <c:v>3.5765259550186363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7F-764D-8139-3F3C5779176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'fxn testing'!$E$10:$E$16</c:f>
              <c:numCache>
                <c:formatCode>General</c:formatCode>
                <c:ptCount val="7"/>
                <c:pt idx="0">
                  <c:v>0</c:v>
                </c:pt>
                <c:pt idx="1">
                  <c:v>0.21328328680809977</c:v>
                </c:pt>
                <c:pt idx="2">
                  <c:v>0.48979424919528441</c:v>
                </c:pt>
                <c:pt idx="3">
                  <c:v>0.71245816509472504</c:v>
                </c:pt>
                <c:pt idx="4">
                  <c:v>0.84601867215477</c:v>
                </c:pt>
                <c:pt idx="5">
                  <c:v>0.91658039248293077</c:v>
                </c:pt>
                <c:pt idx="6">
                  <c:v>0.95275749378368624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7F-764D-8139-3F3C5779176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'fxn testing'!$B$10:$B$16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'fxn testing'!$F$10:$F$16</c:f>
              <c:numCache>
                <c:formatCode>General</c:formatCode>
                <c:ptCount val="7"/>
                <c:pt idx="0">
                  <c:v>0</c:v>
                </c:pt>
                <c:pt idx="1">
                  <c:v>8.0098681138843011E-2</c:v>
                </c:pt>
                <c:pt idx="2">
                  <c:v>0.18263341140959657</c:v>
                </c:pt>
                <c:pt idx="3">
                  <c:v>0.2642043717588618</c:v>
                </c:pt>
                <c:pt idx="4">
                  <c:v>0.31245538512422266</c:v>
                </c:pt>
                <c:pt idx="5">
                  <c:v>0.33752297384528052</c:v>
                </c:pt>
                <c:pt idx="6">
                  <c:v>0.3501254822588114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7F-764D-8139-3F3C5779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25823"/>
        <c:axId val="2039724351"/>
      </c:scatterChart>
      <c:valAx>
        <c:axId val="19737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24351"/>
        <c:crosses val="autoZero"/>
        <c:crossBetween val="midCat"/>
      </c:valAx>
      <c:valAx>
        <c:axId val="20397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971916010498689"/>
                  <c:y val="0.15874526100904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'fxn2 testing'!$E$3:$E$5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'fxn2 testing'!$F$3:$F$5</c:f>
              <c:numCache>
                <c:formatCode>0.00</c:formatCode>
                <c:ptCount val="3"/>
                <c:pt idx="0">
                  <c:v>49.444978986912297</c:v>
                </c:pt>
                <c:pt idx="1">
                  <c:v>44.6837317546374</c:v>
                </c:pt>
                <c:pt idx="2">
                  <c:v>32.327387487573198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E-B44A-8E42-05420531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79231"/>
        <c:axId val="2017349775"/>
      </c:scatterChart>
      <c:valAx>
        <c:axId val="20399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49775"/>
        <c:crosses val="autoZero"/>
        <c:crossBetween val="midCat"/>
      </c:valAx>
      <c:valAx>
        <c:axId val="20173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9721055701370663"/>
          <c:w val="0.8825439632545931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'fxn2 testing'!$B$17:$B$20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testing'!$C$17:$C$20</c:f>
              <c:numCache>
                <c:formatCode>General</c:formatCode>
                <c:ptCount val="4"/>
                <c:pt idx="0">
                  <c:v>53.777313212639129</c:v>
                </c:pt>
                <c:pt idx="1">
                  <c:v>50.267145400104354</c:v>
                </c:pt>
                <c:pt idx="2">
                  <c:v>42.749251682863779</c:v>
                </c:pt>
                <c:pt idx="3">
                  <c:v>32.633902132943419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5-9845-9874-A8AF4D4263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'fxn2 testing'!$B$17:$B$20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testing'!$D$17:$D$20</c:f>
              <c:numCache>
                <c:formatCode>General</c:formatCode>
                <c:ptCount val="4"/>
                <c:pt idx="0">
                  <c:v>-19.204990862075409</c:v>
                </c:pt>
                <c:pt idx="1">
                  <c:v>-1.2277339903068436</c:v>
                </c:pt>
                <c:pt idx="2">
                  <c:v>-1.6701700790245659E-3</c:v>
                </c:pt>
                <c:pt idx="3">
                  <c:v>-2.7894680928689246E-8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C-744F-B56F-C62166A9F6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'fxn2 testing'!$B$17:$B$20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testing'!$E$17:$E$20</c:f>
              <c:numCache>
                <c:formatCode>General</c:formatCode>
                <c:ptCount val="4"/>
                <c:pt idx="0">
                  <c:v>34.572322350563724</c:v>
                </c:pt>
                <c:pt idx="1">
                  <c:v>49.039411409797509</c:v>
                </c:pt>
                <c:pt idx="2">
                  <c:v>42.747581512784755</c:v>
                </c:pt>
                <c:pt idx="3">
                  <c:v>32.63390210504874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C-744F-B56F-C62166A9F6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'fxn2 testing'!$E$2:$E$5</c:f>
              <c:numCache>
                <c:formatCode>General</c:formatCode>
                <c:ptCount val="4"/>
                <c:pt idx="0">
                  <c:v>1.5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'fxn2 testing'!$F$2:$F$5</c:f>
              <c:numCache>
                <c:formatCode>0.00</c:formatCode>
                <c:ptCount val="4"/>
                <c:pt idx="0">
                  <c:v>34.700000000000003</c:v>
                </c:pt>
                <c:pt idx="1">
                  <c:v>49.444978986912297</c:v>
                </c:pt>
                <c:pt idx="2">
                  <c:v>44.6837317546374</c:v>
                </c:pt>
                <c:pt idx="3">
                  <c:v>32.327387487573198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C-744F-B56F-C62166A9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79231"/>
        <c:axId val="2017349775"/>
      </c:scatterChart>
      <c:valAx>
        <c:axId val="20399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49775"/>
        <c:crosses val="autoZero"/>
        <c:crossBetween val="midCat"/>
      </c:valAx>
      <c:valAx>
        <c:axId val="20173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'fxn2 testing'!$M$7:$M$85</c:f>
              <c:numCache>
                <c:formatCode>General</c:formatCode>
                <c:ptCount val="79"/>
                <c:pt idx="0">
                  <c:v>3.0298004440000001</c:v>
                </c:pt>
                <c:pt idx="1">
                  <c:v>3.081152994</c:v>
                </c:pt>
                <c:pt idx="2">
                  <c:v>3.1325055439999998</c:v>
                </c:pt>
                <c:pt idx="3">
                  <c:v>3.183858093</c:v>
                </c:pt>
                <c:pt idx="4">
                  <c:v>3.2352106429999998</c:v>
                </c:pt>
                <c:pt idx="5">
                  <c:v>3.2865631930000001</c:v>
                </c:pt>
                <c:pt idx="6">
                  <c:v>3.3379157429999999</c:v>
                </c:pt>
                <c:pt idx="7">
                  <c:v>3.3892682930000002</c:v>
                </c:pt>
                <c:pt idx="8">
                  <c:v>3.440620843</c:v>
                </c:pt>
                <c:pt idx="9">
                  <c:v>3.4919733929999999</c:v>
                </c:pt>
                <c:pt idx="10">
                  <c:v>3.5433259430000001</c:v>
                </c:pt>
                <c:pt idx="11">
                  <c:v>3.594678493</c:v>
                </c:pt>
                <c:pt idx="12">
                  <c:v>3.6460310429999998</c:v>
                </c:pt>
                <c:pt idx="13">
                  <c:v>3.697383592</c:v>
                </c:pt>
                <c:pt idx="14">
                  <c:v>3.7487361419999998</c:v>
                </c:pt>
                <c:pt idx="15">
                  <c:v>3.8000886920000001</c:v>
                </c:pt>
                <c:pt idx="16">
                  <c:v>3.8514412419999999</c:v>
                </c:pt>
                <c:pt idx="17">
                  <c:v>3.9027937920000002</c:v>
                </c:pt>
                <c:pt idx="18">
                  <c:v>3.954146342</c:v>
                </c:pt>
                <c:pt idx="19">
                  <c:v>4.0054988920000003</c:v>
                </c:pt>
                <c:pt idx="20">
                  <c:v>4.0568514420000001</c:v>
                </c:pt>
                <c:pt idx="21">
                  <c:v>4.108203992</c:v>
                </c:pt>
                <c:pt idx="22">
                  <c:v>4.1595565409999997</c:v>
                </c:pt>
                <c:pt idx="23">
                  <c:v>4.2109090910000004</c:v>
                </c:pt>
                <c:pt idx="24">
                  <c:v>4.2622616410000003</c:v>
                </c:pt>
                <c:pt idx="25">
                  <c:v>4.3136141910000001</c:v>
                </c:pt>
                <c:pt idx="26">
                  <c:v>4.3649667409999999</c:v>
                </c:pt>
                <c:pt idx="27">
                  <c:v>4.4163192909999998</c:v>
                </c:pt>
                <c:pt idx="28">
                  <c:v>4.4676718409999996</c:v>
                </c:pt>
                <c:pt idx="29">
                  <c:v>4.5190243910000003</c:v>
                </c:pt>
                <c:pt idx="30">
                  <c:v>4.5703769410000001</c:v>
                </c:pt>
                <c:pt idx="31">
                  <c:v>4.621729491</c:v>
                </c:pt>
                <c:pt idx="32">
                  <c:v>4.6730820399999997</c:v>
                </c:pt>
                <c:pt idx="33">
                  <c:v>4.7244345900000004</c:v>
                </c:pt>
                <c:pt idx="34">
                  <c:v>4.7757871400000003</c:v>
                </c:pt>
                <c:pt idx="35">
                  <c:v>4.8271396900000001</c:v>
                </c:pt>
                <c:pt idx="36">
                  <c:v>4.8784922399999999</c:v>
                </c:pt>
                <c:pt idx="37">
                  <c:v>4.9298447899999998</c:v>
                </c:pt>
                <c:pt idx="38">
                  <c:v>4.9811973399999996</c:v>
                </c:pt>
                <c:pt idx="39">
                  <c:v>5.0325498900000003</c:v>
                </c:pt>
                <c:pt idx="40">
                  <c:v>5.0839024400000001</c:v>
                </c:pt>
                <c:pt idx="41">
                  <c:v>5.1352549889999999</c:v>
                </c:pt>
                <c:pt idx="42">
                  <c:v>5.1866075389999997</c:v>
                </c:pt>
                <c:pt idx="43">
                  <c:v>5.2379600890000004</c:v>
                </c:pt>
                <c:pt idx="44">
                  <c:v>5.2893126390000003</c:v>
                </c:pt>
                <c:pt idx="45">
                  <c:v>5.3406651890000001</c:v>
                </c:pt>
                <c:pt idx="46">
                  <c:v>5.3920177389999999</c:v>
                </c:pt>
                <c:pt idx="47">
                  <c:v>5.4433702889999998</c:v>
                </c:pt>
                <c:pt idx="48">
                  <c:v>5.4947228389999996</c:v>
                </c:pt>
                <c:pt idx="49">
                  <c:v>5.5460753890000003</c:v>
                </c:pt>
                <c:pt idx="50">
                  <c:v>5.5974279390000001</c:v>
                </c:pt>
                <c:pt idx="51">
                  <c:v>5.6487804879999999</c:v>
                </c:pt>
                <c:pt idx="52">
                  <c:v>5.7001330379999997</c:v>
                </c:pt>
                <c:pt idx="53">
                  <c:v>5.7514855880000004</c:v>
                </c:pt>
                <c:pt idx="54">
                  <c:v>5.8028381380000003</c:v>
                </c:pt>
                <c:pt idx="55">
                  <c:v>5.8541906880000001</c:v>
                </c:pt>
                <c:pt idx="56">
                  <c:v>5.9055432379999999</c:v>
                </c:pt>
                <c:pt idx="57">
                  <c:v>5.9568957879999997</c:v>
                </c:pt>
                <c:pt idx="58">
                  <c:v>6.0082483379999996</c:v>
                </c:pt>
                <c:pt idx="59">
                  <c:v>6.0596008880000003</c:v>
                </c:pt>
                <c:pt idx="60">
                  <c:v>6.110953437</c:v>
                </c:pt>
                <c:pt idx="61">
                  <c:v>6.1623059869999999</c:v>
                </c:pt>
                <c:pt idx="62">
                  <c:v>6.2136585369999997</c:v>
                </c:pt>
                <c:pt idx="63">
                  <c:v>6.2650110870000004</c:v>
                </c:pt>
                <c:pt idx="64">
                  <c:v>6.3163636370000003</c:v>
                </c:pt>
                <c:pt idx="65">
                  <c:v>6.3677161870000001</c:v>
                </c:pt>
                <c:pt idx="66">
                  <c:v>6.4190687369999999</c:v>
                </c:pt>
                <c:pt idx="67">
                  <c:v>6.4704212869999997</c:v>
                </c:pt>
                <c:pt idx="68">
                  <c:v>6.5217738369999996</c:v>
                </c:pt>
                <c:pt idx="69">
                  <c:v>6.5731263870000003</c:v>
                </c:pt>
                <c:pt idx="70">
                  <c:v>6.624478936</c:v>
                </c:pt>
                <c:pt idx="71">
                  <c:v>6.6758314859999999</c:v>
                </c:pt>
                <c:pt idx="72">
                  <c:v>6.7271840359999997</c:v>
                </c:pt>
                <c:pt idx="73">
                  <c:v>6.7785365860000004</c:v>
                </c:pt>
                <c:pt idx="74">
                  <c:v>6.8298891360000002</c:v>
                </c:pt>
                <c:pt idx="75">
                  <c:v>6.8812416860000001</c:v>
                </c:pt>
                <c:pt idx="76">
                  <c:v>6.9325942359999999</c:v>
                </c:pt>
                <c:pt idx="77">
                  <c:v>6.9839467859999997</c:v>
                </c:pt>
                <c:pt idx="78">
                  <c:v>7.0352993359999996</c:v>
                </c:pt>
              </c:numCache>
            </c:numRef>
          </c:xVal>
          <c:yVal>
            <c:numRef>
              <c:f>'fxn2 testing'!$N$7:$N$85</c:f>
              <c:numCache>
                <c:formatCode>0.00E+00</c:formatCode>
                <c:ptCount val="79"/>
                <c:pt idx="0">
                  <c:v>15.9</c:v>
                </c:pt>
                <c:pt idx="1">
                  <c:v>16.2</c:v>
                </c:pt>
                <c:pt idx="2">
                  <c:v>16.399999999999999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17.2</c:v>
                </c:pt>
                <c:pt idx="6">
                  <c:v>17.7</c:v>
                </c:pt>
                <c:pt idx="7">
                  <c:v>18</c:v>
                </c:pt>
                <c:pt idx="8">
                  <c:v>18.7</c:v>
                </c:pt>
                <c:pt idx="9">
                  <c:v>19</c:v>
                </c:pt>
                <c:pt idx="10">
                  <c:v>19.7</c:v>
                </c:pt>
                <c:pt idx="11">
                  <c:v>20.399999999999999</c:v>
                </c:pt>
                <c:pt idx="12">
                  <c:v>21.2</c:v>
                </c:pt>
                <c:pt idx="13">
                  <c:v>22</c:v>
                </c:pt>
                <c:pt idx="14">
                  <c:v>22.9</c:v>
                </c:pt>
                <c:pt idx="15">
                  <c:v>23.8</c:v>
                </c:pt>
                <c:pt idx="16">
                  <c:v>24.7</c:v>
                </c:pt>
                <c:pt idx="17">
                  <c:v>25.7</c:v>
                </c:pt>
                <c:pt idx="18">
                  <c:v>26.7</c:v>
                </c:pt>
                <c:pt idx="19">
                  <c:v>27.2</c:v>
                </c:pt>
                <c:pt idx="20">
                  <c:v>27.7</c:v>
                </c:pt>
                <c:pt idx="21">
                  <c:v>28.7</c:v>
                </c:pt>
                <c:pt idx="22">
                  <c:v>29.2</c:v>
                </c:pt>
                <c:pt idx="23">
                  <c:v>29.8</c:v>
                </c:pt>
                <c:pt idx="24">
                  <c:v>31</c:v>
                </c:pt>
                <c:pt idx="25">
                  <c:v>31.6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32.799999999999997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F643-9B8A-6762763AE2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'fxn2 testing'!$M$7:$M$85</c:f>
              <c:numCache>
                <c:formatCode>General</c:formatCode>
                <c:ptCount val="79"/>
                <c:pt idx="0">
                  <c:v>3.0298004440000001</c:v>
                </c:pt>
                <c:pt idx="1">
                  <c:v>3.081152994</c:v>
                </c:pt>
                <c:pt idx="2">
                  <c:v>3.1325055439999998</c:v>
                </c:pt>
                <c:pt idx="3">
                  <c:v>3.183858093</c:v>
                </c:pt>
                <c:pt idx="4">
                  <c:v>3.2352106429999998</c:v>
                </c:pt>
                <c:pt idx="5">
                  <c:v>3.2865631930000001</c:v>
                </c:pt>
                <c:pt idx="6">
                  <c:v>3.3379157429999999</c:v>
                </c:pt>
                <c:pt idx="7">
                  <c:v>3.3892682930000002</c:v>
                </c:pt>
                <c:pt idx="8">
                  <c:v>3.440620843</c:v>
                </c:pt>
                <c:pt idx="9">
                  <c:v>3.4919733929999999</c:v>
                </c:pt>
                <c:pt idx="10">
                  <c:v>3.5433259430000001</c:v>
                </c:pt>
                <c:pt idx="11">
                  <c:v>3.594678493</c:v>
                </c:pt>
                <c:pt idx="12">
                  <c:v>3.6460310429999998</c:v>
                </c:pt>
                <c:pt idx="13">
                  <c:v>3.697383592</c:v>
                </c:pt>
                <c:pt idx="14">
                  <c:v>3.7487361419999998</c:v>
                </c:pt>
                <c:pt idx="15">
                  <c:v>3.8000886920000001</c:v>
                </c:pt>
                <c:pt idx="16">
                  <c:v>3.8514412419999999</c:v>
                </c:pt>
                <c:pt idx="17">
                  <c:v>3.9027937920000002</c:v>
                </c:pt>
                <c:pt idx="18">
                  <c:v>3.954146342</c:v>
                </c:pt>
                <c:pt idx="19">
                  <c:v>4.0054988920000003</c:v>
                </c:pt>
                <c:pt idx="20">
                  <c:v>4.0568514420000001</c:v>
                </c:pt>
                <c:pt idx="21">
                  <c:v>4.108203992</c:v>
                </c:pt>
                <c:pt idx="22">
                  <c:v>4.1595565409999997</c:v>
                </c:pt>
                <c:pt idx="23">
                  <c:v>4.2109090910000004</c:v>
                </c:pt>
                <c:pt idx="24">
                  <c:v>4.2622616410000003</c:v>
                </c:pt>
                <c:pt idx="25">
                  <c:v>4.3136141910000001</c:v>
                </c:pt>
                <c:pt idx="26">
                  <c:v>4.3649667409999999</c:v>
                </c:pt>
                <c:pt idx="27">
                  <c:v>4.4163192909999998</c:v>
                </c:pt>
                <c:pt idx="28">
                  <c:v>4.4676718409999996</c:v>
                </c:pt>
                <c:pt idx="29">
                  <c:v>4.5190243910000003</c:v>
                </c:pt>
                <c:pt idx="30">
                  <c:v>4.5703769410000001</c:v>
                </c:pt>
                <c:pt idx="31">
                  <c:v>4.621729491</c:v>
                </c:pt>
                <c:pt idx="32">
                  <c:v>4.6730820399999997</c:v>
                </c:pt>
                <c:pt idx="33">
                  <c:v>4.7244345900000004</c:v>
                </c:pt>
                <c:pt idx="34">
                  <c:v>4.7757871400000003</c:v>
                </c:pt>
                <c:pt idx="35">
                  <c:v>4.8271396900000001</c:v>
                </c:pt>
                <c:pt idx="36">
                  <c:v>4.8784922399999999</c:v>
                </c:pt>
                <c:pt idx="37">
                  <c:v>4.9298447899999998</c:v>
                </c:pt>
                <c:pt idx="38">
                  <c:v>4.9811973399999996</c:v>
                </c:pt>
                <c:pt idx="39">
                  <c:v>5.0325498900000003</c:v>
                </c:pt>
                <c:pt idx="40">
                  <c:v>5.0839024400000001</c:v>
                </c:pt>
                <c:pt idx="41">
                  <c:v>5.1352549889999999</c:v>
                </c:pt>
                <c:pt idx="42">
                  <c:v>5.1866075389999997</c:v>
                </c:pt>
                <c:pt idx="43">
                  <c:v>5.2379600890000004</c:v>
                </c:pt>
                <c:pt idx="44">
                  <c:v>5.2893126390000003</c:v>
                </c:pt>
                <c:pt idx="45">
                  <c:v>5.3406651890000001</c:v>
                </c:pt>
                <c:pt idx="46">
                  <c:v>5.3920177389999999</c:v>
                </c:pt>
                <c:pt idx="47">
                  <c:v>5.4433702889999998</c:v>
                </c:pt>
                <c:pt idx="48">
                  <c:v>5.4947228389999996</c:v>
                </c:pt>
                <c:pt idx="49">
                  <c:v>5.5460753890000003</c:v>
                </c:pt>
                <c:pt idx="50">
                  <c:v>5.5974279390000001</c:v>
                </c:pt>
                <c:pt idx="51">
                  <c:v>5.6487804879999999</c:v>
                </c:pt>
                <c:pt idx="52">
                  <c:v>5.7001330379999997</c:v>
                </c:pt>
                <c:pt idx="53">
                  <c:v>5.7514855880000004</c:v>
                </c:pt>
                <c:pt idx="54">
                  <c:v>5.8028381380000003</c:v>
                </c:pt>
                <c:pt idx="55">
                  <c:v>5.8541906880000001</c:v>
                </c:pt>
                <c:pt idx="56">
                  <c:v>5.9055432379999999</c:v>
                </c:pt>
                <c:pt idx="57">
                  <c:v>5.9568957879999997</c:v>
                </c:pt>
                <c:pt idx="58">
                  <c:v>6.0082483379999996</c:v>
                </c:pt>
                <c:pt idx="59">
                  <c:v>6.0596008880000003</c:v>
                </c:pt>
                <c:pt idx="60">
                  <c:v>6.110953437</c:v>
                </c:pt>
                <c:pt idx="61">
                  <c:v>6.1623059869999999</c:v>
                </c:pt>
                <c:pt idx="62">
                  <c:v>6.2136585369999997</c:v>
                </c:pt>
                <c:pt idx="63">
                  <c:v>6.2650110870000004</c:v>
                </c:pt>
                <c:pt idx="64">
                  <c:v>6.3163636370000003</c:v>
                </c:pt>
                <c:pt idx="65">
                  <c:v>6.3677161870000001</c:v>
                </c:pt>
                <c:pt idx="66">
                  <c:v>6.4190687369999999</c:v>
                </c:pt>
                <c:pt idx="67">
                  <c:v>6.4704212869999997</c:v>
                </c:pt>
                <c:pt idx="68">
                  <c:v>6.5217738369999996</c:v>
                </c:pt>
                <c:pt idx="69">
                  <c:v>6.5731263870000003</c:v>
                </c:pt>
                <c:pt idx="70">
                  <c:v>6.624478936</c:v>
                </c:pt>
                <c:pt idx="71">
                  <c:v>6.6758314859999999</c:v>
                </c:pt>
                <c:pt idx="72">
                  <c:v>6.7271840359999997</c:v>
                </c:pt>
                <c:pt idx="73">
                  <c:v>6.7785365860000004</c:v>
                </c:pt>
                <c:pt idx="74">
                  <c:v>6.8298891360000002</c:v>
                </c:pt>
                <c:pt idx="75">
                  <c:v>6.8812416860000001</c:v>
                </c:pt>
                <c:pt idx="76">
                  <c:v>6.9325942359999999</c:v>
                </c:pt>
                <c:pt idx="77">
                  <c:v>6.9839467859999997</c:v>
                </c:pt>
                <c:pt idx="78">
                  <c:v>7.0352993359999996</c:v>
                </c:pt>
              </c:numCache>
            </c:numRef>
          </c:xVal>
          <c:yVal>
            <c:numRef>
              <c:f>'fxn2 testing'!$Q$7:$Q$85</c:f>
              <c:numCache>
                <c:formatCode>0.00E+00</c:formatCode>
                <c:ptCount val="79"/>
                <c:pt idx="0">
                  <c:v>3.51413102313749</c:v>
                </c:pt>
                <c:pt idx="1">
                  <c:v>3.5152646103051302</c:v>
                </c:pt>
                <c:pt idx="2">
                  <c:v>3.8192085078998002</c:v>
                </c:pt>
                <c:pt idx="3">
                  <c:v>4.1513862467577196</c:v>
                </c:pt>
                <c:pt idx="4">
                  <c:v>4.1563912075497003</c:v>
                </c:pt>
                <c:pt idx="5">
                  <c:v>4.5193144461249402</c:v>
                </c:pt>
                <c:pt idx="6">
                  <c:v>4.9058301649596503</c:v>
                </c:pt>
                <c:pt idx="7">
                  <c:v>5.3143422524460497</c:v>
                </c:pt>
                <c:pt idx="8">
                  <c:v>5.7467644276055596</c:v>
                </c:pt>
                <c:pt idx="9">
                  <c:v>6.1972167426404603</c:v>
                </c:pt>
                <c:pt idx="10">
                  <c:v>6.6761896149027304</c:v>
                </c:pt>
                <c:pt idx="11">
                  <c:v>7.1732297015375499</c:v>
                </c:pt>
                <c:pt idx="12">
                  <c:v>7.6972349484210802</c:v>
                </c:pt>
                <c:pt idx="13">
                  <c:v>8.2393223428742104</c:v>
                </c:pt>
                <c:pt idx="14">
                  <c:v>8.8021427741883898</c:v>
                </c:pt>
                <c:pt idx="15">
                  <c:v>9.3859120059741805</c:v>
                </c:pt>
                <c:pt idx="16">
                  <c:v>9.9912385223245206</c:v>
                </c:pt>
                <c:pt idx="17">
                  <c:v>11.258998718171901</c:v>
                </c:pt>
                <c:pt idx="18">
                  <c:v>11.928193579996</c:v>
                </c:pt>
                <c:pt idx="19">
                  <c:v>12.6327867815474</c:v>
                </c:pt>
                <c:pt idx="20">
                  <c:v>13.355510055353999</c:v>
                </c:pt>
                <c:pt idx="21">
                  <c:v>14.1055616450003</c:v>
                </c:pt>
                <c:pt idx="22">
                  <c:v>14.889582495149</c:v>
                </c:pt>
                <c:pt idx="23">
                  <c:v>15.6964749185986</c:v>
                </c:pt>
                <c:pt idx="24">
                  <c:v>16.544455158835699</c:v>
                </c:pt>
                <c:pt idx="25">
                  <c:v>17.417574000506601</c:v>
                </c:pt>
                <c:pt idx="26">
                  <c:v>18.319373050547</c:v>
                </c:pt>
                <c:pt idx="27">
                  <c:v>19.261403717013799</c:v>
                </c:pt>
                <c:pt idx="28">
                  <c:v>19.281334465627999</c:v>
                </c:pt>
                <c:pt idx="29">
                  <c:v>20.2626975904384</c:v>
                </c:pt>
                <c:pt idx="30">
                  <c:v>21.265438545477299</c:v>
                </c:pt>
                <c:pt idx="31">
                  <c:v>22.320546992369199</c:v>
                </c:pt>
                <c:pt idx="32">
                  <c:v>23.431510741059899</c:v>
                </c:pt>
                <c:pt idx="33">
                  <c:v>23.450303112973199</c:v>
                </c:pt>
                <c:pt idx="34">
                  <c:v>24.6142879395859</c:v>
                </c:pt>
                <c:pt idx="35">
                  <c:v>25.801203281290402</c:v>
                </c:pt>
                <c:pt idx="36">
                  <c:v>27.051803571160601</c:v>
                </c:pt>
                <c:pt idx="37">
                  <c:v>27.088245829220401</c:v>
                </c:pt>
                <c:pt idx="38">
                  <c:v>28.403201913912699</c:v>
                </c:pt>
                <c:pt idx="39">
                  <c:v>29.752156383573801</c:v>
                </c:pt>
                <c:pt idx="40">
                  <c:v>29.791615780795698</c:v>
                </c:pt>
                <c:pt idx="41">
                  <c:v>31.246410155949199</c:v>
                </c:pt>
                <c:pt idx="42">
                  <c:v>31.248805647108298</c:v>
                </c:pt>
                <c:pt idx="43">
                  <c:v>32.789137586944598</c:v>
                </c:pt>
                <c:pt idx="44">
                  <c:v>32.793918655753203</c:v>
                </c:pt>
                <c:pt idx="45">
                  <c:v>34.419882610232001</c:v>
                </c:pt>
                <c:pt idx="46">
                  <c:v>34.423996897508701</c:v>
                </c:pt>
                <c:pt idx="47">
                  <c:v>36.133984746091798</c:v>
                </c:pt>
                <c:pt idx="48">
                  <c:v>36.145653512265497</c:v>
                </c:pt>
                <c:pt idx="49">
                  <c:v>37.943659298338197</c:v>
                </c:pt>
                <c:pt idx="50">
                  <c:v>37.961385005561901</c:v>
                </c:pt>
                <c:pt idx="51">
                  <c:v>38.027814606865697</c:v>
                </c:pt>
                <c:pt idx="52">
                  <c:v>39.893183334122803</c:v>
                </c:pt>
                <c:pt idx="53">
                  <c:v>39.897643196050502</c:v>
                </c:pt>
                <c:pt idx="54">
                  <c:v>41.933822639746303</c:v>
                </c:pt>
                <c:pt idx="55">
                  <c:v>41.952564746610598</c:v>
                </c:pt>
                <c:pt idx="56">
                  <c:v>42.039346911811897</c:v>
                </c:pt>
                <c:pt idx="57">
                  <c:v>44.137246965011599</c:v>
                </c:pt>
                <c:pt idx="58">
                  <c:v>44.151162123232297</c:v>
                </c:pt>
                <c:pt idx="59">
                  <c:v>44.264705710647</c:v>
                </c:pt>
                <c:pt idx="60">
                  <c:v>44.274610112761401</c:v>
                </c:pt>
                <c:pt idx="61">
                  <c:v>44.283390255610399</c:v>
                </c:pt>
                <c:pt idx="62">
                  <c:v>44.2835841176055</c:v>
                </c:pt>
                <c:pt idx="63">
                  <c:v>46.562040475758799</c:v>
                </c:pt>
                <c:pt idx="64">
                  <c:v>46.575553169524397</c:v>
                </c:pt>
                <c:pt idx="65">
                  <c:v>46.691518037689299</c:v>
                </c:pt>
                <c:pt idx="66">
                  <c:v>46.702737487650801</c:v>
                </c:pt>
                <c:pt idx="67">
                  <c:v>46.712632601674599</c:v>
                </c:pt>
                <c:pt idx="68">
                  <c:v>46.712863982239</c:v>
                </c:pt>
                <c:pt idx="69">
                  <c:v>46.724786470484602</c:v>
                </c:pt>
                <c:pt idx="70">
                  <c:v>49.247462038093097</c:v>
                </c:pt>
                <c:pt idx="71">
                  <c:v>49.254464443501398</c:v>
                </c:pt>
                <c:pt idx="72">
                  <c:v>49.4075061992976</c:v>
                </c:pt>
                <c:pt idx="73">
                  <c:v>49.407730133330702</c:v>
                </c:pt>
                <c:pt idx="74">
                  <c:v>49.418952784733797</c:v>
                </c:pt>
                <c:pt idx="75">
                  <c:v>49.419181617218101</c:v>
                </c:pt>
                <c:pt idx="76">
                  <c:v>49.432782465032403</c:v>
                </c:pt>
                <c:pt idx="77">
                  <c:v>49.432991903723902</c:v>
                </c:pt>
                <c:pt idx="78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0-F643-9B8A-6762763AE2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'fxn2 testing'!$M$7:$M$85</c:f>
              <c:numCache>
                <c:formatCode>General</c:formatCode>
                <c:ptCount val="79"/>
                <c:pt idx="0">
                  <c:v>3.0298004440000001</c:v>
                </c:pt>
                <c:pt idx="1">
                  <c:v>3.081152994</c:v>
                </c:pt>
                <c:pt idx="2">
                  <c:v>3.1325055439999998</c:v>
                </c:pt>
                <c:pt idx="3">
                  <c:v>3.183858093</c:v>
                </c:pt>
                <c:pt idx="4">
                  <c:v>3.2352106429999998</c:v>
                </c:pt>
                <c:pt idx="5">
                  <c:v>3.2865631930000001</c:v>
                </c:pt>
                <c:pt idx="6">
                  <c:v>3.3379157429999999</c:v>
                </c:pt>
                <c:pt idx="7">
                  <c:v>3.3892682930000002</c:v>
                </c:pt>
                <c:pt idx="8">
                  <c:v>3.440620843</c:v>
                </c:pt>
                <c:pt idx="9">
                  <c:v>3.4919733929999999</c:v>
                </c:pt>
                <c:pt idx="10">
                  <c:v>3.5433259430000001</c:v>
                </c:pt>
                <c:pt idx="11">
                  <c:v>3.594678493</c:v>
                </c:pt>
                <c:pt idx="12">
                  <c:v>3.6460310429999998</c:v>
                </c:pt>
                <c:pt idx="13">
                  <c:v>3.697383592</c:v>
                </c:pt>
                <c:pt idx="14">
                  <c:v>3.7487361419999998</c:v>
                </c:pt>
                <c:pt idx="15">
                  <c:v>3.8000886920000001</c:v>
                </c:pt>
                <c:pt idx="16">
                  <c:v>3.8514412419999999</c:v>
                </c:pt>
                <c:pt idx="17">
                  <c:v>3.9027937920000002</c:v>
                </c:pt>
                <c:pt idx="18">
                  <c:v>3.954146342</c:v>
                </c:pt>
                <c:pt idx="19">
                  <c:v>4.0054988920000003</c:v>
                </c:pt>
                <c:pt idx="20">
                  <c:v>4.0568514420000001</c:v>
                </c:pt>
                <c:pt idx="21">
                  <c:v>4.108203992</c:v>
                </c:pt>
                <c:pt idx="22">
                  <c:v>4.1595565409999997</c:v>
                </c:pt>
                <c:pt idx="23">
                  <c:v>4.2109090910000004</c:v>
                </c:pt>
                <c:pt idx="24">
                  <c:v>4.2622616410000003</c:v>
                </c:pt>
                <c:pt idx="25">
                  <c:v>4.3136141910000001</c:v>
                </c:pt>
                <c:pt idx="26">
                  <c:v>4.3649667409999999</c:v>
                </c:pt>
                <c:pt idx="27">
                  <c:v>4.4163192909999998</c:v>
                </c:pt>
                <c:pt idx="28">
                  <c:v>4.4676718409999996</c:v>
                </c:pt>
                <c:pt idx="29">
                  <c:v>4.5190243910000003</c:v>
                </c:pt>
                <c:pt idx="30">
                  <c:v>4.5703769410000001</c:v>
                </c:pt>
                <c:pt idx="31">
                  <c:v>4.621729491</c:v>
                </c:pt>
                <c:pt idx="32">
                  <c:v>4.6730820399999997</c:v>
                </c:pt>
                <c:pt idx="33">
                  <c:v>4.7244345900000004</c:v>
                </c:pt>
                <c:pt idx="34">
                  <c:v>4.7757871400000003</c:v>
                </c:pt>
                <c:pt idx="35">
                  <c:v>4.8271396900000001</c:v>
                </c:pt>
                <c:pt idx="36">
                  <c:v>4.8784922399999999</c:v>
                </c:pt>
                <c:pt idx="37">
                  <c:v>4.9298447899999998</c:v>
                </c:pt>
                <c:pt idx="38">
                  <c:v>4.9811973399999996</c:v>
                </c:pt>
                <c:pt idx="39">
                  <c:v>5.0325498900000003</c:v>
                </c:pt>
                <c:pt idx="40">
                  <c:v>5.0839024400000001</c:v>
                </c:pt>
                <c:pt idx="41">
                  <c:v>5.1352549889999999</c:v>
                </c:pt>
                <c:pt idx="42">
                  <c:v>5.1866075389999997</c:v>
                </c:pt>
                <c:pt idx="43">
                  <c:v>5.2379600890000004</c:v>
                </c:pt>
                <c:pt idx="44">
                  <c:v>5.2893126390000003</c:v>
                </c:pt>
                <c:pt idx="45">
                  <c:v>5.3406651890000001</c:v>
                </c:pt>
                <c:pt idx="46">
                  <c:v>5.3920177389999999</c:v>
                </c:pt>
                <c:pt idx="47">
                  <c:v>5.4433702889999998</c:v>
                </c:pt>
                <c:pt idx="48">
                  <c:v>5.4947228389999996</c:v>
                </c:pt>
                <c:pt idx="49">
                  <c:v>5.5460753890000003</c:v>
                </c:pt>
                <c:pt idx="50">
                  <c:v>5.5974279390000001</c:v>
                </c:pt>
                <c:pt idx="51">
                  <c:v>5.6487804879999999</c:v>
                </c:pt>
                <c:pt idx="52">
                  <c:v>5.7001330379999997</c:v>
                </c:pt>
                <c:pt idx="53">
                  <c:v>5.7514855880000004</c:v>
                </c:pt>
                <c:pt idx="54">
                  <c:v>5.8028381380000003</c:v>
                </c:pt>
                <c:pt idx="55">
                  <c:v>5.8541906880000001</c:v>
                </c:pt>
                <c:pt idx="56">
                  <c:v>5.9055432379999999</c:v>
                </c:pt>
                <c:pt idx="57">
                  <c:v>5.9568957879999997</c:v>
                </c:pt>
                <c:pt idx="58">
                  <c:v>6.0082483379999996</c:v>
                </c:pt>
                <c:pt idx="59">
                  <c:v>6.0596008880000003</c:v>
                </c:pt>
                <c:pt idx="60">
                  <c:v>6.110953437</c:v>
                </c:pt>
                <c:pt idx="61">
                  <c:v>6.1623059869999999</c:v>
                </c:pt>
                <c:pt idx="62">
                  <c:v>6.2136585369999997</c:v>
                </c:pt>
                <c:pt idx="63">
                  <c:v>6.2650110870000004</c:v>
                </c:pt>
                <c:pt idx="64">
                  <c:v>6.3163636370000003</c:v>
                </c:pt>
                <c:pt idx="65">
                  <c:v>6.3677161870000001</c:v>
                </c:pt>
                <c:pt idx="66">
                  <c:v>6.4190687369999999</c:v>
                </c:pt>
                <c:pt idx="67">
                  <c:v>6.4704212869999997</c:v>
                </c:pt>
                <c:pt idx="68">
                  <c:v>6.5217738369999996</c:v>
                </c:pt>
                <c:pt idx="69">
                  <c:v>6.5731263870000003</c:v>
                </c:pt>
                <c:pt idx="70">
                  <c:v>6.624478936</c:v>
                </c:pt>
                <c:pt idx="71">
                  <c:v>6.6758314859999999</c:v>
                </c:pt>
                <c:pt idx="72">
                  <c:v>6.7271840359999997</c:v>
                </c:pt>
                <c:pt idx="73">
                  <c:v>6.7785365860000004</c:v>
                </c:pt>
                <c:pt idx="74">
                  <c:v>6.8298891360000002</c:v>
                </c:pt>
                <c:pt idx="75">
                  <c:v>6.8812416860000001</c:v>
                </c:pt>
                <c:pt idx="76">
                  <c:v>6.9325942359999999</c:v>
                </c:pt>
                <c:pt idx="77">
                  <c:v>6.9839467859999997</c:v>
                </c:pt>
                <c:pt idx="78">
                  <c:v>7.0352993359999996</c:v>
                </c:pt>
              </c:numCache>
            </c:numRef>
          </c:xVal>
          <c:yVal>
            <c:numRef>
              <c:f>'fxn2 testing'!$T$7:$T$85</c:f>
              <c:numCache>
                <c:formatCode>General</c:formatCode>
                <c:ptCount val="79"/>
                <c:pt idx="0">
                  <c:v>1.6069730219482099</c:v>
                </c:pt>
                <c:pt idx="1">
                  <c:v>1.6071974184356499</c:v>
                </c:pt>
                <c:pt idx="2">
                  <c:v>1.9380025162099901</c:v>
                </c:pt>
                <c:pt idx="3">
                  <c:v>1.9387794152584199</c:v>
                </c:pt>
                <c:pt idx="4">
                  <c:v>2.3095903154719699</c:v>
                </c:pt>
                <c:pt idx="5">
                  <c:v>2.3124410669439901</c:v>
                </c:pt>
                <c:pt idx="6">
                  <c:v>2.7150541971422699</c:v>
                </c:pt>
                <c:pt idx="7">
                  <c:v>2.7205267063380099</c:v>
                </c:pt>
                <c:pt idx="8">
                  <c:v>3.15619390991148</c:v>
                </c:pt>
                <c:pt idx="9">
                  <c:v>3.15961232672232</c:v>
                </c:pt>
                <c:pt idx="10">
                  <c:v>3.6309738754635301</c:v>
                </c:pt>
                <c:pt idx="11">
                  <c:v>3.6342490011672002</c:v>
                </c:pt>
                <c:pt idx="12">
                  <c:v>4.1384283722685504</c:v>
                </c:pt>
                <c:pt idx="13">
                  <c:v>4.6651077063253101</c:v>
                </c:pt>
                <c:pt idx="14">
                  <c:v>5.2196796345615804</c:v>
                </c:pt>
                <c:pt idx="15">
                  <c:v>5.23479717028086</c:v>
                </c:pt>
                <c:pt idx="16">
                  <c:v>5.8222324526887901</c:v>
                </c:pt>
                <c:pt idx="17">
                  <c:v>6.43743581407979</c:v>
                </c:pt>
                <c:pt idx="18">
                  <c:v>6.4499776853918798</c:v>
                </c:pt>
                <c:pt idx="19">
                  <c:v>7.1023203367170602</c:v>
                </c:pt>
                <c:pt idx="20">
                  <c:v>7.7786393492228703</c:v>
                </c:pt>
                <c:pt idx="21">
                  <c:v>7.7937121088085597</c:v>
                </c:pt>
                <c:pt idx="22">
                  <c:v>8.5159256260159708</c:v>
                </c:pt>
                <c:pt idx="23">
                  <c:v>8.5250900641742309</c:v>
                </c:pt>
                <c:pt idx="24">
                  <c:v>9.2861184734048106</c:v>
                </c:pt>
                <c:pt idx="25">
                  <c:v>10.072781365613601</c:v>
                </c:pt>
                <c:pt idx="26">
                  <c:v>10.089133694926399</c:v>
                </c:pt>
                <c:pt idx="27">
                  <c:v>10.9261082974873</c:v>
                </c:pt>
                <c:pt idx="28">
                  <c:v>11.789227562912799</c:v>
                </c:pt>
                <c:pt idx="29">
                  <c:v>11.8132612907234</c:v>
                </c:pt>
                <c:pt idx="30">
                  <c:v>12.728617559143</c:v>
                </c:pt>
                <c:pt idx="31">
                  <c:v>12.7401167158788</c:v>
                </c:pt>
                <c:pt idx="32">
                  <c:v>13.7088053126449</c:v>
                </c:pt>
                <c:pt idx="33">
                  <c:v>13.719841783373401</c:v>
                </c:pt>
                <c:pt idx="34">
                  <c:v>14.7405717439983</c:v>
                </c:pt>
                <c:pt idx="35">
                  <c:v>15.791067535259799</c:v>
                </c:pt>
                <c:pt idx="36">
                  <c:v>15.819877396251201</c:v>
                </c:pt>
                <c:pt idx="37">
                  <c:v>16.942713145566699</c:v>
                </c:pt>
                <c:pt idx="38">
                  <c:v>16.960044110959501</c:v>
                </c:pt>
                <c:pt idx="39">
                  <c:v>18.136336633863401</c:v>
                </c:pt>
                <c:pt idx="40">
                  <c:v>18.158576073829401</c:v>
                </c:pt>
                <c:pt idx="41">
                  <c:v>19.396914414348402</c:v>
                </c:pt>
                <c:pt idx="42">
                  <c:v>19.414763220950299</c:v>
                </c:pt>
                <c:pt idx="43">
                  <c:v>20.725103406515501</c:v>
                </c:pt>
                <c:pt idx="44">
                  <c:v>20.7457848888704</c:v>
                </c:pt>
                <c:pt idx="45">
                  <c:v>22.1269598697451</c:v>
                </c:pt>
                <c:pt idx="46">
                  <c:v>22.150023988258699</c:v>
                </c:pt>
                <c:pt idx="47">
                  <c:v>23.598775340842899</c:v>
                </c:pt>
                <c:pt idx="48">
                  <c:v>23.630123005490301</c:v>
                </c:pt>
                <c:pt idx="49">
                  <c:v>23.6686814681984</c:v>
                </c:pt>
                <c:pt idx="50">
                  <c:v>25.185323390015402</c:v>
                </c:pt>
                <c:pt idx="51">
                  <c:v>25.205183607150001</c:v>
                </c:pt>
                <c:pt idx="52">
                  <c:v>26.835414933699401</c:v>
                </c:pt>
                <c:pt idx="53">
                  <c:v>26.862273723614901</c:v>
                </c:pt>
                <c:pt idx="54">
                  <c:v>26.916748226051801</c:v>
                </c:pt>
                <c:pt idx="55">
                  <c:v>28.6144760380331</c:v>
                </c:pt>
                <c:pt idx="56">
                  <c:v>28.635240188585101</c:v>
                </c:pt>
                <c:pt idx="57">
                  <c:v>30.465922108823602</c:v>
                </c:pt>
                <c:pt idx="58">
                  <c:v>30.493049437043101</c:v>
                </c:pt>
                <c:pt idx="59">
                  <c:v>30.550254767349799</c:v>
                </c:pt>
                <c:pt idx="60">
                  <c:v>32.450584639495403</c:v>
                </c:pt>
                <c:pt idx="61">
                  <c:v>32.483318200717903</c:v>
                </c:pt>
                <c:pt idx="62">
                  <c:v>32.544391573709497</c:v>
                </c:pt>
                <c:pt idx="63">
                  <c:v>34.565867612464899</c:v>
                </c:pt>
                <c:pt idx="64">
                  <c:v>34.598464224856997</c:v>
                </c:pt>
                <c:pt idx="65">
                  <c:v>34.666116908876603</c:v>
                </c:pt>
                <c:pt idx="66">
                  <c:v>36.8164378509396</c:v>
                </c:pt>
                <c:pt idx="67">
                  <c:v>36.848878316183701</c:v>
                </c:pt>
                <c:pt idx="68">
                  <c:v>36.923897437735697</c:v>
                </c:pt>
                <c:pt idx="69">
                  <c:v>39.211341244998302</c:v>
                </c:pt>
                <c:pt idx="70">
                  <c:v>39.243760188042998</c:v>
                </c:pt>
                <c:pt idx="71">
                  <c:v>39.327589053128399</c:v>
                </c:pt>
                <c:pt idx="72">
                  <c:v>41.761829084070499</c:v>
                </c:pt>
                <c:pt idx="73">
                  <c:v>41.790586796017202</c:v>
                </c:pt>
                <c:pt idx="74">
                  <c:v>41.9030199758867</c:v>
                </c:pt>
                <c:pt idx="75">
                  <c:v>41.912334186670897</c:v>
                </c:pt>
                <c:pt idx="76">
                  <c:v>44.5296461748094</c:v>
                </c:pt>
                <c:pt idx="77">
                  <c:v>44.5519839586443</c:v>
                </c:pt>
                <c:pt idx="78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0-F643-9B8A-6762763AE24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'fxn2 testing'!$M$7:$M$85</c:f>
              <c:numCache>
                <c:formatCode>General</c:formatCode>
                <c:ptCount val="79"/>
                <c:pt idx="0">
                  <c:v>3.0298004440000001</c:v>
                </c:pt>
                <c:pt idx="1">
                  <c:v>3.081152994</c:v>
                </c:pt>
                <c:pt idx="2">
                  <c:v>3.1325055439999998</c:v>
                </c:pt>
                <c:pt idx="3">
                  <c:v>3.183858093</c:v>
                </c:pt>
                <c:pt idx="4">
                  <c:v>3.2352106429999998</c:v>
                </c:pt>
                <c:pt idx="5">
                  <c:v>3.2865631930000001</c:v>
                </c:pt>
                <c:pt idx="6">
                  <c:v>3.3379157429999999</c:v>
                </c:pt>
                <c:pt idx="7">
                  <c:v>3.3892682930000002</c:v>
                </c:pt>
                <c:pt idx="8">
                  <c:v>3.440620843</c:v>
                </c:pt>
                <c:pt idx="9">
                  <c:v>3.4919733929999999</c:v>
                </c:pt>
                <c:pt idx="10">
                  <c:v>3.5433259430000001</c:v>
                </c:pt>
                <c:pt idx="11">
                  <c:v>3.594678493</c:v>
                </c:pt>
                <c:pt idx="12">
                  <c:v>3.6460310429999998</c:v>
                </c:pt>
                <c:pt idx="13">
                  <c:v>3.697383592</c:v>
                </c:pt>
                <c:pt idx="14">
                  <c:v>3.7487361419999998</c:v>
                </c:pt>
                <c:pt idx="15">
                  <c:v>3.8000886920000001</c:v>
                </c:pt>
                <c:pt idx="16">
                  <c:v>3.8514412419999999</c:v>
                </c:pt>
                <c:pt idx="17">
                  <c:v>3.9027937920000002</c:v>
                </c:pt>
                <c:pt idx="18">
                  <c:v>3.954146342</c:v>
                </c:pt>
                <c:pt idx="19">
                  <c:v>4.0054988920000003</c:v>
                </c:pt>
                <c:pt idx="20">
                  <c:v>4.0568514420000001</c:v>
                </c:pt>
                <c:pt idx="21">
                  <c:v>4.108203992</c:v>
                </c:pt>
                <c:pt idx="22">
                  <c:v>4.1595565409999997</c:v>
                </c:pt>
                <c:pt idx="23">
                  <c:v>4.2109090910000004</c:v>
                </c:pt>
                <c:pt idx="24">
                  <c:v>4.2622616410000003</c:v>
                </c:pt>
                <c:pt idx="25">
                  <c:v>4.3136141910000001</c:v>
                </c:pt>
                <c:pt idx="26">
                  <c:v>4.3649667409999999</c:v>
                </c:pt>
                <c:pt idx="27">
                  <c:v>4.4163192909999998</c:v>
                </c:pt>
                <c:pt idx="28">
                  <c:v>4.4676718409999996</c:v>
                </c:pt>
                <c:pt idx="29">
                  <c:v>4.5190243910000003</c:v>
                </c:pt>
                <c:pt idx="30">
                  <c:v>4.5703769410000001</c:v>
                </c:pt>
                <c:pt idx="31">
                  <c:v>4.621729491</c:v>
                </c:pt>
                <c:pt idx="32">
                  <c:v>4.6730820399999997</c:v>
                </c:pt>
                <c:pt idx="33">
                  <c:v>4.7244345900000004</c:v>
                </c:pt>
                <c:pt idx="34">
                  <c:v>4.7757871400000003</c:v>
                </c:pt>
                <c:pt idx="35">
                  <c:v>4.8271396900000001</c:v>
                </c:pt>
                <c:pt idx="36">
                  <c:v>4.8784922399999999</c:v>
                </c:pt>
                <c:pt idx="37">
                  <c:v>4.9298447899999998</c:v>
                </c:pt>
                <c:pt idx="38">
                  <c:v>4.9811973399999996</c:v>
                </c:pt>
                <c:pt idx="39">
                  <c:v>5.0325498900000003</c:v>
                </c:pt>
                <c:pt idx="40">
                  <c:v>5.0839024400000001</c:v>
                </c:pt>
                <c:pt idx="41">
                  <c:v>5.1352549889999999</c:v>
                </c:pt>
                <c:pt idx="42">
                  <c:v>5.1866075389999997</c:v>
                </c:pt>
                <c:pt idx="43">
                  <c:v>5.2379600890000004</c:v>
                </c:pt>
                <c:pt idx="44">
                  <c:v>5.2893126390000003</c:v>
                </c:pt>
                <c:pt idx="45">
                  <c:v>5.3406651890000001</c:v>
                </c:pt>
                <c:pt idx="46">
                  <c:v>5.3920177389999999</c:v>
                </c:pt>
                <c:pt idx="47">
                  <c:v>5.4433702889999998</c:v>
                </c:pt>
                <c:pt idx="48">
                  <c:v>5.4947228389999996</c:v>
                </c:pt>
                <c:pt idx="49">
                  <c:v>5.5460753890000003</c:v>
                </c:pt>
                <c:pt idx="50">
                  <c:v>5.5974279390000001</c:v>
                </c:pt>
                <c:pt idx="51">
                  <c:v>5.6487804879999999</c:v>
                </c:pt>
                <c:pt idx="52">
                  <c:v>5.7001330379999997</c:v>
                </c:pt>
                <c:pt idx="53">
                  <c:v>5.7514855880000004</c:v>
                </c:pt>
                <c:pt idx="54">
                  <c:v>5.8028381380000003</c:v>
                </c:pt>
                <c:pt idx="55">
                  <c:v>5.8541906880000001</c:v>
                </c:pt>
                <c:pt idx="56">
                  <c:v>5.9055432379999999</c:v>
                </c:pt>
                <c:pt idx="57">
                  <c:v>5.9568957879999997</c:v>
                </c:pt>
                <c:pt idx="58">
                  <c:v>6.0082483379999996</c:v>
                </c:pt>
                <c:pt idx="59">
                  <c:v>6.0596008880000003</c:v>
                </c:pt>
                <c:pt idx="60">
                  <c:v>6.110953437</c:v>
                </c:pt>
                <c:pt idx="61">
                  <c:v>6.1623059869999999</c:v>
                </c:pt>
                <c:pt idx="62">
                  <c:v>6.2136585369999997</c:v>
                </c:pt>
                <c:pt idx="63">
                  <c:v>6.2650110870000004</c:v>
                </c:pt>
                <c:pt idx="64">
                  <c:v>6.3163636370000003</c:v>
                </c:pt>
                <c:pt idx="65">
                  <c:v>6.3677161870000001</c:v>
                </c:pt>
                <c:pt idx="66">
                  <c:v>6.4190687369999999</c:v>
                </c:pt>
                <c:pt idx="67">
                  <c:v>6.4704212869999997</c:v>
                </c:pt>
                <c:pt idx="68">
                  <c:v>6.5217738369999996</c:v>
                </c:pt>
                <c:pt idx="69">
                  <c:v>6.5731263870000003</c:v>
                </c:pt>
                <c:pt idx="70">
                  <c:v>6.624478936</c:v>
                </c:pt>
                <c:pt idx="71">
                  <c:v>6.6758314859999999</c:v>
                </c:pt>
                <c:pt idx="72">
                  <c:v>6.7271840359999997</c:v>
                </c:pt>
                <c:pt idx="73">
                  <c:v>6.7785365860000004</c:v>
                </c:pt>
                <c:pt idx="74">
                  <c:v>6.8298891360000002</c:v>
                </c:pt>
                <c:pt idx="75">
                  <c:v>6.8812416860000001</c:v>
                </c:pt>
                <c:pt idx="76">
                  <c:v>6.9325942359999999</c:v>
                </c:pt>
                <c:pt idx="77">
                  <c:v>6.9839467859999997</c:v>
                </c:pt>
                <c:pt idx="78">
                  <c:v>7.0352993359999996</c:v>
                </c:pt>
              </c:numCache>
            </c:numRef>
          </c:xVal>
          <c:yVal>
            <c:numRef>
              <c:f>'fxn2 testing'!$W$7:$W$85</c:f>
              <c:numCache>
                <c:formatCode>0.00E+00</c:formatCode>
                <c:ptCount val="79"/>
                <c:pt idx="0">
                  <c:v>0.76326153783879203</c:v>
                </c:pt>
                <c:pt idx="1">
                  <c:v>0.76518916287241201</c:v>
                </c:pt>
                <c:pt idx="2">
                  <c:v>0.76950335522396396</c:v>
                </c:pt>
                <c:pt idx="3">
                  <c:v>0.77231035036055395</c:v>
                </c:pt>
                <c:pt idx="4">
                  <c:v>1.1340658299542501</c:v>
                </c:pt>
                <c:pt idx="5">
                  <c:v>1.1400068932142899</c:v>
                </c:pt>
                <c:pt idx="6">
                  <c:v>1.1478064794743701</c:v>
                </c:pt>
                <c:pt idx="7">
                  <c:v>1.56106087482157</c:v>
                </c:pt>
                <c:pt idx="8">
                  <c:v>1.5727942044833201</c:v>
                </c:pt>
                <c:pt idx="9">
                  <c:v>1.5789313991986</c:v>
                </c:pt>
                <c:pt idx="10">
                  <c:v>2.0458279846635201</c:v>
                </c:pt>
                <c:pt idx="11">
                  <c:v>2.0571723123565699</c:v>
                </c:pt>
                <c:pt idx="12">
                  <c:v>2.56552605849632</c:v>
                </c:pt>
                <c:pt idx="13">
                  <c:v>2.5847408583461999</c:v>
                </c:pt>
                <c:pt idx="14">
                  <c:v>2.6005354402324001</c:v>
                </c:pt>
                <c:pt idx="15">
                  <c:v>3.1537580937455099</c:v>
                </c:pt>
                <c:pt idx="16">
                  <c:v>3.1717736016022902</c:v>
                </c:pt>
                <c:pt idx="17">
                  <c:v>3.77300619329203</c:v>
                </c:pt>
                <c:pt idx="18">
                  <c:v>3.79120512722645</c:v>
                </c:pt>
                <c:pt idx="19">
                  <c:v>4.4279577228661902</c:v>
                </c:pt>
                <c:pt idx="20">
                  <c:v>4.4513428289570802</c:v>
                </c:pt>
                <c:pt idx="21">
                  <c:v>4.4697949160385599</c:v>
                </c:pt>
                <c:pt idx="22">
                  <c:v>5.15851481125706</c:v>
                </c:pt>
                <c:pt idx="23">
                  <c:v>5.1765259823334304</c:v>
                </c:pt>
                <c:pt idx="24">
                  <c:v>5.9144489394739903</c:v>
                </c:pt>
                <c:pt idx="25">
                  <c:v>5.9404722714444897</c:v>
                </c:pt>
                <c:pt idx="26">
                  <c:v>5.9591373728023296</c:v>
                </c:pt>
                <c:pt idx="27">
                  <c:v>6.7440439100649598</c:v>
                </c:pt>
                <c:pt idx="28">
                  <c:v>6.7625095233386103</c:v>
                </c:pt>
                <c:pt idx="29">
                  <c:v>7.5967426585939997</c:v>
                </c:pt>
                <c:pt idx="30">
                  <c:v>7.62117204829919</c:v>
                </c:pt>
                <c:pt idx="31">
                  <c:v>7.6394308518443399</c:v>
                </c:pt>
                <c:pt idx="32">
                  <c:v>8.5351013499799908</c:v>
                </c:pt>
                <c:pt idx="33">
                  <c:v>8.5489497425085297</c:v>
                </c:pt>
                <c:pt idx="34">
                  <c:v>9.4982527275777109</c:v>
                </c:pt>
                <c:pt idx="35">
                  <c:v>9.5318209786618198</c:v>
                </c:pt>
                <c:pt idx="36">
                  <c:v>9.5561585080948301</c:v>
                </c:pt>
                <c:pt idx="37">
                  <c:v>10.5619034154867</c:v>
                </c:pt>
                <c:pt idx="38">
                  <c:v>10.5858190857604</c:v>
                </c:pt>
                <c:pt idx="39">
                  <c:v>10.616002516489401</c:v>
                </c:pt>
                <c:pt idx="40">
                  <c:v>11.6832423448075</c:v>
                </c:pt>
                <c:pt idx="41">
                  <c:v>11.711809918219499</c:v>
                </c:pt>
                <c:pt idx="42">
                  <c:v>11.729439196226201</c:v>
                </c:pt>
                <c:pt idx="43">
                  <c:v>12.8817342826885</c:v>
                </c:pt>
                <c:pt idx="44">
                  <c:v>12.898571715907501</c:v>
                </c:pt>
                <c:pt idx="45">
                  <c:v>14.1220009501692</c:v>
                </c:pt>
                <c:pt idx="46">
                  <c:v>14.145326200463201</c:v>
                </c:pt>
                <c:pt idx="47">
                  <c:v>14.186080818193</c:v>
                </c:pt>
                <c:pt idx="48">
                  <c:v>15.4649505012229</c:v>
                </c:pt>
                <c:pt idx="49">
                  <c:v>15.4966856806554</c:v>
                </c:pt>
                <c:pt idx="50">
                  <c:v>15.531781245737101</c:v>
                </c:pt>
                <c:pt idx="51">
                  <c:v>15.542587179532701</c:v>
                </c:pt>
                <c:pt idx="52">
                  <c:v>16.935840528694101</c:v>
                </c:pt>
                <c:pt idx="53">
                  <c:v>16.953884615607699</c:v>
                </c:pt>
                <c:pt idx="54">
                  <c:v>18.425773740890602</c:v>
                </c:pt>
                <c:pt idx="55">
                  <c:v>18.462291689541999</c:v>
                </c:pt>
                <c:pt idx="56">
                  <c:v>18.4976028233602</c:v>
                </c:pt>
                <c:pt idx="57">
                  <c:v>20.056917431321502</c:v>
                </c:pt>
                <c:pt idx="58">
                  <c:v>20.0849894257722</c:v>
                </c:pt>
                <c:pt idx="59">
                  <c:v>20.1236156166506</c:v>
                </c:pt>
                <c:pt idx="60">
                  <c:v>20.1462478424666</c:v>
                </c:pt>
                <c:pt idx="61">
                  <c:v>21.7999827943997</c:v>
                </c:pt>
                <c:pt idx="62">
                  <c:v>21.8223733524034</c:v>
                </c:pt>
                <c:pt idx="63">
                  <c:v>21.881575397316301</c:v>
                </c:pt>
                <c:pt idx="64">
                  <c:v>23.638978572224701</c:v>
                </c:pt>
                <c:pt idx="65">
                  <c:v>23.6652494953345</c:v>
                </c:pt>
                <c:pt idx="66">
                  <c:v>23.720597526024001</c:v>
                </c:pt>
                <c:pt idx="67">
                  <c:v>25.587597818999399</c:v>
                </c:pt>
                <c:pt idx="68">
                  <c:v>25.616511758639898</c:v>
                </c:pt>
                <c:pt idx="69">
                  <c:v>25.6789166217945</c:v>
                </c:pt>
                <c:pt idx="70">
                  <c:v>27.671727677005499</c:v>
                </c:pt>
                <c:pt idx="71">
                  <c:v>27.706883802794302</c:v>
                </c:pt>
                <c:pt idx="72">
                  <c:v>27.780008989746499</c:v>
                </c:pt>
                <c:pt idx="73">
                  <c:v>27.796136426051799</c:v>
                </c:pt>
                <c:pt idx="74">
                  <c:v>29.920732379523301</c:v>
                </c:pt>
                <c:pt idx="75">
                  <c:v>29.953075422871802</c:v>
                </c:pt>
                <c:pt idx="76">
                  <c:v>30.031969047903001</c:v>
                </c:pt>
                <c:pt idx="77">
                  <c:v>30.047643097354602</c:v>
                </c:pt>
                <c:pt idx="78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0-F643-9B8A-6762763A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6335"/>
        <c:axId val="513199711"/>
      </c:scatterChart>
      <c:valAx>
        <c:axId val="5131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9711"/>
        <c:crosses val="autoZero"/>
        <c:crossBetween val="midCat"/>
      </c:valAx>
      <c:valAx>
        <c:axId val="513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6</xdr:row>
      <xdr:rowOff>57150</xdr:rowOff>
    </xdr:from>
    <xdr:to>
      <xdr:col>12</xdr:col>
      <xdr:colOff>698500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DD3F-8930-EF6E-8DB4-61107996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24</xdr:row>
      <xdr:rowOff>165100</xdr:rowOff>
    </xdr:from>
    <xdr:to>
      <xdr:col>6</xdr:col>
      <xdr:colOff>711200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D6A7B-049D-BE40-83C9-ADFA932D6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444500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4C2D9-F9B0-B94B-8F61-623EBF3C7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6</xdr:col>
      <xdr:colOff>444500</xdr:colOff>
      <xdr:row>20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CBDD9-ECCC-0041-8965-7908F225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69850</xdr:rowOff>
    </xdr:from>
    <xdr:to>
      <xdr:col>5</xdr:col>
      <xdr:colOff>787400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500A0-ACA5-727F-207E-871FDE22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11</xdr:row>
      <xdr:rowOff>0</xdr:rowOff>
    </xdr:from>
    <xdr:to>
      <xdr:col>17</xdr:col>
      <xdr:colOff>63500</xdr:colOff>
      <xdr:row>29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9F3AA-C084-B604-9411-AF91F966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12700</xdr:rowOff>
    </xdr:from>
    <xdr:to>
      <xdr:col>11</xdr:col>
      <xdr:colOff>330200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0873C-2713-CCBB-AC80-991826FF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14</xdr:row>
      <xdr:rowOff>190500</xdr:rowOff>
    </xdr:from>
    <xdr:to>
      <xdr:col>11</xdr:col>
      <xdr:colOff>355600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D21E4-B25D-E24B-842A-78504F0CF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18</xdr:row>
      <xdr:rowOff>158750</xdr:rowOff>
    </xdr:from>
    <xdr:to>
      <xdr:col>18</xdr:col>
      <xdr:colOff>88900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998F8-05F3-AB94-1EED-A3D236EF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698500</xdr:colOff>
      <xdr:row>28</xdr:row>
      <xdr:rowOff>171450</xdr:rowOff>
    </xdr:from>
    <xdr:to>
      <xdr:col>11</xdr:col>
      <xdr:colOff>654050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7B3E6-43E6-FE52-16E0-EF84F40D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44</xdr:row>
      <xdr:rowOff>0</xdr:rowOff>
    </xdr:from>
    <xdr:to>
      <xdr:col>11</xdr:col>
      <xdr:colOff>184150</xdr:colOff>
      <xdr:row>55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22A33-CE0D-E94F-B3BC-5C74A9B5F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57</xdr:row>
      <xdr:rowOff>146050</xdr:rowOff>
    </xdr:from>
    <xdr:to>
      <xdr:col>11</xdr:col>
      <xdr:colOff>717550</xdr:colOff>
      <xdr:row>71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7A2964-7254-CFA4-D0A9-CA7AF531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12</xdr:row>
      <xdr:rowOff>19050</xdr:rowOff>
    </xdr:from>
    <xdr:to>
      <xdr:col>19</xdr:col>
      <xdr:colOff>266700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C217C-DA26-FB7E-C847-A0240454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6C65-3E53-074C-8539-09BD28D65EDE}">
  <dimension ref="B3:Q280"/>
  <sheetViews>
    <sheetView topLeftCell="A43" workbookViewId="0">
      <selection activeCell="B63" sqref="B63:M141"/>
    </sheetView>
  </sheetViews>
  <sheetFormatPr baseColWidth="10" defaultRowHeight="16" x14ac:dyDescent="0.2"/>
  <sheetData>
    <row r="3" spans="2:17" x14ac:dyDescent="0.2">
      <c r="B3" t="s">
        <v>0</v>
      </c>
    </row>
    <row r="4" spans="2:17" x14ac:dyDescent="0.2">
      <c r="Q4" t="s">
        <v>2</v>
      </c>
    </row>
    <row r="5" spans="2:17" x14ac:dyDescent="0.2">
      <c r="B5">
        <v>5.1352549999999997E-2</v>
      </c>
      <c r="C5" s="1">
        <v>1.9699999999999999E-2</v>
      </c>
      <c r="D5">
        <v>1.34</v>
      </c>
      <c r="E5">
        <v>5.1352549894794604E-2</v>
      </c>
      <c r="F5" s="1">
        <v>1.2311665676389401E-3</v>
      </c>
      <c r="G5">
        <v>4.4000000000000004</v>
      </c>
      <c r="H5">
        <v>5.1352549894794604E-2</v>
      </c>
      <c r="I5">
        <v>2.48174382707236E-4</v>
      </c>
      <c r="J5">
        <v>8.5</v>
      </c>
      <c r="K5">
        <v>5.1352549894794604E-2</v>
      </c>
      <c r="L5" s="1">
        <v>1.19415376934569E-4</v>
      </c>
      <c r="M5">
        <v>17</v>
      </c>
      <c r="Q5" t="s">
        <v>1</v>
      </c>
    </row>
    <row r="6" spans="2:17" x14ac:dyDescent="0.2">
      <c r="B6">
        <v>0.10270509999999999</v>
      </c>
      <c r="C6" s="1">
        <v>0.16700000000000001</v>
      </c>
      <c r="D6">
        <v>1.34</v>
      </c>
      <c r="E6">
        <v>0.102705099789589</v>
      </c>
      <c r="F6" s="1">
        <v>1.8227717790877E-2</v>
      </c>
      <c r="G6">
        <v>4.4000000000000004</v>
      </c>
      <c r="H6" s="1">
        <v>0.102705099789589</v>
      </c>
      <c r="I6">
        <v>4.0074642951022001E-3</v>
      </c>
      <c r="J6">
        <v>8.5</v>
      </c>
      <c r="K6">
        <v>0.102705099789589</v>
      </c>
      <c r="L6" s="1">
        <v>1.35836520537509E-3</v>
      </c>
      <c r="M6">
        <v>17</v>
      </c>
      <c r="P6">
        <v>1.34</v>
      </c>
    </row>
    <row r="7" spans="2:17" x14ac:dyDescent="0.2">
      <c r="B7">
        <v>0.15405764999999999</v>
      </c>
      <c r="C7" s="1">
        <v>0.441</v>
      </c>
      <c r="D7">
        <v>1.34</v>
      </c>
      <c r="E7">
        <v>0.15405764968438398</v>
      </c>
      <c r="F7" s="1">
        <v>6.2367099225238601E-2</v>
      </c>
      <c r="G7">
        <v>4.4000000000000004</v>
      </c>
      <c r="H7" s="1">
        <v>0.15405764968438398</v>
      </c>
      <c r="I7">
        <v>1.5036074719459801E-2</v>
      </c>
      <c r="J7">
        <v>8.5</v>
      </c>
      <c r="K7">
        <v>0.15405764968438398</v>
      </c>
      <c r="L7" s="1">
        <v>4.5696424998953001E-3</v>
      </c>
      <c r="M7">
        <v>17</v>
      </c>
      <c r="P7">
        <v>4.4000000000000004</v>
      </c>
    </row>
    <row r="8" spans="2:17" x14ac:dyDescent="0.2">
      <c r="B8">
        <v>0.20541019999999999</v>
      </c>
      <c r="C8" s="1">
        <v>0.77300000000000002</v>
      </c>
      <c r="D8">
        <v>1.34</v>
      </c>
      <c r="E8">
        <v>0.205410199579178</v>
      </c>
      <c r="F8" s="1">
        <v>0.12782448231728999</v>
      </c>
      <c r="G8">
        <v>4.4000000000000004</v>
      </c>
      <c r="H8" s="1">
        <v>0.205410199579178</v>
      </c>
      <c r="I8">
        <v>3.3006320147262701E-2</v>
      </c>
      <c r="J8">
        <v>8.5</v>
      </c>
      <c r="K8">
        <v>0.205410199579178</v>
      </c>
      <c r="L8" s="1">
        <v>9.6698506477016308E-3</v>
      </c>
      <c r="M8">
        <v>17</v>
      </c>
      <c r="P8">
        <v>8.5</v>
      </c>
    </row>
    <row r="9" spans="2:17" x14ac:dyDescent="0.2">
      <c r="B9">
        <v>0.25676274900000001</v>
      </c>
      <c r="C9" s="1">
        <v>1.1599999999999999</v>
      </c>
      <c r="D9">
        <v>1.34</v>
      </c>
      <c r="E9">
        <v>0.25676274947397298</v>
      </c>
      <c r="F9" s="1">
        <v>0.21323056828484799</v>
      </c>
      <c r="G9">
        <v>4.4000000000000004</v>
      </c>
      <c r="H9" s="1">
        <v>0.25676274947397298</v>
      </c>
      <c r="I9">
        <v>5.8017575463639302E-2</v>
      </c>
      <c r="J9">
        <v>8.5</v>
      </c>
      <c r="K9">
        <v>0.25676274947397298</v>
      </c>
      <c r="L9" s="1">
        <v>1.6801644768274601E-2</v>
      </c>
      <c r="M9">
        <v>17</v>
      </c>
      <c r="P9">
        <v>17</v>
      </c>
    </row>
    <row r="10" spans="2:17" x14ac:dyDescent="0.2">
      <c r="B10">
        <v>0.30811529900000001</v>
      </c>
      <c r="C10" s="1">
        <v>1.58</v>
      </c>
      <c r="D10">
        <v>1.34</v>
      </c>
      <c r="E10">
        <v>0.30811529936876797</v>
      </c>
      <c r="F10" s="1">
        <v>0.31311572501694002</v>
      </c>
      <c r="G10">
        <v>4.4000000000000004</v>
      </c>
      <c r="H10" s="1">
        <v>0.30811529936876797</v>
      </c>
      <c r="I10">
        <v>8.8776307975577201E-2</v>
      </c>
      <c r="J10">
        <v>8.5</v>
      </c>
      <c r="K10">
        <v>0.30811529936876797</v>
      </c>
      <c r="L10" s="1">
        <v>2.56555778040569E-2</v>
      </c>
      <c r="M10">
        <v>17</v>
      </c>
    </row>
    <row r="11" spans="2:17" x14ac:dyDescent="0.2">
      <c r="B11">
        <v>0.35946784900000001</v>
      </c>
      <c r="C11" s="1">
        <v>2.02</v>
      </c>
      <c r="D11">
        <v>1.34</v>
      </c>
      <c r="E11">
        <v>0.35946784926356201</v>
      </c>
      <c r="F11" s="1">
        <v>0.42378788689055502</v>
      </c>
      <c r="G11">
        <v>4.4000000000000004</v>
      </c>
      <c r="H11" s="1">
        <v>0.35946784926356201</v>
      </c>
      <c r="I11">
        <v>0.124242782158721</v>
      </c>
      <c r="J11">
        <v>8.5</v>
      </c>
      <c r="K11">
        <v>0.35946784926356201</v>
      </c>
      <c r="L11" s="1">
        <v>3.5961088403463001E-2</v>
      </c>
      <c r="M11">
        <v>17</v>
      </c>
    </row>
    <row r="12" spans="2:17" x14ac:dyDescent="0.2">
      <c r="B12">
        <v>0.410820399</v>
      </c>
      <c r="C12" s="1">
        <v>2.4700000000000002</v>
      </c>
      <c r="D12">
        <v>1.34</v>
      </c>
      <c r="E12">
        <v>0.410820399158357</v>
      </c>
      <c r="F12" s="1">
        <v>0.54238464998144198</v>
      </c>
      <c r="G12">
        <v>4.4000000000000004</v>
      </c>
      <c r="H12" s="1">
        <v>0.410820399158357</v>
      </c>
      <c r="I12">
        <v>0.16351517752040501</v>
      </c>
      <c r="J12">
        <v>8.5</v>
      </c>
      <c r="K12">
        <v>0.410820399158357</v>
      </c>
      <c r="L12" s="1">
        <v>4.7465817197010603E-2</v>
      </c>
      <c r="M12">
        <v>17</v>
      </c>
    </row>
    <row r="13" spans="2:17" x14ac:dyDescent="0.2">
      <c r="B13">
        <v>0.462172949</v>
      </c>
      <c r="C13" s="1">
        <v>2.93</v>
      </c>
      <c r="D13">
        <v>1.34</v>
      </c>
      <c r="E13">
        <v>0.46217294905315098</v>
      </c>
      <c r="F13" s="1">
        <v>0.66643799146365001</v>
      </c>
      <c r="G13">
        <v>4.4000000000000004</v>
      </c>
      <c r="H13" s="1">
        <v>0.46217294905315098</v>
      </c>
      <c r="I13">
        <v>0.20576157635994199</v>
      </c>
      <c r="J13">
        <v>8.5</v>
      </c>
      <c r="K13">
        <v>0.46217294905315098</v>
      </c>
      <c r="L13" s="1">
        <v>5.99294325607398E-2</v>
      </c>
      <c r="M13">
        <v>17</v>
      </c>
    </row>
    <row r="14" spans="2:17" x14ac:dyDescent="0.2">
      <c r="B14">
        <v>0.513525499</v>
      </c>
      <c r="C14" s="1">
        <v>3.39</v>
      </c>
      <c r="D14">
        <v>1.34</v>
      </c>
      <c r="E14">
        <v>0.51352549894794597</v>
      </c>
      <c r="F14" s="1">
        <v>0.79392377328731001</v>
      </c>
      <c r="G14">
        <v>4.4000000000000004</v>
      </c>
      <c r="H14" s="1">
        <v>0.51352549894794597</v>
      </c>
      <c r="I14">
        <v>0.25023547081471798</v>
      </c>
      <c r="J14">
        <v>8.5</v>
      </c>
      <c r="K14">
        <v>0.51352549894794597</v>
      </c>
      <c r="L14" s="1">
        <v>7.31290563683831E-2</v>
      </c>
      <c r="M14">
        <v>17</v>
      </c>
    </row>
    <row r="15" spans="2:17" x14ac:dyDescent="0.2">
      <c r="B15">
        <v>0.56487804900000005</v>
      </c>
      <c r="C15" s="1">
        <v>3.85</v>
      </c>
      <c r="D15">
        <v>1.34</v>
      </c>
      <c r="E15">
        <v>0.56487804884274095</v>
      </c>
      <c r="F15" s="1">
        <v>0.92306241257487898</v>
      </c>
      <c r="G15">
        <v>4.4000000000000004</v>
      </c>
      <c r="H15" s="1">
        <v>0.56487804884274095</v>
      </c>
      <c r="I15">
        <v>0.296214896137379</v>
      </c>
      <c r="J15">
        <v>8.5</v>
      </c>
      <c r="K15">
        <v>0.56487804884274095</v>
      </c>
      <c r="L15" s="1">
        <v>8.6849264589337505E-2</v>
      </c>
      <c r="M15">
        <v>17</v>
      </c>
    </row>
    <row r="16" spans="2:17" x14ac:dyDescent="0.2">
      <c r="B16">
        <v>0.61623059899999999</v>
      </c>
      <c r="C16" s="1">
        <v>4.3099999999999996</v>
      </c>
      <c r="D16">
        <v>1.34</v>
      </c>
      <c r="E16">
        <v>0.61623059873753505</v>
      </c>
      <c r="F16" s="1">
        <v>1.0522603414782701</v>
      </c>
      <c r="G16">
        <v>4.4000000000000004</v>
      </c>
      <c r="H16" s="1">
        <v>0.61623059873753505</v>
      </c>
      <c r="I16">
        <v>0.34301909455554302</v>
      </c>
      <c r="J16">
        <v>8.5</v>
      </c>
      <c r="K16">
        <v>0.61623059873753505</v>
      </c>
      <c r="L16" s="1">
        <v>0.100884300956574</v>
      </c>
      <c r="M16">
        <v>17</v>
      </c>
    </row>
    <row r="17" spans="2:13" x14ac:dyDescent="0.2">
      <c r="B17">
        <v>0.66758314900000004</v>
      </c>
      <c r="C17" s="1">
        <v>4.7699999999999996</v>
      </c>
      <c r="D17">
        <v>1.34</v>
      </c>
      <c r="E17">
        <v>0.66758314863232993</v>
      </c>
      <c r="F17" s="1">
        <v>1.1801164592956599</v>
      </c>
      <c r="G17">
        <v>4.4000000000000004</v>
      </c>
      <c r="H17" s="1">
        <v>0.66758314863232993</v>
      </c>
      <c r="I17">
        <v>0.39001486446981898</v>
      </c>
      <c r="J17">
        <v>8.5</v>
      </c>
      <c r="K17">
        <v>0.66758314863232993</v>
      </c>
      <c r="L17" s="1">
        <v>0.115042876133651</v>
      </c>
      <c r="M17">
        <v>17</v>
      </c>
    </row>
    <row r="18" spans="2:13" x14ac:dyDescent="0.2">
      <c r="B18">
        <v>0.71893569899999998</v>
      </c>
      <c r="C18" s="1">
        <v>5.23</v>
      </c>
      <c r="D18">
        <v>1.34</v>
      </c>
      <c r="E18">
        <v>0.71893569852712502</v>
      </c>
      <c r="F18" s="1">
        <v>1.30542425889136</v>
      </c>
      <c r="G18">
        <v>4.4000000000000004</v>
      </c>
      <c r="H18" s="1">
        <v>0.71893569852712502</v>
      </c>
      <c r="I18">
        <v>0.43662960654078498</v>
      </c>
      <c r="J18">
        <v>8.5</v>
      </c>
      <c r="K18">
        <v>0.71893569852712502</v>
      </c>
      <c r="L18" s="1">
        <v>0.12915016879288699</v>
      </c>
      <c r="M18">
        <v>17</v>
      </c>
    </row>
    <row r="19" spans="2:13" x14ac:dyDescent="0.2">
      <c r="B19">
        <v>0.77028824799999995</v>
      </c>
      <c r="C19" s="1">
        <v>5.68</v>
      </c>
      <c r="D19">
        <v>1.34</v>
      </c>
      <c r="E19">
        <v>0.77028824842191901</v>
      </c>
      <c r="F19" s="1">
        <v>1.4271566943177401</v>
      </c>
      <c r="G19">
        <v>4.4000000000000004</v>
      </c>
      <c r="H19" s="1">
        <v>0.77028824842191901</v>
      </c>
      <c r="I19">
        <v>0.48235036705366802</v>
      </c>
      <c r="J19">
        <v>8.5</v>
      </c>
      <c r="K19">
        <v>0.77028824842191901</v>
      </c>
      <c r="L19" s="1">
        <v>0.14304830574979999</v>
      </c>
      <c r="M19">
        <v>17</v>
      </c>
    </row>
    <row r="20" spans="2:13" x14ac:dyDescent="0.2">
      <c r="B20">
        <v>0.82164079800000001</v>
      </c>
      <c r="C20" s="1">
        <v>6.12</v>
      </c>
      <c r="D20">
        <v>1.34</v>
      </c>
      <c r="E20">
        <v>0.82164079831671399</v>
      </c>
      <c r="F20" s="1">
        <v>1.5444617583048199</v>
      </c>
      <c r="G20">
        <v>4.4000000000000004</v>
      </c>
      <c r="H20" s="1">
        <v>0.82164079831671399</v>
      </c>
      <c r="I20">
        <v>0.52674131976649197</v>
      </c>
      <c r="J20">
        <v>8.5</v>
      </c>
      <c r="K20">
        <v>0.82164079831671399</v>
      </c>
      <c r="L20" s="1">
        <v>0.15661572771280299</v>
      </c>
      <c r="M20">
        <v>17</v>
      </c>
    </row>
    <row r="21" spans="2:13" x14ac:dyDescent="0.2">
      <c r="B21">
        <v>0.87299334799999995</v>
      </c>
      <c r="C21" s="1">
        <v>6.56</v>
      </c>
      <c r="D21">
        <v>1.34</v>
      </c>
      <c r="E21">
        <v>0.87299334821150909</v>
      </c>
      <c r="F21" s="1">
        <v>1.6566906173748699</v>
      </c>
      <c r="G21">
        <v>4.4000000000000004</v>
      </c>
      <c r="H21" s="1">
        <v>0.87299334821150909</v>
      </c>
      <c r="I21">
        <v>0.56950801149344099</v>
      </c>
      <c r="J21">
        <v>8.5</v>
      </c>
      <c r="K21">
        <v>0.87299334821150909</v>
      </c>
      <c r="L21" s="1">
        <v>0.16975092178738799</v>
      </c>
      <c r="M21">
        <v>17</v>
      </c>
    </row>
    <row r="22" spans="2:13" x14ac:dyDescent="0.2">
      <c r="B22">
        <v>0.924345898</v>
      </c>
      <c r="C22" s="1">
        <v>6.99</v>
      </c>
      <c r="D22">
        <v>1.34</v>
      </c>
      <c r="E22">
        <v>0.92434589810630297</v>
      </c>
      <c r="F22" s="1">
        <v>1.7633709483457001</v>
      </c>
      <c r="G22">
        <v>4.4000000000000004</v>
      </c>
      <c r="H22">
        <v>0.92434589810630297</v>
      </c>
      <c r="I22">
        <v>0.61046143493192895</v>
      </c>
      <c r="J22">
        <v>8.5</v>
      </c>
      <c r="K22">
        <v>0.92434589810630297</v>
      </c>
      <c r="L22" s="1">
        <v>0.182386508573501</v>
      </c>
      <c r="M22">
        <v>17</v>
      </c>
    </row>
    <row r="23" spans="2:13" x14ac:dyDescent="0.2">
      <c r="B23">
        <v>0.97569844800000005</v>
      </c>
      <c r="C23" s="1">
        <v>7.41</v>
      </c>
      <c r="D23">
        <v>1.34</v>
      </c>
      <c r="E23">
        <v>0.97569844800109806</v>
      </c>
      <c r="F23" s="1">
        <v>1.8644667178511201</v>
      </c>
      <c r="G23">
        <v>4.4000000000000004</v>
      </c>
      <c r="H23">
        <v>0.97569844800109806</v>
      </c>
      <c r="I23">
        <v>0.64938638117657999</v>
      </c>
      <c r="J23">
        <v>8.5</v>
      </c>
      <c r="K23">
        <v>0.97569844800109806</v>
      </c>
      <c r="L23" s="1">
        <v>0.19447308810781799</v>
      </c>
      <c r="M23">
        <v>17</v>
      </c>
    </row>
    <row r="24" spans="2:13" x14ac:dyDescent="0.2">
      <c r="B24">
        <v>1.027050998</v>
      </c>
      <c r="C24" s="1">
        <v>7.82</v>
      </c>
      <c r="D24">
        <v>1.34</v>
      </c>
      <c r="E24">
        <v>1.0270509978958899</v>
      </c>
      <c r="F24" s="1">
        <v>1.9598017913905099</v>
      </c>
      <c r="G24">
        <v>4.4000000000000004</v>
      </c>
      <c r="H24">
        <v>1.0270509978958899</v>
      </c>
      <c r="I24">
        <v>0.68612907342908103</v>
      </c>
      <c r="J24">
        <v>8.5</v>
      </c>
      <c r="K24">
        <v>1.0270509978958899</v>
      </c>
      <c r="L24" s="1">
        <v>0.205963245243487</v>
      </c>
      <c r="M24">
        <v>17</v>
      </c>
    </row>
    <row r="25" spans="2:13" x14ac:dyDescent="0.2">
      <c r="B25">
        <v>1.078403548</v>
      </c>
      <c r="C25" s="1">
        <v>8.2200000000000006</v>
      </c>
      <c r="D25">
        <v>1.34</v>
      </c>
      <c r="E25">
        <v>1.0784035477906799</v>
      </c>
      <c r="F25" s="1">
        <v>2.0492362427174999</v>
      </c>
      <c r="G25">
        <v>4.4000000000000004</v>
      </c>
      <c r="H25">
        <v>1.0784035477906799</v>
      </c>
      <c r="I25">
        <v>0.72058440881104102</v>
      </c>
      <c r="J25">
        <v>8.5</v>
      </c>
      <c r="K25">
        <v>1.0784035477906799</v>
      </c>
      <c r="L25" s="1">
        <v>0.21682453867467999</v>
      </c>
      <c r="M25">
        <v>17</v>
      </c>
    </row>
    <row r="26" spans="2:13" x14ac:dyDescent="0.2">
      <c r="B26">
        <v>1.1297560980000001</v>
      </c>
      <c r="C26" s="1">
        <v>8.61</v>
      </c>
      <c r="D26">
        <v>1.34</v>
      </c>
      <c r="E26">
        <v>1.1297560976854799</v>
      </c>
      <c r="F26" s="1">
        <v>2.13274151959105</v>
      </c>
      <c r="G26">
        <v>4.4000000000000004</v>
      </c>
      <c r="H26">
        <v>1.1297560976854799</v>
      </c>
      <c r="I26">
        <v>0.75270384483499797</v>
      </c>
      <c r="J26">
        <v>8.5</v>
      </c>
      <c r="K26">
        <v>1.1297560976854799</v>
      </c>
      <c r="L26" s="1">
        <v>0.22703792160590999</v>
      </c>
      <c r="M26">
        <v>17</v>
      </c>
    </row>
    <row r="27" spans="2:13" x14ac:dyDescent="0.2">
      <c r="B27">
        <v>1.1811086479999999</v>
      </c>
      <c r="C27" s="1">
        <v>8.99</v>
      </c>
      <c r="D27">
        <v>1.34</v>
      </c>
      <c r="E27">
        <v>1.1811086475802701</v>
      </c>
      <c r="F27" s="1">
        <v>2.2103326420694902</v>
      </c>
      <c r="G27">
        <v>4.4000000000000004</v>
      </c>
      <c r="H27">
        <v>1.1811086475802701</v>
      </c>
      <c r="I27">
        <v>0.78246661309719301</v>
      </c>
      <c r="J27">
        <v>8.5</v>
      </c>
      <c r="K27">
        <v>1.1811086475802701</v>
      </c>
      <c r="L27" s="1">
        <v>0.23659641837932999</v>
      </c>
      <c r="M27">
        <v>17</v>
      </c>
    </row>
    <row r="28" spans="2:13" x14ac:dyDescent="0.2">
      <c r="B28">
        <v>1.2324611969999999</v>
      </c>
      <c r="C28" s="1">
        <v>9.36</v>
      </c>
      <c r="D28">
        <v>1.34</v>
      </c>
      <c r="E28">
        <v>1.2324611974750701</v>
      </c>
      <c r="F28" s="1">
        <v>2.2821273824528001</v>
      </c>
      <c r="G28">
        <v>4.4000000000000004</v>
      </c>
      <c r="H28">
        <v>1.2324611974750701</v>
      </c>
      <c r="I28">
        <v>0.80988732400412899</v>
      </c>
      <c r="J28">
        <v>8.5</v>
      </c>
      <c r="K28">
        <v>1.2324611974750701</v>
      </c>
      <c r="L28" s="1">
        <v>0.24549947375881301</v>
      </c>
      <c r="M28">
        <v>17</v>
      </c>
    </row>
    <row r="29" spans="2:13" x14ac:dyDescent="0.2">
      <c r="B29">
        <v>1.2838137469999999</v>
      </c>
      <c r="C29" s="1">
        <v>9.7200000000000006</v>
      </c>
      <c r="D29">
        <v>1.34</v>
      </c>
      <c r="E29">
        <v>1.2838137473698599</v>
      </c>
      <c r="F29" s="1">
        <v>2.3482595412910001</v>
      </c>
      <c r="G29">
        <v>4.4000000000000004</v>
      </c>
      <c r="H29">
        <v>1.2838137473698599</v>
      </c>
      <c r="I29">
        <v>0.83500182571642401</v>
      </c>
      <c r="J29">
        <v>8.5</v>
      </c>
      <c r="K29">
        <v>1.2838137473698599</v>
      </c>
      <c r="L29" s="1">
        <v>0.253756964828183</v>
      </c>
      <c r="M29">
        <v>17</v>
      </c>
    </row>
    <row r="30" spans="2:13" x14ac:dyDescent="0.2">
      <c r="B30">
        <v>1.335166297</v>
      </c>
      <c r="C30" s="1">
        <v>10.1</v>
      </c>
      <c r="D30">
        <v>1.34</v>
      </c>
      <c r="E30">
        <v>1.3351662972646599</v>
      </c>
      <c r="F30" s="1">
        <v>2.4088836756801202</v>
      </c>
      <c r="G30">
        <v>4.4000000000000004</v>
      </c>
      <c r="H30">
        <v>1.3351662972646599</v>
      </c>
      <c r="I30">
        <v>0.85787552020180102</v>
      </c>
      <c r="J30">
        <v>8.5</v>
      </c>
      <c r="K30">
        <v>1.3351662972646599</v>
      </c>
      <c r="L30" s="1">
        <v>0.26138288566537199</v>
      </c>
      <c r="M30">
        <v>17</v>
      </c>
    </row>
    <row r="31" spans="2:13" x14ac:dyDescent="0.2">
      <c r="B31">
        <v>1.3865188470000001</v>
      </c>
      <c r="C31" s="1">
        <v>10.4</v>
      </c>
      <c r="D31">
        <v>1.34</v>
      </c>
      <c r="E31">
        <v>1.3865188471594498</v>
      </c>
      <c r="F31" s="1">
        <v>2.4642239851560301</v>
      </c>
      <c r="G31">
        <v>4.4000000000000004</v>
      </c>
      <c r="H31">
        <v>1.3865188471594498</v>
      </c>
      <c r="I31">
        <v>0.87861586870765895</v>
      </c>
      <c r="J31">
        <v>8.5</v>
      </c>
      <c r="K31">
        <v>1.3865188471594498</v>
      </c>
      <c r="L31" s="1">
        <v>0.26839625562371</v>
      </c>
      <c r="M31">
        <v>17</v>
      </c>
    </row>
    <row r="32" spans="2:13" x14ac:dyDescent="0.2">
      <c r="B32">
        <v>1.4378713970000001</v>
      </c>
      <c r="C32" s="1">
        <v>10.7</v>
      </c>
      <c r="D32">
        <v>1.34</v>
      </c>
      <c r="E32">
        <v>1.43787139705425</v>
      </c>
      <c r="F32" s="1">
        <v>2.5144797691713099</v>
      </c>
      <c r="G32">
        <v>4.4000000000000004</v>
      </c>
      <c r="H32">
        <v>1.43787139705425</v>
      </c>
      <c r="I32">
        <v>0.897500694891885</v>
      </c>
      <c r="J32">
        <v>8.5</v>
      </c>
      <c r="K32">
        <v>1.43787139705425</v>
      </c>
      <c r="L32" s="1">
        <v>0.274819599082196</v>
      </c>
      <c r="M32">
        <v>17</v>
      </c>
    </row>
    <row r="33" spans="2:13" x14ac:dyDescent="0.2">
      <c r="B33">
        <v>1.4892239469999999</v>
      </c>
      <c r="C33" s="1">
        <v>11</v>
      </c>
      <c r="D33">
        <v>1.34</v>
      </c>
      <c r="E33">
        <v>1.48922394694904</v>
      </c>
      <c r="F33" s="1">
        <v>2.5598883672889401</v>
      </c>
      <c r="G33">
        <v>4.4000000000000004</v>
      </c>
      <c r="H33">
        <v>1.48922394694904</v>
      </c>
      <c r="I33">
        <v>0.91447114588196299</v>
      </c>
      <c r="J33">
        <v>8.5</v>
      </c>
      <c r="K33">
        <v>1.48922394694904</v>
      </c>
      <c r="L33" s="1">
        <v>0.28067950652606599</v>
      </c>
      <c r="M33">
        <v>17</v>
      </c>
    </row>
    <row r="34" spans="2:13" x14ac:dyDescent="0.2">
      <c r="B34">
        <v>1.540576497</v>
      </c>
      <c r="C34" s="1">
        <v>11.3</v>
      </c>
      <c r="D34">
        <v>1.34</v>
      </c>
      <c r="E34">
        <v>1.54057649684384</v>
      </c>
      <c r="F34" s="1">
        <v>2.6006962311147901</v>
      </c>
      <c r="G34">
        <v>4.4000000000000004</v>
      </c>
      <c r="H34">
        <v>1.54057649684384</v>
      </c>
      <c r="I34">
        <v>0.92972249701662701</v>
      </c>
      <c r="J34">
        <v>8.5</v>
      </c>
      <c r="K34">
        <v>1.54057649684384</v>
      </c>
      <c r="L34" s="1">
        <v>0.28600623757409699</v>
      </c>
      <c r="M34">
        <v>17</v>
      </c>
    </row>
    <row r="35" spans="2:13" x14ac:dyDescent="0.2">
      <c r="B35">
        <v>1.591929047</v>
      </c>
      <c r="C35" s="1">
        <v>11.6</v>
      </c>
      <c r="D35">
        <v>1.34</v>
      </c>
      <c r="E35">
        <v>1.59192904673863</v>
      </c>
      <c r="F35" s="1">
        <v>2.6371214076794098</v>
      </c>
      <c r="G35">
        <v>4.4000000000000004</v>
      </c>
      <c r="H35">
        <v>1.59192904673863</v>
      </c>
      <c r="I35">
        <v>0.94335478923573302</v>
      </c>
      <c r="J35">
        <v>8.5</v>
      </c>
      <c r="K35">
        <v>1.59192904673863</v>
      </c>
      <c r="L35" s="1">
        <v>0.29082484304626799</v>
      </c>
      <c r="M35">
        <v>17</v>
      </c>
    </row>
    <row r="36" spans="2:13" x14ac:dyDescent="0.2">
      <c r="B36">
        <v>1.6432815970000001</v>
      </c>
      <c r="C36" s="1">
        <v>11.9</v>
      </c>
      <c r="D36">
        <v>1.34</v>
      </c>
      <c r="E36">
        <v>1.6432815966334302</v>
      </c>
      <c r="F36" s="1">
        <v>2.6694051645855699</v>
      </c>
      <c r="G36">
        <v>4.4000000000000004</v>
      </c>
      <c r="H36">
        <v>1.6432815966334302</v>
      </c>
      <c r="I36">
        <v>0.95547513529494699</v>
      </c>
      <c r="J36">
        <v>8.5</v>
      </c>
      <c r="K36">
        <v>1.6432815966334302</v>
      </c>
      <c r="L36" s="1">
        <v>0.29516191423285998</v>
      </c>
      <c r="M36">
        <v>17</v>
      </c>
    </row>
    <row r="37" spans="2:13" x14ac:dyDescent="0.2">
      <c r="B37">
        <v>1.6946341469999999</v>
      </c>
      <c r="C37" s="1">
        <v>12.1</v>
      </c>
      <c r="D37">
        <v>1.34</v>
      </c>
      <c r="E37">
        <v>1.69463414652822</v>
      </c>
      <c r="F37" s="1">
        <v>2.6978369709504899</v>
      </c>
      <c r="G37">
        <v>4.4000000000000004</v>
      </c>
      <c r="H37">
        <v>1.69463414652822</v>
      </c>
      <c r="I37">
        <v>0.966187538003213</v>
      </c>
      <c r="J37">
        <v>8.5</v>
      </c>
      <c r="K37">
        <v>1.69463414652822</v>
      </c>
      <c r="L37" s="1">
        <v>0.299044359843679</v>
      </c>
      <c r="M37">
        <v>17</v>
      </c>
    </row>
    <row r="38" spans="2:13" x14ac:dyDescent="0.2">
      <c r="B38">
        <v>1.7459866959999999</v>
      </c>
      <c r="C38" s="1">
        <v>12.4</v>
      </c>
      <c r="D38">
        <v>1.34</v>
      </c>
      <c r="E38">
        <v>1.74598669642301</v>
      </c>
      <c r="F38" s="1">
        <v>2.7228839232661701</v>
      </c>
      <c r="G38">
        <v>4.4000000000000004</v>
      </c>
      <c r="H38">
        <v>1.74598669642301</v>
      </c>
      <c r="I38">
        <v>0.97558501103768003</v>
      </c>
      <c r="J38">
        <v>8.5</v>
      </c>
      <c r="K38">
        <v>1.74598669642301</v>
      </c>
      <c r="L38" s="1">
        <v>0.30249902925962302</v>
      </c>
      <c r="M38">
        <v>17</v>
      </c>
    </row>
    <row r="39" spans="2:13" x14ac:dyDescent="0.2">
      <c r="B39">
        <v>1.7973392459999999</v>
      </c>
      <c r="C39" s="1">
        <v>12.6</v>
      </c>
      <c r="D39">
        <v>1.34</v>
      </c>
      <c r="E39">
        <v>1.7973392463178099</v>
      </c>
      <c r="F39" s="1">
        <v>2.7448325495206798</v>
      </c>
      <c r="G39">
        <v>4.4000000000000004</v>
      </c>
      <c r="H39">
        <v>1.7973392463178099</v>
      </c>
      <c r="I39">
        <v>0.98376732567512004</v>
      </c>
      <c r="J39">
        <v>8.5</v>
      </c>
      <c r="K39">
        <v>1.7973392463178099</v>
      </c>
      <c r="L39" s="1">
        <v>0.30555348146438799</v>
      </c>
      <c r="M39">
        <v>17</v>
      </c>
    </row>
    <row r="40" spans="2:13" x14ac:dyDescent="0.2">
      <c r="B40">
        <v>1.848691796</v>
      </c>
      <c r="C40" s="1">
        <v>12.9</v>
      </c>
      <c r="D40">
        <v>1.34</v>
      </c>
      <c r="E40">
        <v>1.8486917962125999</v>
      </c>
      <c r="F40" s="1">
        <v>2.7639257864549802</v>
      </c>
      <c r="G40">
        <v>4.4000000000000004</v>
      </c>
      <c r="H40">
        <v>1.8486917962125999</v>
      </c>
      <c r="I40">
        <v>0.99081678476930801</v>
      </c>
      <c r="J40">
        <v>8.5</v>
      </c>
      <c r="K40">
        <v>1.8486917962125999</v>
      </c>
      <c r="L40" s="1">
        <v>0.30823094591134997</v>
      </c>
      <c r="M40">
        <v>17</v>
      </c>
    </row>
    <row r="41" spans="2:13" x14ac:dyDescent="0.2">
      <c r="B41">
        <v>1.9000443460000001</v>
      </c>
      <c r="C41" s="1">
        <v>13.1</v>
      </c>
      <c r="D41">
        <v>1.34</v>
      </c>
      <c r="E41">
        <v>1.9000443461073999</v>
      </c>
      <c r="F41" s="1">
        <v>2.7803497830435902</v>
      </c>
      <c r="G41">
        <v>4.4000000000000004</v>
      </c>
      <c r="H41">
        <v>1.9000443461073999</v>
      </c>
      <c r="I41">
        <v>0.99682742475985697</v>
      </c>
      <c r="J41">
        <v>8.5</v>
      </c>
      <c r="K41">
        <v>1.9000443461073999</v>
      </c>
      <c r="L41" s="1">
        <v>0.310555101220373</v>
      </c>
      <c r="M41">
        <v>17</v>
      </c>
    </row>
    <row r="42" spans="2:13" x14ac:dyDescent="0.2">
      <c r="B42">
        <v>1.9513968960000001</v>
      </c>
      <c r="C42" s="1">
        <v>13.3</v>
      </c>
      <c r="D42">
        <v>1.34</v>
      </c>
      <c r="E42">
        <v>1.9513968960021901</v>
      </c>
      <c r="F42" s="1">
        <v>2.7943435060008301</v>
      </c>
      <c r="G42">
        <v>4.4000000000000004</v>
      </c>
      <c r="H42">
        <v>1.9513968960021901</v>
      </c>
      <c r="I42">
        <v>1.00187592231885</v>
      </c>
      <c r="J42">
        <v>8.5</v>
      </c>
      <c r="K42">
        <v>1.9513968960021901</v>
      </c>
      <c r="L42" s="1">
        <v>0.31255143064907698</v>
      </c>
      <c r="M42">
        <v>17</v>
      </c>
    </row>
    <row r="43" spans="2:13" x14ac:dyDescent="0.2">
      <c r="B43">
        <v>2.0027494460000002</v>
      </c>
      <c r="C43" s="1">
        <v>13.5</v>
      </c>
      <c r="D43">
        <v>1.34</v>
      </c>
      <c r="E43">
        <v>2.0027494458969901</v>
      </c>
      <c r="F43" s="1">
        <v>2.8060710317963999</v>
      </c>
      <c r="G43">
        <v>4.4000000000000004</v>
      </c>
      <c r="H43">
        <v>2.0027494458969901</v>
      </c>
      <c r="I43">
        <v>1.006037388035</v>
      </c>
      <c r="J43">
        <v>8.5</v>
      </c>
      <c r="K43">
        <v>2.0027494458969901</v>
      </c>
      <c r="L43" s="1">
        <v>0.31423995075163202</v>
      </c>
      <c r="M43">
        <v>17</v>
      </c>
    </row>
    <row r="44" spans="2:13" x14ac:dyDescent="0.2">
      <c r="B44">
        <v>2.054101996</v>
      </c>
      <c r="C44" s="1">
        <v>13.7</v>
      </c>
      <c r="D44">
        <v>1.34</v>
      </c>
      <c r="E44">
        <v>2.0541019957917799</v>
      </c>
      <c r="F44" s="1">
        <v>2.8157331223898598</v>
      </c>
      <c r="G44">
        <v>4.4000000000000004</v>
      </c>
      <c r="H44">
        <v>2.0541019957917799</v>
      </c>
      <c r="I44">
        <v>1.00938343034723</v>
      </c>
      <c r="J44">
        <v>8.5</v>
      </c>
      <c r="K44">
        <v>2.0541019957917799</v>
      </c>
      <c r="L44" s="1">
        <v>0.315643186898522</v>
      </c>
      <c r="M44">
        <v>17</v>
      </c>
    </row>
    <row r="45" spans="2:13" x14ac:dyDescent="0.2">
      <c r="B45">
        <v>2.1054545459999998</v>
      </c>
      <c r="C45" s="1">
        <v>13.8</v>
      </c>
      <c r="D45">
        <v>1.34</v>
      </c>
      <c r="E45">
        <v>2.1054545456865799</v>
      </c>
      <c r="F45" s="1">
        <v>2.8234874374697498</v>
      </c>
      <c r="G45">
        <v>4.4000000000000004</v>
      </c>
      <c r="H45">
        <v>2.1054545456865799</v>
      </c>
      <c r="I45">
        <v>1.0119847575445</v>
      </c>
      <c r="J45">
        <v>8.5</v>
      </c>
      <c r="K45">
        <v>2.1054545456865799</v>
      </c>
      <c r="L45" s="1">
        <v>0.31678004188030201</v>
      </c>
      <c r="M45">
        <v>17</v>
      </c>
    </row>
    <row r="46" spans="2:13" x14ac:dyDescent="0.2">
      <c r="B46">
        <v>2.1568070960000001</v>
      </c>
      <c r="C46" s="1">
        <v>14</v>
      </c>
      <c r="D46">
        <v>1.34</v>
      </c>
      <c r="E46">
        <v>2.1568070955813701</v>
      </c>
      <c r="F46" s="1">
        <v>2.8295106481776902</v>
      </c>
      <c r="G46">
        <v>4.4000000000000004</v>
      </c>
      <c r="H46">
        <v>2.1568070955813701</v>
      </c>
      <c r="I46">
        <v>1.0138997161215699</v>
      </c>
      <c r="J46">
        <v>8.5</v>
      </c>
      <c r="K46">
        <v>2.1568070955813701</v>
      </c>
      <c r="L46" s="1">
        <v>0.31768261539718601</v>
      </c>
      <c r="M46">
        <v>17</v>
      </c>
    </row>
    <row r="47" spans="2:13" x14ac:dyDescent="0.2">
      <c r="B47">
        <v>2.2081596449999998</v>
      </c>
      <c r="C47" s="1">
        <v>14.2</v>
      </c>
      <c r="D47">
        <v>1.34</v>
      </c>
      <c r="E47">
        <v>2.2081596454761701</v>
      </c>
      <c r="F47" s="1">
        <v>2.9042418322822998</v>
      </c>
      <c r="G47">
        <v>4.4000000000000004</v>
      </c>
      <c r="H47">
        <v>2.2081596454761701</v>
      </c>
      <c r="I47">
        <v>1.01518960739972</v>
      </c>
      <c r="J47">
        <v>8.5</v>
      </c>
      <c r="K47">
        <v>2.2081596454761701</v>
      </c>
      <c r="L47" s="1">
        <v>0.31883528519875698</v>
      </c>
      <c r="M47">
        <v>17</v>
      </c>
    </row>
    <row r="48" spans="2:13" x14ac:dyDescent="0.2">
      <c r="B48">
        <v>2.2595121950000001</v>
      </c>
      <c r="C48" s="1">
        <v>14.3</v>
      </c>
      <c r="D48">
        <v>1.34</v>
      </c>
      <c r="E48">
        <v>2.2595121953709598</v>
      </c>
      <c r="F48" s="1">
        <v>2.9055911527316498</v>
      </c>
      <c r="G48">
        <v>4.4000000000000004</v>
      </c>
      <c r="H48">
        <v>2.2595121953709598</v>
      </c>
      <c r="I48">
        <v>1.11631916226442</v>
      </c>
      <c r="J48">
        <v>8.5</v>
      </c>
      <c r="K48">
        <v>2.2595121953709598</v>
      </c>
      <c r="L48" s="1">
        <v>0.32007774708984899</v>
      </c>
      <c r="M48">
        <v>17</v>
      </c>
    </row>
    <row r="49" spans="2:13" x14ac:dyDescent="0.2">
      <c r="B49">
        <v>2.3108647449999999</v>
      </c>
      <c r="C49" s="1">
        <v>14.5</v>
      </c>
      <c r="D49">
        <v>1.34</v>
      </c>
      <c r="E49">
        <v>2.3108647452657602</v>
      </c>
      <c r="F49" s="1">
        <v>2.9064611613291702</v>
      </c>
      <c r="G49">
        <v>4.4000000000000004</v>
      </c>
      <c r="H49">
        <v>2.3108647452657602</v>
      </c>
      <c r="I49">
        <v>1.11737189183611</v>
      </c>
      <c r="J49">
        <v>8.5</v>
      </c>
      <c r="K49">
        <v>2.3108647452657602</v>
      </c>
      <c r="L49" s="1">
        <v>0.32093227798694002</v>
      </c>
      <c r="M49">
        <v>17</v>
      </c>
    </row>
    <row r="50" spans="2:13" x14ac:dyDescent="0.2">
      <c r="B50">
        <v>2.3622172950000002</v>
      </c>
      <c r="C50" s="1">
        <v>14.6</v>
      </c>
      <c r="D50">
        <v>1.34</v>
      </c>
      <c r="E50">
        <v>2.36221729516055</v>
      </c>
      <c r="F50" s="1">
        <v>2.90698289356083</v>
      </c>
      <c r="G50">
        <v>4.4000000000000004</v>
      </c>
      <c r="H50">
        <v>2.36221729516055</v>
      </c>
      <c r="I50">
        <v>1.11809127764668</v>
      </c>
      <c r="J50">
        <v>8.5</v>
      </c>
      <c r="K50">
        <v>2.36221729516055</v>
      </c>
      <c r="L50" s="1">
        <v>0.32145336076857101</v>
      </c>
      <c r="M50">
        <v>17</v>
      </c>
    </row>
    <row r="51" spans="2:13" x14ac:dyDescent="0.2">
      <c r="B51">
        <v>2.413569845</v>
      </c>
      <c r="C51" s="1">
        <v>14.7</v>
      </c>
      <c r="D51">
        <v>1.34</v>
      </c>
      <c r="E51">
        <v>2.41356984505535</v>
      </c>
      <c r="F51" s="1">
        <v>2.9074614068029301</v>
      </c>
      <c r="G51">
        <v>4.4000000000000004</v>
      </c>
      <c r="H51">
        <v>2.41356984505535</v>
      </c>
      <c r="I51">
        <v>1.11869362038241</v>
      </c>
      <c r="J51">
        <v>8.5</v>
      </c>
      <c r="K51">
        <v>2.41356984505535</v>
      </c>
      <c r="L51" s="1">
        <v>0.32193055728184</v>
      </c>
      <c r="M51">
        <v>17</v>
      </c>
    </row>
    <row r="52" spans="2:13" x14ac:dyDescent="0.2">
      <c r="B52">
        <v>2.4649223949999999</v>
      </c>
      <c r="C52" s="1">
        <v>14.8</v>
      </c>
      <c r="D52">
        <v>1.34</v>
      </c>
      <c r="E52">
        <v>2.4649223949501402</v>
      </c>
      <c r="F52" s="1">
        <v>2.9086587325709199</v>
      </c>
      <c r="G52">
        <v>4.4000000000000004</v>
      </c>
      <c r="H52">
        <v>2.4649223949501402</v>
      </c>
      <c r="I52">
        <v>1.1200091928029099</v>
      </c>
      <c r="J52">
        <v>8.5</v>
      </c>
      <c r="K52">
        <v>2.4649223949501402</v>
      </c>
      <c r="L52" s="1">
        <v>0.470223314140788</v>
      </c>
      <c r="M52">
        <v>17</v>
      </c>
    </row>
    <row r="53" spans="2:13" x14ac:dyDescent="0.2">
      <c r="B53">
        <v>2.5162749450000002</v>
      </c>
      <c r="C53" s="1">
        <v>14.9</v>
      </c>
      <c r="D53">
        <v>1.34</v>
      </c>
      <c r="E53">
        <v>2.5162749448449397</v>
      </c>
      <c r="F53" s="1">
        <v>2.9090757432396002</v>
      </c>
      <c r="G53">
        <v>4.4000000000000004</v>
      </c>
      <c r="H53">
        <v>2.5162749448449397</v>
      </c>
      <c r="I53">
        <v>1.1205423425403001</v>
      </c>
      <c r="J53">
        <v>8.5</v>
      </c>
      <c r="K53">
        <v>2.5162749448449397</v>
      </c>
      <c r="L53" s="1">
        <v>0.47208014496978301</v>
      </c>
      <c r="M53">
        <v>17</v>
      </c>
    </row>
    <row r="54" spans="2:13" x14ac:dyDescent="0.2">
      <c r="B54">
        <v>2.567627495</v>
      </c>
      <c r="C54" s="1">
        <v>15</v>
      </c>
      <c r="D54">
        <v>1.34</v>
      </c>
      <c r="E54">
        <v>2.5676274947397304</v>
      </c>
      <c r="F54" s="1">
        <v>3.0518604746507498</v>
      </c>
      <c r="G54">
        <v>4.4000000000000004</v>
      </c>
      <c r="H54">
        <v>2.5676274947397304</v>
      </c>
      <c r="I54">
        <v>1.1210315186159101</v>
      </c>
      <c r="J54">
        <v>8.5</v>
      </c>
      <c r="K54">
        <v>2.5676274947397304</v>
      </c>
      <c r="L54" s="1">
        <v>0.47392590105010102</v>
      </c>
      <c r="M54">
        <v>17</v>
      </c>
    </row>
    <row r="55" spans="2:13" x14ac:dyDescent="0.2">
      <c r="B55">
        <v>2.6189800449999998</v>
      </c>
      <c r="C55" s="1">
        <v>15.1</v>
      </c>
      <c r="D55">
        <v>1.34</v>
      </c>
      <c r="E55">
        <v>2.6189800446345202</v>
      </c>
      <c r="F55" s="1">
        <v>3.05209926076189</v>
      </c>
      <c r="G55">
        <v>4.4000000000000004</v>
      </c>
      <c r="H55">
        <v>2.6189800446345202</v>
      </c>
      <c r="I55">
        <v>1.1214829766868399</v>
      </c>
      <c r="J55">
        <v>8.5</v>
      </c>
      <c r="K55">
        <v>2.6189800446345202</v>
      </c>
      <c r="L55" s="1">
        <v>0.47416017008286698</v>
      </c>
      <c r="M55">
        <v>17</v>
      </c>
    </row>
    <row r="56" spans="2:13" x14ac:dyDescent="0.2">
      <c r="B56">
        <v>2.6703325950000001</v>
      </c>
      <c r="C56" s="1">
        <v>15.1</v>
      </c>
      <c r="D56">
        <v>1.34</v>
      </c>
      <c r="E56">
        <v>2.6703325945293197</v>
      </c>
      <c r="F56" s="1">
        <v>3.0523260122731499</v>
      </c>
      <c r="G56">
        <v>4.4000000000000004</v>
      </c>
      <c r="H56">
        <v>2.6703325945293197</v>
      </c>
      <c r="I56">
        <v>1.1218992726814101</v>
      </c>
      <c r="J56">
        <v>8.5</v>
      </c>
      <c r="K56">
        <v>2.6703325945293197</v>
      </c>
      <c r="L56" s="1">
        <v>0.47436712287687599</v>
      </c>
      <c r="M56">
        <v>17</v>
      </c>
    </row>
    <row r="57" spans="2:13" x14ac:dyDescent="0.2">
      <c r="B57">
        <v>2.7216851439999998</v>
      </c>
      <c r="C57" s="1">
        <v>15.3</v>
      </c>
      <c r="D57">
        <v>1.34</v>
      </c>
      <c r="E57">
        <v>2.7216851444241099</v>
      </c>
      <c r="F57" s="1">
        <v>3.0531855878033598</v>
      </c>
      <c r="G57">
        <v>4.4000000000000004</v>
      </c>
      <c r="H57">
        <v>2.7216851444241099</v>
      </c>
      <c r="I57">
        <v>1.1222808508928701</v>
      </c>
      <c r="J57">
        <v>8.5</v>
      </c>
      <c r="K57">
        <v>2.7216851444241099</v>
      </c>
      <c r="L57" s="1">
        <v>0.47522230623783401</v>
      </c>
      <c r="M57">
        <v>17</v>
      </c>
    </row>
    <row r="58" spans="2:13" x14ac:dyDescent="0.2">
      <c r="B58">
        <v>2.7730376940000001</v>
      </c>
      <c r="C58" s="1">
        <v>15.3</v>
      </c>
      <c r="D58">
        <v>1.34</v>
      </c>
      <c r="E58">
        <v>2.7730376943189099</v>
      </c>
      <c r="F58" s="1">
        <v>3.0542793208696901</v>
      </c>
      <c r="G58">
        <v>4.4000000000000004</v>
      </c>
      <c r="H58">
        <v>2.7730376943189099</v>
      </c>
      <c r="I58">
        <v>1.3247089660153999</v>
      </c>
      <c r="J58">
        <v>8.5</v>
      </c>
      <c r="K58">
        <v>2.7730376943189099</v>
      </c>
      <c r="L58" s="1">
        <v>0.47630942980301999</v>
      </c>
      <c r="M58">
        <v>17</v>
      </c>
    </row>
    <row r="59" spans="2:13" x14ac:dyDescent="0.2">
      <c r="B59">
        <v>2.8243902439999999</v>
      </c>
      <c r="C59" s="1">
        <v>15.5</v>
      </c>
      <c r="D59">
        <v>1.34</v>
      </c>
      <c r="E59">
        <v>2.8243902442137001</v>
      </c>
      <c r="F59" s="1">
        <v>3.2532193230550499</v>
      </c>
      <c r="G59">
        <v>4.4000000000000004</v>
      </c>
      <c r="H59">
        <v>2.8243902442137001</v>
      </c>
      <c r="I59">
        <v>1.32502712826827</v>
      </c>
      <c r="J59">
        <v>8.5</v>
      </c>
      <c r="K59">
        <v>2.8243902442137001</v>
      </c>
      <c r="L59" s="1">
        <v>0.47823214445308598</v>
      </c>
      <c r="M59">
        <v>17</v>
      </c>
    </row>
    <row r="60" spans="2:13" x14ac:dyDescent="0.2">
      <c r="B60">
        <v>2.8757427940000002</v>
      </c>
      <c r="C60" s="1">
        <v>15.5</v>
      </c>
      <c r="D60">
        <v>1.34</v>
      </c>
      <c r="E60">
        <v>2.8757427941085001</v>
      </c>
      <c r="F60" s="1">
        <v>3.2532193230550499</v>
      </c>
      <c r="G60">
        <v>4.4000000000000004</v>
      </c>
      <c r="H60">
        <v>2.8757427941085001</v>
      </c>
      <c r="I60">
        <v>1.32533321322603</v>
      </c>
      <c r="J60">
        <v>8.5</v>
      </c>
      <c r="K60">
        <v>2.8757427941085001</v>
      </c>
      <c r="L60" s="1">
        <v>0.47823214445308598</v>
      </c>
      <c r="M60">
        <v>17</v>
      </c>
    </row>
    <row r="61" spans="2:13" x14ac:dyDescent="0.2">
      <c r="B61">
        <v>2.927095344</v>
      </c>
      <c r="C61" s="1">
        <v>15.7</v>
      </c>
      <c r="D61">
        <v>1.34</v>
      </c>
      <c r="E61">
        <v>2.9270953440032903</v>
      </c>
      <c r="F61" s="1">
        <v>3.2542101277353499</v>
      </c>
      <c r="G61">
        <v>4.4000000000000004</v>
      </c>
      <c r="H61">
        <v>2.9270953440032903</v>
      </c>
      <c r="I61">
        <v>1.3255954002585499</v>
      </c>
      <c r="J61">
        <v>8.5</v>
      </c>
      <c r="K61">
        <v>2.9270953440032903</v>
      </c>
      <c r="L61" s="1">
        <v>0.47919463740984802</v>
      </c>
      <c r="M61">
        <v>17</v>
      </c>
    </row>
    <row r="62" spans="2:13" x14ac:dyDescent="0.2">
      <c r="B62">
        <v>2.9784478939999999</v>
      </c>
      <c r="C62" s="1">
        <v>15.7</v>
      </c>
      <c r="D62">
        <v>1.34</v>
      </c>
      <c r="E62">
        <v>2.9784478938980898</v>
      </c>
      <c r="F62" s="1">
        <v>3.5132008166016702</v>
      </c>
      <c r="G62">
        <v>4.4000000000000004</v>
      </c>
      <c r="H62">
        <v>2.9784478938980898</v>
      </c>
      <c r="I62">
        <v>1.606417160623</v>
      </c>
      <c r="J62">
        <v>8.5</v>
      </c>
      <c r="K62">
        <v>2.9784478938980898</v>
      </c>
      <c r="L62" s="1">
        <v>0.75977769064408396</v>
      </c>
      <c r="M62">
        <v>17</v>
      </c>
    </row>
    <row r="63" spans="2:13" x14ac:dyDescent="0.2">
      <c r="B63">
        <v>3.0298004440000001</v>
      </c>
      <c r="C63" s="1">
        <v>15.9</v>
      </c>
      <c r="D63">
        <v>1.34</v>
      </c>
      <c r="E63">
        <v>3.0298004437928796</v>
      </c>
      <c r="F63" s="1">
        <v>3.51413102313749</v>
      </c>
      <c r="G63">
        <v>4.4000000000000004</v>
      </c>
      <c r="H63">
        <v>3.0298004437928796</v>
      </c>
      <c r="I63">
        <v>1.6069730219482099</v>
      </c>
      <c r="J63">
        <v>8.5</v>
      </c>
      <c r="K63">
        <v>3.0298004437928796</v>
      </c>
      <c r="L63" s="1">
        <v>0.76326153783879203</v>
      </c>
      <c r="M63">
        <v>17</v>
      </c>
    </row>
    <row r="64" spans="2:13" x14ac:dyDescent="0.2">
      <c r="B64">
        <v>3.081152994</v>
      </c>
      <c r="C64" s="1">
        <v>16.2</v>
      </c>
      <c r="D64">
        <v>1.34</v>
      </c>
      <c r="E64">
        <v>3.08115299368768</v>
      </c>
      <c r="F64" s="1">
        <v>3.5152646103051302</v>
      </c>
      <c r="G64">
        <v>4.4000000000000004</v>
      </c>
      <c r="H64">
        <v>3.08115299368768</v>
      </c>
      <c r="I64">
        <v>1.6071974184356499</v>
      </c>
      <c r="J64">
        <v>8.5</v>
      </c>
      <c r="K64">
        <v>3.08115299368768</v>
      </c>
      <c r="L64" s="1">
        <v>0.76518916287241201</v>
      </c>
      <c r="M64">
        <v>17</v>
      </c>
    </row>
    <row r="65" spans="2:13" x14ac:dyDescent="0.2">
      <c r="B65">
        <v>3.1325055439999998</v>
      </c>
      <c r="C65" s="1">
        <v>16.399999999999999</v>
      </c>
      <c r="D65">
        <v>1.34</v>
      </c>
      <c r="E65">
        <v>3.1325055435824698</v>
      </c>
      <c r="F65" s="1">
        <v>3.8192085078998002</v>
      </c>
      <c r="G65">
        <v>4.4000000000000004</v>
      </c>
      <c r="H65">
        <v>3.1325055435824698</v>
      </c>
      <c r="I65">
        <v>1.9380025162099901</v>
      </c>
      <c r="J65">
        <v>8.5</v>
      </c>
      <c r="K65">
        <v>3.1325055435824698</v>
      </c>
      <c r="L65" s="1">
        <v>0.76950335522396396</v>
      </c>
      <c r="M65">
        <v>17</v>
      </c>
    </row>
    <row r="66" spans="2:13" x14ac:dyDescent="0.2">
      <c r="B66">
        <v>3.183858093</v>
      </c>
      <c r="C66" s="1">
        <v>16.600000000000001</v>
      </c>
      <c r="D66">
        <v>1.34</v>
      </c>
      <c r="E66">
        <v>3.18385809347726</v>
      </c>
      <c r="F66" s="1">
        <v>4.1513862467577196</v>
      </c>
      <c r="G66">
        <v>4.4000000000000004</v>
      </c>
      <c r="H66">
        <v>3.18385809347726</v>
      </c>
      <c r="I66">
        <v>1.9387794152584199</v>
      </c>
      <c r="J66">
        <v>8.5</v>
      </c>
      <c r="K66">
        <v>3.18385809347726</v>
      </c>
      <c r="L66" s="1">
        <v>0.77231035036055395</v>
      </c>
      <c r="M66">
        <v>17</v>
      </c>
    </row>
    <row r="67" spans="2:13" x14ac:dyDescent="0.2">
      <c r="B67">
        <v>3.2352106429999998</v>
      </c>
      <c r="C67" s="1">
        <v>16.899999999999999</v>
      </c>
      <c r="D67">
        <v>1.34</v>
      </c>
      <c r="E67">
        <v>3.23521064337206</v>
      </c>
      <c r="F67" s="1">
        <v>4.1563912075497003</v>
      </c>
      <c r="G67">
        <v>4.4000000000000004</v>
      </c>
      <c r="H67">
        <v>3.23521064337206</v>
      </c>
      <c r="I67">
        <v>2.3095903154719699</v>
      </c>
      <c r="J67">
        <v>8.5</v>
      </c>
      <c r="K67">
        <v>3.23521064337206</v>
      </c>
      <c r="L67" s="1">
        <v>1.1340658299542501</v>
      </c>
      <c r="M67">
        <v>17</v>
      </c>
    </row>
    <row r="68" spans="2:13" x14ac:dyDescent="0.2">
      <c r="B68">
        <v>3.2865631930000001</v>
      </c>
      <c r="C68" s="1">
        <v>17.2</v>
      </c>
      <c r="D68">
        <v>1.34</v>
      </c>
      <c r="E68">
        <v>3.2865631932668502</v>
      </c>
      <c r="F68" s="1">
        <v>4.5193144461249402</v>
      </c>
      <c r="G68">
        <v>4.4000000000000004</v>
      </c>
      <c r="H68">
        <v>3.2865631932668502</v>
      </c>
      <c r="I68">
        <v>2.3124410669439901</v>
      </c>
      <c r="J68">
        <v>8.5</v>
      </c>
      <c r="K68">
        <v>3.2865631932668502</v>
      </c>
      <c r="L68" s="1">
        <v>1.1400068932142899</v>
      </c>
      <c r="M68">
        <v>17</v>
      </c>
    </row>
    <row r="69" spans="2:13" x14ac:dyDescent="0.2">
      <c r="B69">
        <v>3.3379157429999999</v>
      </c>
      <c r="C69" s="1">
        <v>17.7</v>
      </c>
      <c r="D69">
        <v>1.34</v>
      </c>
      <c r="E69">
        <v>3.3379157431616502</v>
      </c>
      <c r="F69" s="1">
        <v>4.9058301649596503</v>
      </c>
      <c r="G69">
        <v>4.4000000000000004</v>
      </c>
      <c r="H69">
        <v>3.3379157431616502</v>
      </c>
      <c r="I69">
        <v>2.7150541971422699</v>
      </c>
      <c r="J69">
        <v>8.5</v>
      </c>
      <c r="K69">
        <v>3.3379157431616502</v>
      </c>
      <c r="L69" s="1">
        <v>1.1478064794743701</v>
      </c>
      <c r="M69">
        <v>17</v>
      </c>
    </row>
    <row r="70" spans="2:13" x14ac:dyDescent="0.2">
      <c r="B70">
        <v>3.3892682930000002</v>
      </c>
      <c r="C70" s="1">
        <v>18</v>
      </c>
      <c r="D70">
        <v>1.34</v>
      </c>
      <c r="E70">
        <v>3.38926829305644</v>
      </c>
      <c r="F70" s="1">
        <v>5.3143422524460497</v>
      </c>
      <c r="G70">
        <v>4.4000000000000004</v>
      </c>
      <c r="H70">
        <v>3.38926829305644</v>
      </c>
      <c r="I70">
        <v>2.7205267063380099</v>
      </c>
      <c r="J70">
        <v>8.5</v>
      </c>
      <c r="K70">
        <v>3.38926829305644</v>
      </c>
      <c r="L70" s="1">
        <v>1.56106087482157</v>
      </c>
      <c r="M70">
        <v>17</v>
      </c>
    </row>
    <row r="71" spans="2:13" x14ac:dyDescent="0.2">
      <c r="B71">
        <v>3.440620843</v>
      </c>
      <c r="C71" s="1">
        <v>18.7</v>
      </c>
      <c r="D71">
        <v>1.34</v>
      </c>
      <c r="E71">
        <v>3.4406208429512399</v>
      </c>
      <c r="F71" s="1">
        <v>5.7467644276055596</v>
      </c>
      <c r="G71">
        <v>4.4000000000000004</v>
      </c>
      <c r="H71">
        <v>3.4406208429512399</v>
      </c>
      <c r="I71">
        <v>3.15619390991148</v>
      </c>
      <c r="J71">
        <v>8.5</v>
      </c>
      <c r="K71">
        <v>3.4406208429512399</v>
      </c>
      <c r="L71" s="1">
        <v>1.5727942044833201</v>
      </c>
      <c r="M71">
        <v>17</v>
      </c>
    </row>
    <row r="72" spans="2:13" x14ac:dyDescent="0.2">
      <c r="B72">
        <v>3.4919733929999999</v>
      </c>
      <c r="C72" s="1">
        <v>19</v>
      </c>
      <c r="D72">
        <v>1.34</v>
      </c>
      <c r="E72">
        <v>3.4919733928460297</v>
      </c>
      <c r="F72" s="1">
        <v>6.1972167426404603</v>
      </c>
      <c r="G72">
        <v>4.4000000000000004</v>
      </c>
      <c r="H72">
        <v>3.4919733928460297</v>
      </c>
      <c r="I72">
        <v>3.15961232672232</v>
      </c>
      <c r="J72">
        <v>8.5</v>
      </c>
      <c r="K72">
        <v>3.4919733928460297</v>
      </c>
      <c r="L72" s="1">
        <v>1.5789313991986</v>
      </c>
      <c r="M72">
        <v>17</v>
      </c>
    </row>
    <row r="73" spans="2:13" x14ac:dyDescent="0.2">
      <c r="B73">
        <v>3.5433259430000001</v>
      </c>
      <c r="C73" s="1">
        <v>19.7</v>
      </c>
      <c r="D73">
        <v>1.34</v>
      </c>
      <c r="E73">
        <v>3.5433259427408301</v>
      </c>
      <c r="F73" s="1">
        <v>6.6761896149027304</v>
      </c>
      <c r="G73">
        <v>4.4000000000000004</v>
      </c>
      <c r="H73">
        <v>3.5433259427408301</v>
      </c>
      <c r="I73">
        <v>3.6309738754635301</v>
      </c>
      <c r="J73">
        <v>8.5</v>
      </c>
      <c r="K73">
        <v>3.5433259427408301</v>
      </c>
      <c r="L73" s="1">
        <v>2.0458279846635201</v>
      </c>
      <c r="M73">
        <v>17</v>
      </c>
    </row>
    <row r="74" spans="2:13" x14ac:dyDescent="0.2">
      <c r="B74">
        <v>3.594678493</v>
      </c>
      <c r="C74" s="1">
        <v>20.399999999999999</v>
      </c>
      <c r="D74">
        <v>1.34</v>
      </c>
      <c r="E74">
        <v>3.5946784926356199</v>
      </c>
      <c r="F74" s="1">
        <v>7.1732297015375499</v>
      </c>
      <c r="G74">
        <v>4.4000000000000004</v>
      </c>
      <c r="H74">
        <v>3.5946784926356199</v>
      </c>
      <c r="I74">
        <v>3.6342490011672002</v>
      </c>
      <c r="J74">
        <v>8.5</v>
      </c>
      <c r="K74">
        <v>3.5946784926356199</v>
      </c>
      <c r="L74" s="1">
        <v>2.0571723123565699</v>
      </c>
      <c r="M74">
        <v>17</v>
      </c>
    </row>
    <row r="75" spans="2:13" x14ac:dyDescent="0.2">
      <c r="B75">
        <v>3.6460310429999998</v>
      </c>
      <c r="C75" s="1">
        <v>21.2</v>
      </c>
      <c r="D75">
        <v>1.34</v>
      </c>
      <c r="E75">
        <v>3.6460310425304101</v>
      </c>
      <c r="F75" s="1">
        <v>7.6972349484210802</v>
      </c>
      <c r="G75">
        <v>4.4000000000000004</v>
      </c>
      <c r="H75">
        <v>3.6460310425304101</v>
      </c>
      <c r="I75">
        <v>4.1384283722685504</v>
      </c>
      <c r="J75">
        <v>8.5</v>
      </c>
      <c r="K75">
        <v>3.6460310425304101</v>
      </c>
      <c r="L75" s="1">
        <v>2.56552605849632</v>
      </c>
      <c r="M75">
        <v>17</v>
      </c>
    </row>
    <row r="76" spans="2:13" x14ac:dyDescent="0.2">
      <c r="B76">
        <v>3.697383592</v>
      </c>
      <c r="C76" s="1">
        <v>22</v>
      </c>
      <c r="D76">
        <v>1.34</v>
      </c>
      <c r="E76">
        <v>3.6973835924252101</v>
      </c>
      <c r="F76" s="1">
        <v>8.2393223428742104</v>
      </c>
      <c r="G76">
        <v>4.4000000000000004</v>
      </c>
      <c r="H76">
        <v>3.6973835924252101</v>
      </c>
      <c r="I76">
        <v>4.6651077063253101</v>
      </c>
      <c r="J76">
        <v>8.5</v>
      </c>
      <c r="K76">
        <v>3.6973835924252101</v>
      </c>
      <c r="L76" s="1">
        <v>2.5847408583461999</v>
      </c>
      <c r="M76">
        <v>17</v>
      </c>
    </row>
    <row r="77" spans="2:13" x14ac:dyDescent="0.2">
      <c r="B77">
        <v>3.7487361419999998</v>
      </c>
      <c r="C77" s="1">
        <v>22.9</v>
      </c>
      <c r="D77">
        <v>1.34</v>
      </c>
      <c r="E77">
        <v>3.7487361423199999</v>
      </c>
      <c r="F77" s="1">
        <v>8.8021427741883898</v>
      </c>
      <c r="G77">
        <v>4.4000000000000004</v>
      </c>
      <c r="H77">
        <v>3.7487361423199999</v>
      </c>
      <c r="I77">
        <v>5.2196796345615804</v>
      </c>
      <c r="J77">
        <v>8.5</v>
      </c>
      <c r="K77">
        <v>3.7487361423199999</v>
      </c>
      <c r="L77" s="1">
        <v>2.6005354402324001</v>
      </c>
      <c r="M77">
        <v>17</v>
      </c>
    </row>
    <row r="78" spans="2:13" x14ac:dyDescent="0.2">
      <c r="B78">
        <v>3.8000886920000001</v>
      </c>
      <c r="C78" s="1">
        <v>23.8</v>
      </c>
      <c r="D78">
        <v>1.34</v>
      </c>
      <c r="E78">
        <v>3.8000886922147998</v>
      </c>
      <c r="F78" s="1">
        <v>9.3859120059741805</v>
      </c>
      <c r="G78">
        <v>4.4000000000000004</v>
      </c>
      <c r="H78">
        <v>3.8000886922147998</v>
      </c>
      <c r="I78">
        <v>5.23479717028086</v>
      </c>
      <c r="J78">
        <v>8.5</v>
      </c>
      <c r="K78">
        <v>3.8000886922147998</v>
      </c>
      <c r="L78" s="1">
        <v>3.1537580937455099</v>
      </c>
      <c r="M78">
        <v>17</v>
      </c>
    </row>
    <row r="79" spans="2:13" x14ac:dyDescent="0.2">
      <c r="B79">
        <v>3.8514412419999999</v>
      </c>
      <c r="C79" s="1">
        <v>24.7</v>
      </c>
      <c r="D79">
        <v>1.34</v>
      </c>
      <c r="E79">
        <v>3.85144124210959</v>
      </c>
      <c r="F79" s="1">
        <v>9.9912385223245206</v>
      </c>
      <c r="G79">
        <v>4.4000000000000004</v>
      </c>
      <c r="H79">
        <v>3.85144124210959</v>
      </c>
      <c r="I79">
        <v>5.8222324526887901</v>
      </c>
      <c r="J79">
        <v>8.5</v>
      </c>
      <c r="K79">
        <v>3.85144124210959</v>
      </c>
      <c r="L79" s="1">
        <v>3.1717736016022902</v>
      </c>
      <c r="M79">
        <v>17</v>
      </c>
    </row>
    <row r="80" spans="2:13" x14ac:dyDescent="0.2">
      <c r="B80">
        <v>3.9027937920000002</v>
      </c>
      <c r="C80" s="1">
        <v>25.7</v>
      </c>
      <c r="D80">
        <v>1.34</v>
      </c>
      <c r="E80">
        <v>3.90279379200439</v>
      </c>
      <c r="F80" s="1">
        <v>11.258998718171901</v>
      </c>
      <c r="G80">
        <v>4.4000000000000004</v>
      </c>
      <c r="H80">
        <v>3.90279379200439</v>
      </c>
      <c r="I80">
        <v>6.43743581407979</v>
      </c>
      <c r="J80">
        <v>8.5</v>
      </c>
      <c r="K80">
        <v>3.90279379200439</v>
      </c>
      <c r="L80" s="1">
        <v>3.77300619329203</v>
      </c>
      <c r="M80">
        <v>17</v>
      </c>
    </row>
    <row r="81" spans="2:13" x14ac:dyDescent="0.2">
      <c r="B81">
        <v>3.954146342</v>
      </c>
      <c r="C81" s="1">
        <v>26.7</v>
      </c>
      <c r="D81">
        <v>1.34</v>
      </c>
      <c r="E81">
        <v>3.9541463418991798</v>
      </c>
      <c r="F81" s="1">
        <v>11.928193579996</v>
      </c>
      <c r="G81">
        <v>4.4000000000000004</v>
      </c>
      <c r="H81">
        <v>3.9541463418991798</v>
      </c>
      <c r="I81">
        <v>6.4499776853918798</v>
      </c>
      <c r="J81">
        <v>8.5</v>
      </c>
      <c r="K81">
        <v>3.9541463418991798</v>
      </c>
      <c r="L81" s="1">
        <v>3.79120512722645</v>
      </c>
      <c r="M81">
        <v>17</v>
      </c>
    </row>
    <row r="82" spans="2:13" x14ac:dyDescent="0.2">
      <c r="B82">
        <v>4.0054988920000003</v>
      </c>
      <c r="C82" s="1">
        <v>27.2</v>
      </c>
      <c r="D82">
        <v>1.34</v>
      </c>
      <c r="E82">
        <v>4.0054988917939802</v>
      </c>
      <c r="F82" s="1">
        <v>12.6327867815474</v>
      </c>
      <c r="G82">
        <v>4.4000000000000004</v>
      </c>
      <c r="H82">
        <v>4.0054988917939802</v>
      </c>
      <c r="I82">
        <v>7.1023203367170602</v>
      </c>
      <c r="J82">
        <v>8.5</v>
      </c>
      <c r="K82">
        <v>4.0054988917939802</v>
      </c>
      <c r="L82" s="1">
        <v>4.4279577228661902</v>
      </c>
      <c r="M82">
        <v>17</v>
      </c>
    </row>
    <row r="83" spans="2:13" x14ac:dyDescent="0.2">
      <c r="B83">
        <v>4.0568514420000001</v>
      </c>
      <c r="C83" s="1">
        <v>27.7</v>
      </c>
      <c r="D83">
        <v>1.34</v>
      </c>
      <c r="E83">
        <v>4.05685144168877</v>
      </c>
      <c r="F83" s="1">
        <v>13.355510055353999</v>
      </c>
      <c r="G83">
        <v>4.4000000000000004</v>
      </c>
      <c r="H83">
        <v>4.05685144168877</v>
      </c>
      <c r="I83">
        <v>7.7786393492228703</v>
      </c>
      <c r="J83">
        <v>8.5</v>
      </c>
      <c r="K83">
        <v>4.05685144168877</v>
      </c>
      <c r="L83" s="1">
        <v>4.4513428289570802</v>
      </c>
      <c r="M83">
        <v>17</v>
      </c>
    </row>
    <row r="84" spans="2:13" x14ac:dyDescent="0.2">
      <c r="B84">
        <v>4.108203992</v>
      </c>
      <c r="C84" s="1">
        <v>28.7</v>
      </c>
      <c r="D84">
        <v>1.34</v>
      </c>
      <c r="E84">
        <v>4.1082039915835695</v>
      </c>
      <c r="F84" s="1">
        <v>14.1055616450003</v>
      </c>
      <c r="G84">
        <v>4.4000000000000004</v>
      </c>
      <c r="H84">
        <v>4.1082039915835695</v>
      </c>
      <c r="I84">
        <v>7.7937121088085597</v>
      </c>
      <c r="J84">
        <v>8.5</v>
      </c>
      <c r="K84">
        <v>4.1082039915835695</v>
      </c>
      <c r="L84" s="1">
        <v>4.4697949160385599</v>
      </c>
      <c r="M84">
        <v>17</v>
      </c>
    </row>
    <row r="85" spans="2:13" x14ac:dyDescent="0.2">
      <c r="B85">
        <v>4.1595565409999997</v>
      </c>
      <c r="C85" s="1">
        <v>29.2</v>
      </c>
      <c r="D85">
        <v>1.34</v>
      </c>
      <c r="E85">
        <v>4.1595565414783602</v>
      </c>
      <c r="F85" s="1">
        <v>14.889582495149</v>
      </c>
      <c r="G85">
        <v>4.4000000000000004</v>
      </c>
      <c r="H85">
        <v>4.1595565414783602</v>
      </c>
      <c r="I85">
        <v>8.5159256260159708</v>
      </c>
      <c r="J85">
        <v>8.5</v>
      </c>
      <c r="K85">
        <v>4.1595565414783602</v>
      </c>
      <c r="L85" s="1">
        <v>5.15851481125706</v>
      </c>
      <c r="M85">
        <v>17</v>
      </c>
    </row>
    <row r="86" spans="2:13" x14ac:dyDescent="0.2">
      <c r="B86">
        <v>4.2109090910000004</v>
      </c>
      <c r="C86" s="1">
        <v>29.8</v>
      </c>
      <c r="D86">
        <v>1.34</v>
      </c>
      <c r="E86">
        <v>4.2109090913731499</v>
      </c>
      <c r="F86" s="1">
        <v>15.6964749185986</v>
      </c>
      <c r="G86">
        <v>4.4000000000000004</v>
      </c>
      <c r="H86">
        <v>4.2109090913731499</v>
      </c>
      <c r="I86">
        <v>8.5250900641742309</v>
      </c>
      <c r="J86">
        <v>8.5</v>
      </c>
      <c r="K86">
        <v>4.2109090913731499</v>
      </c>
      <c r="L86" s="1">
        <v>5.1765259823334304</v>
      </c>
      <c r="M86">
        <v>17</v>
      </c>
    </row>
    <row r="87" spans="2:13" x14ac:dyDescent="0.2">
      <c r="B87">
        <v>4.2622616410000003</v>
      </c>
      <c r="C87" s="1">
        <v>31</v>
      </c>
      <c r="D87">
        <v>1.34</v>
      </c>
      <c r="E87">
        <v>4.2622616412679504</v>
      </c>
      <c r="F87" s="1">
        <v>16.544455158835699</v>
      </c>
      <c r="G87">
        <v>4.4000000000000004</v>
      </c>
      <c r="H87">
        <v>4.2622616412679504</v>
      </c>
      <c r="I87">
        <v>9.2861184734048106</v>
      </c>
      <c r="J87">
        <v>8.5</v>
      </c>
      <c r="K87">
        <v>4.2622616412679504</v>
      </c>
      <c r="L87" s="1">
        <v>5.9144489394739903</v>
      </c>
      <c r="M87">
        <v>17</v>
      </c>
    </row>
    <row r="88" spans="2:13" x14ac:dyDescent="0.2">
      <c r="B88">
        <v>4.3136141910000001</v>
      </c>
      <c r="C88" s="1">
        <v>31.6</v>
      </c>
      <c r="D88">
        <v>1.34</v>
      </c>
      <c r="E88">
        <v>4.3136141911627401</v>
      </c>
      <c r="F88" s="1">
        <v>17.417574000506601</v>
      </c>
      <c r="G88">
        <v>4.4000000000000004</v>
      </c>
      <c r="H88">
        <v>4.3136141911627401</v>
      </c>
      <c r="I88">
        <v>10.072781365613601</v>
      </c>
      <c r="J88">
        <v>8.5</v>
      </c>
      <c r="K88">
        <v>4.3136141911627401</v>
      </c>
      <c r="L88" s="1">
        <v>5.9404722714444897</v>
      </c>
      <c r="M88">
        <v>17</v>
      </c>
    </row>
    <row r="89" spans="2:13" x14ac:dyDescent="0.2">
      <c r="B89">
        <v>4.3649667409999999</v>
      </c>
      <c r="C89" s="1">
        <v>32.200000000000003</v>
      </c>
      <c r="D89">
        <v>1.34</v>
      </c>
      <c r="E89">
        <v>4.3649667410575406</v>
      </c>
      <c r="F89" s="1">
        <v>18.319373050547</v>
      </c>
      <c r="G89">
        <v>4.4000000000000004</v>
      </c>
      <c r="H89">
        <v>4.3649667410575406</v>
      </c>
      <c r="I89">
        <v>10.089133694926399</v>
      </c>
      <c r="J89">
        <v>8.5</v>
      </c>
      <c r="K89">
        <v>4.3649667410575406</v>
      </c>
      <c r="L89" s="1">
        <v>5.9591373728023296</v>
      </c>
      <c r="M89">
        <v>17</v>
      </c>
    </row>
    <row r="90" spans="2:13" x14ac:dyDescent="0.2">
      <c r="B90">
        <v>4.4163192909999998</v>
      </c>
      <c r="C90" s="1">
        <v>32.299999999999997</v>
      </c>
      <c r="D90">
        <v>1.34</v>
      </c>
      <c r="E90">
        <v>4.4163192909523303</v>
      </c>
      <c r="F90" s="1">
        <v>19.261403717013799</v>
      </c>
      <c r="G90">
        <v>4.4000000000000004</v>
      </c>
      <c r="H90">
        <v>4.4163192909523303</v>
      </c>
      <c r="I90">
        <v>10.9261082974873</v>
      </c>
      <c r="J90">
        <v>8.5</v>
      </c>
      <c r="K90">
        <v>4.4163192909523303</v>
      </c>
      <c r="L90" s="1">
        <v>6.7440439100649598</v>
      </c>
      <c r="M90">
        <v>17</v>
      </c>
    </row>
    <row r="91" spans="2:13" x14ac:dyDescent="0.2">
      <c r="B91">
        <v>4.4676718409999996</v>
      </c>
      <c r="C91" s="1">
        <v>32.799999999999997</v>
      </c>
      <c r="D91">
        <v>1.34</v>
      </c>
      <c r="E91">
        <v>4.4676718408471299</v>
      </c>
      <c r="F91" s="1">
        <v>19.281334465627999</v>
      </c>
      <c r="G91">
        <v>4.4000000000000004</v>
      </c>
      <c r="H91">
        <v>4.4676718408471299</v>
      </c>
      <c r="I91">
        <v>11.789227562912799</v>
      </c>
      <c r="J91">
        <v>8.5</v>
      </c>
      <c r="K91">
        <v>4.4676718408471299</v>
      </c>
      <c r="L91" s="1">
        <v>6.7625095233386103</v>
      </c>
      <c r="M91">
        <v>17</v>
      </c>
    </row>
    <row r="92" spans="2:13" x14ac:dyDescent="0.2">
      <c r="B92">
        <v>4.5190243910000003</v>
      </c>
      <c r="C92" s="1">
        <v>33.4</v>
      </c>
      <c r="D92">
        <v>1.34</v>
      </c>
      <c r="E92">
        <v>4.5190243907419196</v>
      </c>
      <c r="F92" s="1">
        <v>20.2626975904384</v>
      </c>
      <c r="G92">
        <v>4.4000000000000004</v>
      </c>
      <c r="H92">
        <v>4.5190243907419196</v>
      </c>
      <c r="I92">
        <v>11.8132612907234</v>
      </c>
      <c r="J92">
        <v>8.5</v>
      </c>
      <c r="K92">
        <v>4.5190243907419196</v>
      </c>
      <c r="L92" s="1">
        <v>7.5967426585939997</v>
      </c>
      <c r="M92">
        <v>17</v>
      </c>
    </row>
    <row r="93" spans="2:13" x14ac:dyDescent="0.2">
      <c r="B93">
        <v>4.5703769410000001</v>
      </c>
      <c r="C93" s="1">
        <v>33.4</v>
      </c>
      <c r="D93">
        <v>1.34</v>
      </c>
      <c r="E93">
        <v>4.5703769406367201</v>
      </c>
      <c r="F93" s="1">
        <v>21.265438545477299</v>
      </c>
      <c r="G93">
        <v>4.4000000000000004</v>
      </c>
      <c r="H93">
        <v>4.5703769406367201</v>
      </c>
      <c r="I93">
        <v>12.728617559143</v>
      </c>
      <c r="J93">
        <v>8.5</v>
      </c>
      <c r="K93">
        <v>4.5703769406367201</v>
      </c>
      <c r="L93" s="1">
        <v>7.62117204829919</v>
      </c>
      <c r="M93">
        <v>17</v>
      </c>
    </row>
    <row r="94" spans="2:13" x14ac:dyDescent="0.2">
      <c r="B94">
        <v>4.621729491</v>
      </c>
      <c r="C94" s="1">
        <v>33.4</v>
      </c>
      <c r="D94">
        <v>1.34</v>
      </c>
      <c r="E94">
        <v>4.6217294905315098</v>
      </c>
      <c r="F94" s="1">
        <v>22.320546992369199</v>
      </c>
      <c r="G94">
        <v>4.4000000000000004</v>
      </c>
      <c r="H94">
        <v>4.6217294905315098</v>
      </c>
      <c r="I94">
        <v>12.7401167158788</v>
      </c>
      <c r="J94">
        <v>8.5</v>
      </c>
      <c r="K94">
        <v>4.6217294905315098</v>
      </c>
      <c r="L94" s="1">
        <v>7.6394308518443399</v>
      </c>
      <c r="M94">
        <v>17</v>
      </c>
    </row>
    <row r="95" spans="2:13" x14ac:dyDescent="0.2">
      <c r="B95">
        <v>4.6730820399999997</v>
      </c>
      <c r="C95" s="1">
        <v>33.9</v>
      </c>
      <c r="D95">
        <v>1.34</v>
      </c>
      <c r="E95">
        <v>4.6730820404262996</v>
      </c>
      <c r="F95" s="1">
        <v>23.431510741059899</v>
      </c>
      <c r="G95">
        <v>4.4000000000000004</v>
      </c>
      <c r="H95">
        <v>4.6730820404262996</v>
      </c>
      <c r="I95">
        <v>13.7088053126449</v>
      </c>
      <c r="J95">
        <v>8.5</v>
      </c>
      <c r="K95">
        <v>4.6730820404262996</v>
      </c>
      <c r="L95" s="1">
        <v>8.5351013499799908</v>
      </c>
      <c r="M95">
        <v>17</v>
      </c>
    </row>
    <row r="96" spans="2:13" x14ac:dyDescent="0.2">
      <c r="B96">
        <v>4.7244345900000004</v>
      </c>
      <c r="C96" s="1">
        <v>33.9</v>
      </c>
      <c r="D96">
        <v>1.34</v>
      </c>
      <c r="E96">
        <v>4.7244345903211</v>
      </c>
      <c r="F96" s="1">
        <v>23.450303112973199</v>
      </c>
      <c r="G96">
        <v>4.4000000000000004</v>
      </c>
      <c r="H96">
        <v>4.7244345903211</v>
      </c>
      <c r="I96">
        <v>13.719841783373401</v>
      </c>
      <c r="J96">
        <v>8.5</v>
      </c>
      <c r="K96">
        <v>4.7244345903211</v>
      </c>
      <c r="L96" s="1">
        <v>8.5489497425085297</v>
      </c>
      <c r="M96">
        <v>17</v>
      </c>
    </row>
    <row r="97" spans="2:13" x14ac:dyDescent="0.2">
      <c r="B97">
        <v>4.7757871400000003</v>
      </c>
      <c r="C97" s="1">
        <v>33.9</v>
      </c>
      <c r="D97">
        <v>1.34</v>
      </c>
      <c r="E97">
        <v>4.7757871402158907</v>
      </c>
      <c r="F97" s="1">
        <v>24.6142879395859</v>
      </c>
      <c r="G97">
        <v>4.4000000000000004</v>
      </c>
      <c r="H97">
        <v>4.7757871402158907</v>
      </c>
      <c r="I97">
        <v>14.7405717439983</v>
      </c>
      <c r="J97">
        <v>8.5</v>
      </c>
      <c r="K97">
        <v>4.7757871402158907</v>
      </c>
      <c r="L97" s="1">
        <v>9.4982527275777109</v>
      </c>
      <c r="M97">
        <v>17</v>
      </c>
    </row>
    <row r="98" spans="2:13" x14ac:dyDescent="0.2">
      <c r="B98">
        <v>4.8271396900000001</v>
      </c>
      <c r="C98" s="1">
        <v>34.299999999999997</v>
      </c>
      <c r="D98">
        <v>1.34</v>
      </c>
      <c r="E98">
        <v>4.8271396901106902</v>
      </c>
      <c r="F98" s="1">
        <v>25.801203281290402</v>
      </c>
      <c r="G98">
        <v>4.4000000000000004</v>
      </c>
      <c r="H98">
        <v>4.8271396901106902</v>
      </c>
      <c r="I98">
        <v>15.791067535259799</v>
      </c>
      <c r="J98">
        <v>8.5</v>
      </c>
      <c r="K98">
        <v>4.8271396901106902</v>
      </c>
      <c r="L98" s="1">
        <v>9.5318209786618198</v>
      </c>
      <c r="M98">
        <v>17</v>
      </c>
    </row>
    <row r="99" spans="2:13" x14ac:dyDescent="0.2">
      <c r="B99">
        <v>4.8784922399999999</v>
      </c>
      <c r="C99" s="1">
        <v>34.299999999999997</v>
      </c>
      <c r="D99">
        <v>1.34</v>
      </c>
      <c r="E99">
        <v>4.8784922400054791</v>
      </c>
      <c r="F99" s="1">
        <v>27.051803571160601</v>
      </c>
      <c r="G99">
        <v>4.4000000000000004</v>
      </c>
      <c r="H99">
        <v>4.8784922400054791</v>
      </c>
      <c r="I99">
        <v>15.819877396251201</v>
      </c>
      <c r="J99">
        <v>8.5</v>
      </c>
      <c r="K99">
        <v>4.8784922400054791</v>
      </c>
      <c r="L99" s="1">
        <v>9.5561585080948301</v>
      </c>
      <c r="M99">
        <v>17</v>
      </c>
    </row>
    <row r="100" spans="2:13" x14ac:dyDescent="0.2">
      <c r="B100">
        <v>4.9298447899999998</v>
      </c>
      <c r="C100" s="1">
        <v>34.299999999999997</v>
      </c>
      <c r="D100">
        <v>1.34</v>
      </c>
      <c r="E100">
        <v>4.9298447899002804</v>
      </c>
      <c r="F100" s="1">
        <v>27.088245829220401</v>
      </c>
      <c r="G100">
        <v>4.4000000000000004</v>
      </c>
      <c r="H100">
        <v>4.9298447899002804</v>
      </c>
      <c r="I100">
        <v>16.942713145566699</v>
      </c>
      <c r="J100">
        <v>8.5</v>
      </c>
      <c r="K100">
        <v>4.9298447899002804</v>
      </c>
      <c r="L100" s="1">
        <v>10.5619034154867</v>
      </c>
      <c r="M100">
        <v>17</v>
      </c>
    </row>
    <row r="101" spans="2:13" x14ac:dyDescent="0.2">
      <c r="B101">
        <v>4.9811973399999996</v>
      </c>
      <c r="C101" s="1">
        <v>34.299999999999997</v>
      </c>
      <c r="D101">
        <v>1.34</v>
      </c>
      <c r="E101">
        <v>4.9811973397950693</v>
      </c>
      <c r="F101" s="1">
        <v>28.403201913912699</v>
      </c>
      <c r="G101">
        <v>4.4000000000000004</v>
      </c>
      <c r="H101">
        <v>4.9811973397950693</v>
      </c>
      <c r="I101">
        <v>16.960044110959501</v>
      </c>
      <c r="J101">
        <v>8.5</v>
      </c>
      <c r="K101">
        <v>4.9811973397950693</v>
      </c>
      <c r="L101" s="1">
        <v>10.5858190857604</v>
      </c>
      <c r="M101">
        <v>17</v>
      </c>
    </row>
    <row r="102" spans="2:13" x14ac:dyDescent="0.2">
      <c r="B102">
        <v>5.0325498900000003</v>
      </c>
      <c r="C102" s="1">
        <v>34.299999999999997</v>
      </c>
      <c r="D102">
        <v>1.34</v>
      </c>
      <c r="E102">
        <v>5.0325498896898706</v>
      </c>
      <c r="F102" s="1">
        <v>29.752156383573801</v>
      </c>
      <c r="G102">
        <v>4.4000000000000004</v>
      </c>
      <c r="H102">
        <v>5.0325498896898706</v>
      </c>
      <c r="I102">
        <v>18.136336633863401</v>
      </c>
      <c r="J102">
        <v>8.5</v>
      </c>
      <c r="K102">
        <v>5.0325498896898706</v>
      </c>
      <c r="L102" s="1">
        <v>10.616002516489401</v>
      </c>
      <c r="M102">
        <v>17</v>
      </c>
    </row>
    <row r="103" spans="2:13" x14ac:dyDescent="0.2">
      <c r="B103">
        <v>5.0839024400000001</v>
      </c>
      <c r="C103" s="1">
        <v>34.299999999999997</v>
      </c>
      <c r="D103">
        <v>1.34</v>
      </c>
      <c r="E103">
        <v>5.0839024395846595</v>
      </c>
      <c r="F103" s="1">
        <v>29.791615780795698</v>
      </c>
      <c r="G103">
        <v>4.4000000000000004</v>
      </c>
      <c r="H103">
        <v>5.0839024395846595</v>
      </c>
      <c r="I103">
        <v>18.158576073829401</v>
      </c>
      <c r="J103">
        <v>8.5</v>
      </c>
      <c r="K103">
        <v>5.0839024395846595</v>
      </c>
      <c r="L103" s="1">
        <v>11.6832423448075</v>
      </c>
      <c r="M103">
        <v>17</v>
      </c>
    </row>
    <row r="104" spans="2:13" x14ac:dyDescent="0.2">
      <c r="B104">
        <v>5.1352549889999999</v>
      </c>
      <c r="C104" s="1">
        <v>34.299999999999997</v>
      </c>
      <c r="D104">
        <v>1.34</v>
      </c>
      <c r="E104">
        <v>5.1352549894794608</v>
      </c>
      <c r="F104" s="1">
        <v>31.246410155949199</v>
      </c>
      <c r="G104">
        <v>4.4000000000000004</v>
      </c>
      <c r="H104">
        <v>5.1352549894794608</v>
      </c>
      <c r="I104">
        <v>19.396914414348402</v>
      </c>
      <c r="J104">
        <v>8.5</v>
      </c>
      <c r="K104">
        <v>5.1352549894794608</v>
      </c>
      <c r="L104" s="1">
        <v>11.711809918219499</v>
      </c>
      <c r="M104">
        <v>17</v>
      </c>
    </row>
    <row r="105" spans="2:13" x14ac:dyDescent="0.2">
      <c r="B105">
        <v>5.1866075389999997</v>
      </c>
      <c r="C105" s="1">
        <v>34.299999999999997</v>
      </c>
      <c r="D105">
        <v>1.34</v>
      </c>
      <c r="E105">
        <v>5.1866075393742497</v>
      </c>
      <c r="F105" s="1">
        <v>31.248805647108298</v>
      </c>
      <c r="G105">
        <v>4.4000000000000004</v>
      </c>
      <c r="H105">
        <v>5.1866075393742497</v>
      </c>
      <c r="I105">
        <v>19.414763220950299</v>
      </c>
      <c r="J105">
        <v>8.5</v>
      </c>
      <c r="K105">
        <v>5.1866075393742497</v>
      </c>
      <c r="L105" s="1">
        <v>11.729439196226201</v>
      </c>
      <c r="M105">
        <v>17</v>
      </c>
    </row>
    <row r="106" spans="2:13" x14ac:dyDescent="0.2">
      <c r="B106">
        <v>5.2379600890000004</v>
      </c>
      <c r="C106" s="1">
        <v>34.4</v>
      </c>
      <c r="D106">
        <v>1.34</v>
      </c>
      <c r="E106">
        <v>5.2379600892690403</v>
      </c>
      <c r="F106" s="1">
        <v>32.789137586944598</v>
      </c>
      <c r="G106">
        <v>4.4000000000000004</v>
      </c>
      <c r="H106">
        <v>5.2379600892690403</v>
      </c>
      <c r="I106">
        <v>20.725103406515501</v>
      </c>
      <c r="J106">
        <v>8.5</v>
      </c>
      <c r="K106">
        <v>5.2379600892690403</v>
      </c>
      <c r="L106" s="1">
        <v>12.8817342826885</v>
      </c>
      <c r="M106">
        <v>17</v>
      </c>
    </row>
    <row r="107" spans="2:13" x14ac:dyDescent="0.2">
      <c r="B107">
        <v>5.2893126390000003</v>
      </c>
      <c r="C107" s="1">
        <v>34.4</v>
      </c>
      <c r="D107">
        <v>1.34</v>
      </c>
      <c r="E107">
        <v>5.2893126391638399</v>
      </c>
      <c r="F107" s="1">
        <v>32.793918655753203</v>
      </c>
      <c r="G107">
        <v>4.4000000000000004</v>
      </c>
      <c r="H107">
        <v>5.2893126391638399</v>
      </c>
      <c r="I107">
        <v>20.7457848888704</v>
      </c>
      <c r="J107">
        <v>8.5</v>
      </c>
      <c r="K107">
        <v>5.2893126391638399</v>
      </c>
      <c r="L107" s="1">
        <v>12.898571715907501</v>
      </c>
      <c r="M107">
        <v>17</v>
      </c>
    </row>
    <row r="108" spans="2:13" x14ac:dyDescent="0.2">
      <c r="B108">
        <v>5.3406651890000001</v>
      </c>
      <c r="C108" s="1">
        <v>34.4</v>
      </c>
      <c r="D108">
        <v>1.34</v>
      </c>
      <c r="E108">
        <v>5.3406651890586305</v>
      </c>
      <c r="F108" s="1">
        <v>34.419882610232001</v>
      </c>
      <c r="G108">
        <v>4.4000000000000004</v>
      </c>
      <c r="H108">
        <v>5.3406651890586305</v>
      </c>
      <c r="I108">
        <v>22.1269598697451</v>
      </c>
      <c r="J108">
        <v>8.5</v>
      </c>
      <c r="K108">
        <v>5.3406651890586305</v>
      </c>
      <c r="L108" s="1">
        <v>14.1220009501692</v>
      </c>
      <c r="M108">
        <v>17</v>
      </c>
    </row>
    <row r="109" spans="2:13" x14ac:dyDescent="0.2">
      <c r="B109">
        <v>5.3920177389999999</v>
      </c>
      <c r="C109" s="1">
        <v>34.4</v>
      </c>
      <c r="D109">
        <v>1.34</v>
      </c>
      <c r="E109">
        <v>5.3920177389534301</v>
      </c>
      <c r="F109" s="1">
        <v>34.423996897508701</v>
      </c>
      <c r="G109">
        <v>4.4000000000000004</v>
      </c>
      <c r="H109">
        <v>5.3920177389534301</v>
      </c>
      <c r="I109">
        <v>22.150023988258699</v>
      </c>
      <c r="J109">
        <v>8.5</v>
      </c>
      <c r="K109">
        <v>5.3920177389534301</v>
      </c>
      <c r="L109" s="1">
        <v>14.145326200463201</v>
      </c>
      <c r="M109">
        <v>17</v>
      </c>
    </row>
    <row r="110" spans="2:13" x14ac:dyDescent="0.2">
      <c r="B110">
        <v>5.4433702889999998</v>
      </c>
      <c r="C110" s="1">
        <v>34.4</v>
      </c>
      <c r="D110">
        <v>1.34</v>
      </c>
      <c r="E110">
        <v>5.4433702888482198</v>
      </c>
      <c r="F110" s="1">
        <v>36.133984746091798</v>
      </c>
      <c r="G110">
        <v>4.4000000000000004</v>
      </c>
      <c r="H110">
        <v>5.4433702888482198</v>
      </c>
      <c r="I110">
        <v>23.598775340842899</v>
      </c>
      <c r="J110">
        <v>8.5</v>
      </c>
      <c r="K110">
        <v>5.4433702888482198</v>
      </c>
      <c r="L110" s="1">
        <v>14.186080818193</v>
      </c>
      <c r="M110">
        <v>17</v>
      </c>
    </row>
    <row r="111" spans="2:13" x14ac:dyDescent="0.2">
      <c r="B111">
        <v>5.4947228389999996</v>
      </c>
      <c r="C111" s="1">
        <v>34.4</v>
      </c>
      <c r="D111">
        <v>1.34</v>
      </c>
      <c r="E111">
        <v>5.4947228387430203</v>
      </c>
      <c r="F111" s="1">
        <v>36.145653512265497</v>
      </c>
      <c r="G111">
        <v>4.4000000000000004</v>
      </c>
      <c r="H111">
        <v>5.4947228387430203</v>
      </c>
      <c r="I111">
        <v>23.630123005490301</v>
      </c>
      <c r="J111">
        <v>8.5</v>
      </c>
      <c r="K111">
        <v>5.4947228387430203</v>
      </c>
      <c r="L111" s="1">
        <v>15.4649505012229</v>
      </c>
      <c r="M111">
        <v>17</v>
      </c>
    </row>
    <row r="112" spans="2:13" x14ac:dyDescent="0.2">
      <c r="B112">
        <v>5.5460753890000003</v>
      </c>
      <c r="C112" s="1">
        <v>34.4</v>
      </c>
      <c r="D112">
        <v>1.34</v>
      </c>
      <c r="E112">
        <v>5.54607538863781</v>
      </c>
      <c r="F112" s="1">
        <v>37.943659298338197</v>
      </c>
      <c r="G112">
        <v>4.4000000000000004</v>
      </c>
      <c r="H112">
        <v>5.54607538863781</v>
      </c>
      <c r="I112">
        <v>23.6686814681984</v>
      </c>
      <c r="J112">
        <v>8.5</v>
      </c>
      <c r="K112">
        <v>5.54607538863781</v>
      </c>
      <c r="L112" s="1">
        <v>15.4966856806554</v>
      </c>
      <c r="M112">
        <v>17</v>
      </c>
    </row>
    <row r="113" spans="2:13" x14ac:dyDescent="0.2">
      <c r="B113">
        <v>5.5974279390000001</v>
      </c>
      <c r="C113" s="1">
        <v>34.4</v>
      </c>
      <c r="D113">
        <v>1.34</v>
      </c>
      <c r="E113">
        <v>5.5974279385326104</v>
      </c>
      <c r="F113" s="1">
        <v>37.961385005561901</v>
      </c>
      <c r="G113">
        <v>4.4000000000000004</v>
      </c>
      <c r="H113">
        <v>5.5974279385326104</v>
      </c>
      <c r="I113">
        <v>25.185323390015402</v>
      </c>
      <c r="J113">
        <v>8.5</v>
      </c>
      <c r="K113">
        <v>5.5974279385326104</v>
      </c>
      <c r="L113" s="1">
        <v>15.531781245737101</v>
      </c>
      <c r="M113">
        <v>17</v>
      </c>
    </row>
    <row r="114" spans="2:13" x14ac:dyDescent="0.2">
      <c r="B114">
        <v>5.6487804879999999</v>
      </c>
      <c r="C114" s="1">
        <v>34.4</v>
      </c>
      <c r="D114">
        <v>1.34</v>
      </c>
      <c r="E114">
        <v>5.6487804884274002</v>
      </c>
      <c r="F114" s="1">
        <v>38.027814606865697</v>
      </c>
      <c r="G114">
        <v>4.4000000000000004</v>
      </c>
      <c r="H114">
        <v>5.6487804884274002</v>
      </c>
      <c r="I114">
        <v>25.205183607150001</v>
      </c>
      <c r="J114">
        <v>8.5</v>
      </c>
      <c r="K114">
        <v>5.6487804884274002</v>
      </c>
      <c r="L114" s="1">
        <v>15.542587179532701</v>
      </c>
      <c r="M114">
        <v>17</v>
      </c>
    </row>
    <row r="115" spans="2:13" x14ac:dyDescent="0.2">
      <c r="B115">
        <v>5.7001330379999997</v>
      </c>
      <c r="C115" s="1">
        <v>34.5</v>
      </c>
      <c r="D115">
        <v>1.34</v>
      </c>
      <c r="E115">
        <v>5.7001330383221998</v>
      </c>
      <c r="F115" s="1">
        <v>39.893183334122803</v>
      </c>
      <c r="G115">
        <v>4.4000000000000004</v>
      </c>
      <c r="H115">
        <v>5.7001330383221998</v>
      </c>
      <c r="I115">
        <v>26.835414933699401</v>
      </c>
      <c r="J115">
        <v>8.5</v>
      </c>
      <c r="K115">
        <v>5.7001330383221998</v>
      </c>
      <c r="L115" s="1">
        <v>16.935840528694101</v>
      </c>
      <c r="M115">
        <v>17</v>
      </c>
    </row>
    <row r="116" spans="2:13" x14ac:dyDescent="0.2">
      <c r="B116">
        <v>5.7514855880000004</v>
      </c>
      <c r="C116" s="1">
        <v>34.5</v>
      </c>
      <c r="D116">
        <v>1.34</v>
      </c>
      <c r="E116">
        <v>5.7514855882169904</v>
      </c>
      <c r="F116" s="1">
        <v>39.897643196050502</v>
      </c>
      <c r="G116">
        <v>4.4000000000000004</v>
      </c>
      <c r="H116">
        <v>5.7514855882169904</v>
      </c>
      <c r="I116">
        <v>26.862273723614901</v>
      </c>
      <c r="J116">
        <v>8.5</v>
      </c>
      <c r="K116">
        <v>5.7514855882169904</v>
      </c>
      <c r="L116" s="1">
        <v>16.953884615607699</v>
      </c>
      <c r="M116">
        <v>17</v>
      </c>
    </row>
    <row r="117" spans="2:13" x14ac:dyDescent="0.2">
      <c r="B117">
        <v>5.8028381380000003</v>
      </c>
      <c r="C117" s="1">
        <v>34.5</v>
      </c>
      <c r="D117">
        <v>1.34</v>
      </c>
      <c r="E117">
        <v>5.8028381381117793</v>
      </c>
      <c r="F117" s="1">
        <v>41.933822639746303</v>
      </c>
      <c r="G117">
        <v>4.4000000000000004</v>
      </c>
      <c r="H117">
        <v>5.8028381381117793</v>
      </c>
      <c r="I117">
        <v>26.916748226051801</v>
      </c>
      <c r="J117">
        <v>8.5</v>
      </c>
      <c r="K117">
        <v>5.8028381381117793</v>
      </c>
      <c r="L117" s="1">
        <v>18.425773740890602</v>
      </c>
      <c r="M117">
        <v>17</v>
      </c>
    </row>
    <row r="118" spans="2:13" x14ac:dyDescent="0.2">
      <c r="B118">
        <v>5.8541906880000001</v>
      </c>
      <c r="C118" s="1">
        <v>34.5</v>
      </c>
      <c r="D118">
        <v>1.34</v>
      </c>
      <c r="E118">
        <v>5.8541906880065806</v>
      </c>
      <c r="F118" s="1">
        <v>41.952564746610598</v>
      </c>
      <c r="G118">
        <v>4.4000000000000004</v>
      </c>
      <c r="H118">
        <v>5.8541906880065806</v>
      </c>
      <c r="I118">
        <v>28.6144760380331</v>
      </c>
      <c r="J118">
        <v>8.5</v>
      </c>
      <c r="K118">
        <v>5.8541906880065806</v>
      </c>
      <c r="L118" s="1">
        <v>18.462291689541999</v>
      </c>
      <c r="M118">
        <v>17</v>
      </c>
    </row>
    <row r="119" spans="2:13" x14ac:dyDescent="0.2">
      <c r="B119">
        <v>5.9055432379999999</v>
      </c>
      <c r="C119" s="1">
        <v>34.5</v>
      </c>
      <c r="D119">
        <v>1.34</v>
      </c>
      <c r="E119">
        <v>5.9055432379013695</v>
      </c>
      <c r="F119" s="1">
        <v>42.039346911811897</v>
      </c>
      <c r="G119">
        <v>4.4000000000000004</v>
      </c>
      <c r="H119">
        <v>5.9055432379013695</v>
      </c>
      <c r="I119">
        <v>28.635240188585101</v>
      </c>
      <c r="J119">
        <v>8.5</v>
      </c>
      <c r="K119">
        <v>5.9055432379013695</v>
      </c>
      <c r="L119" s="1">
        <v>18.4976028233602</v>
      </c>
      <c r="M119">
        <v>17</v>
      </c>
    </row>
    <row r="120" spans="2:13" x14ac:dyDescent="0.2">
      <c r="B120">
        <v>5.9568957879999997</v>
      </c>
      <c r="C120" s="1">
        <v>34.5</v>
      </c>
      <c r="D120">
        <v>1.34</v>
      </c>
      <c r="E120">
        <v>5.9568957877961699</v>
      </c>
      <c r="F120" s="1">
        <v>44.137246965011599</v>
      </c>
      <c r="G120">
        <v>4.4000000000000004</v>
      </c>
      <c r="H120">
        <v>5.9568957877961699</v>
      </c>
      <c r="I120">
        <v>30.465922108823602</v>
      </c>
      <c r="J120">
        <v>8.5</v>
      </c>
      <c r="K120">
        <v>5.9568957877961699</v>
      </c>
      <c r="L120" s="1">
        <v>20.056917431321502</v>
      </c>
      <c r="M120">
        <v>17</v>
      </c>
    </row>
    <row r="121" spans="2:13" x14ac:dyDescent="0.2">
      <c r="B121">
        <v>6.0082483379999996</v>
      </c>
      <c r="C121" s="1">
        <v>34.5</v>
      </c>
      <c r="D121">
        <v>1.34</v>
      </c>
      <c r="E121">
        <v>6.0082483376909597</v>
      </c>
      <c r="F121" s="1">
        <v>44.151162123232297</v>
      </c>
      <c r="G121">
        <v>4.4000000000000004</v>
      </c>
      <c r="H121">
        <v>6.0082483376909597</v>
      </c>
      <c r="I121">
        <v>30.493049437043101</v>
      </c>
      <c r="J121">
        <v>8.5</v>
      </c>
      <c r="K121">
        <v>6.0082483376909597</v>
      </c>
      <c r="L121" s="1">
        <v>20.0849894257722</v>
      </c>
      <c r="M121">
        <v>17</v>
      </c>
    </row>
    <row r="122" spans="2:13" x14ac:dyDescent="0.2">
      <c r="B122">
        <v>6.0596008880000003</v>
      </c>
      <c r="C122" s="1">
        <v>34.5</v>
      </c>
      <c r="D122">
        <v>1.34</v>
      </c>
      <c r="E122">
        <v>6.0596008875857592</v>
      </c>
      <c r="F122" s="1">
        <v>44.264705710647</v>
      </c>
      <c r="G122">
        <v>4.4000000000000004</v>
      </c>
      <c r="H122">
        <v>6.0596008875857592</v>
      </c>
      <c r="I122">
        <v>30.550254767349799</v>
      </c>
      <c r="J122">
        <v>8.5</v>
      </c>
      <c r="K122">
        <v>6.0596008875857592</v>
      </c>
      <c r="L122" s="1">
        <v>20.1236156166506</v>
      </c>
      <c r="M122">
        <v>17</v>
      </c>
    </row>
    <row r="123" spans="2:13" x14ac:dyDescent="0.2">
      <c r="B123">
        <v>6.110953437</v>
      </c>
      <c r="C123" s="1">
        <v>34.5</v>
      </c>
      <c r="D123">
        <v>1.34</v>
      </c>
      <c r="E123">
        <v>6.1109534374805499</v>
      </c>
      <c r="F123" s="1">
        <v>44.274610112761401</v>
      </c>
      <c r="G123">
        <v>4.4000000000000004</v>
      </c>
      <c r="H123">
        <v>6.1109534374805499</v>
      </c>
      <c r="I123">
        <v>32.450584639495403</v>
      </c>
      <c r="J123">
        <v>8.5</v>
      </c>
      <c r="K123">
        <v>6.1109534374805499</v>
      </c>
      <c r="L123" s="1">
        <v>20.1462478424666</v>
      </c>
      <c r="M123">
        <v>17</v>
      </c>
    </row>
    <row r="124" spans="2:13" x14ac:dyDescent="0.2">
      <c r="B124">
        <v>6.1623059869999999</v>
      </c>
      <c r="C124" s="1">
        <v>34.5</v>
      </c>
      <c r="D124">
        <v>1.34</v>
      </c>
      <c r="E124">
        <v>6.1623059873753494</v>
      </c>
      <c r="F124" s="1">
        <v>44.283390255610399</v>
      </c>
      <c r="G124">
        <v>4.4000000000000004</v>
      </c>
      <c r="H124">
        <v>6.1623059873753494</v>
      </c>
      <c r="I124">
        <v>32.483318200717903</v>
      </c>
      <c r="J124">
        <v>8.5</v>
      </c>
      <c r="K124">
        <v>6.1623059873753494</v>
      </c>
      <c r="L124" s="1">
        <v>21.7999827943997</v>
      </c>
      <c r="M124">
        <v>17</v>
      </c>
    </row>
    <row r="125" spans="2:13" x14ac:dyDescent="0.2">
      <c r="B125">
        <v>6.2136585369999997</v>
      </c>
      <c r="C125" s="1">
        <v>34.5</v>
      </c>
      <c r="D125">
        <v>1.34</v>
      </c>
      <c r="E125">
        <v>6.2136585372701401</v>
      </c>
      <c r="F125" s="1">
        <v>44.2835841176055</v>
      </c>
      <c r="G125">
        <v>4.4000000000000004</v>
      </c>
      <c r="H125">
        <v>6.2136585372701401</v>
      </c>
      <c r="I125">
        <v>32.544391573709497</v>
      </c>
      <c r="J125">
        <v>8.5</v>
      </c>
      <c r="K125">
        <v>6.2136585372701401</v>
      </c>
      <c r="L125" s="1">
        <v>21.8223733524034</v>
      </c>
      <c r="M125">
        <v>17</v>
      </c>
    </row>
    <row r="126" spans="2:13" x14ac:dyDescent="0.2">
      <c r="B126">
        <v>6.2650110870000004</v>
      </c>
      <c r="C126" s="1">
        <v>34.6</v>
      </c>
      <c r="D126">
        <v>1.34</v>
      </c>
      <c r="E126">
        <v>6.2650110871649396</v>
      </c>
      <c r="F126" s="1">
        <v>46.562040475758799</v>
      </c>
      <c r="G126">
        <v>4.4000000000000004</v>
      </c>
      <c r="H126">
        <v>6.2650110871649396</v>
      </c>
      <c r="I126">
        <v>34.565867612464899</v>
      </c>
      <c r="J126">
        <v>8.5</v>
      </c>
      <c r="K126">
        <v>6.2650110871649396</v>
      </c>
      <c r="L126" s="1">
        <v>21.881575397316301</v>
      </c>
      <c r="M126">
        <v>17</v>
      </c>
    </row>
    <row r="127" spans="2:13" x14ac:dyDescent="0.2">
      <c r="B127">
        <v>6.3163636370000003</v>
      </c>
      <c r="C127" s="1">
        <v>34.6</v>
      </c>
      <c r="D127">
        <v>1.34</v>
      </c>
      <c r="E127">
        <v>6.3163636370597303</v>
      </c>
      <c r="F127" s="1">
        <v>46.575553169524397</v>
      </c>
      <c r="G127">
        <v>4.4000000000000004</v>
      </c>
      <c r="H127">
        <v>6.3163636370597303</v>
      </c>
      <c r="I127">
        <v>34.598464224856997</v>
      </c>
      <c r="J127">
        <v>8.5</v>
      </c>
      <c r="K127">
        <v>6.3163636370597303</v>
      </c>
      <c r="L127" s="1">
        <v>23.638978572224701</v>
      </c>
      <c r="M127">
        <v>17</v>
      </c>
    </row>
    <row r="128" spans="2:13" x14ac:dyDescent="0.2">
      <c r="B128">
        <v>6.3677161870000001</v>
      </c>
      <c r="C128" s="1">
        <v>34.6</v>
      </c>
      <c r="D128">
        <v>1.34</v>
      </c>
      <c r="E128">
        <v>6.36771618695452</v>
      </c>
      <c r="F128" s="1">
        <v>46.691518037689299</v>
      </c>
      <c r="G128">
        <v>4.4000000000000004</v>
      </c>
      <c r="H128">
        <v>6.36771618695452</v>
      </c>
      <c r="I128">
        <v>34.666116908876603</v>
      </c>
      <c r="J128">
        <v>8.5</v>
      </c>
      <c r="K128">
        <v>6.36771618695452</v>
      </c>
      <c r="L128" s="1">
        <v>23.6652494953345</v>
      </c>
      <c r="M128">
        <v>17</v>
      </c>
    </row>
    <row r="129" spans="2:13" x14ac:dyDescent="0.2">
      <c r="B129">
        <v>6.4190687369999999</v>
      </c>
      <c r="C129" s="1">
        <v>34.6</v>
      </c>
      <c r="D129">
        <v>1.34</v>
      </c>
      <c r="E129">
        <v>6.4190687368493204</v>
      </c>
      <c r="F129" s="1">
        <v>46.702737487650801</v>
      </c>
      <c r="G129">
        <v>4.4000000000000004</v>
      </c>
      <c r="H129">
        <v>6.4190687368493204</v>
      </c>
      <c r="I129">
        <v>36.8164378509396</v>
      </c>
      <c r="J129">
        <v>8.5</v>
      </c>
      <c r="K129">
        <v>6.4190687368493204</v>
      </c>
      <c r="L129" s="1">
        <v>23.720597526024001</v>
      </c>
      <c r="M129">
        <v>17</v>
      </c>
    </row>
    <row r="130" spans="2:13" x14ac:dyDescent="0.2">
      <c r="B130">
        <v>6.4704212869999997</v>
      </c>
      <c r="C130" s="1">
        <v>34.6</v>
      </c>
      <c r="D130">
        <v>1.34</v>
      </c>
      <c r="E130">
        <v>6.4704212867441102</v>
      </c>
      <c r="F130" s="1">
        <v>46.712632601674599</v>
      </c>
      <c r="G130">
        <v>4.4000000000000004</v>
      </c>
      <c r="H130">
        <v>6.4704212867441102</v>
      </c>
      <c r="I130">
        <v>36.848878316183701</v>
      </c>
      <c r="J130">
        <v>8.5</v>
      </c>
      <c r="K130">
        <v>6.4704212867441102</v>
      </c>
      <c r="L130" s="1">
        <v>25.587597818999399</v>
      </c>
      <c r="M130">
        <v>17</v>
      </c>
    </row>
    <row r="131" spans="2:13" x14ac:dyDescent="0.2">
      <c r="B131">
        <v>6.5217738369999996</v>
      </c>
      <c r="C131" s="1">
        <v>34.6</v>
      </c>
      <c r="D131">
        <v>1.34</v>
      </c>
      <c r="E131">
        <v>6.5217738366389097</v>
      </c>
      <c r="F131" s="1">
        <v>46.712863982239</v>
      </c>
      <c r="G131">
        <v>4.4000000000000004</v>
      </c>
      <c r="H131">
        <v>6.5217738366389097</v>
      </c>
      <c r="I131">
        <v>36.923897437735697</v>
      </c>
      <c r="J131">
        <v>8.5</v>
      </c>
      <c r="K131">
        <v>6.5217738366389097</v>
      </c>
      <c r="L131" s="1">
        <v>25.616511758639898</v>
      </c>
      <c r="M131">
        <v>17</v>
      </c>
    </row>
    <row r="132" spans="2:13" x14ac:dyDescent="0.2">
      <c r="B132">
        <v>6.5731263870000003</v>
      </c>
      <c r="C132" s="1">
        <v>34.6</v>
      </c>
      <c r="D132">
        <v>1.34</v>
      </c>
      <c r="E132">
        <v>6.5731263865337004</v>
      </c>
      <c r="F132" s="1">
        <v>46.724786470484602</v>
      </c>
      <c r="G132">
        <v>4.4000000000000004</v>
      </c>
      <c r="H132">
        <v>6.5731263865337004</v>
      </c>
      <c r="I132">
        <v>39.211341244998302</v>
      </c>
      <c r="J132">
        <v>8.5</v>
      </c>
      <c r="K132">
        <v>6.5731263865337004</v>
      </c>
      <c r="L132" s="1">
        <v>25.6789166217945</v>
      </c>
      <c r="M132">
        <v>17</v>
      </c>
    </row>
    <row r="133" spans="2:13" x14ac:dyDescent="0.2">
      <c r="B133">
        <v>6.624478936</v>
      </c>
      <c r="C133" s="1">
        <v>34.6</v>
      </c>
      <c r="D133">
        <v>1.34</v>
      </c>
      <c r="E133">
        <v>6.6244789364284999</v>
      </c>
      <c r="F133" s="1">
        <v>49.247462038093097</v>
      </c>
      <c r="G133">
        <v>4.4000000000000004</v>
      </c>
      <c r="H133">
        <v>6.6244789364284999</v>
      </c>
      <c r="I133">
        <v>39.243760188042998</v>
      </c>
      <c r="J133">
        <v>8.5</v>
      </c>
      <c r="K133">
        <v>6.6244789364284999</v>
      </c>
      <c r="L133" s="1">
        <v>27.671727677005499</v>
      </c>
      <c r="M133">
        <v>17</v>
      </c>
    </row>
    <row r="134" spans="2:13" x14ac:dyDescent="0.2">
      <c r="B134">
        <v>6.6758314859999999</v>
      </c>
      <c r="C134" s="1">
        <v>34.6</v>
      </c>
      <c r="D134">
        <v>1.34</v>
      </c>
      <c r="E134">
        <v>6.6758314863232897</v>
      </c>
      <c r="F134" s="1">
        <v>49.254464443501398</v>
      </c>
      <c r="G134">
        <v>4.4000000000000004</v>
      </c>
      <c r="H134">
        <v>6.6758314863232897</v>
      </c>
      <c r="I134">
        <v>39.327589053128399</v>
      </c>
      <c r="J134">
        <v>8.5</v>
      </c>
      <c r="K134">
        <v>6.6758314863232897</v>
      </c>
      <c r="L134" s="1">
        <v>27.706883802794302</v>
      </c>
      <c r="M134">
        <v>17</v>
      </c>
    </row>
    <row r="135" spans="2:13" x14ac:dyDescent="0.2">
      <c r="B135">
        <v>6.7271840359999997</v>
      </c>
      <c r="C135" s="1">
        <v>34.6</v>
      </c>
      <c r="D135">
        <v>1.34</v>
      </c>
      <c r="E135">
        <v>6.7271840362180901</v>
      </c>
      <c r="F135" s="1">
        <v>49.4075061992976</v>
      </c>
      <c r="G135">
        <v>4.4000000000000004</v>
      </c>
      <c r="H135">
        <v>6.7271840362180901</v>
      </c>
      <c r="I135">
        <v>41.761829084070499</v>
      </c>
      <c r="J135">
        <v>8.5</v>
      </c>
      <c r="K135">
        <v>6.7271840362180901</v>
      </c>
      <c r="L135" s="1">
        <v>27.780008989746499</v>
      </c>
      <c r="M135">
        <v>17</v>
      </c>
    </row>
    <row r="136" spans="2:13" x14ac:dyDescent="0.2">
      <c r="B136">
        <v>6.7785365860000004</v>
      </c>
      <c r="C136" s="1">
        <v>34.6</v>
      </c>
      <c r="D136">
        <v>1.34</v>
      </c>
      <c r="E136">
        <v>6.7785365861128799</v>
      </c>
      <c r="F136" s="1">
        <v>49.407730133330702</v>
      </c>
      <c r="G136">
        <v>4.4000000000000004</v>
      </c>
      <c r="H136">
        <v>6.7785365861128799</v>
      </c>
      <c r="I136">
        <v>41.790586796017202</v>
      </c>
      <c r="J136">
        <v>8.5</v>
      </c>
      <c r="K136">
        <v>6.7785365861128799</v>
      </c>
      <c r="L136" s="1">
        <v>27.796136426051799</v>
      </c>
      <c r="M136">
        <v>17</v>
      </c>
    </row>
    <row r="137" spans="2:13" x14ac:dyDescent="0.2">
      <c r="B137">
        <v>6.8298891360000002</v>
      </c>
      <c r="C137" s="1">
        <v>34.6</v>
      </c>
      <c r="D137">
        <v>1.34</v>
      </c>
      <c r="E137">
        <v>6.8298891360076697</v>
      </c>
      <c r="F137" s="1">
        <v>49.418952784733797</v>
      </c>
      <c r="G137">
        <v>4.4000000000000004</v>
      </c>
      <c r="H137">
        <v>6.8298891360076697</v>
      </c>
      <c r="I137">
        <v>41.9030199758867</v>
      </c>
      <c r="J137">
        <v>8.5</v>
      </c>
      <c r="K137">
        <v>6.8298891360076697</v>
      </c>
      <c r="L137" s="1">
        <v>29.920732379523301</v>
      </c>
      <c r="M137">
        <v>17</v>
      </c>
    </row>
    <row r="138" spans="2:13" x14ac:dyDescent="0.2">
      <c r="B138">
        <v>6.8812416860000001</v>
      </c>
      <c r="C138" s="1">
        <v>34.6</v>
      </c>
      <c r="D138">
        <v>1.34</v>
      </c>
      <c r="E138">
        <v>6.8812416859024692</v>
      </c>
      <c r="F138" s="1">
        <v>49.419181617218101</v>
      </c>
      <c r="G138">
        <v>4.4000000000000004</v>
      </c>
      <c r="H138">
        <v>6.8812416859024692</v>
      </c>
      <c r="I138">
        <v>41.912334186670897</v>
      </c>
      <c r="J138">
        <v>8.5</v>
      </c>
      <c r="K138">
        <v>6.8812416859024692</v>
      </c>
      <c r="L138" s="1">
        <v>29.953075422871802</v>
      </c>
      <c r="M138">
        <v>17</v>
      </c>
    </row>
    <row r="139" spans="2:13" x14ac:dyDescent="0.2">
      <c r="B139">
        <v>6.9325942359999999</v>
      </c>
      <c r="C139" s="1">
        <v>34.700000000000003</v>
      </c>
      <c r="D139">
        <v>1.34</v>
      </c>
      <c r="E139">
        <v>6.9325942357972599</v>
      </c>
      <c r="F139" s="1">
        <v>49.432782465032403</v>
      </c>
      <c r="G139">
        <v>4.4000000000000004</v>
      </c>
      <c r="H139">
        <v>6.9325942357972599</v>
      </c>
      <c r="I139">
        <v>44.5296461748094</v>
      </c>
      <c r="J139">
        <v>8.5</v>
      </c>
      <c r="K139">
        <v>6.9325942357972599</v>
      </c>
      <c r="L139" s="1">
        <v>30.031969047903001</v>
      </c>
      <c r="M139">
        <v>17</v>
      </c>
    </row>
    <row r="140" spans="2:13" x14ac:dyDescent="0.2">
      <c r="B140">
        <v>6.9839467859999997</v>
      </c>
      <c r="C140" s="1">
        <v>34.700000000000003</v>
      </c>
      <c r="D140">
        <v>1.34</v>
      </c>
      <c r="E140">
        <v>6.9839467856920594</v>
      </c>
      <c r="F140" s="1">
        <v>49.432991903723902</v>
      </c>
      <c r="G140">
        <v>4.4000000000000004</v>
      </c>
      <c r="H140">
        <v>6.9839467856920594</v>
      </c>
      <c r="I140">
        <v>44.5519839586443</v>
      </c>
      <c r="J140">
        <v>8.5</v>
      </c>
      <c r="K140">
        <v>6.9839467856920594</v>
      </c>
      <c r="L140" s="1">
        <v>30.047643097354602</v>
      </c>
      <c r="M140">
        <v>17</v>
      </c>
    </row>
    <row r="141" spans="2:13" x14ac:dyDescent="0.2">
      <c r="B141">
        <v>7.0352993359999996</v>
      </c>
      <c r="C141" s="1">
        <v>34.700000000000003</v>
      </c>
      <c r="D141">
        <v>1.34</v>
      </c>
      <c r="E141">
        <v>7.0352993355868501</v>
      </c>
      <c r="F141" s="1">
        <v>49.444978986912297</v>
      </c>
      <c r="G141">
        <v>4.4000000000000004</v>
      </c>
      <c r="H141">
        <v>7.0352993355868501</v>
      </c>
      <c r="I141">
        <v>44.6837317546374</v>
      </c>
      <c r="J141">
        <v>8.5</v>
      </c>
      <c r="K141">
        <v>7.0352993355868501</v>
      </c>
      <c r="L141" s="1">
        <v>32.327387487573198</v>
      </c>
      <c r="M141">
        <v>17</v>
      </c>
    </row>
    <row r="142" spans="2:13" x14ac:dyDescent="0.2">
      <c r="C142" s="1"/>
    </row>
    <row r="280" spans="3:3" x14ac:dyDescent="0.2">
      <c r="C28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30B7-C86D-C645-B810-187B25FBC8E9}">
  <dimension ref="B2:W145"/>
  <sheetViews>
    <sheetView workbookViewId="0">
      <selection activeCell="B2" sqref="B2:F24"/>
    </sheetView>
  </sheetViews>
  <sheetFormatPr baseColWidth="10" defaultRowHeight="16" x14ac:dyDescent="0.2"/>
  <sheetData>
    <row r="2" spans="2:23" x14ac:dyDescent="0.2">
      <c r="C2" t="s">
        <v>4</v>
      </c>
      <c r="E2" t="s">
        <v>5</v>
      </c>
    </row>
    <row r="3" spans="2:23" x14ac:dyDescent="0.2">
      <c r="B3">
        <v>1.5</v>
      </c>
      <c r="C3">
        <f>28*B3^-1.45</f>
        <v>15.553413052041737</v>
      </c>
      <c r="E3">
        <v>1.5</v>
      </c>
      <c r="F3">
        <f>E3^0.05</f>
        <v>1.0204801536494528</v>
      </c>
    </row>
    <row r="4" spans="2:23" x14ac:dyDescent="0.2">
      <c r="B4">
        <v>4</v>
      </c>
      <c r="C4">
        <f t="shared" ref="C4:C6" si="0">28*B4^-1.45</f>
        <v>3.7512071188770268</v>
      </c>
      <c r="E4">
        <v>4</v>
      </c>
      <c r="F4">
        <f t="shared" ref="F4:F6" si="1">E4^0.05</f>
        <v>1.0717734625362931</v>
      </c>
    </row>
    <row r="5" spans="2:23" x14ac:dyDescent="0.2">
      <c r="B5">
        <v>10</v>
      </c>
      <c r="C5">
        <f t="shared" si="0"/>
        <v>0.99347748985401085</v>
      </c>
      <c r="E5">
        <v>10</v>
      </c>
      <c r="F5">
        <f t="shared" si="1"/>
        <v>1.1220184543019636</v>
      </c>
    </row>
    <row r="6" spans="2:23" x14ac:dyDescent="0.2">
      <c r="B6">
        <v>20</v>
      </c>
      <c r="C6">
        <f t="shared" si="0"/>
        <v>0.36363404553480577</v>
      </c>
      <c r="E6">
        <v>20</v>
      </c>
      <c r="F6">
        <f t="shared" si="1"/>
        <v>1.1615863496415422</v>
      </c>
    </row>
    <row r="8" spans="2:23" x14ac:dyDescent="0.2">
      <c r="C8" t="s">
        <v>3</v>
      </c>
    </row>
    <row r="9" spans="2:23" x14ac:dyDescent="0.2">
      <c r="C9">
        <v>1.5</v>
      </c>
      <c r="D9">
        <v>4</v>
      </c>
      <c r="E9">
        <v>10</v>
      </c>
      <c r="F9">
        <v>20</v>
      </c>
      <c r="L9">
        <v>5.1352549999999997E-2</v>
      </c>
      <c r="M9" s="1">
        <v>1.9699999999999999E-2</v>
      </c>
      <c r="N9">
        <v>1.34</v>
      </c>
      <c r="O9">
        <v>5.1352549894794604E-2</v>
      </c>
      <c r="P9" s="1">
        <v>1.2311665676389401E-3</v>
      </c>
      <c r="Q9">
        <v>4.4000000000000004</v>
      </c>
      <c r="R9">
        <v>5.1352549894794604E-2</v>
      </c>
      <c r="S9">
        <v>2.48174382707236E-4</v>
      </c>
      <c r="T9">
        <v>8.5</v>
      </c>
      <c r="U9">
        <v>5.1352549894794604E-2</v>
      </c>
      <c r="V9" s="1">
        <v>1.19415376934569E-4</v>
      </c>
      <c r="W9">
        <v>17</v>
      </c>
    </row>
    <row r="10" spans="2:23" x14ac:dyDescent="0.2">
      <c r="B10">
        <v>0</v>
      </c>
      <c r="C10">
        <f>C$3*(1-EXP(-$F$3*$B10))*(1/(1+EXP(-2*(B10-0.5))))</f>
        <v>0</v>
      </c>
      <c r="D10">
        <f>C$4*(1-EXP(-$F$4*$B10))*(1/(1+EXP(-2*(B10-0.5))))</f>
        <v>0</v>
      </c>
      <c r="E10">
        <f>C$5*(1-EXP(-$F$5*$B10))*(1/(1+EXP(-2*(B10-0.5))))</f>
        <v>0</v>
      </c>
      <c r="F10">
        <f>C$6*(1-EXP(-$F$6*$B10))*(1/(1+EXP(-2*(B10-0.5))))</f>
        <v>0</v>
      </c>
      <c r="L10">
        <v>0.10270509999999999</v>
      </c>
      <c r="M10" s="1">
        <v>0.16700000000000001</v>
      </c>
      <c r="N10">
        <v>1.34</v>
      </c>
      <c r="O10">
        <v>0.102705099789589</v>
      </c>
      <c r="P10" s="1">
        <v>1.8227717790877E-2</v>
      </c>
      <c r="Q10">
        <v>4.4000000000000004</v>
      </c>
      <c r="R10" s="1">
        <v>0.102705099789589</v>
      </c>
      <c r="S10">
        <v>4.0074642951022001E-3</v>
      </c>
      <c r="T10">
        <v>8.5</v>
      </c>
      <c r="U10">
        <v>0.102705099789589</v>
      </c>
      <c r="V10" s="1">
        <v>1.35836520537509E-3</v>
      </c>
      <c r="W10">
        <v>17</v>
      </c>
    </row>
    <row r="11" spans="2:23" x14ac:dyDescent="0.2">
      <c r="B11">
        <v>0.5</v>
      </c>
      <c r="C11">
        <f>C$3*(1-EXP(-$F$3*$B11))*(1/(1+EXP(-2*(B11-0.5))))</f>
        <v>3.1079496343118844</v>
      </c>
      <c r="D11">
        <f t="shared" ref="D11:D16" si="2">C$4*(1-EXP(-$F$4*$B11))*(1/(1+EXP(-2*(B11-0.5))))</f>
        <v>0.77809378203516166</v>
      </c>
      <c r="E11">
        <f t="shared" ref="E11:E16" si="3">C$5*(1-EXP(-$F$5*$B11))*(1/(1+EXP(-2*(B11-0.5))))</f>
        <v>0.21328328680809977</v>
      </c>
      <c r="F11">
        <f t="shared" ref="F11:F16" si="4">C$6*(1-EXP(-$F$6*$B11))*(1/(1+EXP(-2*(B11-0.5))))</f>
        <v>8.0098681138843011E-2</v>
      </c>
      <c r="L11">
        <v>0.15405764999999999</v>
      </c>
      <c r="M11" s="1">
        <v>0.441</v>
      </c>
      <c r="N11">
        <v>1.34</v>
      </c>
      <c r="O11">
        <v>0.15405764968438398</v>
      </c>
      <c r="P11" s="1">
        <v>6.2367099225238601E-2</v>
      </c>
      <c r="Q11">
        <v>4.4000000000000004</v>
      </c>
      <c r="R11" s="1">
        <v>0.15405764968438398</v>
      </c>
      <c r="S11">
        <v>1.5036074719459801E-2</v>
      </c>
      <c r="T11">
        <v>8.5</v>
      </c>
      <c r="U11">
        <v>0.15405764968438398</v>
      </c>
      <c r="V11" s="1">
        <v>4.5696424998953001E-3</v>
      </c>
      <c r="W11">
        <v>17</v>
      </c>
    </row>
    <row r="12" spans="2:23" x14ac:dyDescent="0.2">
      <c r="B12">
        <v>1</v>
      </c>
      <c r="C12">
        <f t="shared" ref="C11:C24" si="5">C$3*(1-EXP(-$F$3*$B12))*(1/(1+EXP(-2*(B12-0.5))))</f>
        <v>7.2722953429659247</v>
      </c>
      <c r="D12">
        <f t="shared" si="2"/>
        <v>1.8033687305683013</v>
      </c>
      <c r="E12">
        <f t="shared" si="3"/>
        <v>0.48979424919528441</v>
      </c>
      <c r="F12">
        <f t="shared" si="4"/>
        <v>0.18263341140959657</v>
      </c>
      <c r="L12">
        <v>0.20541019999999999</v>
      </c>
      <c r="M12" s="1">
        <v>0.77300000000000002</v>
      </c>
      <c r="N12">
        <v>1.34</v>
      </c>
      <c r="O12">
        <v>0.205410199579178</v>
      </c>
      <c r="P12" s="1">
        <v>0.12782448231728999</v>
      </c>
      <c r="Q12">
        <v>4.4000000000000004</v>
      </c>
      <c r="R12" s="1">
        <v>0.205410199579178</v>
      </c>
      <c r="S12">
        <v>3.3006320147262701E-2</v>
      </c>
      <c r="T12">
        <v>8.5</v>
      </c>
      <c r="U12">
        <v>0.205410199579178</v>
      </c>
      <c r="V12" s="1">
        <v>9.6698506477016308E-3</v>
      </c>
      <c r="W12">
        <v>17</v>
      </c>
    </row>
    <row r="13" spans="2:23" x14ac:dyDescent="0.2">
      <c r="B13">
        <v>1.5</v>
      </c>
      <c r="C13">
        <f t="shared" si="5"/>
        <v>10.735127610393931</v>
      </c>
      <c r="D13">
        <f t="shared" si="2"/>
        <v>2.6420660355096879</v>
      </c>
      <c r="E13">
        <f t="shared" si="3"/>
        <v>0.71245816509472504</v>
      </c>
      <c r="F13">
        <f t="shared" si="4"/>
        <v>0.2642043717588618</v>
      </c>
      <c r="L13">
        <v>0.25676274900000001</v>
      </c>
      <c r="M13" s="1">
        <v>1.1599999999999999</v>
      </c>
      <c r="N13">
        <v>1.34</v>
      </c>
      <c r="O13">
        <v>0.25676274947397298</v>
      </c>
      <c r="P13" s="1">
        <v>0.21323056828484799</v>
      </c>
      <c r="Q13">
        <v>4.4000000000000004</v>
      </c>
      <c r="R13" s="1">
        <v>0.25676274947397298</v>
      </c>
      <c r="S13">
        <v>5.8017575463639302E-2</v>
      </c>
      <c r="T13">
        <v>8.5</v>
      </c>
      <c r="U13">
        <v>0.25676274947397298</v>
      </c>
      <c r="V13" s="1">
        <v>1.6801644768274601E-2</v>
      </c>
      <c r="W13">
        <v>17</v>
      </c>
    </row>
    <row r="14" spans="2:23" x14ac:dyDescent="0.2">
      <c r="B14">
        <v>2</v>
      </c>
      <c r="C14">
        <f t="shared" si="5"/>
        <v>12.891151353261321</v>
      </c>
      <c r="D14">
        <f t="shared" si="2"/>
        <v>3.1543750043838785</v>
      </c>
      <c r="E14">
        <f t="shared" si="3"/>
        <v>0.84601867215477</v>
      </c>
      <c r="F14">
        <f t="shared" si="4"/>
        <v>0.31245538512422266</v>
      </c>
      <c r="L14">
        <v>0.30811529900000001</v>
      </c>
      <c r="M14" s="1">
        <v>1.58</v>
      </c>
      <c r="N14">
        <v>1.34</v>
      </c>
      <c r="O14">
        <v>0.30811529936876797</v>
      </c>
      <c r="P14" s="1">
        <v>0.31311572501694002</v>
      </c>
      <c r="Q14">
        <v>4.4000000000000004</v>
      </c>
      <c r="R14" s="1">
        <v>0.30811529936876797</v>
      </c>
      <c r="S14">
        <v>8.8776307975577201E-2</v>
      </c>
      <c r="T14">
        <v>8.5</v>
      </c>
      <c r="U14">
        <v>0.30811529936876797</v>
      </c>
      <c r="V14" s="1">
        <v>2.56555778040569E-2</v>
      </c>
      <c r="W14">
        <v>17</v>
      </c>
    </row>
    <row r="15" spans="2:23" x14ac:dyDescent="0.2">
      <c r="B15">
        <v>2.5</v>
      </c>
      <c r="C15">
        <f t="shared" si="5"/>
        <v>14.082503515468929</v>
      </c>
      <c r="D15">
        <f t="shared" si="2"/>
        <v>3.4310254028431895</v>
      </c>
      <c r="E15">
        <f t="shared" si="3"/>
        <v>0.91658039248293077</v>
      </c>
      <c r="F15">
        <f t="shared" si="4"/>
        <v>0.33752297384528052</v>
      </c>
      <c r="L15">
        <v>0.35946784900000001</v>
      </c>
      <c r="M15" s="1">
        <v>2.02</v>
      </c>
      <c r="N15">
        <v>1.34</v>
      </c>
      <c r="O15">
        <v>0.35946784926356201</v>
      </c>
      <c r="P15" s="1">
        <v>0.42378788689055502</v>
      </c>
      <c r="Q15">
        <v>4.4000000000000004</v>
      </c>
      <c r="R15" s="1">
        <v>0.35946784926356201</v>
      </c>
      <c r="S15">
        <v>0.124242782158721</v>
      </c>
      <c r="T15">
        <v>8.5</v>
      </c>
      <c r="U15">
        <v>0.35946784926356201</v>
      </c>
      <c r="V15" s="1">
        <v>3.5961088403463001E-2</v>
      </c>
      <c r="W15">
        <v>17</v>
      </c>
    </row>
    <row r="16" spans="2:23" x14ac:dyDescent="0.2">
      <c r="B16">
        <v>3</v>
      </c>
      <c r="C16">
        <f t="shared" si="5"/>
        <v>14.725976233501974</v>
      </c>
      <c r="D16">
        <f t="shared" si="2"/>
        <v>3.5765259550186363</v>
      </c>
      <c r="E16">
        <f t="shared" si="3"/>
        <v>0.95275749378368624</v>
      </c>
      <c r="F16">
        <f t="shared" si="4"/>
        <v>0.3501254822588114</v>
      </c>
      <c r="L16">
        <v>0.410820399</v>
      </c>
      <c r="M16" s="1">
        <v>2.4700000000000002</v>
      </c>
      <c r="N16">
        <v>1.34</v>
      </c>
      <c r="O16">
        <v>0.410820399158357</v>
      </c>
      <c r="P16" s="1">
        <v>0.54238464998144198</v>
      </c>
      <c r="Q16">
        <v>4.4000000000000004</v>
      </c>
      <c r="R16" s="1">
        <v>0.410820399158357</v>
      </c>
      <c r="S16">
        <v>0.16351517752040501</v>
      </c>
      <c r="T16">
        <v>8.5</v>
      </c>
      <c r="U16">
        <v>0.410820399158357</v>
      </c>
      <c r="V16" s="1">
        <v>4.7465817197010603E-2</v>
      </c>
      <c r="W16">
        <v>17</v>
      </c>
    </row>
    <row r="17" spans="2:23" x14ac:dyDescent="0.2">
      <c r="B17">
        <v>3.5</v>
      </c>
      <c r="C17">
        <f t="shared" si="5"/>
        <v>15.078852015090087</v>
      </c>
      <c r="D17">
        <f t="shared" ref="D17:D24" si="6">C$4*(1-EXP(-$F$4*$B17))*(1/(1+EXP(-2*(B17-0.5))))</f>
        <v>3.6540361608161009</v>
      </c>
      <c r="E17">
        <f t="shared" ref="E17:E24" si="7">C$5*(1-EXP(-$F$5*$B17))*(1/(1+EXP(-2*(B17-0.5))))</f>
        <v>0.97149647406406126</v>
      </c>
      <c r="F17">
        <f t="shared" ref="F17:F24" si="8">C$6*(1-EXP(-$F$6*$B17))*(1/(1+EXP(-2*(B17-0.5))))</f>
        <v>0.35651273709174058</v>
      </c>
      <c r="L17">
        <v>0.462172949</v>
      </c>
      <c r="M17" s="1">
        <v>2.93</v>
      </c>
      <c r="N17">
        <v>1.34</v>
      </c>
      <c r="O17">
        <v>0.46217294905315098</v>
      </c>
      <c r="P17" s="1">
        <v>0.66643799146365001</v>
      </c>
      <c r="Q17">
        <v>4.4000000000000004</v>
      </c>
      <c r="R17" s="1">
        <v>0.46217294905315098</v>
      </c>
      <c r="S17">
        <v>0.20576157635994199</v>
      </c>
      <c r="T17">
        <v>8.5</v>
      </c>
      <c r="U17">
        <v>0.46217294905315098</v>
      </c>
      <c r="V17" s="1">
        <v>5.99294325607398E-2</v>
      </c>
      <c r="W17">
        <v>17</v>
      </c>
    </row>
    <row r="18" spans="2:23" x14ac:dyDescent="0.2">
      <c r="B18">
        <v>4</v>
      </c>
      <c r="C18">
        <f t="shared" si="5"/>
        <v>15.277017994891132</v>
      </c>
      <c r="D18">
        <f t="shared" si="6"/>
        <v>3.6962769147693852</v>
      </c>
      <c r="E18">
        <f t="shared" si="7"/>
        <v>0.98141360670604938</v>
      </c>
      <c r="F18">
        <f t="shared" si="8"/>
        <v>0.35981628154614442</v>
      </c>
      <c r="L18">
        <v>0.513525499</v>
      </c>
      <c r="M18" s="1">
        <v>3.39</v>
      </c>
      <c r="N18">
        <v>1.34</v>
      </c>
      <c r="O18">
        <v>0.51352549894794597</v>
      </c>
      <c r="P18" s="1">
        <v>0.79392377328731001</v>
      </c>
      <c r="Q18">
        <v>4.4000000000000004</v>
      </c>
      <c r="R18" s="1">
        <v>0.51352549894794597</v>
      </c>
      <c r="S18">
        <v>0.25023547081471798</v>
      </c>
      <c r="T18">
        <v>8.5</v>
      </c>
      <c r="U18">
        <v>0.51352549894794597</v>
      </c>
      <c r="V18" s="1">
        <v>7.31290563683831E-2</v>
      </c>
      <c r="W18">
        <v>17</v>
      </c>
    </row>
    <row r="19" spans="2:23" x14ac:dyDescent="0.2">
      <c r="B19">
        <v>4.5</v>
      </c>
      <c r="C19">
        <f t="shared" si="5"/>
        <v>15.390679284276727</v>
      </c>
      <c r="D19">
        <f t="shared" si="6"/>
        <v>3.7197891379725392</v>
      </c>
      <c r="E19">
        <f t="shared" si="7"/>
        <v>0.98677309443585026</v>
      </c>
      <c r="F19">
        <f t="shared" si="8"/>
        <v>0.36156045306608747</v>
      </c>
      <c r="L19">
        <v>0.56487804900000005</v>
      </c>
      <c r="M19" s="1">
        <v>3.85</v>
      </c>
      <c r="N19">
        <v>1.34</v>
      </c>
      <c r="O19">
        <v>0.56487804884274095</v>
      </c>
      <c r="P19" s="1">
        <v>0.92306241257487898</v>
      </c>
      <c r="Q19">
        <v>4.4000000000000004</v>
      </c>
      <c r="R19" s="1">
        <v>0.56487804884274095</v>
      </c>
      <c r="S19">
        <v>0.296214896137379</v>
      </c>
      <c r="T19">
        <v>8.5</v>
      </c>
      <c r="U19">
        <v>0.56487804884274095</v>
      </c>
      <c r="V19" s="1">
        <v>8.6849264589337505E-2</v>
      </c>
      <c r="W19">
        <v>17</v>
      </c>
    </row>
    <row r="20" spans="2:23" x14ac:dyDescent="0.2">
      <c r="B20">
        <v>5</v>
      </c>
      <c r="C20">
        <f t="shared" si="5"/>
        <v>15.456907680804514</v>
      </c>
      <c r="D20">
        <f t="shared" si="6"/>
        <v>3.7330923610175737</v>
      </c>
      <c r="E20">
        <f t="shared" si="7"/>
        <v>0.98971849448633453</v>
      </c>
      <c r="F20">
        <f t="shared" si="8"/>
        <v>0.36249708555673055</v>
      </c>
      <c r="L20">
        <v>0.61623059899999999</v>
      </c>
      <c r="M20" s="1">
        <v>4.3099999999999996</v>
      </c>
      <c r="N20">
        <v>1.34</v>
      </c>
      <c r="O20">
        <v>0.61623059873753505</v>
      </c>
      <c r="P20" s="1">
        <v>1.0522603414782701</v>
      </c>
      <c r="Q20">
        <v>4.4000000000000004</v>
      </c>
      <c r="R20" s="1">
        <v>0.61623059873753505</v>
      </c>
      <c r="S20">
        <v>0.34301909455554302</v>
      </c>
      <c r="T20">
        <v>8.5</v>
      </c>
      <c r="U20">
        <v>0.61623059873753505</v>
      </c>
      <c r="V20" s="1">
        <v>0.100884300956574</v>
      </c>
      <c r="W20">
        <v>17</v>
      </c>
    </row>
    <row r="21" spans="2:23" x14ac:dyDescent="0.2">
      <c r="B21">
        <v>5.5</v>
      </c>
      <c r="C21">
        <f t="shared" si="5"/>
        <v>15.495917591481593</v>
      </c>
      <c r="D21">
        <f t="shared" si="6"/>
        <v>3.740707015862367</v>
      </c>
      <c r="E21">
        <f t="shared" si="7"/>
        <v>0.99135717362465769</v>
      </c>
      <c r="F21">
        <f t="shared" si="8"/>
        <v>0.36300651533362877</v>
      </c>
      <c r="L21">
        <v>0.66758314900000004</v>
      </c>
      <c r="M21" s="1">
        <v>4.7699999999999996</v>
      </c>
      <c r="N21">
        <v>1.34</v>
      </c>
      <c r="O21">
        <v>0.66758314863232993</v>
      </c>
      <c r="P21" s="1">
        <v>1.1801164592956599</v>
      </c>
      <c r="Q21">
        <v>4.4000000000000004</v>
      </c>
      <c r="R21" s="1">
        <v>0.66758314863232993</v>
      </c>
      <c r="S21">
        <v>0.39001486446981898</v>
      </c>
      <c r="T21">
        <v>8.5</v>
      </c>
      <c r="U21">
        <v>0.66758314863232993</v>
      </c>
      <c r="V21" s="1">
        <v>0.115042876133651</v>
      </c>
      <c r="W21">
        <v>17</v>
      </c>
    </row>
    <row r="22" spans="2:23" x14ac:dyDescent="0.2">
      <c r="B22">
        <v>6</v>
      </c>
      <c r="C22">
        <f t="shared" si="5"/>
        <v>15.519058730719097</v>
      </c>
      <c r="D22">
        <f t="shared" si="6"/>
        <v>3.7450998068666821</v>
      </c>
      <c r="E22">
        <f t="shared" si="7"/>
        <v>0.9922766777854678</v>
      </c>
      <c r="F22">
        <f t="shared" si="8"/>
        <v>0.36328612355039619</v>
      </c>
      <c r="L22">
        <v>0.71893569899999998</v>
      </c>
      <c r="M22" s="1">
        <v>5.23</v>
      </c>
      <c r="N22">
        <v>1.34</v>
      </c>
      <c r="O22">
        <v>0.71893569852712502</v>
      </c>
      <c r="P22" s="1">
        <v>1.30542425889136</v>
      </c>
      <c r="Q22">
        <v>4.4000000000000004</v>
      </c>
      <c r="R22" s="1">
        <v>0.71893569852712502</v>
      </c>
      <c r="S22">
        <v>0.43662960654078498</v>
      </c>
      <c r="T22">
        <v>8.5</v>
      </c>
      <c r="U22">
        <v>0.71893569852712502</v>
      </c>
      <c r="V22" s="1">
        <v>0.12915016879288699</v>
      </c>
      <c r="W22">
        <v>17</v>
      </c>
    </row>
    <row r="23" spans="2:23" x14ac:dyDescent="0.2">
      <c r="B23">
        <v>6.5</v>
      </c>
      <c r="C23">
        <f t="shared" si="5"/>
        <v>15.53284855684748</v>
      </c>
      <c r="D23">
        <f t="shared" si="6"/>
        <v>3.7476469986336043</v>
      </c>
      <c r="E23">
        <f t="shared" si="7"/>
        <v>0.99279562399603172</v>
      </c>
      <c r="F23">
        <f t="shared" si="8"/>
        <v>0.36344056046569545</v>
      </c>
      <c r="L23">
        <v>0.77028824799999995</v>
      </c>
      <c r="M23" s="1">
        <v>5.68</v>
      </c>
      <c r="N23">
        <v>1.34</v>
      </c>
      <c r="O23">
        <v>0.77028824842191901</v>
      </c>
      <c r="P23" s="1">
        <v>1.4271566943177401</v>
      </c>
      <c r="Q23">
        <v>4.4000000000000004</v>
      </c>
      <c r="R23" s="1">
        <v>0.77028824842191901</v>
      </c>
      <c r="S23">
        <v>0.48235036705366802</v>
      </c>
      <c r="T23">
        <v>8.5</v>
      </c>
      <c r="U23">
        <v>0.77028824842191901</v>
      </c>
      <c r="V23" s="1">
        <v>0.14304830574979999</v>
      </c>
      <c r="W23">
        <v>17</v>
      </c>
    </row>
    <row r="24" spans="2:23" x14ac:dyDescent="0.2">
      <c r="B24">
        <v>7</v>
      </c>
      <c r="C24">
        <f t="shared" si="5"/>
        <v>15.541089295753563</v>
      </c>
      <c r="D24">
        <f t="shared" si="6"/>
        <v>3.7491289134437951</v>
      </c>
      <c r="E24">
        <f t="shared" si="7"/>
        <v>0.99308963089981439</v>
      </c>
      <c r="F24">
        <f t="shared" si="8"/>
        <v>0.36352622705685622</v>
      </c>
      <c r="L24">
        <v>0.82164079800000001</v>
      </c>
      <c r="M24" s="1">
        <v>6.12</v>
      </c>
      <c r="N24">
        <v>1.34</v>
      </c>
      <c r="O24">
        <v>0.82164079831671399</v>
      </c>
      <c r="P24" s="1">
        <v>1.5444617583048199</v>
      </c>
      <c r="Q24">
        <v>4.4000000000000004</v>
      </c>
      <c r="R24" s="1">
        <v>0.82164079831671399</v>
      </c>
      <c r="S24">
        <v>0.52674131976649197</v>
      </c>
      <c r="T24">
        <v>8.5</v>
      </c>
      <c r="U24">
        <v>0.82164079831671399</v>
      </c>
      <c r="V24" s="1">
        <v>0.15661572771280299</v>
      </c>
      <c r="W24">
        <v>17</v>
      </c>
    </row>
    <row r="25" spans="2:23" x14ac:dyDescent="0.2">
      <c r="L25">
        <v>0.87299334799999995</v>
      </c>
      <c r="M25" s="1">
        <v>6.56</v>
      </c>
      <c r="N25">
        <v>1.34</v>
      </c>
      <c r="O25">
        <v>0.87299334821150909</v>
      </c>
      <c r="P25" s="1">
        <v>1.6566906173748699</v>
      </c>
      <c r="Q25">
        <v>4.4000000000000004</v>
      </c>
      <c r="R25" s="1">
        <v>0.87299334821150909</v>
      </c>
      <c r="S25">
        <v>0.56950801149344099</v>
      </c>
      <c r="T25">
        <v>8.5</v>
      </c>
      <c r="U25">
        <v>0.87299334821150909</v>
      </c>
      <c r="V25" s="1">
        <v>0.16975092178738799</v>
      </c>
      <c r="W25">
        <v>17</v>
      </c>
    </row>
    <row r="26" spans="2:23" x14ac:dyDescent="0.2">
      <c r="L26">
        <v>0.924345898</v>
      </c>
      <c r="M26" s="1">
        <v>6.99</v>
      </c>
      <c r="N26">
        <v>1.34</v>
      </c>
      <c r="O26">
        <v>0.92434589810630297</v>
      </c>
      <c r="P26" s="1">
        <v>1.7633709483457001</v>
      </c>
      <c r="Q26">
        <v>4.4000000000000004</v>
      </c>
      <c r="R26">
        <v>0.92434589810630297</v>
      </c>
      <c r="S26">
        <v>0.61046143493192895</v>
      </c>
      <c r="T26">
        <v>8.5</v>
      </c>
      <c r="U26">
        <v>0.92434589810630297</v>
      </c>
      <c r="V26" s="1">
        <v>0.182386508573501</v>
      </c>
      <c r="W26">
        <v>17</v>
      </c>
    </row>
    <row r="27" spans="2:23" x14ac:dyDescent="0.2">
      <c r="L27">
        <v>0.97569844800000005</v>
      </c>
      <c r="M27" s="1">
        <v>7.41</v>
      </c>
      <c r="N27">
        <v>1.34</v>
      </c>
      <c r="O27">
        <v>0.97569844800109806</v>
      </c>
      <c r="P27" s="1">
        <v>1.8644667178511201</v>
      </c>
      <c r="Q27">
        <v>4.4000000000000004</v>
      </c>
      <c r="R27">
        <v>0.97569844800109806</v>
      </c>
      <c r="S27">
        <v>0.64938638117657999</v>
      </c>
      <c r="T27">
        <v>8.5</v>
      </c>
      <c r="U27">
        <v>0.97569844800109806</v>
      </c>
      <c r="V27" s="1">
        <v>0.19447308810781799</v>
      </c>
      <c r="W27">
        <v>17</v>
      </c>
    </row>
    <row r="28" spans="2:23" x14ac:dyDescent="0.2">
      <c r="L28">
        <v>1.027050998</v>
      </c>
      <c r="M28" s="1">
        <v>7.82</v>
      </c>
      <c r="N28">
        <v>1.34</v>
      </c>
      <c r="O28">
        <v>1.0270509978958899</v>
      </c>
      <c r="P28" s="1">
        <v>1.9598017913905099</v>
      </c>
      <c r="Q28">
        <v>4.4000000000000004</v>
      </c>
      <c r="R28">
        <v>1.0270509978958899</v>
      </c>
      <c r="S28">
        <v>0.68612907342908103</v>
      </c>
      <c r="T28">
        <v>8.5</v>
      </c>
      <c r="U28">
        <v>1.0270509978958899</v>
      </c>
      <c r="V28" s="1">
        <v>0.205963245243487</v>
      </c>
      <c r="W28">
        <v>17</v>
      </c>
    </row>
    <row r="29" spans="2:23" x14ac:dyDescent="0.2">
      <c r="L29">
        <v>1.078403548</v>
      </c>
      <c r="M29" s="1">
        <v>8.2200000000000006</v>
      </c>
      <c r="N29">
        <v>1.34</v>
      </c>
      <c r="O29">
        <v>1.0784035477906799</v>
      </c>
      <c r="P29" s="1">
        <v>2.0492362427174999</v>
      </c>
      <c r="Q29">
        <v>4.4000000000000004</v>
      </c>
      <c r="R29">
        <v>1.0784035477906799</v>
      </c>
      <c r="S29">
        <v>0.72058440881104102</v>
      </c>
      <c r="T29">
        <v>8.5</v>
      </c>
      <c r="U29">
        <v>1.0784035477906799</v>
      </c>
      <c r="V29" s="1">
        <v>0.21682453867467999</v>
      </c>
      <c r="W29">
        <v>17</v>
      </c>
    </row>
    <row r="30" spans="2:23" x14ac:dyDescent="0.2">
      <c r="L30">
        <v>1.1297560980000001</v>
      </c>
      <c r="M30" s="1">
        <v>8.61</v>
      </c>
      <c r="N30">
        <v>1.34</v>
      </c>
      <c r="O30">
        <v>1.1297560976854799</v>
      </c>
      <c r="P30" s="1">
        <v>2.13274151959105</v>
      </c>
      <c r="Q30">
        <v>4.4000000000000004</v>
      </c>
      <c r="R30">
        <v>1.1297560976854799</v>
      </c>
      <c r="S30">
        <v>0.75270384483499797</v>
      </c>
      <c r="T30">
        <v>8.5</v>
      </c>
      <c r="U30">
        <v>1.1297560976854799</v>
      </c>
      <c r="V30" s="1">
        <v>0.22703792160590999</v>
      </c>
      <c r="W30">
        <v>17</v>
      </c>
    </row>
    <row r="31" spans="2:23" x14ac:dyDescent="0.2">
      <c r="L31">
        <v>1.1811086479999999</v>
      </c>
      <c r="M31" s="1">
        <v>8.99</v>
      </c>
      <c r="N31">
        <v>1.34</v>
      </c>
      <c r="O31">
        <v>1.1811086475802701</v>
      </c>
      <c r="P31" s="1">
        <v>2.2103326420694902</v>
      </c>
      <c r="Q31">
        <v>4.4000000000000004</v>
      </c>
      <c r="R31">
        <v>1.1811086475802701</v>
      </c>
      <c r="S31">
        <v>0.78246661309719301</v>
      </c>
      <c r="T31">
        <v>8.5</v>
      </c>
      <c r="U31">
        <v>1.1811086475802701</v>
      </c>
      <c r="V31" s="1">
        <v>0.23659641837932999</v>
      </c>
      <c r="W31">
        <v>17</v>
      </c>
    </row>
    <row r="32" spans="2:23" x14ac:dyDescent="0.2">
      <c r="L32">
        <v>1.2324611969999999</v>
      </c>
      <c r="M32" s="1">
        <v>9.36</v>
      </c>
      <c r="N32">
        <v>1.34</v>
      </c>
      <c r="O32">
        <v>1.2324611974750701</v>
      </c>
      <c r="P32" s="1">
        <v>2.2821273824528001</v>
      </c>
      <c r="Q32">
        <v>4.4000000000000004</v>
      </c>
      <c r="R32">
        <v>1.2324611974750701</v>
      </c>
      <c r="S32">
        <v>0.80988732400412899</v>
      </c>
      <c r="T32">
        <v>8.5</v>
      </c>
      <c r="U32">
        <v>1.2324611974750701</v>
      </c>
      <c r="V32" s="1">
        <v>0.24549947375881301</v>
      </c>
      <c r="W32">
        <v>17</v>
      </c>
    </row>
    <row r="33" spans="12:23" x14ac:dyDescent="0.2">
      <c r="L33">
        <v>1.2838137469999999</v>
      </c>
      <c r="M33" s="1">
        <v>9.7200000000000006</v>
      </c>
      <c r="N33">
        <v>1.34</v>
      </c>
      <c r="O33">
        <v>1.2838137473698599</v>
      </c>
      <c r="P33" s="1">
        <v>2.3482595412910001</v>
      </c>
      <c r="Q33">
        <v>4.4000000000000004</v>
      </c>
      <c r="R33">
        <v>1.2838137473698599</v>
      </c>
      <c r="S33">
        <v>0.83500182571642401</v>
      </c>
      <c r="T33">
        <v>8.5</v>
      </c>
      <c r="U33">
        <v>1.2838137473698599</v>
      </c>
      <c r="V33" s="1">
        <v>0.253756964828183</v>
      </c>
      <c r="W33">
        <v>17</v>
      </c>
    </row>
    <row r="34" spans="12:23" x14ac:dyDescent="0.2">
      <c r="L34">
        <v>1.335166297</v>
      </c>
      <c r="M34" s="1">
        <v>10.1</v>
      </c>
      <c r="N34">
        <v>1.34</v>
      </c>
      <c r="O34">
        <v>1.3351662972646599</v>
      </c>
      <c r="P34" s="1">
        <v>2.4088836756801202</v>
      </c>
      <c r="Q34">
        <v>4.4000000000000004</v>
      </c>
      <c r="R34">
        <v>1.3351662972646599</v>
      </c>
      <c r="S34">
        <v>0.85787552020180102</v>
      </c>
      <c r="T34">
        <v>8.5</v>
      </c>
      <c r="U34">
        <v>1.3351662972646599</v>
      </c>
      <c r="V34" s="1">
        <v>0.26138288566537199</v>
      </c>
      <c r="W34">
        <v>17</v>
      </c>
    </row>
    <row r="35" spans="12:23" x14ac:dyDescent="0.2">
      <c r="L35">
        <v>1.3865188470000001</v>
      </c>
      <c r="M35" s="1">
        <v>10.4</v>
      </c>
      <c r="N35">
        <v>1.34</v>
      </c>
      <c r="O35">
        <v>1.3865188471594498</v>
      </c>
      <c r="P35" s="1">
        <v>2.4642239851560301</v>
      </c>
      <c r="Q35">
        <v>4.4000000000000004</v>
      </c>
      <c r="R35">
        <v>1.3865188471594498</v>
      </c>
      <c r="S35">
        <v>0.87861586870765895</v>
      </c>
      <c r="T35">
        <v>8.5</v>
      </c>
      <c r="U35">
        <v>1.3865188471594498</v>
      </c>
      <c r="V35" s="1">
        <v>0.26839625562371</v>
      </c>
      <c r="W35">
        <v>17</v>
      </c>
    </row>
    <row r="36" spans="12:23" x14ac:dyDescent="0.2">
      <c r="L36">
        <v>1.4378713970000001</v>
      </c>
      <c r="M36" s="1">
        <v>10.7</v>
      </c>
      <c r="N36">
        <v>1.34</v>
      </c>
      <c r="O36">
        <v>1.43787139705425</v>
      </c>
      <c r="P36" s="1">
        <v>2.5144797691713099</v>
      </c>
      <c r="Q36">
        <v>4.4000000000000004</v>
      </c>
      <c r="R36">
        <v>1.43787139705425</v>
      </c>
      <c r="S36">
        <v>0.897500694891885</v>
      </c>
      <c r="T36">
        <v>8.5</v>
      </c>
      <c r="U36">
        <v>1.43787139705425</v>
      </c>
      <c r="V36" s="1">
        <v>0.274819599082196</v>
      </c>
      <c r="W36">
        <v>17</v>
      </c>
    </row>
    <row r="37" spans="12:23" x14ac:dyDescent="0.2">
      <c r="L37">
        <v>1.4892239469999999</v>
      </c>
      <c r="M37" s="1">
        <v>11</v>
      </c>
      <c r="N37">
        <v>1.34</v>
      </c>
      <c r="O37">
        <v>1.48922394694904</v>
      </c>
      <c r="P37" s="1">
        <v>2.5598883672889401</v>
      </c>
      <c r="Q37">
        <v>4.4000000000000004</v>
      </c>
      <c r="R37">
        <v>1.48922394694904</v>
      </c>
      <c r="S37">
        <v>0.91447114588196299</v>
      </c>
      <c r="T37">
        <v>8.5</v>
      </c>
      <c r="U37">
        <v>1.48922394694904</v>
      </c>
      <c r="V37" s="1">
        <v>0.28067950652606599</v>
      </c>
      <c r="W37">
        <v>17</v>
      </c>
    </row>
    <row r="38" spans="12:23" x14ac:dyDescent="0.2">
      <c r="L38">
        <v>1.540576497</v>
      </c>
      <c r="M38" s="1">
        <v>11.3</v>
      </c>
      <c r="N38">
        <v>1.34</v>
      </c>
      <c r="O38">
        <v>1.54057649684384</v>
      </c>
      <c r="P38" s="1">
        <v>2.6006962311147901</v>
      </c>
      <c r="Q38">
        <v>4.4000000000000004</v>
      </c>
      <c r="R38">
        <v>1.54057649684384</v>
      </c>
      <c r="S38">
        <v>0.92972249701662701</v>
      </c>
      <c r="T38">
        <v>8.5</v>
      </c>
      <c r="U38">
        <v>1.54057649684384</v>
      </c>
      <c r="V38" s="1">
        <v>0.28600623757409699</v>
      </c>
      <c r="W38">
        <v>17</v>
      </c>
    </row>
    <row r="39" spans="12:23" x14ac:dyDescent="0.2">
      <c r="L39">
        <v>1.591929047</v>
      </c>
      <c r="M39" s="1">
        <v>11.6</v>
      </c>
      <c r="N39">
        <v>1.34</v>
      </c>
      <c r="O39">
        <v>1.59192904673863</v>
      </c>
      <c r="P39" s="1">
        <v>2.6371214076794098</v>
      </c>
      <c r="Q39">
        <v>4.4000000000000004</v>
      </c>
      <c r="R39">
        <v>1.59192904673863</v>
      </c>
      <c r="S39">
        <v>0.94335478923573302</v>
      </c>
      <c r="T39">
        <v>8.5</v>
      </c>
      <c r="U39">
        <v>1.59192904673863</v>
      </c>
      <c r="V39" s="1">
        <v>0.29082484304626799</v>
      </c>
      <c r="W39">
        <v>17</v>
      </c>
    </row>
    <row r="40" spans="12:23" x14ac:dyDescent="0.2">
      <c r="L40">
        <v>1.6432815970000001</v>
      </c>
      <c r="M40" s="1">
        <v>11.9</v>
      </c>
      <c r="N40">
        <v>1.34</v>
      </c>
      <c r="O40">
        <v>1.6432815966334302</v>
      </c>
      <c r="P40" s="1">
        <v>2.6694051645855699</v>
      </c>
      <c r="Q40">
        <v>4.4000000000000004</v>
      </c>
      <c r="R40">
        <v>1.6432815966334302</v>
      </c>
      <c r="S40">
        <v>0.95547513529494699</v>
      </c>
      <c r="T40">
        <v>8.5</v>
      </c>
      <c r="U40">
        <v>1.6432815966334302</v>
      </c>
      <c r="V40" s="1">
        <v>0.29516191423285998</v>
      </c>
      <c r="W40">
        <v>17</v>
      </c>
    </row>
    <row r="41" spans="12:23" x14ac:dyDescent="0.2">
      <c r="L41">
        <v>1.6946341469999999</v>
      </c>
      <c r="M41" s="1">
        <v>12.1</v>
      </c>
      <c r="N41">
        <v>1.34</v>
      </c>
      <c r="O41">
        <v>1.69463414652822</v>
      </c>
      <c r="P41" s="1">
        <v>2.6978369709504899</v>
      </c>
      <c r="Q41">
        <v>4.4000000000000004</v>
      </c>
      <c r="R41">
        <v>1.69463414652822</v>
      </c>
      <c r="S41">
        <v>0.966187538003213</v>
      </c>
      <c r="T41">
        <v>8.5</v>
      </c>
      <c r="U41">
        <v>1.69463414652822</v>
      </c>
      <c r="V41" s="1">
        <v>0.299044359843679</v>
      </c>
      <c r="W41">
        <v>17</v>
      </c>
    </row>
    <row r="42" spans="12:23" x14ac:dyDescent="0.2">
      <c r="L42">
        <v>1.7459866959999999</v>
      </c>
      <c r="M42" s="1">
        <v>12.4</v>
      </c>
      <c r="N42">
        <v>1.34</v>
      </c>
      <c r="O42">
        <v>1.74598669642301</v>
      </c>
      <c r="P42" s="1">
        <v>2.7228839232661701</v>
      </c>
      <c r="Q42">
        <v>4.4000000000000004</v>
      </c>
      <c r="R42">
        <v>1.74598669642301</v>
      </c>
      <c r="S42">
        <v>0.97558501103768003</v>
      </c>
      <c r="T42">
        <v>8.5</v>
      </c>
      <c r="U42">
        <v>1.74598669642301</v>
      </c>
      <c r="V42" s="1">
        <v>0.30249902925962302</v>
      </c>
      <c r="W42">
        <v>17</v>
      </c>
    </row>
    <row r="43" spans="12:23" x14ac:dyDescent="0.2">
      <c r="L43">
        <v>1.7973392459999999</v>
      </c>
      <c r="M43" s="1">
        <v>12.6</v>
      </c>
      <c r="N43">
        <v>1.34</v>
      </c>
      <c r="O43">
        <v>1.7973392463178099</v>
      </c>
      <c r="P43" s="1">
        <v>2.7448325495206798</v>
      </c>
      <c r="Q43">
        <v>4.4000000000000004</v>
      </c>
      <c r="R43">
        <v>1.7973392463178099</v>
      </c>
      <c r="S43">
        <v>0.98376732567512004</v>
      </c>
      <c r="T43">
        <v>8.5</v>
      </c>
      <c r="U43">
        <v>1.7973392463178099</v>
      </c>
      <c r="V43" s="1">
        <v>0.30555348146438799</v>
      </c>
      <c r="W43">
        <v>17</v>
      </c>
    </row>
    <row r="44" spans="12:23" x14ac:dyDescent="0.2">
      <c r="L44">
        <v>1.848691796</v>
      </c>
      <c r="M44" s="1">
        <v>12.9</v>
      </c>
      <c r="N44">
        <v>1.34</v>
      </c>
      <c r="O44">
        <v>1.8486917962125999</v>
      </c>
      <c r="P44" s="1">
        <v>2.7639257864549802</v>
      </c>
      <c r="Q44">
        <v>4.4000000000000004</v>
      </c>
      <c r="R44">
        <v>1.8486917962125999</v>
      </c>
      <c r="S44">
        <v>0.99081678476930801</v>
      </c>
      <c r="T44">
        <v>8.5</v>
      </c>
      <c r="U44">
        <v>1.8486917962125999</v>
      </c>
      <c r="V44" s="1">
        <v>0.30823094591134997</v>
      </c>
      <c r="W44">
        <v>17</v>
      </c>
    </row>
    <row r="45" spans="12:23" x14ac:dyDescent="0.2">
      <c r="L45">
        <v>1.9000443460000001</v>
      </c>
      <c r="M45" s="1">
        <v>13.1</v>
      </c>
      <c r="N45">
        <v>1.34</v>
      </c>
      <c r="O45">
        <v>1.9000443461073999</v>
      </c>
      <c r="P45" s="1">
        <v>2.7803497830435902</v>
      </c>
      <c r="Q45">
        <v>4.4000000000000004</v>
      </c>
      <c r="R45">
        <v>1.9000443461073999</v>
      </c>
      <c r="S45">
        <v>0.99682742475985697</v>
      </c>
      <c r="T45">
        <v>8.5</v>
      </c>
      <c r="U45">
        <v>1.9000443461073999</v>
      </c>
      <c r="V45" s="1">
        <v>0.310555101220373</v>
      </c>
      <c r="W45">
        <v>17</v>
      </c>
    </row>
    <row r="46" spans="12:23" x14ac:dyDescent="0.2">
      <c r="L46">
        <v>1.9513968960000001</v>
      </c>
      <c r="M46" s="1">
        <v>13.3</v>
      </c>
      <c r="N46">
        <v>1.34</v>
      </c>
      <c r="O46">
        <v>1.9513968960021901</v>
      </c>
      <c r="P46" s="1">
        <v>2.7943435060008301</v>
      </c>
      <c r="Q46">
        <v>4.4000000000000004</v>
      </c>
      <c r="R46">
        <v>1.9513968960021901</v>
      </c>
      <c r="S46">
        <v>1.00187592231885</v>
      </c>
      <c r="T46">
        <v>8.5</v>
      </c>
      <c r="U46">
        <v>1.9513968960021901</v>
      </c>
      <c r="V46" s="1">
        <v>0.31255143064907698</v>
      </c>
      <c r="W46">
        <v>17</v>
      </c>
    </row>
    <row r="47" spans="12:23" x14ac:dyDescent="0.2">
      <c r="L47">
        <v>2.0027494460000002</v>
      </c>
      <c r="M47" s="1">
        <v>13.5</v>
      </c>
      <c r="N47">
        <v>1.34</v>
      </c>
      <c r="O47">
        <v>2.0027494458969901</v>
      </c>
      <c r="P47" s="1">
        <v>2.8060710317963999</v>
      </c>
      <c r="Q47">
        <v>4.4000000000000004</v>
      </c>
      <c r="R47">
        <v>2.0027494458969901</v>
      </c>
      <c r="S47">
        <v>1.006037388035</v>
      </c>
      <c r="T47">
        <v>8.5</v>
      </c>
      <c r="U47">
        <v>2.0027494458969901</v>
      </c>
      <c r="V47" s="1">
        <v>0.31423995075163202</v>
      </c>
      <c r="W47">
        <v>17</v>
      </c>
    </row>
    <row r="48" spans="12:23" x14ac:dyDescent="0.2">
      <c r="L48">
        <v>2.054101996</v>
      </c>
      <c r="M48" s="1">
        <v>13.7</v>
      </c>
      <c r="N48">
        <v>1.34</v>
      </c>
      <c r="O48">
        <v>2.0541019957917799</v>
      </c>
      <c r="P48" s="1">
        <v>2.8157331223898598</v>
      </c>
      <c r="Q48">
        <v>4.4000000000000004</v>
      </c>
      <c r="R48">
        <v>2.0541019957917799</v>
      </c>
      <c r="S48">
        <v>1.00938343034723</v>
      </c>
      <c r="T48">
        <v>8.5</v>
      </c>
      <c r="U48">
        <v>2.0541019957917799</v>
      </c>
      <c r="V48" s="1">
        <v>0.315643186898522</v>
      </c>
      <c r="W48">
        <v>17</v>
      </c>
    </row>
    <row r="49" spans="12:23" x14ac:dyDescent="0.2">
      <c r="L49">
        <v>2.1054545459999998</v>
      </c>
      <c r="M49" s="1">
        <v>13.8</v>
      </c>
      <c r="N49">
        <v>1.34</v>
      </c>
      <c r="O49">
        <v>2.1054545456865799</v>
      </c>
      <c r="P49" s="1">
        <v>2.8234874374697498</v>
      </c>
      <c r="Q49">
        <v>4.4000000000000004</v>
      </c>
      <c r="R49">
        <v>2.1054545456865799</v>
      </c>
      <c r="S49">
        <v>1.0119847575445</v>
      </c>
      <c r="T49">
        <v>8.5</v>
      </c>
      <c r="U49">
        <v>2.1054545456865799</v>
      </c>
      <c r="V49" s="1">
        <v>0.31678004188030201</v>
      </c>
      <c r="W49">
        <v>17</v>
      </c>
    </row>
    <row r="50" spans="12:23" x14ac:dyDescent="0.2">
      <c r="L50">
        <v>2.1568070960000001</v>
      </c>
      <c r="M50" s="1">
        <v>14</v>
      </c>
      <c r="N50">
        <v>1.34</v>
      </c>
      <c r="O50">
        <v>2.1568070955813701</v>
      </c>
      <c r="P50" s="1">
        <v>2.8295106481776902</v>
      </c>
      <c r="Q50">
        <v>4.4000000000000004</v>
      </c>
      <c r="R50">
        <v>2.1568070955813701</v>
      </c>
      <c r="S50">
        <v>1.0138997161215699</v>
      </c>
      <c r="T50">
        <v>8.5</v>
      </c>
      <c r="U50">
        <v>2.1568070955813701</v>
      </c>
      <c r="V50" s="1">
        <v>0.31768261539718601</v>
      </c>
      <c r="W50">
        <v>17</v>
      </c>
    </row>
    <row r="51" spans="12:23" x14ac:dyDescent="0.2">
      <c r="L51">
        <v>2.2081596449999998</v>
      </c>
      <c r="M51" s="1">
        <v>14.2</v>
      </c>
      <c r="N51">
        <v>1.34</v>
      </c>
      <c r="O51">
        <v>2.2081596454761701</v>
      </c>
      <c r="P51" s="1">
        <v>2.9042418322822998</v>
      </c>
      <c r="Q51">
        <v>4.4000000000000004</v>
      </c>
      <c r="R51">
        <v>2.2081596454761701</v>
      </c>
      <c r="S51">
        <v>1.01518960739972</v>
      </c>
      <c r="T51">
        <v>8.5</v>
      </c>
      <c r="U51">
        <v>2.2081596454761701</v>
      </c>
      <c r="V51" s="1">
        <v>0.31883528519875698</v>
      </c>
      <c r="W51">
        <v>17</v>
      </c>
    </row>
    <row r="52" spans="12:23" x14ac:dyDescent="0.2">
      <c r="L52">
        <v>2.2595121950000001</v>
      </c>
      <c r="M52" s="1">
        <v>14.3</v>
      </c>
      <c r="N52">
        <v>1.34</v>
      </c>
      <c r="O52">
        <v>2.2595121953709598</v>
      </c>
      <c r="P52" s="1">
        <v>2.9055911527316498</v>
      </c>
      <c r="Q52">
        <v>4.4000000000000004</v>
      </c>
      <c r="R52">
        <v>2.2595121953709598</v>
      </c>
      <c r="S52">
        <v>1.11631916226442</v>
      </c>
      <c r="T52">
        <v>8.5</v>
      </c>
      <c r="U52">
        <v>2.2595121953709598</v>
      </c>
      <c r="V52" s="1">
        <v>0.32007774708984899</v>
      </c>
      <c r="W52">
        <v>17</v>
      </c>
    </row>
    <row r="53" spans="12:23" x14ac:dyDescent="0.2">
      <c r="L53">
        <v>2.3108647449999999</v>
      </c>
      <c r="M53" s="1">
        <v>14.5</v>
      </c>
      <c r="N53">
        <v>1.34</v>
      </c>
      <c r="O53">
        <v>2.3108647452657602</v>
      </c>
      <c r="P53" s="1">
        <v>2.9064611613291702</v>
      </c>
      <c r="Q53">
        <v>4.4000000000000004</v>
      </c>
      <c r="R53">
        <v>2.3108647452657602</v>
      </c>
      <c r="S53">
        <v>1.11737189183611</v>
      </c>
      <c r="T53">
        <v>8.5</v>
      </c>
      <c r="U53">
        <v>2.3108647452657602</v>
      </c>
      <c r="V53" s="1">
        <v>0.32093227798694002</v>
      </c>
      <c r="W53">
        <v>17</v>
      </c>
    </row>
    <row r="54" spans="12:23" x14ac:dyDescent="0.2">
      <c r="L54">
        <v>2.3622172950000002</v>
      </c>
      <c r="M54" s="1">
        <v>14.6</v>
      </c>
      <c r="N54">
        <v>1.34</v>
      </c>
      <c r="O54">
        <v>2.36221729516055</v>
      </c>
      <c r="P54" s="1">
        <v>2.90698289356083</v>
      </c>
      <c r="Q54">
        <v>4.4000000000000004</v>
      </c>
      <c r="R54">
        <v>2.36221729516055</v>
      </c>
      <c r="S54">
        <v>1.11809127764668</v>
      </c>
      <c r="T54">
        <v>8.5</v>
      </c>
      <c r="U54">
        <v>2.36221729516055</v>
      </c>
      <c r="V54" s="1">
        <v>0.32145336076857101</v>
      </c>
      <c r="W54">
        <v>17</v>
      </c>
    </row>
    <row r="55" spans="12:23" x14ac:dyDescent="0.2">
      <c r="L55">
        <v>2.413569845</v>
      </c>
      <c r="M55" s="1">
        <v>14.7</v>
      </c>
      <c r="N55">
        <v>1.34</v>
      </c>
      <c r="O55">
        <v>2.41356984505535</v>
      </c>
      <c r="P55" s="1">
        <v>2.9074614068029301</v>
      </c>
      <c r="Q55">
        <v>4.4000000000000004</v>
      </c>
      <c r="R55">
        <v>2.41356984505535</v>
      </c>
      <c r="S55">
        <v>1.11869362038241</v>
      </c>
      <c r="T55">
        <v>8.5</v>
      </c>
      <c r="U55">
        <v>2.41356984505535</v>
      </c>
      <c r="V55" s="1">
        <v>0.32193055728184</v>
      </c>
      <c r="W55">
        <v>17</v>
      </c>
    </row>
    <row r="56" spans="12:23" x14ac:dyDescent="0.2">
      <c r="L56">
        <v>2.4649223949999999</v>
      </c>
      <c r="M56" s="1">
        <v>14.8</v>
      </c>
      <c r="N56">
        <v>1.34</v>
      </c>
      <c r="O56">
        <v>2.4649223949501402</v>
      </c>
      <c r="P56" s="1">
        <v>2.9086587325709199</v>
      </c>
      <c r="Q56">
        <v>4.4000000000000004</v>
      </c>
      <c r="R56">
        <v>2.4649223949501402</v>
      </c>
      <c r="S56">
        <v>1.1200091928029099</v>
      </c>
      <c r="T56">
        <v>8.5</v>
      </c>
      <c r="U56">
        <v>2.4649223949501402</v>
      </c>
      <c r="V56" s="1">
        <v>0.470223314140788</v>
      </c>
      <c r="W56">
        <v>17</v>
      </c>
    </row>
    <row r="57" spans="12:23" x14ac:dyDescent="0.2">
      <c r="L57">
        <v>2.5162749450000002</v>
      </c>
      <c r="M57" s="1">
        <v>14.9</v>
      </c>
      <c r="N57">
        <v>1.34</v>
      </c>
      <c r="O57">
        <v>2.5162749448449397</v>
      </c>
      <c r="P57" s="1">
        <v>2.9090757432396002</v>
      </c>
      <c r="Q57">
        <v>4.4000000000000004</v>
      </c>
      <c r="R57">
        <v>2.5162749448449397</v>
      </c>
      <c r="S57">
        <v>1.1205423425403001</v>
      </c>
      <c r="T57">
        <v>8.5</v>
      </c>
      <c r="U57">
        <v>2.5162749448449397</v>
      </c>
      <c r="V57" s="1">
        <v>0.47208014496978301</v>
      </c>
      <c r="W57">
        <v>17</v>
      </c>
    </row>
    <row r="58" spans="12:23" x14ac:dyDescent="0.2">
      <c r="L58">
        <v>2.567627495</v>
      </c>
      <c r="M58" s="1">
        <v>15</v>
      </c>
      <c r="N58">
        <v>1.34</v>
      </c>
      <c r="O58">
        <v>2.5676274947397304</v>
      </c>
      <c r="P58" s="1">
        <v>3.0518604746507498</v>
      </c>
      <c r="Q58">
        <v>4.4000000000000004</v>
      </c>
      <c r="R58">
        <v>2.5676274947397304</v>
      </c>
      <c r="S58">
        <v>1.1210315186159101</v>
      </c>
      <c r="T58">
        <v>8.5</v>
      </c>
      <c r="U58">
        <v>2.5676274947397304</v>
      </c>
      <c r="V58" s="1">
        <v>0.47392590105010102</v>
      </c>
      <c r="W58">
        <v>17</v>
      </c>
    </row>
    <row r="59" spans="12:23" x14ac:dyDescent="0.2">
      <c r="L59">
        <v>2.6189800449999998</v>
      </c>
      <c r="M59" s="1">
        <v>15.1</v>
      </c>
      <c r="N59">
        <v>1.34</v>
      </c>
      <c r="O59">
        <v>2.6189800446345202</v>
      </c>
      <c r="P59" s="1">
        <v>3.05209926076189</v>
      </c>
      <c r="Q59">
        <v>4.4000000000000004</v>
      </c>
      <c r="R59">
        <v>2.6189800446345202</v>
      </c>
      <c r="S59">
        <v>1.1214829766868399</v>
      </c>
      <c r="T59">
        <v>8.5</v>
      </c>
      <c r="U59">
        <v>2.6189800446345202</v>
      </c>
      <c r="V59" s="1">
        <v>0.47416017008286698</v>
      </c>
      <c r="W59">
        <v>17</v>
      </c>
    </row>
    <row r="60" spans="12:23" x14ac:dyDescent="0.2">
      <c r="L60">
        <v>2.6703325950000001</v>
      </c>
      <c r="M60" s="1">
        <v>15.1</v>
      </c>
      <c r="N60">
        <v>1.34</v>
      </c>
      <c r="O60">
        <v>2.6703325945293197</v>
      </c>
      <c r="P60" s="1">
        <v>3.0523260122731499</v>
      </c>
      <c r="Q60">
        <v>4.4000000000000004</v>
      </c>
      <c r="R60">
        <v>2.6703325945293197</v>
      </c>
      <c r="S60">
        <v>1.1218992726814101</v>
      </c>
      <c r="T60">
        <v>8.5</v>
      </c>
      <c r="U60">
        <v>2.6703325945293197</v>
      </c>
      <c r="V60" s="1">
        <v>0.47436712287687599</v>
      </c>
      <c r="W60">
        <v>17</v>
      </c>
    </row>
    <row r="61" spans="12:23" x14ac:dyDescent="0.2">
      <c r="L61">
        <v>2.7216851439999998</v>
      </c>
      <c r="M61" s="1">
        <v>15.3</v>
      </c>
      <c r="N61">
        <v>1.34</v>
      </c>
      <c r="O61">
        <v>2.7216851444241099</v>
      </c>
      <c r="P61" s="1">
        <v>3.0531855878033598</v>
      </c>
      <c r="Q61">
        <v>4.4000000000000004</v>
      </c>
      <c r="R61">
        <v>2.7216851444241099</v>
      </c>
      <c r="S61">
        <v>1.1222808508928701</v>
      </c>
      <c r="T61">
        <v>8.5</v>
      </c>
      <c r="U61">
        <v>2.7216851444241099</v>
      </c>
      <c r="V61" s="1">
        <v>0.47522230623783401</v>
      </c>
      <c r="W61">
        <v>17</v>
      </c>
    </row>
    <row r="62" spans="12:23" x14ac:dyDescent="0.2">
      <c r="L62">
        <v>2.7730376940000001</v>
      </c>
      <c r="M62" s="1">
        <v>15.3</v>
      </c>
      <c r="N62">
        <v>1.34</v>
      </c>
      <c r="O62">
        <v>2.7730376943189099</v>
      </c>
      <c r="P62" s="1">
        <v>3.0542793208696901</v>
      </c>
      <c r="Q62">
        <v>4.4000000000000004</v>
      </c>
      <c r="R62">
        <v>2.7730376943189099</v>
      </c>
      <c r="S62">
        <v>1.3247089660153999</v>
      </c>
      <c r="T62">
        <v>8.5</v>
      </c>
      <c r="U62">
        <v>2.7730376943189099</v>
      </c>
      <c r="V62" s="1">
        <v>0.47630942980301999</v>
      </c>
      <c r="W62">
        <v>17</v>
      </c>
    </row>
    <row r="63" spans="12:23" x14ac:dyDescent="0.2">
      <c r="L63">
        <v>2.8243902439999999</v>
      </c>
      <c r="M63" s="1">
        <v>15.5</v>
      </c>
      <c r="N63">
        <v>1.34</v>
      </c>
      <c r="O63">
        <v>2.8243902442137001</v>
      </c>
      <c r="P63" s="1">
        <v>3.2532193230550499</v>
      </c>
      <c r="Q63">
        <v>4.4000000000000004</v>
      </c>
      <c r="R63">
        <v>2.8243902442137001</v>
      </c>
      <c r="S63">
        <v>1.32502712826827</v>
      </c>
      <c r="T63">
        <v>8.5</v>
      </c>
      <c r="U63">
        <v>2.8243902442137001</v>
      </c>
      <c r="V63" s="1">
        <v>0.47823214445308598</v>
      </c>
      <c r="W63">
        <v>17</v>
      </c>
    </row>
    <row r="64" spans="12:23" x14ac:dyDescent="0.2">
      <c r="L64">
        <v>2.8757427940000002</v>
      </c>
      <c r="M64" s="1">
        <v>15.5</v>
      </c>
      <c r="N64">
        <v>1.34</v>
      </c>
      <c r="O64">
        <v>2.8757427941085001</v>
      </c>
      <c r="P64" s="1">
        <v>3.2532193230550499</v>
      </c>
      <c r="Q64">
        <v>4.4000000000000004</v>
      </c>
      <c r="R64">
        <v>2.8757427941085001</v>
      </c>
      <c r="S64">
        <v>1.32533321322603</v>
      </c>
      <c r="T64">
        <v>8.5</v>
      </c>
      <c r="U64">
        <v>2.8757427941085001</v>
      </c>
      <c r="V64" s="1">
        <v>0.47823214445308598</v>
      </c>
      <c r="W64">
        <v>17</v>
      </c>
    </row>
    <row r="65" spans="12:23" x14ac:dyDescent="0.2">
      <c r="L65">
        <v>2.927095344</v>
      </c>
      <c r="M65" s="1">
        <v>15.7</v>
      </c>
      <c r="N65">
        <v>1.34</v>
      </c>
      <c r="O65">
        <v>2.9270953440032903</v>
      </c>
      <c r="P65" s="1">
        <v>3.2542101277353499</v>
      </c>
      <c r="Q65">
        <v>4.4000000000000004</v>
      </c>
      <c r="R65">
        <v>2.9270953440032903</v>
      </c>
      <c r="S65">
        <v>1.3255954002585499</v>
      </c>
      <c r="T65">
        <v>8.5</v>
      </c>
      <c r="U65">
        <v>2.9270953440032903</v>
      </c>
      <c r="V65" s="1">
        <v>0.47919463740984802</v>
      </c>
      <c r="W65">
        <v>17</v>
      </c>
    </row>
    <row r="66" spans="12:23" x14ac:dyDescent="0.2">
      <c r="L66">
        <v>2.9784478939999999</v>
      </c>
      <c r="M66" s="1">
        <v>15.7</v>
      </c>
      <c r="N66">
        <v>1.34</v>
      </c>
      <c r="O66">
        <v>2.9784478938980898</v>
      </c>
      <c r="P66" s="1">
        <v>3.5132008166016702</v>
      </c>
      <c r="Q66">
        <v>4.4000000000000004</v>
      </c>
      <c r="R66">
        <v>2.9784478938980898</v>
      </c>
      <c r="S66">
        <v>1.606417160623</v>
      </c>
      <c r="T66">
        <v>8.5</v>
      </c>
      <c r="U66">
        <v>2.9784478938980898</v>
      </c>
      <c r="V66" s="1">
        <v>0.75977769064408396</v>
      </c>
      <c r="W66">
        <v>17</v>
      </c>
    </row>
    <row r="67" spans="12:23" x14ac:dyDescent="0.2">
      <c r="L67">
        <v>3.0298004440000001</v>
      </c>
      <c r="M67" s="1">
        <v>15.9</v>
      </c>
      <c r="N67">
        <v>1.34</v>
      </c>
      <c r="O67">
        <v>3.0298004437928796</v>
      </c>
      <c r="P67" s="1">
        <v>3.51413102313749</v>
      </c>
      <c r="Q67">
        <v>4.4000000000000004</v>
      </c>
      <c r="R67">
        <v>3.0298004437928796</v>
      </c>
      <c r="S67">
        <v>1.6069730219482099</v>
      </c>
      <c r="T67">
        <v>8.5</v>
      </c>
      <c r="U67">
        <v>3.0298004437928796</v>
      </c>
      <c r="V67" s="1">
        <v>0.76326153783879203</v>
      </c>
      <c r="W67">
        <v>17</v>
      </c>
    </row>
    <row r="68" spans="12:23" x14ac:dyDescent="0.2">
      <c r="M68" s="1"/>
      <c r="P68" s="1"/>
      <c r="V68" s="1"/>
      <c r="W68">
        <v>17</v>
      </c>
    </row>
    <row r="69" spans="12:23" x14ac:dyDescent="0.2">
      <c r="M69" s="1"/>
      <c r="P69" s="1"/>
      <c r="V69" s="1"/>
      <c r="W69">
        <v>17</v>
      </c>
    </row>
    <row r="70" spans="12:23" x14ac:dyDescent="0.2">
      <c r="M70" s="1"/>
      <c r="P70" s="1"/>
      <c r="V70" s="1"/>
      <c r="W70">
        <v>17</v>
      </c>
    </row>
    <row r="71" spans="12:23" x14ac:dyDescent="0.2">
      <c r="M71" s="1"/>
      <c r="P71" s="1"/>
      <c r="V71" s="1"/>
      <c r="W71">
        <v>17</v>
      </c>
    </row>
    <row r="72" spans="12:23" x14ac:dyDescent="0.2">
      <c r="M72" s="1"/>
      <c r="P72" s="1"/>
      <c r="V72" s="1"/>
      <c r="W72">
        <v>17</v>
      </c>
    </row>
    <row r="73" spans="12:23" x14ac:dyDescent="0.2">
      <c r="M73" s="1"/>
      <c r="P73" s="1"/>
      <c r="V73" s="1"/>
      <c r="W73">
        <v>17</v>
      </c>
    </row>
    <row r="74" spans="12:23" x14ac:dyDescent="0.2">
      <c r="M74" s="1"/>
      <c r="P74" s="1"/>
      <c r="V74" s="1"/>
      <c r="W74">
        <v>17</v>
      </c>
    </row>
    <row r="75" spans="12:23" x14ac:dyDescent="0.2">
      <c r="M75" s="1"/>
      <c r="P75" s="1"/>
      <c r="V75" s="1"/>
      <c r="W75">
        <v>17</v>
      </c>
    </row>
    <row r="76" spans="12:23" x14ac:dyDescent="0.2">
      <c r="M76" s="1"/>
      <c r="P76" s="1"/>
      <c r="V76" s="1"/>
      <c r="W76">
        <v>17</v>
      </c>
    </row>
    <row r="77" spans="12:23" x14ac:dyDescent="0.2">
      <c r="M77" s="1"/>
      <c r="P77" s="1"/>
      <c r="V77" s="1"/>
      <c r="W77">
        <v>17</v>
      </c>
    </row>
    <row r="78" spans="12:23" x14ac:dyDescent="0.2">
      <c r="M78" s="1"/>
      <c r="P78" s="1"/>
      <c r="V78" s="1"/>
      <c r="W78">
        <v>17</v>
      </c>
    </row>
    <row r="79" spans="12:23" x14ac:dyDescent="0.2">
      <c r="M79" s="1"/>
      <c r="P79" s="1"/>
      <c r="V79" s="1"/>
      <c r="W79">
        <v>17</v>
      </c>
    </row>
    <row r="80" spans="12:23" x14ac:dyDescent="0.2">
      <c r="M80" s="1"/>
      <c r="P80" s="1"/>
      <c r="V80" s="1"/>
      <c r="W80">
        <v>17</v>
      </c>
    </row>
    <row r="81" spans="13:23" x14ac:dyDescent="0.2">
      <c r="M81" s="1"/>
      <c r="P81" s="1"/>
      <c r="V81" s="1"/>
      <c r="W81">
        <v>17</v>
      </c>
    </row>
    <row r="82" spans="13:23" x14ac:dyDescent="0.2">
      <c r="M82" s="1"/>
      <c r="P82" s="1"/>
      <c r="V82" s="1"/>
      <c r="W82">
        <v>17</v>
      </c>
    </row>
    <row r="83" spans="13:23" x14ac:dyDescent="0.2">
      <c r="M83" s="1"/>
      <c r="P83" s="1"/>
      <c r="V83" s="1"/>
      <c r="W83">
        <v>17</v>
      </c>
    </row>
    <row r="84" spans="13:23" x14ac:dyDescent="0.2">
      <c r="M84" s="1"/>
      <c r="P84" s="1"/>
      <c r="V84" s="1"/>
      <c r="W84">
        <v>17</v>
      </c>
    </row>
    <row r="85" spans="13:23" x14ac:dyDescent="0.2">
      <c r="M85" s="1"/>
      <c r="P85" s="1"/>
      <c r="V85" s="1"/>
      <c r="W85">
        <v>17</v>
      </c>
    </row>
    <row r="86" spans="13:23" x14ac:dyDescent="0.2">
      <c r="M86" s="1"/>
      <c r="P86" s="1"/>
      <c r="V86" s="1"/>
      <c r="W86">
        <v>17</v>
      </c>
    </row>
    <row r="87" spans="13:23" x14ac:dyDescent="0.2">
      <c r="M87" s="1"/>
      <c r="P87" s="1"/>
      <c r="V87" s="1"/>
      <c r="W87">
        <v>17</v>
      </c>
    </row>
    <row r="88" spans="13:23" x14ac:dyDescent="0.2">
      <c r="M88" s="1"/>
      <c r="P88" s="1"/>
      <c r="V88" s="1"/>
      <c r="W88">
        <v>17</v>
      </c>
    </row>
    <row r="89" spans="13:23" x14ac:dyDescent="0.2">
      <c r="M89" s="1"/>
      <c r="P89" s="1"/>
      <c r="V89" s="1"/>
      <c r="W89">
        <v>17</v>
      </c>
    </row>
    <row r="90" spans="13:23" x14ac:dyDescent="0.2">
      <c r="M90" s="1"/>
      <c r="P90" s="1"/>
      <c r="V90" s="1"/>
      <c r="W90">
        <v>17</v>
      </c>
    </row>
    <row r="91" spans="13:23" x14ac:dyDescent="0.2">
      <c r="M91" s="1"/>
      <c r="P91" s="1"/>
      <c r="V91" s="1"/>
      <c r="W91">
        <v>17</v>
      </c>
    </row>
    <row r="92" spans="13:23" x14ac:dyDescent="0.2">
      <c r="M92" s="1"/>
      <c r="P92" s="1"/>
      <c r="V92" s="1"/>
      <c r="W92">
        <v>17</v>
      </c>
    </row>
    <row r="93" spans="13:23" x14ac:dyDescent="0.2">
      <c r="M93" s="1"/>
      <c r="P93" s="1"/>
      <c r="V93" s="1"/>
      <c r="W93">
        <v>17</v>
      </c>
    </row>
    <row r="94" spans="13:23" x14ac:dyDescent="0.2">
      <c r="M94" s="1"/>
      <c r="P94" s="1"/>
      <c r="V94" s="1"/>
      <c r="W94">
        <v>17</v>
      </c>
    </row>
    <row r="95" spans="13:23" x14ac:dyDescent="0.2">
      <c r="M95" s="1"/>
      <c r="P95" s="1"/>
      <c r="V95" s="1"/>
      <c r="W95">
        <v>17</v>
      </c>
    </row>
    <row r="96" spans="13:23" x14ac:dyDescent="0.2">
      <c r="M96" s="1"/>
      <c r="P96" s="1"/>
      <c r="V96" s="1"/>
      <c r="W96">
        <v>17</v>
      </c>
    </row>
    <row r="97" spans="13:23" x14ac:dyDescent="0.2">
      <c r="M97" s="1"/>
      <c r="P97" s="1"/>
      <c r="V97" s="1"/>
      <c r="W97">
        <v>17</v>
      </c>
    </row>
    <row r="98" spans="13:23" x14ac:dyDescent="0.2">
      <c r="M98" s="1"/>
      <c r="P98" s="1"/>
      <c r="V98" s="1"/>
      <c r="W98">
        <v>17</v>
      </c>
    </row>
    <row r="99" spans="13:23" x14ac:dyDescent="0.2">
      <c r="M99" s="1"/>
      <c r="P99" s="1"/>
      <c r="V99" s="1"/>
      <c r="W99">
        <v>17</v>
      </c>
    </row>
    <row r="100" spans="13:23" x14ac:dyDescent="0.2">
      <c r="M100" s="1"/>
      <c r="P100" s="1"/>
      <c r="V100" s="1"/>
      <c r="W100">
        <v>17</v>
      </c>
    </row>
    <row r="101" spans="13:23" x14ac:dyDescent="0.2">
      <c r="M101" s="1"/>
      <c r="P101" s="1"/>
      <c r="V101" s="1"/>
      <c r="W101">
        <v>17</v>
      </c>
    </row>
    <row r="102" spans="13:23" x14ac:dyDescent="0.2">
      <c r="M102" s="1"/>
      <c r="P102" s="1"/>
      <c r="V102" s="1"/>
      <c r="W102">
        <v>17</v>
      </c>
    </row>
    <row r="103" spans="13:23" x14ac:dyDescent="0.2">
      <c r="M103" s="1"/>
      <c r="P103" s="1"/>
      <c r="V103" s="1"/>
      <c r="W103">
        <v>17</v>
      </c>
    </row>
    <row r="104" spans="13:23" x14ac:dyDescent="0.2">
      <c r="M104" s="1"/>
      <c r="P104" s="1"/>
      <c r="V104" s="1"/>
      <c r="W104">
        <v>17</v>
      </c>
    </row>
    <row r="105" spans="13:23" x14ac:dyDescent="0.2">
      <c r="M105" s="1"/>
      <c r="P105" s="1"/>
      <c r="V105" s="1"/>
      <c r="W105">
        <v>17</v>
      </c>
    </row>
    <row r="106" spans="13:23" x14ac:dyDescent="0.2">
      <c r="M106" s="1"/>
      <c r="P106" s="1"/>
      <c r="V106" s="1"/>
      <c r="W106">
        <v>17</v>
      </c>
    </row>
    <row r="107" spans="13:23" x14ac:dyDescent="0.2">
      <c r="M107" s="1"/>
      <c r="P107" s="1"/>
      <c r="V107" s="1"/>
      <c r="W107">
        <v>17</v>
      </c>
    </row>
    <row r="108" spans="13:23" x14ac:dyDescent="0.2">
      <c r="M108" s="1"/>
      <c r="P108" s="1"/>
      <c r="V108" s="1"/>
      <c r="W108">
        <v>17</v>
      </c>
    </row>
    <row r="109" spans="13:23" x14ac:dyDescent="0.2">
      <c r="M109" s="1"/>
      <c r="P109" s="1"/>
      <c r="V109" s="1"/>
      <c r="W109">
        <v>17</v>
      </c>
    </row>
    <row r="110" spans="13:23" x14ac:dyDescent="0.2">
      <c r="M110" s="1"/>
      <c r="P110" s="1"/>
      <c r="V110" s="1"/>
      <c r="W110">
        <v>17</v>
      </c>
    </row>
    <row r="111" spans="13:23" x14ac:dyDescent="0.2">
      <c r="M111" s="1"/>
      <c r="P111" s="1"/>
      <c r="V111" s="1"/>
      <c r="W111">
        <v>17</v>
      </c>
    </row>
    <row r="112" spans="13:23" x14ac:dyDescent="0.2">
      <c r="M112" s="1"/>
      <c r="P112" s="1"/>
      <c r="V112" s="1"/>
      <c r="W112">
        <v>17</v>
      </c>
    </row>
    <row r="113" spans="13:23" x14ac:dyDescent="0.2">
      <c r="M113" s="1"/>
      <c r="P113" s="1"/>
      <c r="V113" s="1"/>
      <c r="W113">
        <v>17</v>
      </c>
    </row>
    <row r="114" spans="13:23" x14ac:dyDescent="0.2">
      <c r="M114" s="1"/>
      <c r="P114" s="1"/>
      <c r="V114" s="1"/>
      <c r="W114">
        <v>17</v>
      </c>
    </row>
    <row r="115" spans="13:23" x14ac:dyDescent="0.2">
      <c r="M115" s="1"/>
      <c r="P115" s="1"/>
      <c r="V115" s="1"/>
      <c r="W115">
        <v>17</v>
      </c>
    </row>
    <row r="116" spans="13:23" x14ac:dyDescent="0.2">
      <c r="M116" s="1"/>
      <c r="P116" s="1"/>
      <c r="V116" s="1"/>
      <c r="W116">
        <v>17</v>
      </c>
    </row>
    <row r="117" spans="13:23" x14ac:dyDescent="0.2">
      <c r="M117" s="1"/>
      <c r="P117" s="1"/>
      <c r="V117" s="1"/>
      <c r="W117">
        <v>17</v>
      </c>
    </row>
    <row r="118" spans="13:23" x14ac:dyDescent="0.2">
      <c r="M118" s="1"/>
      <c r="P118" s="1"/>
      <c r="V118" s="1"/>
      <c r="W118">
        <v>17</v>
      </c>
    </row>
    <row r="119" spans="13:23" x14ac:dyDescent="0.2">
      <c r="M119" s="1"/>
      <c r="P119" s="1"/>
      <c r="V119" s="1"/>
      <c r="W119">
        <v>17</v>
      </c>
    </row>
    <row r="120" spans="13:23" x14ac:dyDescent="0.2">
      <c r="M120" s="1"/>
      <c r="P120" s="1"/>
      <c r="V120" s="1"/>
      <c r="W120">
        <v>17</v>
      </c>
    </row>
    <row r="121" spans="13:23" x14ac:dyDescent="0.2">
      <c r="M121" s="1"/>
      <c r="P121" s="1"/>
      <c r="V121" s="1"/>
      <c r="W121">
        <v>17</v>
      </c>
    </row>
    <row r="122" spans="13:23" x14ac:dyDescent="0.2">
      <c r="M122" s="1"/>
      <c r="P122" s="1"/>
      <c r="V122" s="1"/>
      <c r="W122">
        <v>17</v>
      </c>
    </row>
    <row r="123" spans="13:23" x14ac:dyDescent="0.2">
      <c r="M123" s="1"/>
      <c r="P123" s="1"/>
      <c r="V123" s="1"/>
      <c r="W123">
        <v>17</v>
      </c>
    </row>
    <row r="124" spans="13:23" x14ac:dyDescent="0.2">
      <c r="M124" s="1"/>
      <c r="P124" s="1"/>
      <c r="V124" s="1"/>
      <c r="W124">
        <v>17</v>
      </c>
    </row>
    <row r="125" spans="13:23" x14ac:dyDescent="0.2">
      <c r="M125" s="1"/>
      <c r="P125" s="1"/>
      <c r="V125" s="1"/>
      <c r="W125">
        <v>17</v>
      </c>
    </row>
    <row r="126" spans="13:23" x14ac:dyDescent="0.2">
      <c r="M126" s="1"/>
      <c r="P126" s="1"/>
      <c r="V126" s="1"/>
      <c r="W126">
        <v>17</v>
      </c>
    </row>
    <row r="127" spans="13:23" x14ac:dyDescent="0.2">
      <c r="M127" s="1"/>
      <c r="P127" s="1"/>
      <c r="V127" s="1"/>
      <c r="W127">
        <v>17</v>
      </c>
    </row>
    <row r="128" spans="13:23" x14ac:dyDescent="0.2">
      <c r="M128" s="1"/>
      <c r="P128" s="1"/>
      <c r="V128" s="1"/>
      <c r="W128">
        <v>17</v>
      </c>
    </row>
    <row r="129" spans="13:23" x14ac:dyDescent="0.2">
      <c r="M129" s="1"/>
      <c r="P129" s="1"/>
      <c r="V129" s="1"/>
      <c r="W129">
        <v>17</v>
      </c>
    </row>
    <row r="130" spans="13:23" x14ac:dyDescent="0.2">
      <c r="M130" s="1"/>
      <c r="P130" s="1"/>
      <c r="V130" s="1"/>
      <c r="W130">
        <v>17</v>
      </c>
    </row>
    <row r="131" spans="13:23" x14ac:dyDescent="0.2">
      <c r="M131" s="1"/>
      <c r="P131" s="1"/>
      <c r="V131" s="1"/>
      <c r="W131">
        <v>17</v>
      </c>
    </row>
    <row r="132" spans="13:23" x14ac:dyDescent="0.2">
      <c r="M132" s="1"/>
      <c r="P132" s="1"/>
      <c r="V132" s="1"/>
      <c r="W132">
        <v>17</v>
      </c>
    </row>
    <row r="133" spans="13:23" x14ac:dyDescent="0.2">
      <c r="M133" s="1"/>
      <c r="P133" s="1"/>
      <c r="V133" s="1"/>
      <c r="W133">
        <v>17</v>
      </c>
    </row>
    <row r="134" spans="13:23" x14ac:dyDescent="0.2">
      <c r="M134" s="1"/>
      <c r="P134" s="1"/>
      <c r="V134" s="1"/>
      <c r="W134">
        <v>17</v>
      </c>
    </row>
    <row r="135" spans="13:23" x14ac:dyDescent="0.2">
      <c r="M135" s="1"/>
      <c r="P135" s="1"/>
      <c r="V135" s="1"/>
      <c r="W135">
        <v>17</v>
      </c>
    </row>
    <row r="136" spans="13:23" x14ac:dyDescent="0.2">
      <c r="M136" s="1"/>
      <c r="P136" s="1"/>
      <c r="V136" s="1"/>
      <c r="W136">
        <v>17</v>
      </c>
    </row>
    <row r="137" spans="13:23" x14ac:dyDescent="0.2">
      <c r="M137" s="1"/>
      <c r="P137" s="1"/>
      <c r="V137" s="1"/>
      <c r="W137">
        <v>17</v>
      </c>
    </row>
    <row r="138" spans="13:23" x14ac:dyDescent="0.2">
      <c r="M138" s="1"/>
      <c r="P138" s="1"/>
      <c r="V138" s="1"/>
      <c r="W138">
        <v>17</v>
      </c>
    </row>
    <row r="139" spans="13:23" x14ac:dyDescent="0.2">
      <c r="M139" s="1"/>
      <c r="P139" s="1"/>
      <c r="V139" s="1"/>
      <c r="W139">
        <v>17</v>
      </c>
    </row>
    <row r="140" spans="13:23" x14ac:dyDescent="0.2">
      <c r="M140" s="1"/>
      <c r="P140" s="1"/>
      <c r="V140" s="1"/>
      <c r="W140">
        <v>17</v>
      </c>
    </row>
    <row r="141" spans="13:23" x14ac:dyDescent="0.2">
      <c r="M141" s="1"/>
      <c r="P141" s="1"/>
      <c r="V141" s="1"/>
      <c r="W141">
        <v>17</v>
      </c>
    </row>
    <row r="142" spans="13:23" x14ac:dyDescent="0.2">
      <c r="M142" s="1"/>
      <c r="P142" s="1"/>
      <c r="V142" s="1"/>
      <c r="W142">
        <v>17</v>
      </c>
    </row>
    <row r="143" spans="13:23" x14ac:dyDescent="0.2">
      <c r="M143" s="1"/>
      <c r="P143" s="1"/>
      <c r="V143" s="1"/>
      <c r="W143">
        <v>17</v>
      </c>
    </row>
    <row r="144" spans="13:23" x14ac:dyDescent="0.2">
      <c r="M144" s="1"/>
      <c r="P144" s="1"/>
      <c r="V144" s="1"/>
      <c r="W144">
        <v>17</v>
      </c>
    </row>
    <row r="145" spans="13:23" x14ac:dyDescent="0.2">
      <c r="M145" s="1"/>
      <c r="P145" s="1"/>
      <c r="V145" s="1"/>
      <c r="W145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58A-D7FA-3E41-A80A-934709027F57}">
  <dimension ref="B2:X85"/>
  <sheetViews>
    <sheetView topLeftCell="A17" workbookViewId="0">
      <selection activeCell="D24" sqref="D24"/>
    </sheetView>
  </sheetViews>
  <sheetFormatPr baseColWidth="10" defaultRowHeight="16" x14ac:dyDescent="0.2"/>
  <cols>
    <col min="3" max="3" width="12.1640625" bestFit="1" customWidth="1"/>
    <col min="5" max="6" width="12.1640625" bestFit="1" customWidth="1"/>
  </cols>
  <sheetData>
    <row r="2" spans="3:24" x14ac:dyDescent="0.2">
      <c r="E2">
        <v>1.5</v>
      </c>
      <c r="F2" s="2">
        <v>34.700000000000003</v>
      </c>
    </row>
    <row r="3" spans="3:24" x14ac:dyDescent="0.2">
      <c r="E3">
        <v>4</v>
      </c>
      <c r="F3" s="2">
        <v>49.444978986912297</v>
      </c>
    </row>
    <row r="4" spans="3:24" x14ac:dyDescent="0.2">
      <c r="E4">
        <v>10</v>
      </c>
      <c r="F4" s="2">
        <v>44.6837317546374</v>
      </c>
    </row>
    <row r="5" spans="3:24" x14ac:dyDescent="0.2">
      <c r="E5">
        <v>20</v>
      </c>
      <c r="F5" s="2">
        <v>32.327387487573198</v>
      </c>
    </row>
    <row r="7" spans="3:24" x14ac:dyDescent="0.2">
      <c r="C7" t="s">
        <v>6</v>
      </c>
      <c r="M7">
        <v>3.0298004440000001</v>
      </c>
      <c r="N7" s="1">
        <v>15.9</v>
      </c>
      <c r="O7">
        <v>1.34</v>
      </c>
      <c r="P7">
        <v>3.0298004437928796</v>
      </c>
      <c r="Q7" s="1">
        <v>3.51413102313749</v>
      </c>
      <c r="R7">
        <v>4.4000000000000004</v>
      </c>
      <c r="S7">
        <v>3.0298004437928796</v>
      </c>
      <c r="T7">
        <v>1.6069730219482099</v>
      </c>
      <c r="U7">
        <v>8.5</v>
      </c>
      <c r="V7">
        <v>3.0298004437928796</v>
      </c>
      <c r="W7" s="1">
        <v>0.76326153783879203</v>
      </c>
      <c r="X7">
        <v>17</v>
      </c>
    </row>
    <row r="8" spans="3:24" x14ac:dyDescent="0.2">
      <c r="C8" t="s">
        <v>8</v>
      </c>
      <c r="D8">
        <v>56</v>
      </c>
      <c r="M8">
        <v>3.081152994</v>
      </c>
      <c r="N8" s="1">
        <v>16.2</v>
      </c>
      <c r="O8">
        <v>1.34</v>
      </c>
      <c r="P8">
        <v>3.08115299368768</v>
      </c>
      <c r="Q8" s="1">
        <v>3.5152646103051302</v>
      </c>
      <c r="R8">
        <v>4.4000000000000004</v>
      </c>
      <c r="S8">
        <v>3.08115299368768</v>
      </c>
      <c r="T8">
        <v>1.6071974184356499</v>
      </c>
      <c r="U8">
        <v>8.5</v>
      </c>
      <c r="V8">
        <v>3.08115299368768</v>
      </c>
      <c r="W8" s="1">
        <v>0.76518916287241201</v>
      </c>
      <c r="X8">
        <v>17</v>
      </c>
    </row>
    <row r="9" spans="3:24" x14ac:dyDescent="0.2">
      <c r="C9" t="s">
        <v>7</v>
      </c>
      <c r="D9">
        <v>2.7E-2</v>
      </c>
      <c r="M9">
        <v>3.1325055439999998</v>
      </c>
      <c r="N9" s="1">
        <v>16.399999999999999</v>
      </c>
      <c r="O9">
        <v>1.34</v>
      </c>
      <c r="P9">
        <v>3.1325055435824698</v>
      </c>
      <c r="Q9" s="1">
        <v>3.8192085078998002</v>
      </c>
      <c r="R9">
        <v>4.4000000000000004</v>
      </c>
      <c r="S9">
        <v>3.1325055435824698</v>
      </c>
      <c r="T9">
        <v>1.9380025162099901</v>
      </c>
      <c r="U9">
        <v>8.5</v>
      </c>
      <c r="V9">
        <v>3.1325055435824698</v>
      </c>
      <c r="W9" s="1">
        <v>0.76950335522396396</v>
      </c>
      <c r="X9">
        <v>17</v>
      </c>
    </row>
    <row r="10" spans="3:24" x14ac:dyDescent="0.2">
      <c r="C10" t="s">
        <v>10</v>
      </c>
      <c r="D10">
        <v>-100</v>
      </c>
      <c r="M10">
        <v>3.183858093</v>
      </c>
      <c r="N10" s="1">
        <v>16.600000000000001</v>
      </c>
      <c r="O10">
        <v>1.34</v>
      </c>
      <c r="P10">
        <v>3.18385809347726</v>
      </c>
      <c r="Q10" s="1">
        <v>4.1513862467577196</v>
      </c>
      <c r="R10">
        <v>4.4000000000000004</v>
      </c>
      <c r="S10">
        <v>3.18385809347726</v>
      </c>
      <c r="T10">
        <v>1.9387794152584199</v>
      </c>
      <c r="U10">
        <v>8.5</v>
      </c>
      <c r="V10">
        <v>3.18385809347726</v>
      </c>
      <c r="W10" s="1">
        <v>0.77231035036055395</v>
      </c>
      <c r="X10">
        <v>17</v>
      </c>
    </row>
    <row r="11" spans="3:24" x14ac:dyDescent="0.2">
      <c r="C11" t="s">
        <v>11</v>
      </c>
      <c r="D11">
        <v>1.1000000000000001</v>
      </c>
      <c r="M11">
        <v>3.2352106429999998</v>
      </c>
      <c r="N11" s="1">
        <v>16.899999999999999</v>
      </c>
      <c r="O11">
        <v>1.34</v>
      </c>
      <c r="P11">
        <v>3.23521064337206</v>
      </c>
      <c r="Q11" s="1">
        <v>4.1563912075497003</v>
      </c>
      <c r="R11">
        <v>4.4000000000000004</v>
      </c>
      <c r="S11">
        <v>3.23521064337206</v>
      </c>
      <c r="T11">
        <v>2.3095903154719699</v>
      </c>
      <c r="U11">
        <v>8.5</v>
      </c>
      <c r="V11">
        <v>3.23521064337206</v>
      </c>
      <c r="W11" s="1">
        <v>1.1340658299542501</v>
      </c>
      <c r="X11">
        <v>17</v>
      </c>
    </row>
    <row r="12" spans="3:24" x14ac:dyDescent="0.2">
      <c r="M12">
        <v>3.2865631930000001</v>
      </c>
      <c r="N12" s="1">
        <v>17.2</v>
      </c>
      <c r="O12">
        <v>1.34</v>
      </c>
      <c r="P12">
        <v>3.2865631932668502</v>
      </c>
      <c r="Q12" s="1">
        <v>4.5193144461249402</v>
      </c>
      <c r="R12">
        <v>4.4000000000000004</v>
      </c>
      <c r="S12">
        <v>3.2865631932668502</v>
      </c>
      <c r="T12">
        <v>2.3124410669439901</v>
      </c>
      <c r="U12">
        <v>8.5</v>
      </c>
      <c r="V12">
        <v>3.2865631932668502</v>
      </c>
      <c r="W12" s="1">
        <v>1.1400068932142899</v>
      </c>
      <c r="X12">
        <v>17</v>
      </c>
    </row>
    <row r="13" spans="3:24" x14ac:dyDescent="0.2">
      <c r="M13">
        <v>3.3379157429999999</v>
      </c>
      <c r="N13" s="1">
        <v>17.7</v>
      </c>
      <c r="O13">
        <v>1.34</v>
      </c>
      <c r="P13">
        <v>3.3379157431616502</v>
      </c>
      <c r="Q13" s="1">
        <v>4.9058301649596503</v>
      </c>
      <c r="R13">
        <v>4.4000000000000004</v>
      </c>
      <c r="S13">
        <v>3.3379157431616502</v>
      </c>
      <c r="T13">
        <v>2.7150541971422699</v>
      </c>
      <c r="U13">
        <v>8.5</v>
      </c>
      <c r="V13">
        <v>3.3379157431616502</v>
      </c>
      <c r="W13" s="1">
        <v>1.1478064794743701</v>
      </c>
      <c r="X13">
        <v>17</v>
      </c>
    </row>
    <row r="14" spans="3:24" x14ac:dyDescent="0.2">
      <c r="M14">
        <v>3.3892682930000002</v>
      </c>
      <c r="N14" s="1">
        <v>18</v>
      </c>
      <c r="O14">
        <v>1.34</v>
      </c>
      <c r="P14">
        <v>3.38926829305644</v>
      </c>
      <c r="Q14" s="1">
        <v>5.3143422524460497</v>
      </c>
      <c r="R14">
        <v>4.4000000000000004</v>
      </c>
      <c r="S14">
        <v>3.38926829305644</v>
      </c>
      <c r="T14">
        <v>2.7205267063380099</v>
      </c>
      <c r="U14">
        <v>8.5</v>
      </c>
      <c r="V14">
        <v>3.38926829305644</v>
      </c>
      <c r="W14" s="1">
        <v>1.56106087482157</v>
      </c>
      <c r="X14">
        <v>17</v>
      </c>
    </row>
    <row r="15" spans="3:24" x14ac:dyDescent="0.2">
      <c r="C15" t="s">
        <v>9</v>
      </c>
      <c r="M15">
        <v>3.440620843</v>
      </c>
      <c r="N15" s="1">
        <v>18.7</v>
      </c>
      <c r="O15">
        <v>1.34</v>
      </c>
      <c r="P15">
        <v>3.4406208429512399</v>
      </c>
      <c r="Q15" s="1">
        <v>5.7467644276055596</v>
      </c>
      <c r="R15">
        <v>4.4000000000000004</v>
      </c>
      <c r="S15">
        <v>3.4406208429512399</v>
      </c>
      <c r="T15">
        <v>3.15619390991148</v>
      </c>
      <c r="U15">
        <v>8.5</v>
      </c>
      <c r="V15">
        <v>3.4406208429512399</v>
      </c>
      <c r="W15" s="1">
        <v>1.5727942044833201</v>
      </c>
      <c r="X15">
        <v>17</v>
      </c>
    </row>
    <row r="16" spans="3:24" x14ac:dyDescent="0.2">
      <c r="C16" t="s">
        <v>12</v>
      </c>
      <c r="D16" t="s">
        <v>13</v>
      </c>
      <c r="E16" t="s">
        <v>14</v>
      </c>
      <c r="M16">
        <v>3.4919733929999999</v>
      </c>
      <c r="N16" s="1">
        <v>19</v>
      </c>
      <c r="O16">
        <v>1.34</v>
      </c>
      <c r="P16">
        <v>3.4919733928460297</v>
      </c>
      <c r="Q16" s="1">
        <v>6.1972167426404603</v>
      </c>
      <c r="R16">
        <v>4.4000000000000004</v>
      </c>
      <c r="S16">
        <v>3.4919733928460297</v>
      </c>
      <c r="T16">
        <v>3.15961232672232</v>
      </c>
      <c r="U16">
        <v>8.5</v>
      </c>
      <c r="V16">
        <v>3.4919733928460297</v>
      </c>
      <c r="W16" s="1">
        <v>1.5789313991986</v>
      </c>
      <c r="X16">
        <v>17</v>
      </c>
    </row>
    <row r="17" spans="2:24" x14ac:dyDescent="0.2">
      <c r="B17">
        <v>1.5</v>
      </c>
      <c r="C17">
        <f>$D$8*EXP(-$D$9*B17)</f>
        <v>53.777313212639129</v>
      </c>
      <c r="D17">
        <f>$D$10*EXP(-$D$11*B17)</f>
        <v>-19.204990862075409</v>
      </c>
      <c r="E17">
        <f>C17+D17</f>
        <v>34.572322350563724</v>
      </c>
      <c r="M17">
        <v>3.5433259430000001</v>
      </c>
      <c r="N17" s="1">
        <v>19.7</v>
      </c>
      <c r="O17">
        <v>1.34</v>
      </c>
      <c r="P17">
        <v>3.5433259427408301</v>
      </c>
      <c r="Q17" s="1">
        <v>6.6761896149027304</v>
      </c>
      <c r="R17">
        <v>4.4000000000000004</v>
      </c>
      <c r="S17">
        <v>3.5433259427408301</v>
      </c>
      <c r="T17">
        <v>3.6309738754635301</v>
      </c>
      <c r="U17">
        <v>8.5</v>
      </c>
      <c r="V17">
        <v>3.5433259427408301</v>
      </c>
      <c r="W17" s="1">
        <v>2.0458279846635201</v>
      </c>
      <c r="X17">
        <v>17</v>
      </c>
    </row>
    <row r="18" spans="2:24" x14ac:dyDescent="0.2">
      <c r="B18">
        <v>4</v>
      </c>
      <c r="C18">
        <f>$D$8*EXP(-$D$9*B18)</f>
        <v>50.267145400104354</v>
      </c>
      <c r="D18">
        <f t="shared" ref="D18:D20" si="0">$D$10*EXP(-$D$11*B18)</f>
        <v>-1.2277339903068436</v>
      </c>
      <c r="E18">
        <f t="shared" ref="E18:E20" si="1">C18+D18</f>
        <v>49.039411409797509</v>
      </c>
      <c r="M18">
        <v>3.594678493</v>
      </c>
      <c r="N18" s="1">
        <v>20.399999999999999</v>
      </c>
      <c r="O18">
        <v>1.34</v>
      </c>
      <c r="P18">
        <v>3.5946784926356199</v>
      </c>
      <c r="Q18" s="1">
        <v>7.1732297015375499</v>
      </c>
      <c r="R18">
        <v>4.4000000000000004</v>
      </c>
      <c r="S18">
        <v>3.5946784926356199</v>
      </c>
      <c r="T18">
        <v>3.6342490011672002</v>
      </c>
      <c r="U18">
        <v>8.5</v>
      </c>
      <c r="V18">
        <v>3.5946784926356199</v>
      </c>
      <c r="W18" s="1">
        <v>2.0571723123565699</v>
      </c>
      <c r="X18">
        <v>17</v>
      </c>
    </row>
    <row r="19" spans="2:24" x14ac:dyDescent="0.2">
      <c r="B19">
        <v>10</v>
      </c>
      <c r="C19">
        <f t="shared" ref="C18:C20" si="2">$D$8*EXP(-$D$9*B19)</f>
        <v>42.749251682863779</v>
      </c>
      <c r="D19">
        <f t="shared" si="0"/>
        <v>-1.6701700790245659E-3</v>
      </c>
      <c r="E19">
        <f t="shared" si="1"/>
        <v>42.747581512784755</v>
      </c>
      <c r="M19">
        <v>3.6460310429999998</v>
      </c>
      <c r="N19" s="1">
        <v>21.2</v>
      </c>
      <c r="O19">
        <v>1.34</v>
      </c>
      <c r="P19">
        <v>3.6460310425304101</v>
      </c>
      <c r="Q19" s="1">
        <v>7.6972349484210802</v>
      </c>
      <c r="R19">
        <v>4.4000000000000004</v>
      </c>
      <c r="S19">
        <v>3.6460310425304101</v>
      </c>
      <c r="T19">
        <v>4.1384283722685504</v>
      </c>
      <c r="U19">
        <v>8.5</v>
      </c>
      <c r="V19">
        <v>3.6460310425304101</v>
      </c>
      <c r="W19" s="1">
        <v>2.56552605849632</v>
      </c>
      <c r="X19">
        <v>17</v>
      </c>
    </row>
    <row r="20" spans="2:24" x14ac:dyDescent="0.2">
      <c r="B20">
        <v>20</v>
      </c>
      <c r="C20">
        <f t="shared" si="2"/>
        <v>32.633902132943419</v>
      </c>
      <c r="D20">
        <f t="shared" si="0"/>
        <v>-2.7894680928689246E-8</v>
      </c>
      <c r="E20">
        <f t="shared" si="1"/>
        <v>32.63390210504874</v>
      </c>
      <c r="M20">
        <v>3.697383592</v>
      </c>
      <c r="N20" s="1">
        <v>22</v>
      </c>
      <c r="O20">
        <v>1.34</v>
      </c>
      <c r="P20">
        <v>3.6973835924252101</v>
      </c>
      <c r="Q20" s="1">
        <v>8.2393223428742104</v>
      </c>
      <c r="R20">
        <v>4.4000000000000004</v>
      </c>
      <c r="S20">
        <v>3.6973835924252101</v>
      </c>
      <c r="T20">
        <v>4.6651077063253101</v>
      </c>
      <c r="U20">
        <v>8.5</v>
      </c>
      <c r="V20">
        <v>3.6973835924252101</v>
      </c>
      <c r="W20" s="1">
        <v>2.5847408583461999</v>
      </c>
      <c r="X20">
        <v>17</v>
      </c>
    </row>
    <row r="21" spans="2:24" x14ac:dyDescent="0.2">
      <c r="M21">
        <v>3.7487361419999998</v>
      </c>
      <c r="N21" s="1">
        <v>22.9</v>
      </c>
      <c r="O21">
        <v>1.34</v>
      </c>
      <c r="P21">
        <v>3.7487361423199999</v>
      </c>
      <c r="Q21" s="1">
        <v>8.8021427741883898</v>
      </c>
      <c r="R21">
        <v>4.4000000000000004</v>
      </c>
      <c r="S21">
        <v>3.7487361423199999</v>
      </c>
      <c r="T21">
        <v>5.2196796345615804</v>
      </c>
      <c r="U21">
        <v>8.5</v>
      </c>
      <c r="V21">
        <v>3.7487361423199999</v>
      </c>
      <c r="W21" s="1">
        <v>2.6005354402324001</v>
      </c>
      <c r="X21">
        <v>17</v>
      </c>
    </row>
    <row r="22" spans="2:24" x14ac:dyDescent="0.2">
      <c r="M22">
        <v>3.8000886920000001</v>
      </c>
      <c r="N22" s="1">
        <v>23.8</v>
      </c>
      <c r="O22">
        <v>1.34</v>
      </c>
      <c r="P22">
        <v>3.8000886922147998</v>
      </c>
      <c r="Q22" s="1">
        <v>9.3859120059741805</v>
      </c>
      <c r="R22">
        <v>4.4000000000000004</v>
      </c>
      <c r="S22">
        <v>3.8000886922147998</v>
      </c>
      <c r="T22">
        <v>5.23479717028086</v>
      </c>
      <c r="U22">
        <v>8.5</v>
      </c>
      <c r="V22">
        <v>3.8000886922147998</v>
      </c>
      <c r="W22" s="1">
        <v>3.1537580937455099</v>
      </c>
      <c r="X22">
        <v>17</v>
      </c>
    </row>
    <row r="23" spans="2:24" x14ac:dyDescent="0.2">
      <c r="C23" t="s">
        <v>15</v>
      </c>
      <c r="M23">
        <v>3.8514412419999999</v>
      </c>
      <c r="N23" s="1">
        <v>24.7</v>
      </c>
      <c r="O23">
        <v>1.34</v>
      </c>
      <c r="P23">
        <v>3.85144124210959</v>
      </c>
      <c r="Q23" s="1">
        <v>9.9912385223245206</v>
      </c>
      <c r="R23">
        <v>4.4000000000000004</v>
      </c>
      <c r="S23">
        <v>3.85144124210959</v>
      </c>
      <c r="T23">
        <v>5.8222324526887901</v>
      </c>
      <c r="U23">
        <v>8.5</v>
      </c>
      <c r="V23">
        <v>3.85144124210959</v>
      </c>
      <c r="W23" s="1">
        <v>3.1717736016022902</v>
      </c>
      <c r="X23">
        <v>17</v>
      </c>
    </row>
    <row r="24" spans="2:24" x14ac:dyDescent="0.2">
      <c r="B24">
        <v>1.5</v>
      </c>
      <c r="C24">
        <v>3.5</v>
      </c>
      <c r="D24">
        <f>3.3*B24^0.25</f>
        <v>3.6520503350110616</v>
      </c>
      <c r="M24">
        <v>3.9027937920000002</v>
      </c>
      <c r="N24" s="1">
        <v>25.7</v>
      </c>
      <c r="O24">
        <v>1.34</v>
      </c>
      <c r="P24">
        <v>3.90279379200439</v>
      </c>
      <c r="Q24" s="1">
        <v>11.258998718171901</v>
      </c>
      <c r="R24">
        <v>4.4000000000000004</v>
      </c>
      <c r="S24">
        <v>3.90279379200439</v>
      </c>
      <c r="T24">
        <v>6.43743581407979</v>
      </c>
      <c r="U24">
        <v>8.5</v>
      </c>
      <c r="V24">
        <v>3.90279379200439</v>
      </c>
      <c r="W24" s="1">
        <v>3.77300619329203</v>
      </c>
      <c r="X24">
        <v>17</v>
      </c>
    </row>
    <row r="25" spans="2:24" x14ac:dyDescent="0.2">
      <c r="B25">
        <v>4</v>
      </c>
      <c r="C25">
        <v>5</v>
      </c>
      <c r="D25">
        <f t="shared" ref="D25:D27" si="3">3.3*B25^0.25</f>
        <v>4.6669047558312133</v>
      </c>
      <c r="M25">
        <v>3.954146342</v>
      </c>
      <c r="N25" s="1">
        <v>26.7</v>
      </c>
      <c r="O25">
        <v>1.34</v>
      </c>
      <c r="P25">
        <v>3.9541463418991798</v>
      </c>
      <c r="Q25" s="1">
        <v>11.928193579996</v>
      </c>
      <c r="R25">
        <v>4.4000000000000004</v>
      </c>
      <c r="S25">
        <v>3.9541463418991798</v>
      </c>
      <c r="T25">
        <v>6.4499776853918798</v>
      </c>
      <c r="U25">
        <v>8.5</v>
      </c>
      <c r="V25">
        <v>3.9541463418991798</v>
      </c>
      <c r="W25" s="1">
        <v>3.79120512722645</v>
      </c>
      <c r="X25">
        <v>17</v>
      </c>
    </row>
    <row r="26" spans="2:24" x14ac:dyDescent="0.2">
      <c r="B26">
        <v>10</v>
      </c>
      <c r="C26">
        <v>6</v>
      </c>
      <c r="D26">
        <f t="shared" si="3"/>
        <v>5.8683220531284457</v>
      </c>
      <c r="M26">
        <v>4.0054988920000003</v>
      </c>
      <c r="N26" s="1">
        <v>27.2</v>
      </c>
      <c r="O26">
        <v>1.34</v>
      </c>
      <c r="P26">
        <v>4.0054988917939802</v>
      </c>
      <c r="Q26" s="1">
        <v>12.6327867815474</v>
      </c>
      <c r="R26">
        <v>4.4000000000000004</v>
      </c>
      <c r="S26">
        <v>4.0054988917939802</v>
      </c>
      <c r="T26">
        <v>7.1023203367170602</v>
      </c>
      <c r="U26">
        <v>8.5</v>
      </c>
      <c r="V26">
        <v>4.0054988917939802</v>
      </c>
      <c r="W26" s="1">
        <v>4.4279577228661902</v>
      </c>
      <c r="X26">
        <v>17</v>
      </c>
    </row>
    <row r="27" spans="2:24" x14ac:dyDescent="0.2">
      <c r="B27">
        <v>20</v>
      </c>
      <c r="C27">
        <v>7</v>
      </c>
      <c r="D27">
        <f t="shared" si="3"/>
        <v>6.9786503387077223</v>
      </c>
      <c r="M27">
        <v>4.0568514420000001</v>
      </c>
      <c r="N27" s="1">
        <v>27.7</v>
      </c>
      <c r="O27">
        <v>1.34</v>
      </c>
      <c r="P27">
        <v>4.05685144168877</v>
      </c>
      <c r="Q27" s="1">
        <v>13.355510055353999</v>
      </c>
      <c r="R27">
        <v>4.4000000000000004</v>
      </c>
      <c r="S27">
        <v>4.05685144168877</v>
      </c>
      <c r="T27">
        <v>7.7786393492228703</v>
      </c>
      <c r="U27">
        <v>8.5</v>
      </c>
      <c r="V27">
        <v>4.05685144168877</v>
      </c>
      <c r="W27" s="1">
        <v>4.4513428289570802</v>
      </c>
      <c r="X27">
        <v>17</v>
      </c>
    </row>
    <row r="28" spans="2:24" x14ac:dyDescent="0.2">
      <c r="M28">
        <v>4.108203992</v>
      </c>
      <c r="N28" s="1">
        <v>28.7</v>
      </c>
      <c r="O28">
        <v>1.34</v>
      </c>
      <c r="P28">
        <v>4.1082039915835695</v>
      </c>
      <c r="Q28" s="1">
        <v>14.1055616450003</v>
      </c>
      <c r="R28">
        <v>4.4000000000000004</v>
      </c>
      <c r="S28">
        <v>4.1082039915835695</v>
      </c>
      <c r="T28">
        <v>7.7937121088085597</v>
      </c>
      <c r="U28">
        <v>8.5</v>
      </c>
      <c r="V28">
        <v>4.1082039915835695</v>
      </c>
      <c r="W28" s="1">
        <v>4.4697949160385599</v>
      </c>
      <c r="X28">
        <v>17</v>
      </c>
    </row>
    <row r="29" spans="2:24" x14ac:dyDescent="0.2">
      <c r="M29">
        <v>4.1595565409999997</v>
      </c>
      <c r="N29" s="1">
        <v>29.2</v>
      </c>
      <c r="O29">
        <v>1.34</v>
      </c>
      <c r="P29">
        <v>4.1595565414783602</v>
      </c>
      <c r="Q29" s="1">
        <v>14.889582495149</v>
      </c>
      <c r="R29">
        <v>4.4000000000000004</v>
      </c>
      <c r="S29">
        <v>4.1595565414783602</v>
      </c>
      <c r="T29">
        <v>8.5159256260159708</v>
      </c>
      <c r="U29">
        <v>8.5</v>
      </c>
      <c r="V29">
        <v>4.1595565414783602</v>
      </c>
      <c r="W29" s="1">
        <v>5.15851481125706</v>
      </c>
      <c r="X29">
        <v>17</v>
      </c>
    </row>
    <row r="30" spans="2:24" x14ac:dyDescent="0.2">
      <c r="M30">
        <v>4.2109090910000004</v>
      </c>
      <c r="N30" s="1">
        <v>29.8</v>
      </c>
      <c r="O30">
        <v>1.34</v>
      </c>
      <c r="P30">
        <v>4.2109090913731499</v>
      </c>
      <c r="Q30" s="1">
        <v>15.6964749185986</v>
      </c>
      <c r="R30">
        <v>4.4000000000000004</v>
      </c>
      <c r="S30">
        <v>4.2109090913731499</v>
      </c>
      <c r="T30">
        <v>8.5250900641742309</v>
      </c>
      <c r="U30">
        <v>8.5</v>
      </c>
      <c r="V30">
        <v>4.2109090913731499</v>
      </c>
      <c r="W30" s="1">
        <v>5.1765259823334304</v>
      </c>
      <c r="X30">
        <v>17</v>
      </c>
    </row>
    <row r="31" spans="2:24" x14ac:dyDescent="0.2">
      <c r="C31" t="s">
        <v>4</v>
      </c>
      <c r="E31" t="s">
        <v>5</v>
      </c>
      <c r="M31">
        <v>4.2622616410000003</v>
      </c>
      <c r="N31" s="1">
        <v>31</v>
      </c>
      <c r="O31">
        <v>1.34</v>
      </c>
      <c r="P31">
        <v>4.2622616412679504</v>
      </c>
      <c r="Q31" s="1">
        <v>16.544455158835699</v>
      </c>
      <c r="R31">
        <v>4.4000000000000004</v>
      </c>
      <c r="S31">
        <v>4.2622616412679504</v>
      </c>
      <c r="T31">
        <v>9.2861184734048106</v>
      </c>
      <c r="U31">
        <v>8.5</v>
      </c>
      <c r="V31">
        <v>4.2622616412679504</v>
      </c>
      <c r="W31" s="1">
        <v>5.9144489394739903</v>
      </c>
      <c r="X31">
        <v>17</v>
      </c>
    </row>
    <row r="32" spans="2:24" x14ac:dyDescent="0.2">
      <c r="B32">
        <v>1.5</v>
      </c>
      <c r="C32">
        <f>E17</f>
        <v>34.572322350563724</v>
      </c>
      <c r="E32">
        <f>-0.75*LN(B32)+3.2</f>
        <v>2.8959011689188769</v>
      </c>
      <c r="M32">
        <v>4.3136141910000001</v>
      </c>
      <c r="N32" s="1">
        <v>31.6</v>
      </c>
      <c r="O32">
        <v>1.34</v>
      </c>
      <c r="P32">
        <v>4.3136141911627401</v>
      </c>
      <c r="Q32" s="1">
        <v>17.417574000506601</v>
      </c>
      <c r="R32">
        <v>4.4000000000000004</v>
      </c>
      <c r="S32">
        <v>4.3136141911627401</v>
      </c>
      <c r="T32">
        <v>10.072781365613601</v>
      </c>
      <c r="U32">
        <v>8.5</v>
      </c>
      <c r="V32">
        <v>4.3136141911627401</v>
      </c>
      <c r="W32" s="1">
        <v>5.9404722714444897</v>
      </c>
      <c r="X32">
        <v>17</v>
      </c>
    </row>
    <row r="33" spans="2:24" x14ac:dyDescent="0.2">
      <c r="B33">
        <v>4</v>
      </c>
      <c r="C33">
        <f t="shared" ref="C33:C35" si="4">E18</f>
        <v>49.039411409797509</v>
      </c>
      <c r="E33">
        <f t="shared" ref="E33:E35" si="5">-0.75*LN(B33)+3.2</f>
        <v>2.1602792291600821</v>
      </c>
      <c r="M33">
        <v>4.3649667409999999</v>
      </c>
      <c r="N33" s="1">
        <v>32.200000000000003</v>
      </c>
      <c r="O33">
        <v>1.34</v>
      </c>
      <c r="P33">
        <v>4.3649667410575406</v>
      </c>
      <c r="Q33" s="1">
        <v>18.319373050547</v>
      </c>
      <c r="R33">
        <v>4.4000000000000004</v>
      </c>
      <c r="S33">
        <v>4.3649667410575406</v>
      </c>
      <c r="T33">
        <v>10.089133694926399</v>
      </c>
      <c r="U33">
        <v>8.5</v>
      </c>
      <c r="V33">
        <v>4.3649667410575406</v>
      </c>
      <c r="W33" s="1">
        <v>5.9591373728023296</v>
      </c>
      <c r="X33">
        <v>17</v>
      </c>
    </row>
    <row r="34" spans="2:24" x14ac:dyDescent="0.2">
      <c r="B34">
        <v>10</v>
      </c>
      <c r="C34">
        <f t="shared" si="4"/>
        <v>42.747581512784755</v>
      </c>
      <c r="E34">
        <f t="shared" si="5"/>
        <v>1.4730611802544658</v>
      </c>
      <c r="M34">
        <v>4.4163192909999998</v>
      </c>
      <c r="N34" s="1">
        <v>32.299999999999997</v>
      </c>
      <c r="O34">
        <v>1.34</v>
      </c>
      <c r="P34">
        <v>4.4163192909523303</v>
      </c>
      <c r="Q34" s="1">
        <v>19.261403717013799</v>
      </c>
      <c r="R34">
        <v>4.4000000000000004</v>
      </c>
      <c r="S34">
        <v>4.4163192909523303</v>
      </c>
      <c r="T34">
        <v>10.9261082974873</v>
      </c>
      <c r="U34">
        <v>8.5</v>
      </c>
      <c r="V34">
        <v>4.4163192909523303</v>
      </c>
      <c r="W34" s="1">
        <v>6.7440439100649598</v>
      </c>
      <c r="X34">
        <v>17</v>
      </c>
    </row>
    <row r="35" spans="2:24" x14ac:dyDescent="0.2">
      <c r="B35">
        <v>20</v>
      </c>
      <c r="C35">
        <f t="shared" si="4"/>
        <v>32.63390210504874</v>
      </c>
      <c r="E35">
        <f t="shared" si="5"/>
        <v>0.95320079483450693</v>
      </c>
      <c r="M35">
        <v>4.4676718409999996</v>
      </c>
      <c r="N35" s="1">
        <v>32.799999999999997</v>
      </c>
      <c r="O35">
        <v>1.34</v>
      </c>
      <c r="P35">
        <v>4.4676718408471299</v>
      </c>
      <c r="Q35" s="1">
        <v>19.281334465627999</v>
      </c>
      <c r="R35">
        <v>4.4000000000000004</v>
      </c>
      <c r="S35">
        <v>4.4676718408471299</v>
      </c>
      <c r="T35">
        <v>11.789227562912799</v>
      </c>
      <c r="U35">
        <v>8.5</v>
      </c>
      <c r="V35">
        <v>4.4676718408471299</v>
      </c>
      <c r="W35" s="1">
        <v>6.7625095233386103</v>
      </c>
      <c r="X35">
        <v>17</v>
      </c>
    </row>
    <row r="36" spans="2:24" x14ac:dyDescent="0.2">
      <c r="M36">
        <v>4.5190243910000003</v>
      </c>
      <c r="N36" s="1">
        <v>33.4</v>
      </c>
      <c r="O36">
        <v>1.34</v>
      </c>
      <c r="P36">
        <v>4.5190243907419196</v>
      </c>
      <c r="Q36" s="1">
        <v>20.2626975904384</v>
      </c>
      <c r="R36">
        <v>4.4000000000000004</v>
      </c>
      <c r="S36">
        <v>4.5190243907419196</v>
      </c>
      <c r="T36">
        <v>11.8132612907234</v>
      </c>
      <c r="U36">
        <v>8.5</v>
      </c>
      <c r="V36">
        <v>4.5190243907419196</v>
      </c>
      <c r="W36" s="1">
        <v>7.5967426585939997</v>
      </c>
      <c r="X36">
        <v>17</v>
      </c>
    </row>
    <row r="37" spans="2:24" x14ac:dyDescent="0.2">
      <c r="C37">
        <v>1.5</v>
      </c>
      <c r="D37">
        <v>4</v>
      </c>
      <c r="E37">
        <v>10</v>
      </c>
      <c r="F37">
        <v>20</v>
      </c>
      <c r="M37">
        <v>4.5703769410000001</v>
      </c>
      <c r="N37" s="1">
        <v>33.4</v>
      </c>
      <c r="O37">
        <v>1.34</v>
      </c>
      <c r="P37">
        <v>4.5703769406367201</v>
      </c>
      <c r="Q37" s="1">
        <v>21.265438545477299</v>
      </c>
      <c r="R37">
        <v>4.4000000000000004</v>
      </c>
      <c r="S37">
        <v>4.5703769406367201</v>
      </c>
      <c r="T37">
        <v>12.728617559143</v>
      </c>
      <c r="U37">
        <v>8.5</v>
      </c>
      <c r="V37">
        <v>4.5703769406367201</v>
      </c>
      <c r="W37" s="1">
        <v>7.62117204829919</v>
      </c>
      <c r="X37">
        <v>17</v>
      </c>
    </row>
    <row r="38" spans="2:24" x14ac:dyDescent="0.2">
      <c r="B38">
        <v>0</v>
      </c>
      <c r="C38">
        <f>$C$32*1/(1+EXP(-$E$32*($B38-$D$24)))</f>
        <v>8.8232602648398938E-4</v>
      </c>
      <c r="D38">
        <f>$C$33*1/(1+EXP(-$E$33*($B38-$C$25)))</f>
        <v>9.9896358910049436E-4</v>
      </c>
      <c r="E38">
        <f>$C$34*1/(1+EXP(-$E$34*($B38-$C$26)))</f>
        <v>6.2000401605240736E-3</v>
      </c>
      <c r="F38">
        <f>$C$35*1/(1+EXP(-$E$35*($B38-$C$27)))</f>
        <v>4.1241162759654851E-2</v>
      </c>
      <c r="M38">
        <v>4.621729491</v>
      </c>
      <c r="N38" s="1">
        <v>33.4</v>
      </c>
      <c r="O38">
        <v>1.34</v>
      </c>
      <c r="P38">
        <v>4.6217294905315098</v>
      </c>
      <c r="Q38" s="1">
        <v>22.320546992369199</v>
      </c>
      <c r="R38">
        <v>4.4000000000000004</v>
      </c>
      <c r="S38">
        <v>4.6217294905315098</v>
      </c>
      <c r="T38">
        <v>12.7401167158788</v>
      </c>
      <c r="U38">
        <v>8.5</v>
      </c>
      <c r="V38">
        <v>4.6217294905315098</v>
      </c>
      <c r="W38" s="1">
        <v>7.6394308518443399</v>
      </c>
      <c r="X38">
        <v>17</v>
      </c>
    </row>
    <row r="39" spans="2:24" x14ac:dyDescent="0.2">
      <c r="B39">
        <v>0.5</v>
      </c>
      <c r="C39">
        <f>$C$32*1/(1+EXP(-$E$32*($B39-$C$24)))</f>
        <v>5.8295311066330086E-3</v>
      </c>
      <c r="D39">
        <f t="shared" ref="D39:D52" si="6">$C$33*1/(1+EXP(-$E$33*($B39-$C$25)))</f>
        <v>2.9419218089241799E-3</v>
      </c>
      <c r="E39">
        <f t="shared" ref="E39:E52" si="7">$C$34*1/(1+EXP(-$E$34*($B39-$C$26)))</f>
        <v>1.2947833440432294E-2</v>
      </c>
      <c r="F39">
        <f t="shared" ref="F39:F52" si="8">$C$35*1/(1+EXP(-$E$35*($B39-$C$27)))</f>
        <v>6.6371378351061827E-2</v>
      </c>
      <c r="M39">
        <v>4.6730820399999997</v>
      </c>
      <c r="N39" s="1">
        <v>33.9</v>
      </c>
      <c r="O39">
        <v>1.34</v>
      </c>
      <c r="P39">
        <v>4.6730820404262996</v>
      </c>
      <c r="Q39" s="1">
        <v>23.431510741059899</v>
      </c>
      <c r="R39">
        <v>4.4000000000000004</v>
      </c>
      <c r="S39">
        <v>4.6730820404262996</v>
      </c>
      <c r="T39">
        <v>13.7088053126449</v>
      </c>
      <c r="U39">
        <v>8.5</v>
      </c>
      <c r="V39">
        <v>4.6730820404262996</v>
      </c>
      <c r="W39" s="1">
        <v>8.5351013499799908</v>
      </c>
      <c r="X39">
        <v>17</v>
      </c>
    </row>
    <row r="40" spans="2:24" x14ac:dyDescent="0.2">
      <c r="B40">
        <v>1</v>
      </c>
      <c r="C40">
        <f t="shared" ref="C40:C52" si="9">$C$32*1/(1+EXP(-$E$32*($B40-$C$24)))</f>
        <v>2.4787476724056113E-2</v>
      </c>
      <c r="D40">
        <f t="shared" si="6"/>
        <v>8.6632156672523074E-3</v>
      </c>
      <c r="E40">
        <f t="shared" si="7"/>
        <v>2.7034920090571485E-2</v>
      </c>
      <c r="F40">
        <f t="shared" si="8"/>
        <v>0.10676447657328751</v>
      </c>
      <c r="M40">
        <v>4.7244345900000004</v>
      </c>
      <c r="N40" s="1">
        <v>33.9</v>
      </c>
      <c r="O40">
        <v>1.34</v>
      </c>
      <c r="P40">
        <v>4.7244345903211</v>
      </c>
      <c r="Q40" s="1">
        <v>23.450303112973199</v>
      </c>
      <c r="R40">
        <v>4.4000000000000004</v>
      </c>
      <c r="S40">
        <v>4.7244345903211</v>
      </c>
      <c r="T40">
        <v>13.719841783373401</v>
      </c>
      <c r="U40">
        <v>8.5</v>
      </c>
      <c r="V40">
        <v>4.7244345903211</v>
      </c>
      <c r="W40" s="1">
        <v>8.5489497425085297</v>
      </c>
      <c r="X40">
        <v>17</v>
      </c>
    </row>
    <row r="41" spans="2:24" x14ac:dyDescent="0.2">
      <c r="B41">
        <v>1.5</v>
      </c>
      <c r="C41">
        <f t="shared" si="9"/>
        <v>0.1052100201927853</v>
      </c>
      <c r="D41">
        <f t="shared" si="6"/>
        <v>2.5505191894201661E-2</v>
      </c>
      <c r="E41">
        <f t="shared" si="7"/>
        <v>5.6428349376440159E-2</v>
      </c>
      <c r="F41">
        <f t="shared" si="8"/>
        <v>0.17161095934322088</v>
      </c>
      <c r="M41">
        <v>4.7757871400000003</v>
      </c>
      <c r="N41" s="1">
        <v>33.9</v>
      </c>
      <c r="O41">
        <v>1.34</v>
      </c>
      <c r="P41">
        <v>4.7757871402158907</v>
      </c>
      <c r="Q41" s="1">
        <v>24.6142879395859</v>
      </c>
      <c r="R41">
        <v>4.4000000000000004</v>
      </c>
      <c r="S41">
        <v>4.7757871402158907</v>
      </c>
      <c r="T41">
        <v>14.7405717439983</v>
      </c>
      <c r="U41">
        <v>8.5</v>
      </c>
      <c r="V41">
        <v>4.7757871402158907</v>
      </c>
      <c r="W41" s="1">
        <v>9.4982527275777109</v>
      </c>
      <c r="X41">
        <v>17</v>
      </c>
    </row>
    <row r="42" spans="2:24" x14ac:dyDescent="0.2">
      <c r="B42">
        <v>2</v>
      </c>
      <c r="C42">
        <f t="shared" si="9"/>
        <v>0.44321462991793714</v>
      </c>
      <c r="D42">
        <f t="shared" si="6"/>
        <v>7.5039191288481452E-2</v>
      </c>
      <c r="E42">
        <f t="shared" si="7"/>
        <v>0.11769143128596257</v>
      </c>
      <c r="F42">
        <f t="shared" si="8"/>
        <v>0.27551021375572726</v>
      </c>
      <c r="M42">
        <v>4.8271396900000001</v>
      </c>
      <c r="N42" s="1">
        <v>34.299999999999997</v>
      </c>
      <c r="O42">
        <v>1.34</v>
      </c>
      <c r="P42">
        <v>4.8271396901106902</v>
      </c>
      <c r="Q42" s="1">
        <v>25.801203281290402</v>
      </c>
      <c r="R42">
        <v>4.4000000000000004</v>
      </c>
      <c r="S42">
        <v>4.8271396901106902</v>
      </c>
      <c r="T42">
        <v>15.791067535259799</v>
      </c>
      <c r="U42">
        <v>8.5</v>
      </c>
      <c r="V42">
        <v>4.8271396901106902</v>
      </c>
      <c r="W42" s="1">
        <v>9.5318209786618198</v>
      </c>
      <c r="X42">
        <v>17</v>
      </c>
    </row>
    <row r="43" spans="2:24" x14ac:dyDescent="0.2">
      <c r="B43">
        <v>2.5</v>
      </c>
      <c r="C43">
        <f t="shared" si="9"/>
        <v>1.8100877057869309</v>
      </c>
      <c r="D43">
        <f t="shared" si="6"/>
        <v>0.22034141311448821</v>
      </c>
      <c r="E43">
        <f t="shared" si="7"/>
        <v>0.24508472576846493</v>
      </c>
      <c r="F43">
        <f t="shared" si="8"/>
        <v>0.44145825555974194</v>
      </c>
      <c r="M43">
        <v>4.8784922399999999</v>
      </c>
      <c r="N43" s="1">
        <v>34.299999999999997</v>
      </c>
      <c r="O43">
        <v>1.34</v>
      </c>
      <c r="P43">
        <v>4.8784922400054791</v>
      </c>
      <c r="Q43" s="1">
        <v>27.051803571160601</v>
      </c>
      <c r="R43">
        <v>4.4000000000000004</v>
      </c>
      <c r="S43">
        <v>4.8784922400054791</v>
      </c>
      <c r="T43">
        <v>15.819877396251201</v>
      </c>
      <c r="U43">
        <v>8.5</v>
      </c>
      <c r="V43">
        <v>4.8784922400054791</v>
      </c>
      <c r="W43" s="1">
        <v>9.5561585080948301</v>
      </c>
      <c r="X43">
        <v>17</v>
      </c>
    </row>
    <row r="44" spans="2:24" x14ac:dyDescent="0.2">
      <c r="B44">
        <v>3</v>
      </c>
      <c r="C44">
        <f t="shared" si="9"/>
        <v>6.5797066695934108</v>
      </c>
      <c r="D44">
        <f t="shared" si="6"/>
        <v>0.6433032441278469</v>
      </c>
      <c r="E44">
        <f t="shared" si="7"/>
        <v>0.50872736786479944</v>
      </c>
      <c r="F44">
        <f t="shared" si="8"/>
        <v>0.70518344587628512</v>
      </c>
      <c r="M44">
        <v>4.9298447899999998</v>
      </c>
      <c r="N44" s="1">
        <v>34.299999999999997</v>
      </c>
      <c r="O44">
        <v>1.34</v>
      </c>
      <c r="P44">
        <v>4.9298447899002804</v>
      </c>
      <c r="Q44" s="1">
        <v>27.088245829220401</v>
      </c>
      <c r="R44">
        <v>4.4000000000000004</v>
      </c>
      <c r="S44">
        <v>4.9298447899002804</v>
      </c>
      <c r="T44">
        <v>16.942713145566699</v>
      </c>
      <c r="U44">
        <v>8.5</v>
      </c>
      <c r="V44">
        <v>4.9298447899002804</v>
      </c>
      <c r="W44" s="1">
        <v>10.5619034154867</v>
      </c>
      <c r="X44">
        <v>17</v>
      </c>
    </row>
    <row r="45" spans="2:24" x14ac:dyDescent="0.2">
      <c r="B45">
        <v>3.5</v>
      </c>
      <c r="C45">
        <f t="shared" si="9"/>
        <v>17.286161175281862</v>
      </c>
      <c r="D45">
        <f t="shared" si="6"/>
        <v>1.8474471827442354</v>
      </c>
      <c r="E45">
        <f t="shared" si="7"/>
        <v>1.0489762931046798</v>
      </c>
      <c r="F45">
        <f t="shared" si="8"/>
        <v>1.1209709101004106</v>
      </c>
      <c r="M45">
        <v>4.9811973399999996</v>
      </c>
      <c r="N45" s="1">
        <v>34.299999999999997</v>
      </c>
      <c r="O45">
        <v>1.34</v>
      </c>
      <c r="P45">
        <v>4.9811973397950693</v>
      </c>
      <c r="Q45" s="1">
        <v>28.403201913912699</v>
      </c>
      <c r="R45">
        <v>4.4000000000000004</v>
      </c>
      <c r="S45">
        <v>4.9811973397950693</v>
      </c>
      <c r="T45">
        <v>16.960044110959501</v>
      </c>
      <c r="U45">
        <v>8.5</v>
      </c>
      <c r="V45">
        <v>4.9811973397950693</v>
      </c>
      <c r="W45" s="1">
        <v>10.5858190857604</v>
      </c>
      <c r="X45">
        <v>17</v>
      </c>
    </row>
    <row r="46" spans="2:24" x14ac:dyDescent="0.2">
      <c r="B46">
        <v>4</v>
      </c>
      <c r="C46">
        <f t="shared" si="9"/>
        <v>27.992615680970314</v>
      </c>
      <c r="D46">
        <f t="shared" si="6"/>
        <v>5.069427936363323</v>
      </c>
      <c r="E46">
        <f t="shared" si="7"/>
        <v>2.1339635409322648</v>
      </c>
      <c r="F46">
        <f t="shared" si="8"/>
        <v>1.7683357007750988</v>
      </c>
      <c r="M46">
        <v>5.0325498900000003</v>
      </c>
      <c r="N46" s="1">
        <v>34.299999999999997</v>
      </c>
      <c r="O46">
        <v>1.34</v>
      </c>
      <c r="P46">
        <v>5.0325498896898706</v>
      </c>
      <c r="Q46" s="1">
        <v>29.752156383573801</v>
      </c>
      <c r="R46">
        <v>4.4000000000000004</v>
      </c>
      <c r="S46">
        <v>5.0325498896898706</v>
      </c>
      <c r="T46">
        <v>18.136336633863401</v>
      </c>
      <c r="U46">
        <v>8.5</v>
      </c>
      <c r="V46">
        <v>5.0325498896898706</v>
      </c>
      <c r="W46" s="1">
        <v>10.616002516489401</v>
      </c>
      <c r="X46">
        <v>17</v>
      </c>
    </row>
    <row r="47" spans="2:24" x14ac:dyDescent="0.2">
      <c r="B47">
        <v>4.5</v>
      </c>
      <c r="C47">
        <f t="shared" si="9"/>
        <v>32.762234644776797</v>
      </c>
      <c r="D47">
        <f t="shared" si="6"/>
        <v>12.430490231880732</v>
      </c>
      <c r="E47">
        <f t="shared" si="7"/>
        <v>4.2274128826012065</v>
      </c>
      <c r="F47">
        <f t="shared" si="8"/>
        <v>2.7568499669807585</v>
      </c>
      <c r="M47">
        <v>5.0839024400000001</v>
      </c>
      <c r="N47" s="1">
        <v>34.299999999999997</v>
      </c>
      <c r="O47">
        <v>1.34</v>
      </c>
      <c r="P47">
        <v>5.0839024395846595</v>
      </c>
      <c r="Q47" s="1">
        <v>29.791615780795698</v>
      </c>
      <c r="R47">
        <v>4.4000000000000004</v>
      </c>
      <c r="S47">
        <v>5.0839024395846595</v>
      </c>
      <c r="T47">
        <v>18.158576073829401</v>
      </c>
      <c r="U47">
        <v>8.5</v>
      </c>
      <c r="V47">
        <v>5.0839024395846595</v>
      </c>
      <c r="W47" s="1">
        <v>11.6832423448075</v>
      </c>
      <c r="X47">
        <v>17</v>
      </c>
    </row>
    <row r="48" spans="2:24" x14ac:dyDescent="0.2">
      <c r="B48">
        <v>5</v>
      </c>
      <c r="C48">
        <f t="shared" si="9"/>
        <v>34.129107720645784</v>
      </c>
      <c r="D48">
        <f t="shared" si="6"/>
        <v>24.519705704898755</v>
      </c>
      <c r="E48">
        <f t="shared" si="7"/>
        <v>7.9714739076978738</v>
      </c>
      <c r="F48">
        <f t="shared" si="8"/>
        <v>4.2223587929627007</v>
      </c>
      <c r="M48">
        <v>5.1352549889999999</v>
      </c>
      <c r="N48" s="1">
        <v>34.299999999999997</v>
      </c>
      <c r="O48">
        <v>1.34</v>
      </c>
      <c r="P48">
        <v>5.1352549894794608</v>
      </c>
      <c r="Q48" s="1">
        <v>31.246410155949199</v>
      </c>
      <c r="R48">
        <v>4.4000000000000004</v>
      </c>
      <c r="S48">
        <v>5.1352549894794608</v>
      </c>
      <c r="T48">
        <v>19.396914414348402</v>
      </c>
      <c r="U48">
        <v>8.5</v>
      </c>
      <c r="V48">
        <v>5.1352549894794608</v>
      </c>
      <c r="W48" s="1">
        <v>11.711809918219499</v>
      </c>
      <c r="X48">
        <v>17</v>
      </c>
    </row>
    <row r="49" spans="2:24" x14ac:dyDescent="0.2">
      <c r="B49">
        <v>5.5</v>
      </c>
      <c r="C49">
        <f t="shared" si="9"/>
        <v>34.467112330370938</v>
      </c>
      <c r="D49">
        <f t="shared" si="6"/>
        <v>36.608921177916777</v>
      </c>
      <c r="E49">
        <f t="shared" si="7"/>
        <v>13.840096928003138</v>
      </c>
      <c r="F49">
        <f t="shared" si="8"/>
        <v>6.3025745052546007</v>
      </c>
      <c r="M49">
        <v>5.1866075389999997</v>
      </c>
      <c r="N49" s="1">
        <v>34.299999999999997</v>
      </c>
      <c r="O49">
        <v>1.34</v>
      </c>
      <c r="P49">
        <v>5.1866075393742497</v>
      </c>
      <c r="Q49" s="1">
        <v>31.248805647108298</v>
      </c>
      <c r="R49">
        <v>4.4000000000000004</v>
      </c>
      <c r="S49">
        <v>5.1866075393742497</v>
      </c>
      <c r="T49">
        <v>19.414763220950299</v>
      </c>
      <c r="U49">
        <v>8.5</v>
      </c>
      <c r="V49">
        <v>5.1866075393742497</v>
      </c>
      <c r="W49" s="1">
        <v>11.729439196226201</v>
      </c>
      <c r="X49">
        <v>17</v>
      </c>
    </row>
    <row r="50" spans="2:24" x14ac:dyDescent="0.2">
      <c r="B50">
        <v>6</v>
      </c>
      <c r="C50">
        <f t="shared" si="9"/>
        <v>34.547534873839666</v>
      </c>
      <c r="D50">
        <f t="shared" si="6"/>
        <v>43.969983473434183</v>
      </c>
      <c r="E50">
        <f t="shared" si="7"/>
        <v>21.373790756392378</v>
      </c>
      <c r="F50">
        <f t="shared" si="8"/>
        <v>9.0801082249891447</v>
      </c>
      <c r="M50">
        <v>5.2379600890000004</v>
      </c>
      <c r="N50" s="1">
        <v>34.4</v>
      </c>
      <c r="O50">
        <v>1.34</v>
      </c>
      <c r="P50">
        <v>5.2379600892690403</v>
      </c>
      <c r="Q50" s="1">
        <v>32.789137586944598</v>
      </c>
      <c r="R50">
        <v>4.4000000000000004</v>
      </c>
      <c r="S50">
        <v>5.2379600892690403</v>
      </c>
      <c r="T50">
        <v>20.725103406515501</v>
      </c>
      <c r="U50">
        <v>8.5</v>
      </c>
      <c r="V50">
        <v>5.2379600892690403</v>
      </c>
      <c r="W50" s="1">
        <v>12.8817342826885</v>
      </c>
      <c r="X50">
        <v>17</v>
      </c>
    </row>
    <row r="51" spans="2:24" x14ac:dyDescent="0.2">
      <c r="B51">
        <v>6.5</v>
      </c>
      <c r="C51">
        <f t="shared" si="9"/>
        <v>34.566492819457089</v>
      </c>
      <c r="D51">
        <f t="shared" si="6"/>
        <v>47.191964227053276</v>
      </c>
      <c r="E51">
        <f t="shared" si="7"/>
        <v>28.907484584781617</v>
      </c>
      <c r="F51">
        <f t="shared" si="8"/>
        <v>12.500586307994189</v>
      </c>
      <c r="M51">
        <v>5.2893126390000003</v>
      </c>
      <c r="N51" s="1">
        <v>34.4</v>
      </c>
      <c r="O51">
        <v>1.34</v>
      </c>
      <c r="P51">
        <v>5.2893126391638399</v>
      </c>
      <c r="Q51" s="1">
        <v>32.793918655753203</v>
      </c>
      <c r="R51">
        <v>4.4000000000000004</v>
      </c>
      <c r="S51">
        <v>5.2893126391638399</v>
      </c>
      <c r="T51">
        <v>20.7457848888704</v>
      </c>
      <c r="U51">
        <v>8.5</v>
      </c>
      <c r="V51">
        <v>5.2893126391638399</v>
      </c>
      <c r="W51" s="1">
        <v>12.898571715907501</v>
      </c>
      <c r="X51">
        <v>17</v>
      </c>
    </row>
    <row r="52" spans="2:24" x14ac:dyDescent="0.2">
      <c r="B52">
        <v>7</v>
      </c>
      <c r="C52">
        <f t="shared" si="9"/>
        <v>34.570951933694403</v>
      </c>
      <c r="D52">
        <f t="shared" si="6"/>
        <v>48.396108165669659</v>
      </c>
      <c r="E52">
        <f t="shared" si="7"/>
        <v>34.776107605086878</v>
      </c>
      <c r="F52">
        <f t="shared" si="8"/>
        <v>16.31695105252437</v>
      </c>
      <c r="M52">
        <v>5.3406651890000001</v>
      </c>
      <c r="N52" s="1">
        <v>34.4</v>
      </c>
      <c r="O52">
        <v>1.34</v>
      </c>
      <c r="P52">
        <v>5.3406651890586305</v>
      </c>
      <c r="Q52" s="1">
        <v>34.419882610232001</v>
      </c>
      <c r="R52">
        <v>4.4000000000000004</v>
      </c>
      <c r="S52">
        <v>5.3406651890586305</v>
      </c>
      <c r="T52">
        <v>22.1269598697451</v>
      </c>
      <c r="U52">
        <v>8.5</v>
      </c>
      <c r="V52">
        <v>5.3406651890586305</v>
      </c>
      <c r="W52" s="1">
        <v>14.1220009501692</v>
      </c>
      <c r="X52">
        <v>17</v>
      </c>
    </row>
    <row r="53" spans="2:24" x14ac:dyDescent="0.2">
      <c r="M53">
        <v>5.3920177389999999</v>
      </c>
      <c r="N53" s="1">
        <v>34.4</v>
      </c>
      <c r="O53">
        <v>1.34</v>
      </c>
      <c r="P53">
        <v>5.3920177389534301</v>
      </c>
      <c r="Q53" s="1">
        <v>34.423996897508701</v>
      </c>
      <c r="R53">
        <v>4.4000000000000004</v>
      </c>
      <c r="S53">
        <v>5.3920177389534301</v>
      </c>
      <c r="T53">
        <v>22.150023988258699</v>
      </c>
      <c r="U53">
        <v>8.5</v>
      </c>
      <c r="V53">
        <v>5.3920177389534301</v>
      </c>
      <c r="W53" s="1">
        <v>14.145326200463201</v>
      </c>
      <c r="X53">
        <v>17</v>
      </c>
    </row>
    <row r="54" spans="2:24" x14ac:dyDescent="0.2">
      <c r="B54" t="s">
        <v>16</v>
      </c>
      <c r="C54">
        <v>3</v>
      </c>
      <c r="D54">
        <v>2</v>
      </c>
      <c r="E54">
        <v>1.5</v>
      </c>
      <c r="F54">
        <v>1</v>
      </c>
      <c r="M54">
        <v>5.4433702889999998</v>
      </c>
      <c r="N54" s="1">
        <v>34.4</v>
      </c>
      <c r="O54">
        <v>1.34</v>
      </c>
      <c r="P54">
        <v>5.4433702888482198</v>
      </c>
      <c r="Q54" s="1">
        <v>36.133984746091798</v>
      </c>
      <c r="R54">
        <v>4.4000000000000004</v>
      </c>
      <c r="S54">
        <v>5.4433702888482198</v>
      </c>
      <c r="T54">
        <v>23.598775340842899</v>
      </c>
      <c r="U54">
        <v>8.5</v>
      </c>
      <c r="V54">
        <v>5.4433702888482198</v>
      </c>
      <c r="W54" s="1">
        <v>14.186080818193</v>
      </c>
      <c r="X54">
        <v>17</v>
      </c>
    </row>
    <row r="55" spans="2:24" x14ac:dyDescent="0.2">
      <c r="M55">
        <v>5.4947228389999996</v>
      </c>
      <c r="N55" s="1">
        <v>34.4</v>
      </c>
      <c r="O55">
        <v>1.34</v>
      </c>
      <c r="P55">
        <v>5.4947228387430203</v>
      </c>
      <c r="Q55" s="1">
        <v>36.145653512265497</v>
      </c>
      <c r="R55">
        <v>4.4000000000000004</v>
      </c>
      <c r="S55">
        <v>5.4947228387430203</v>
      </c>
      <c r="T55">
        <v>23.630123005490301</v>
      </c>
      <c r="U55">
        <v>8.5</v>
      </c>
      <c r="V55">
        <v>5.4947228387430203</v>
      </c>
      <c r="W55" s="1">
        <v>15.4649505012229</v>
      </c>
      <c r="X55">
        <v>17</v>
      </c>
    </row>
    <row r="56" spans="2:24" x14ac:dyDescent="0.2">
      <c r="C56">
        <v>1.5</v>
      </c>
      <c r="D56">
        <v>4</v>
      </c>
      <c r="E56">
        <v>10</v>
      </c>
      <c r="F56">
        <v>20</v>
      </c>
      <c r="M56">
        <v>5.5460753890000003</v>
      </c>
      <c r="N56" s="1">
        <v>34.4</v>
      </c>
      <c r="O56">
        <v>1.34</v>
      </c>
      <c r="P56">
        <v>5.54607538863781</v>
      </c>
      <c r="Q56" s="1">
        <v>37.943659298338197</v>
      </c>
      <c r="R56">
        <v>4.4000000000000004</v>
      </c>
      <c r="S56">
        <v>5.54607538863781</v>
      </c>
      <c r="T56">
        <v>23.6686814681984</v>
      </c>
      <c r="U56">
        <v>8.5</v>
      </c>
      <c r="V56">
        <v>5.54607538863781</v>
      </c>
      <c r="W56" s="1">
        <v>15.4966856806554</v>
      </c>
      <c r="X56">
        <v>17</v>
      </c>
    </row>
    <row r="57" spans="2:24" x14ac:dyDescent="0.2">
      <c r="B57">
        <v>0</v>
      </c>
      <c r="C57">
        <f>1/(1+EXP(-$C$54*($B57-3.5)))</f>
        <v>2.7535691114583473E-5</v>
      </c>
      <c r="D57">
        <f>1/(1+EXP(-$D$54*($B57-5)))</f>
        <v>4.5397868702434395E-5</v>
      </c>
      <c r="E57">
        <f>1/(1+EXP(-$E$54*($B57-6)))</f>
        <v>1.2339457598623172E-4</v>
      </c>
      <c r="F57">
        <f>1/(1+EXP(-$F$54*($B57-7)))</f>
        <v>9.1105119440064539E-4</v>
      </c>
      <c r="M57">
        <v>5.5974279390000001</v>
      </c>
      <c r="N57" s="1">
        <v>34.4</v>
      </c>
      <c r="O57">
        <v>1.34</v>
      </c>
      <c r="P57">
        <v>5.5974279385326104</v>
      </c>
      <c r="Q57" s="1">
        <v>37.961385005561901</v>
      </c>
      <c r="R57">
        <v>4.4000000000000004</v>
      </c>
      <c r="S57">
        <v>5.5974279385326104</v>
      </c>
      <c r="T57">
        <v>25.185323390015402</v>
      </c>
      <c r="U57">
        <v>8.5</v>
      </c>
      <c r="V57">
        <v>5.5974279385326104</v>
      </c>
      <c r="W57" s="1">
        <v>15.531781245737101</v>
      </c>
      <c r="X57">
        <v>17</v>
      </c>
    </row>
    <row r="58" spans="2:24" x14ac:dyDescent="0.2">
      <c r="B58">
        <v>0.5</v>
      </c>
      <c r="C58">
        <f t="shared" ref="C58:D71" si="10">1/(1+EXP(-$C$54*($B58-3.5)))</f>
        <v>1.2339457598623172E-4</v>
      </c>
      <c r="D58">
        <f t="shared" ref="D58:D71" si="11">1/(1+EXP(-$D$54*($B58-5)))</f>
        <v>1.2339457598623172E-4</v>
      </c>
      <c r="E58">
        <f t="shared" ref="E58:F71" si="12">1/(1+EXP(-$E$54*($B58-6)))</f>
        <v>2.6119031909571942E-4</v>
      </c>
      <c r="F58">
        <f t="shared" ref="F58:F71" si="13">1/(1+EXP(-$F$54*($B58-7)))</f>
        <v>1.5011822567369917E-3</v>
      </c>
      <c r="M58">
        <v>5.6487804879999999</v>
      </c>
      <c r="N58" s="1">
        <v>34.4</v>
      </c>
      <c r="O58">
        <v>1.34</v>
      </c>
      <c r="P58">
        <v>5.6487804884274002</v>
      </c>
      <c r="Q58" s="1">
        <v>38.027814606865697</v>
      </c>
      <c r="R58">
        <v>4.4000000000000004</v>
      </c>
      <c r="S58">
        <v>5.6487804884274002</v>
      </c>
      <c r="T58">
        <v>25.205183607150001</v>
      </c>
      <c r="U58">
        <v>8.5</v>
      </c>
      <c r="V58">
        <v>5.6487804884274002</v>
      </c>
      <c r="W58" s="1">
        <v>15.542587179532701</v>
      </c>
      <c r="X58">
        <v>17</v>
      </c>
    </row>
    <row r="59" spans="2:24" x14ac:dyDescent="0.2">
      <c r="B59">
        <v>1</v>
      </c>
      <c r="C59">
        <f t="shared" si="10"/>
        <v>5.5277863692359955E-4</v>
      </c>
      <c r="D59">
        <f t="shared" si="11"/>
        <v>3.3535013046647811E-4</v>
      </c>
      <c r="E59">
        <f t="shared" si="12"/>
        <v>5.5277863692359955E-4</v>
      </c>
      <c r="F59">
        <f t="shared" si="13"/>
        <v>2.4726231566347743E-3</v>
      </c>
      <c r="M59">
        <v>5.7001330379999997</v>
      </c>
      <c r="N59" s="1">
        <v>34.5</v>
      </c>
      <c r="O59">
        <v>1.34</v>
      </c>
      <c r="P59">
        <v>5.7001330383221998</v>
      </c>
      <c r="Q59" s="1">
        <v>39.893183334122803</v>
      </c>
      <c r="R59">
        <v>4.4000000000000004</v>
      </c>
      <c r="S59">
        <v>5.7001330383221998</v>
      </c>
      <c r="T59">
        <v>26.835414933699401</v>
      </c>
      <c r="U59">
        <v>8.5</v>
      </c>
      <c r="V59">
        <v>5.7001330383221998</v>
      </c>
      <c r="W59" s="1">
        <v>16.935840528694101</v>
      </c>
      <c r="X59">
        <v>17</v>
      </c>
    </row>
    <row r="60" spans="2:24" x14ac:dyDescent="0.2">
      <c r="B60">
        <v>1.5</v>
      </c>
      <c r="C60">
        <f t="shared" si="10"/>
        <v>2.4726231566347743E-3</v>
      </c>
      <c r="D60">
        <f t="shared" si="11"/>
        <v>9.1105119440064539E-4</v>
      </c>
      <c r="E60">
        <f t="shared" si="12"/>
        <v>1.1695102650555148E-3</v>
      </c>
      <c r="F60">
        <f t="shared" si="13"/>
        <v>4.0701377158961277E-3</v>
      </c>
      <c r="M60">
        <v>5.7514855880000004</v>
      </c>
      <c r="N60" s="1">
        <v>34.5</v>
      </c>
      <c r="O60">
        <v>1.34</v>
      </c>
      <c r="P60">
        <v>5.7514855882169904</v>
      </c>
      <c r="Q60" s="1">
        <v>39.897643196050502</v>
      </c>
      <c r="R60">
        <v>4.4000000000000004</v>
      </c>
      <c r="S60">
        <v>5.7514855882169904</v>
      </c>
      <c r="T60">
        <v>26.862273723614901</v>
      </c>
      <c r="U60">
        <v>8.5</v>
      </c>
      <c r="V60">
        <v>5.7514855882169904</v>
      </c>
      <c r="W60" s="1">
        <v>16.953884615607699</v>
      </c>
      <c r="X60">
        <v>17</v>
      </c>
    </row>
    <row r="61" spans="2:24" x14ac:dyDescent="0.2">
      <c r="B61">
        <v>2</v>
      </c>
      <c r="C61">
        <f t="shared" si="10"/>
        <v>1.098694263059318E-2</v>
      </c>
      <c r="D61">
        <f t="shared" si="11"/>
        <v>2.4726231566347743E-3</v>
      </c>
      <c r="E61">
        <f t="shared" si="12"/>
        <v>2.4726231566347743E-3</v>
      </c>
      <c r="F61">
        <f t="shared" si="13"/>
        <v>6.6928509242848554E-3</v>
      </c>
      <c r="M61">
        <v>5.8028381380000003</v>
      </c>
      <c r="N61" s="1">
        <v>34.5</v>
      </c>
      <c r="O61">
        <v>1.34</v>
      </c>
      <c r="P61">
        <v>5.8028381381117793</v>
      </c>
      <c r="Q61" s="1">
        <v>41.933822639746303</v>
      </c>
      <c r="R61">
        <v>4.4000000000000004</v>
      </c>
      <c r="S61">
        <v>5.8028381381117793</v>
      </c>
      <c r="T61">
        <v>26.916748226051801</v>
      </c>
      <c r="U61">
        <v>8.5</v>
      </c>
      <c r="V61">
        <v>5.8028381381117793</v>
      </c>
      <c r="W61" s="1">
        <v>18.425773740890602</v>
      </c>
      <c r="X61">
        <v>17</v>
      </c>
    </row>
    <row r="62" spans="2:24" x14ac:dyDescent="0.2">
      <c r="B62">
        <v>2.5</v>
      </c>
      <c r="C62">
        <f t="shared" si="10"/>
        <v>4.7425873177566781E-2</v>
      </c>
      <c r="D62">
        <f t="shared" si="11"/>
        <v>6.6928509242848554E-3</v>
      </c>
      <c r="E62">
        <f t="shared" si="12"/>
        <v>5.2201256935583973E-3</v>
      </c>
      <c r="F62">
        <f t="shared" si="13"/>
        <v>1.098694263059318E-2</v>
      </c>
      <c r="M62">
        <v>5.8541906880000001</v>
      </c>
      <c r="N62" s="1">
        <v>34.5</v>
      </c>
      <c r="O62">
        <v>1.34</v>
      </c>
      <c r="P62">
        <v>5.8541906880065806</v>
      </c>
      <c r="Q62" s="1">
        <v>41.952564746610598</v>
      </c>
      <c r="R62">
        <v>4.4000000000000004</v>
      </c>
      <c r="S62">
        <v>5.8541906880065806</v>
      </c>
      <c r="T62">
        <v>28.6144760380331</v>
      </c>
      <c r="U62">
        <v>8.5</v>
      </c>
      <c r="V62">
        <v>5.8541906880065806</v>
      </c>
      <c r="W62" s="1">
        <v>18.462291689541999</v>
      </c>
      <c r="X62">
        <v>17</v>
      </c>
    </row>
    <row r="63" spans="2:24" x14ac:dyDescent="0.2">
      <c r="B63">
        <v>3</v>
      </c>
      <c r="C63">
        <f t="shared" si="10"/>
        <v>0.18242552380635635</v>
      </c>
      <c r="D63">
        <f t="shared" si="11"/>
        <v>1.7986209962091559E-2</v>
      </c>
      <c r="E63">
        <f t="shared" si="12"/>
        <v>1.098694263059318E-2</v>
      </c>
      <c r="F63">
        <f t="shared" si="13"/>
        <v>1.7986209962091559E-2</v>
      </c>
      <c r="M63">
        <v>5.9055432379999999</v>
      </c>
      <c r="N63" s="1">
        <v>34.5</v>
      </c>
      <c r="O63">
        <v>1.34</v>
      </c>
      <c r="P63">
        <v>5.9055432379013695</v>
      </c>
      <c r="Q63" s="1">
        <v>42.039346911811897</v>
      </c>
      <c r="R63">
        <v>4.4000000000000004</v>
      </c>
      <c r="S63">
        <v>5.9055432379013695</v>
      </c>
      <c r="T63">
        <v>28.635240188585101</v>
      </c>
      <c r="U63">
        <v>8.5</v>
      </c>
      <c r="V63">
        <v>5.9055432379013695</v>
      </c>
      <c r="W63" s="1">
        <v>18.4976028233602</v>
      </c>
      <c r="X63">
        <v>17</v>
      </c>
    </row>
    <row r="64" spans="2:24" x14ac:dyDescent="0.2">
      <c r="B64">
        <v>3.5</v>
      </c>
      <c r="C64">
        <f t="shared" si="10"/>
        <v>0.5</v>
      </c>
      <c r="D64">
        <f t="shared" si="11"/>
        <v>4.7425873177566781E-2</v>
      </c>
      <c r="E64">
        <f t="shared" si="12"/>
        <v>2.2977369910025615E-2</v>
      </c>
      <c r="F64">
        <f t="shared" si="13"/>
        <v>2.9312230751356319E-2</v>
      </c>
      <c r="M64">
        <v>5.9568957879999997</v>
      </c>
      <c r="N64" s="1">
        <v>34.5</v>
      </c>
      <c r="O64">
        <v>1.34</v>
      </c>
      <c r="P64">
        <v>5.9568957877961699</v>
      </c>
      <c r="Q64" s="1">
        <v>44.137246965011599</v>
      </c>
      <c r="R64">
        <v>4.4000000000000004</v>
      </c>
      <c r="S64">
        <v>5.9568957877961699</v>
      </c>
      <c r="T64">
        <v>30.465922108823602</v>
      </c>
      <c r="U64">
        <v>8.5</v>
      </c>
      <c r="V64">
        <v>5.9568957877961699</v>
      </c>
      <c r="W64" s="1">
        <v>20.056917431321502</v>
      </c>
      <c r="X64">
        <v>17</v>
      </c>
    </row>
    <row r="65" spans="2:24" x14ac:dyDescent="0.2">
      <c r="B65">
        <v>4</v>
      </c>
      <c r="C65">
        <f t="shared" si="10"/>
        <v>0.81757447619364365</v>
      </c>
      <c r="D65">
        <f t="shared" si="11"/>
        <v>0.11920292202211755</v>
      </c>
      <c r="E65">
        <f t="shared" si="12"/>
        <v>4.7425873177566781E-2</v>
      </c>
      <c r="F65">
        <f t="shared" si="13"/>
        <v>4.7425873177566781E-2</v>
      </c>
      <c r="M65">
        <v>6.0082483379999996</v>
      </c>
      <c r="N65" s="1">
        <v>34.5</v>
      </c>
      <c r="O65">
        <v>1.34</v>
      </c>
      <c r="P65">
        <v>6.0082483376909597</v>
      </c>
      <c r="Q65" s="1">
        <v>44.151162123232297</v>
      </c>
      <c r="R65">
        <v>4.4000000000000004</v>
      </c>
      <c r="S65">
        <v>6.0082483376909597</v>
      </c>
      <c r="T65">
        <v>30.493049437043101</v>
      </c>
      <c r="U65">
        <v>8.5</v>
      </c>
      <c r="V65">
        <v>6.0082483376909597</v>
      </c>
      <c r="W65" s="1">
        <v>20.0849894257722</v>
      </c>
      <c r="X65">
        <v>17</v>
      </c>
    </row>
    <row r="66" spans="2:24" x14ac:dyDescent="0.2">
      <c r="B66">
        <v>4.5</v>
      </c>
      <c r="C66">
        <f t="shared" si="10"/>
        <v>0.95257412682243336</v>
      </c>
      <c r="D66">
        <f t="shared" si="11"/>
        <v>0.2689414213699951</v>
      </c>
      <c r="E66">
        <f t="shared" si="12"/>
        <v>9.534946489910949E-2</v>
      </c>
      <c r="F66">
        <f t="shared" si="13"/>
        <v>7.5858180021243546E-2</v>
      </c>
      <c r="M66">
        <v>6.0596008880000003</v>
      </c>
      <c r="N66" s="1">
        <v>34.5</v>
      </c>
      <c r="O66">
        <v>1.34</v>
      </c>
      <c r="P66">
        <v>6.0596008875857592</v>
      </c>
      <c r="Q66" s="1">
        <v>44.264705710647</v>
      </c>
      <c r="R66">
        <v>4.4000000000000004</v>
      </c>
      <c r="S66">
        <v>6.0596008875857592</v>
      </c>
      <c r="T66">
        <v>30.550254767349799</v>
      </c>
      <c r="U66">
        <v>8.5</v>
      </c>
      <c r="V66">
        <v>6.0596008875857592</v>
      </c>
      <c r="W66" s="1">
        <v>20.1236156166506</v>
      </c>
      <c r="X66">
        <v>17</v>
      </c>
    </row>
    <row r="67" spans="2:24" x14ac:dyDescent="0.2">
      <c r="B67">
        <v>5</v>
      </c>
      <c r="C67">
        <f t="shared" si="10"/>
        <v>0.98901305736940681</v>
      </c>
      <c r="D67">
        <f t="shared" si="11"/>
        <v>0.5</v>
      </c>
      <c r="E67">
        <f t="shared" si="12"/>
        <v>0.18242552380635635</v>
      </c>
      <c r="F67">
        <f t="shared" si="13"/>
        <v>0.11920292202211755</v>
      </c>
      <c r="M67">
        <v>6.110953437</v>
      </c>
      <c r="N67" s="1">
        <v>34.5</v>
      </c>
      <c r="O67">
        <v>1.34</v>
      </c>
      <c r="P67">
        <v>6.1109534374805499</v>
      </c>
      <c r="Q67" s="1">
        <v>44.274610112761401</v>
      </c>
      <c r="R67">
        <v>4.4000000000000004</v>
      </c>
      <c r="S67">
        <v>6.1109534374805499</v>
      </c>
      <c r="T67">
        <v>32.450584639495403</v>
      </c>
      <c r="U67">
        <v>8.5</v>
      </c>
      <c r="V67">
        <v>6.1109534374805499</v>
      </c>
      <c r="W67" s="1">
        <v>20.1462478424666</v>
      </c>
      <c r="X67">
        <v>17</v>
      </c>
    </row>
    <row r="68" spans="2:24" x14ac:dyDescent="0.2">
      <c r="B68">
        <v>5.5</v>
      </c>
      <c r="C68">
        <f t="shared" si="10"/>
        <v>0.99752737684336534</v>
      </c>
      <c r="D68">
        <f t="shared" si="11"/>
        <v>0.7310585786300049</v>
      </c>
      <c r="E68">
        <f t="shared" si="12"/>
        <v>0.32082130082460703</v>
      </c>
      <c r="F68">
        <f t="shared" si="13"/>
        <v>0.18242552380635635</v>
      </c>
      <c r="M68">
        <v>6.1623059869999999</v>
      </c>
      <c r="N68" s="1">
        <v>34.5</v>
      </c>
      <c r="O68">
        <v>1.34</v>
      </c>
      <c r="P68">
        <v>6.1623059873753494</v>
      </c>
      <c r="Q68" s="1">
        <v>44.283390255610399</v>
      </c>
      <c r="R68">
        <v>4.4000000000000004</v>
      </c>
      <c r="S68">
        <v>6.1623059873753494</v>
      </c>
      <c r="T68">
        <v>32.483318200717903</v>
      </c>
      <c r="U68">
        <v>8.5</v>
      </c>
      <c r="V68">
        <v>6.1623059873753494</v>
      </c>
      <c r="W68" s="1">
        <v>21.7999827943997</v>
      </c>
      <c r="X68">
        <v>17</v>
      </c>
    </row>
    <row r="69" spans="2:24" x14ac:dyDescent="0.2">
      <c r="B69">
        <v>6</v>
      </c>
      <c r="C69">
        <f t="shared" si="10"/>
        <v>0.9994472213630764</v>
      </c>
      <c r="D69">
        <f t="shared" si="11"/>
        <v>0.88079707797788231</v>
      </c>
      <c r="E69">
        <f t="shared" si="12"/>
        <v>0.5</v>
      </c>
      <c r="F69">
        <f t="shared" si="13"/>
        <v>0.2689414213699951</v>
      </c>
      <c r="M69">
        <v>6.2136585369999997</v>
      </c>
      <c r="N69" s="1">
        <v>34.5</v>
      </c>
      <c r="O69">
        <v>1.34</v>
      </c>
      <c r="P69">
        <v>6.2136585372701401</v>
      </c>
      <c r="Q69" s="1">
        <v>44.2835841176055</v>
      </c>
      <c r="R69">
        <v>4.4000000000000004</v>
      </c>
      <c r="S69">
        <v>6.2136585372701401</v>
      </c>
      <c r="T69">
        <v>32.544391573709497</v>
      </c>
      <c r="U69">
        <v>8.5</v>
      </c>
      <c r="V69">
        <v>6.2136585372701401</v>
      </c>
      <c r="W69" s="1">
        <v>21.8223733524034</v>
      </c>
      <c r="X69">
        <v>17</v>
      </c>
    </row>
    <row r="70" spans="2:24" x14ac:dyDescent="0.2">
      <c r="B70">
        <v>6.5</v>
      </c>
      <c r="C70">
        <f t="shared" si="10"/>
        <v>0.99987660542401369</v>
      </c>
      <c r="D70">
        <f t="shared" si="11"/>
        <v>0.95257412682243336</v>
      </c>
      <c r="E70">
        <f t="shared" si="12"/>
        <v>0.67917869917539297</v>
      </c>
      <c r="F70">
        <f t="shared" si="13"/>
        <v>0.37754066879814541</v>
      </c>
      <c r="M70">
        <v>6.2650110870000004</v>
      </c>
      <c r="N70" s="1">
        <v>34.6</v>
      </c>
      <c r="O70">
        <v>1.34</v>
      </c>
      <c r="P70">
        <v>6.2650110871649396</v>
      </c>
      <c r="Q70" s="1">
        <v>46.562040475758799</v>
      </c>
      <c r="R70">
        <v>4.4000000000000004</v>
      </c>
      <c r="S70">
        <v>6.2650110871649396</v>
      </c>
      <c r="T70">
        <v>34.565867612464899</v>
      </c>
      <c r="U70">
        <v>8.5</v>
      </c>
      <c r="V70">
        <v>6.2650110871649396</v>
      </c>
      <c r="W70" s="1">
        <v>21.881575397316301</v>
      </c>
      <c r="X70">
        <v>17</v>
      </c>
    </row>
    <row r="71" spans="2:24" x14ac:dyDescent="0.2">
      <c r="B71">
        <v>7</v>
      </c>
      <c r="C71">
        <f t="shared" si="10"/>
        <v>0.99997246430888531</v>
      </c>
      <c r="D71">
        <f t="shared" si="11"/>
        <v>0.98201379003790845</v>
      </c>
      <c r="E71">
        <f t="shared" si="12"/>
        <v>0.81757447619364365</v>
      </c>
      <c r="F71">
        <f t="shared" si="13"/>
        <v>0.5</v>
      </c>
      <c r="M71">
        <v>6.3163636370000003</v>
      </c>
      <c r="N71" s="1">
        <v>34.6</v>
      </c>
      <c r="O71">
        <v>1.34</v>
      </c>
      <c r="P71">
        <v>6.3163636370597303</v>
      </c>
      <c r="Q71" s="1">
        <v>46.575553169524397</v>
      </c>
      <c r="R71">
        <v>4.4000000000000004</v>
      </c>
      <c r="S71">
        <v>6.3163636370597303</v>
      </c>
      <c r="T71">
        <v>34.598464224856997</v>
      </c>
      <c r="U71">
        <v>8.5</v>
      </c>
      <c r="V71">
        <v>6.3163636370597303</v>
      </c>
      <c r="W71" s="1">
        <v>23.638978572224701</v>
      </c>
      <c r="X71">
        <v>17</v>
      </c>
    </row>
    <row r="72" spans="2:24" x14ac:dyDescent="0.2">
      <c r="M72">
        <v>6.3677161870000001</v>
      </c>
      <c r="N72" s="1">
        <v>34.6</v>
      </c>
      <c r="O72">
        <v>1.34</v>
      </c>
      <c r="P72">
        <v>6.36771618695452</v>
      </c>
      <c r="Q72" s="1">
        <v>46.691518037689299</v>
      </c>
      <c r="R72">
        <v>4.4000000000000004</v>
      </c>
      <c r="S72">
        <v>6.36771618695452</v>
      </c>
      <c r="T72">
        <v>34.666116908876603</v>
      </c>
      <c r="U72">
        <v>8.5</v>
      </c>
      <c r="V72">
        <v>6.36771618695452</v>
      </c>
      <c r="W72" s="1">
        <v>23.6652494953345</v>
      </c>
      <c r="X72">
        <v>17</v>
      </c>
    </row>
    <row r="73" spans="2:24" x14ac:dyDescent="0.2">
      <c r="M73">
        <v>6.4190687369999999</v>
      </c>
      <c r="N73" s="1">
        <v>34.6</v>
      </c>
      <c r="O73">
        <v>1.34</v>
      </c>
      <c r="P73">
        <v>6.4190687368493204</v>
      </c>
      <c r="Q73" s="1">
        <v>46.702737487650801</v>
      </c>
      <c r="R73">
        <v>4.4000000000000004</v>
      </c>
      <c r="S73">
        <v>6.4190687368493204</v>
      </c>
      <c r="T73">
        <v>36.8164378509396</v>
      </c>
      <c r="U73">
        <v>8.5</v>
      </c>
      <c r="V73">
        <v>6.4190687368493204</v>
      </c>
      <c r="W73" s="1">
        <v>23.720597526024001</v>
      </c>
      <c r="X73">
        <v>17</v>
      </c>
    </row>
    <row r="74" spans="2:24" x14ac:dyDescent="0.2">
      <c r="M74">
        <v>6.4704212869999997</v>
      </c>
      <c r="N74" s="1">
        <v>34.6</v>
      </c>
      <c r="O74">
        <v>1.34</v>
      </c>
      <c r="P74">
        <v>6.4704212867441102</v>
      </c>
      <c r="Q74" s="1">
        <v>46.712632601674599</v>
      </c>
      <c r="R74">
        <v>4.4000000000000004</v>
      </c>
      <c r="S74">
        <v>6.4704212867441102</v>
      </c>
      <c r="T74">
        <v>36.848878316183701</v>
      </c>
      <c r="U74">
        <v>8.5</v>
      </c>
      <c r="V74">
        <v>6.4704212867441102</v>
      </c>
      <c r="W74" s="1">
        <v>25.587597818999399</v>
      </c>
      <c r="X74">
        <v>17</v>
      </c>
    </row>
    <row r="75" spans="2:24" x14ac:dyDescent="0.2">
      <c r="M75">
        <v>6.5217738369999996</v>
      </c>
      <c r="N75" s="1">
        <v>34.6</v>
      </c>
      <c r="O75">
        <v>1.34</v>
      </c>
      <c r="P75">
        <v>6.5217738366389097</v>
      </c>
      <c r="Q75" s="1">
        <v>46.712863982239</v>
      </c>
      <c r="R75">
        <v>4.4000000000000004</v>
      </c>
      <c r="S75">
        <v>6.5217738366389097</v>
      </c>
      <c r="T75">
        <v>36.923897437735697</v>
      </c>
      <c r="U75">
        <v>8.5</v>
      </c>
      <c r="V75">
        <v>6.5217738366389097</v>
      </c>
      <c r="W75" s="1">
        <v>25.616511758639898</v>
      </c>
      <c r="X75">
        <v>17</v>
      </c>
    </row>
    <row r="76" spans="2:24" x14ac:dyDescent="0.2">
      <c r="M76">
        <v>6.5731263870000003</v>
      </c>
      <c r="N76" s="1">
        <v>34.6</v>
      </c>
      <c r="O76">
        <v>1.34</v>
      </c>
      <c r="P76">
        <v>6.5731263865337004</v>
      </c>
      <c r="Q76" s="1">
        <v>46.724786470484602</v>
      </c>
      <c r="R76">
        <v>4.4000000000000004</v>
      </c>
      <c r="S76">
        <v>6.5731263865337004</v>
      </c>
      <c r="T76">
        <v>39.211341244998302</v>
      </c>
      <c r="U76">
        <v>8.5</v>
      </c>
      <c r="V76">
        <v>6.5731263865337004</v>
      </c>
      <c r="W76" s="1">
        <v>25.6789166217945</v>
      </c>
      <c r="X76">
        <v>17</v>
      </c>
    </row>
    <row r="77" spans="2:24" x14ac:dyDescent="0.2">
      <c r="M77">
        <v>6.624478936</v>
      </c>
      <c r="N77" s="1">
        <v>34.6</v>
      </c>
      <c r="O77">
        <v>1.34</v>
      </c>
      <c r="P77">
        <v>6.6244789364284999</v>
      </c>
      <c r="Q77" s="1">
        <v>49.247462038093097</v>
      </c>
      <c r="R77">
        <v>4.4000000000000004</v>
      </c>
      <c r="S77">
        <v>6.6244789364284999</v>
      </c>
      <c r="T77">
        <v>39.243760188042998</v>
      </c>
      <c r="U77">
        <v>8.5</v>
      </c>
      <c r="V77">
        <v>6.6244789364284999</v>
      </c>
      <c r="W77" s="1">
        <v>27.671727677005499</v>
      </c>
      <c r="X77">
        <v>17</v>
      </c>
    </row>
    <row r="78" spans="2:24" x14ac:dyDescent="0.2">
      <c r="M78">
        <v>6.6758314859999999</v>
      </c>
      <c r="N78" s="1">
        <v>34.6</v>
      </c>
      <c r="O78">
        <v>1.34</v>
      </c>
      <c r="P78">
        <v>6.6758314863232897</v>
      </c>
      <c r="Q78" s="1">
        <v>49.254464443501398</v>
      </c>
      <c r="R78">
        <v>4.4000000000000004</v>
      </c>
      <c r="S78">
        <v>6.6758314863232897</v>
      </c>
      <c r="T78">
        <v>39.327589053128399</v>
      </c>
      <c r="U78">
        <v>8.5</v>
      </c>
      <c r="V78">
        <v>6.6758314863232897</v>
      </c>
      <c r="W78" s="1">
        <v>27.706883802794302</v>
      </c>
      <c r="X78">
        <v>17</v>
      </c>
    </row>
    <row r="79" spans="2:24" x14ac:dyDescent="0.2">
      <c r="M79">
        <v>6.7271840359999997</v>
      </c>
      <c r="N79" s="1">
        <v>34.6</v>
      </c>
      <c r="O79">
        <v>1.34</v>
      </c>
      <c r="P79">
        <v>6.7271840362180901</v>
      </c>
      <c r="Q79" s="1">
        <v>49.4075061992976</v>
      </c>
      <c r="R79">
        <v>4.4000000000000004</v>
      </c>
      <c r="S79">
        <v>6.7271840362180901</v>
      </c>
      <c r="T79">
        <v>41.761829084070499</v>
      </c>
      <c r="U79">
        <v>8.5</v>
      </c>
      <c r="V79">
        <v>6.7271840362180901</v>
      </c>
      <c r="W79" s="1">
        <v>27.780008989746499</v>
      </c>
      <c r="X79">
        <v>17</v>
      </c>
    </row>
    <row r="80" spans="2:24" x14ac:dyDescent="0.2">
      <c r="M80">
        <v>6.7785365860000004</v>
      </c>
      <c r="N80" s="1">
        <v>34.6</v>
      </c>
      <c r="O80">
        <v>1.34</v>
      </c>
      <c r="P80">
        <v>6.7785365861128799</v>
      </c>
      <c r="Q80" s="1">
        <v>49.407730133330702</v>
      </c>
      <c r="R80">
        <v>4.4000000000000004</v>
      </c>
      <c r="S80">
        <v>6.7785365861128799</v>
      </c>
      <c r="T80">
        <v>41.790586796017202</v>
      </c>
      <c r="U80">
        <v>8.5</v>
      </c>
      <c r="V80">
        <v>6.7785365861128799</v>
      </c>
      <c r="W80" s="1">
        <v>27.796136426051799</v>
      </c>
      <c r="X80">
        <v>17</v>
      </c>
    </row>
    <row r="81" spans="13:24" x14ac:dyDescent="0.2">
      <c r="M81">
        <v>6.8298891360000002</v>
      </c>
      <c r="N81" s="1">
        <v>34.6</v>
      </c>
      <c r="O81">
        <v>1.34</v>
      </c>
      <c r="P81">
        <v>6.8298891360076697</v>
      </c>
      <c r="Q81" s="1">
        <v>49.418952784733797</v>
      </c>
      <c r="R81">
        <v>4.4000000000000004</v>
      </c>
      <c r="S81">
        <v>6.8298891360076697</v>
      </c>
      <c r="T81">
        <v>41.9030199758867</v>
      </c>
      <c r="U81">
        <v>8.5</v>
      </c>
      <c r="V81">
        <v>6.8298891360076697</v>
      </c>
      <c r="W81" s="1">
        <v>29.920732379523301</v>
      </c>
      <c r="X81">
        <v>17</v>
      </c>
    </row>
    <row r="82" spans="13:24" x14ac:dyDescent="0.2">
      <c r="M82">
        <v>6.8812416860000001</v>
      </c>
      <c r="N82" s="1">
        <v>34.6</v>
      </c>
      <c r="O82">
        <v>1.34</v>
      </c>
      <c r="P82">
        <v>6.8812416859024692</v>
      </c>
      <c r="Q82" s="1">
        <v>49.419181617218101</v>
      </c>
      <c r="R82">
        <v>4.4000000000000004</v>
      </c>
      <c r="S82">
        <v>6.8812416859024692</v>
      </c>
      <c r="T82">
        <v>41.912334186670897</v>
      </c>
      <c r="U82">
        <v>8.5</v>
      </c>
      <c r="V82">
        <v>6.8812416859024692</v>
      </c>
      <c r="W82" s="1">
        <v>29.953075422871802</v>
      </c>
      <c r="X82">
        <v>17</v>
      </c>
    </row>
    <row r="83" spans="13:24" x14ac:dyDescent="0.2">
      <c r="M83">
        <v>6.9325942359999999</v>
      </c>
      <c r="N83" s="1">
        <v>34.700000000000003</v>
      </c>
      <c r="O83">
        <v>1.34</v>
      </c>
      <c r="P83">
        <v>6.9325942357972599</v>
      </c>
      <c r="Q83" s="1">
        <v>49.432782465032403</v>
      </c>
      <c r="R83">
        <v>4.4000000000000004</v>
      </c>
      <c r="S83">
        <v>6.9325942357972599</v>
      </c>
      <c r="T83">
        <v>44.5296461748094</v>
      </c>
      <c r="U83">
        <v>8.5</v>
      </c>
      <c r="V83">
        <v>6.9325942357972599</v>
      </c>
      <c r="W83" s="1">
        <v>30.031969047903001</v>
      </c>
      <c r="X83">
        <v>17</v>
      </c>
    </row>
    <row r="84" spans="13:24" x14ac:dyDescent="0.2">
      <c r="M84">
        <v>6.9839467859999997</v>
      </c>
      <c r="N84" s="1">
        <v>34.700000000000003</v>
      </c>
      <c r="O84">
        <v>1.34</v>
      </c>
      <c r="P84">
        <v>6.9839467856920594</v>
      </c>
      <c r="Q84" s="1">
        <v>49.432991903723902</v>
      </c>
      <c r="R84">
        <v>4.4000000000000004</v>
      </c>
      <c r="S84">
        <v>6.9839467856920594</v>
      </c>
      <c r="T84">
        <v>44.5519839586443</v>
      </c>
      <c r="U84">
        <v>8.5</v>
      </c>
      <c r="V84">
        <v>6.9839467856920594</v>
      </c>
      <c r="W84" s="1">
        <v>30.047643097354602</v>
      </c>
      <c r="X84">
        <v>17</v>
      </c>
    </row>
    <row r="85" spans="13:24" x14ac:dyDescent="0.2">
      <c r="M85">
        <v>7.0352993359999996</v>
      </c>
      <c r="N85" s="1">
        <v>34.700000000000003</v>
      </c>
      <c r="O85">
        <v>1.34</v>
      </c>
      <c r="P85">
        <v>7.0352993355868501</v>
      </c>
      <c r="Q85" s="1">
        <v>49.444978986912297</v>
      </c>
      <c r="R85">
        <v>4.4000000000000004</v>
      </c>
      <c r="S85">
        <v>7.0352993355868501</v>
      </c>
      <c r="T85">
        <v>44.6837317546374</v>
      </c>
      <c r="U85">
        <v>8.5</v>
      </c>
      <c r="V85">
        <v>7.0352993355868501</v>
      </c>
      <c r="W85" s="1">
        <v>32.327387487573198</v>
      </c>
      <c r="X85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364C-DA26-0A4C-9E1E-8761CBB1A94E}">
  <dimension ref="B1:R44"/>
  <sheetViews>
    <sheetView tabSelected="1" topLeftCell="C1" workbookViewId="0">
      <selection activeCell="M23" sqref="M23"/>
    </sheetView>
  </sheetViews>
  <sheetFormatPr baseColWidth="10" defaultRowHeight="16" x14ac:dyDescent="0.2"/>
  <sheetData>
    <row r="1" spans="2:11" x14ac:dyDescent="0.2">
      <c r="B1" t="s">
        <v>17</v>
      </c>
      <c r="H1" t="s">
        <v>18</v>
      </c>
    </row>
    <row r="2" spans="2:11" x14ac:dyDescent="0.2">
      <c r="C2" t="s">
        <v>4</v>
      </c>
      <c r="E2" t="s">
        <v>5</v>
      </c>
      <c r="I2" t="s">
        <v>6</v>
      </c>
    </row>
    <row r="3" spans="2:11" x14ac:dyDescent="0.2">
      <c r="B3">
        <v>1.5</v>
      </c>
      <c r="C3">
        <f>28*B3^-1.45</f>
        <v>15.553413052041737</v>
      </c>
      <c r="E3">
        <v>1.5</v>
      </c>
      <c r="F3">
        <f>E3^0.05</f>
        <v>1.0204801536494528</v>
      </c>
      <c r="I3" t="s">
        <v>25</v>
      </c>
      <c r="J3">
        <v>30</v>
      </c>
    </row>
    <row r="4" spans="2:11" x14ac:dyDescent="0.2">
      <c r="B4">
        <v>4</v>
      </c>
      <c r="C4">
        <f t="shared" ref="C4:C6" si="0">28*B4^-1.45</f>
        <v>3.7512071188770268</v>
      </c>
      <c r="E4">
        <v>4</v>
      </c>
      <c r="F4">
        <f t="shared" ref="F4:F6" si="1">E4^0.05</f>
        <v>1.0717734625362931</v>
      </c>
      <c r="I4" t="s">
        <v>26</v>
      </c>
      <c r="J4">
        <v>2.7E-2</v>
      </c>
    </row>
    <row r="5" spans="2:11" x14ac:dyDescent="0.2">
      <c r="B5">
        <v>10</v>
      </c>
      <c r="C5">
        <f t="shared" si="0"/>
        <v>0.99347748985401085</v>
      </c>
      <c r="E5">
        <v>10</v>
      </c>
      <c r="F5">
        <f t="shared" si="1"/>
        <v>1.1220184543019636</v>
      </c>
      <c r="I5" t="s">
        <v>27</v>
      </c>
      <c r="J5">
        <v>-100</v>
      </c>
    </row>
    <row r="6" spans="2:11" x14ac:dyDescent="0.2">
      <c r="B6">
        <v>20</v>
      </c>
      <c r="C6">
        <f t="shared" si="0"/>
        <v>0.36363404553480577</v>
      </c>
      <c r="E6">
        <v>20</v>
      </c>
      <c r="F6">
        <f t="shared" si="1"/>
        <v>1.1615863496415422</v>
      </c>
      <c r="I6" t="s">
        <v>28</v>
      </c>
      <c r="J6">
        <v>1.1000000000000001</v>
      </c>
    </row>
    <row r="8" spans="2:11" x14ac:dyDescent="0.2">
      <c r="C8" t="s">
        <v>22</v>
      </c>
      <c r="F8" t="s">
        <v>24</v>
      </c>
    </row>
    <row r="9" spans="2:11" x14ac:dyDescent="0.2">
      <c r="C9" t="s">
        <v>23</v>
      </c>
    </row>
    <row r="10" spans="2:11" x14ac:dyDescent="0.2">
      <c r="I10" t="s">
        <v>9</v>
      </c>
    </row>
    <row r="11" spans="2:11" x14ac:dyDescent="0.2">
      <c r="I11" t="s">
        <v>12</v>
      </c>
      <c r="J11" t="s">
        <v>13</v>
      </c>
      <c r="K11" t="s">
        <v>14</v>
      </c>
    </row>
    <row r="12" spans="2:11" x14ac:dyDescent="0.2">
      <c r="H12">
        <v>1.5</v>
      </c>
      <c r="I12">
        <f>$J$3*EXP(-$J$4*H12)</f>
        <v>28.80927493534239</v>
      </c>
      <c r="J12">
        <f>$J$5*EXP(-$J$6*H12)</f>
        <v>-19.204990862075409</v>
      </c>
      <c r="K12">
        <f>I12+J12</f>
        <v>9.6042840732669816</v>
      </c>
    </row>
    <row r="13" spans="2:11" x14ac:dyDescent="0.2">
      <c r="H13">
        <v>4</v>
      </c>
      <c r="I13">
        <f t="shared" ref="I13:I15" si="2">$J$3*EXP(-$J$4*H13)</f>
        <v>26.928827892913045</v>
      </c>
      <c r="J13">
        <f t="shared" ref="J13:J15" si="3">$J$5*EXP(-$J$6*H13)</f>
        <v>-1.2277339903068436</v>
      </c>
      <c r="K13">
        <f t="shared" ref="K13:K15" si="4">I13+J13</f>
        <v>25.7010939026062</v>
      </c>
    </row>
    <row r="14" spans="2:11" x14ac:dyDescent="0.2">
      <c r="H14">
        <v>10</v>
      </c>
      <c r="I14">
        <f t="shared" si="2"/>
        <v>22.901384830105595</v>
      </c>
      <c r="J14">
        <f t="shared" si="3"/>
        <v>-1.6701700790245659E-3</v>
      </c>
      <c r="K14">
        <f t="shared" si="4"/>
        <v>22.899714660026572</v>
      </c>
    </row>
    <row r="15" spans="2:11" x14ac:dyDescent="0.2">
      <c r="H15">
        <v>20</v>
      </c>
      <c r="I15">
        <f>$J$3*EXP(-$J$4*H15)</f>
        <v>17.482447571219691</v>
      </c>
      <c r="J15">
        <f t="shared" si="3"/>
        <v>-2.7894680928689246E-8</v>
      </c>
      <c r="K15">
        <f t="shared" si="4"/>
        <v>17.482447543325009</v>
      </c>
    </row>
    <row r="17" spans="2:18" x14ac:dyDescent="0.2">
      <c r="I17" t="s">
        <v>19</v>
      </c>
      <c r="J17" t="s">
        <v>20</v>
      </c>
    </row>
    <row r="18" spans="2:18" x14ac:dyDescent="0.2">
      <c r="H18">
        <v>1.5</v>
      </c>
      <c r="I18">
        <f>3.2*H18^0.25</f>
        <v>3.5413821430410297</v>
      </c>
      <c r="J18">
        <f>-0.75*LN(H18)+3.2</f>
        <v>2.8959011689188769</v>
      </c>
    </row>
    <row r="19" spans="2:18" x14ac:dyDescent="0.2">
      <c r="H19">
        <v>4</v>
      </c>
      <c r="I19">
        <f t="shared" ref="I19:I21" si="5">3.3*H19^0.25</f>
        <v>4.6669047558312133</v>
      </c>
      <c r="J19">
        <f t="shared" ref="J19:J21" si="6">-0.75*LN(H19)+3.2</f>
        <v>2.1602792291600821</v>
      </c>
    </row>
    <row r="20" spans="2:18" x14ac:dyDescent="0.2">
      <c r="H20">
        <v>10</v>
      </c>
      <c r="I20">
        <f t="shared" si="5"/>
        <v>5.8683220531284457</v>
      </c>
      <c r="J20">
        <f t="shared" si="6"/>
        <v>1.4730611802544658</v>
      </c>
    </row>
    <row r="21" spans="2:18" x14ac:dyDescent="0.2">
      <c r="H21">
        <v>20</v>
      </c>
      <c r="I21">
        <f t="shared" si="5"/>
        <v>6.9786503387077223</v>
      </c>
      <c r="J21">
        <f t="shared" si="6"/>
        <v>0.95320079483450693</v>
      </c>
    </row>
    <row r="23" spans="2:18" x14ac:dyDescent="0.2">
      <c r="I23" t="s">
        <v>29</v>
      </c>
      <c r="J23" t="s">
        <v>31</v>
      </c>
    </row>
    <row r="24" spans="2:18" x14ac:dyDescent="0.2">
      <c r="I24" t="s">
        <v>30</v>
      </c>
      <c r="J24" t="s">
        <v>32</v>
      </c>
    </row>
    <row r="28" spans="2:18" x14ac:dyDescent="0.2">
      <c r="C28" t="s">
        <v>3</v>
      </c>
      <c r="O28" t="s">
        <v>21</v>
      </c>
    </row>
    <row r="29" spans="2:18" x14ac:dyDescent="0.2">
      <c r="C29">
        <v>1.5</v>
      </c>
      <c r="D29">
        <v>4</v>
      </c>
      <c r="E29">
        <v>10</v>
      </c>
      <c r="F29">
        <v>20</v>
      </c>
      <c r="I29">
        <v>1.5</v>
      </c>
      <c r="J29">
        <v>4</v>
      </c>
      <c r="K29">
        <v>10</v>
      </c>
      <c r="L29">
        <v>20</v>
      </c>
      <c r="O29">
        <v>1.5</v>
      </c>
      <c r="P29">
        <v>4</v>
      </c>
      <c r="Q29">
        <v>10</v>
      </c>
      <c r="R29">
        <v>20</v>
      </c>
    </row>
    <row r="30" spans="2:18" x14ac:dyDescent="0.2">
      <c r="B30">
        <v>0</v>
      </c>
      <c r="C30">
        <f>C$3*(1-EXP(-$F$3*$B30))</f>
        <v>0</v>
      </c>
      <c r="D30">
        <f>C$4*(1-EXP(-$F$4*$B30))*(1/(1+EXP(-2*(B30-0.5))))</f>
        <v>0</v>
      </c>
      <c r="E30">
        <f>C$5*(1-EXP(-$F$5*$B30))*(1/(1+EXP(-2*(B30-0.5))))</f>
        <v>0</v>
      </c>
      <c r="F30">
        <f>C$6*(1-EXP(-$F$6*$B30))*(1/(1+EXP(-2*(B30-0.5))))</f>
        <v>0</v>
      </c>
      <c r="H30">
        <v>0</v>
      </c>
      <c r="I30">
        <f>$K$12*1/(1+EXP(-$J$18*($H30-$I$18)))</f>
        <v>3.3771149425646494E-4</v>
      </c>
      <c r="J30">
        <f>$K$13*1/(1+EXP(-$J$19*($H30-$I$19)))</f>
        <v>1.0751171080268128E-3</v>
      </c>
      <c r="K30">
        <f>$K$14*1/(1+EXP(-$J$20*($H30-$I$20)))</f>
        <v>4.0321761759600375E-3</v>
      </c>
      <c r="L30">
        <f>$K$15*1/(1+EXP(-$J$21*($H30-$I$21)))</f>
        <v>2.2547114030728375E-2</v>
      </c>
      <c r="N30">
        <v>0</v>
      </c>
      <c r="O30">
        <f>(1/(1+EXP(-2*($B30-0.5))))*(C30+I30)</f>
        <v>9.0824609278318617E-5</v>
      </c>
      <c r="P30">
        <f>(1/(1+EXP(-2*($B30-0.5))))*(D30+J30)</f>
        <v>2.8914352317192961E-4</v>
      </c>
      <c r="Q30">
        <f>(1/(1+EXP(-2*($B30-0.5))))*(E30+K30)</f>
        <v>1.084419191976924E-3</v>
      </c>
      <c r="R30">
        <f>(1/(1+EXP(-2*($B30-0.5))))*(F30+L30)</f>
        <v>6.0638528952154484E-3</v>
      </c>
    </row>
    <row r="31" spans="2:18" x14ac:dyDescent="0.2">
      <c r="B31">
        <v>0.5</v>
      </c>
      <c r="C31">
        <f t="shared" ref="C31:C44" si="7">C$3*(1-EXP(-$F$3*$B31))</f>
        <v>6.2158992686237688</v>
      </c>
      <c r="D31">
        <f>C$4*(1-EXP(-$F$4*$B31))*(1/(1+EXP(-2*(B31-0.5))))</f>
        <v>0.77809378203516166</v>
      </c>
      <c r="E31">
        <f>C$5*(1-EXP(-$F$5*$B31))*(1/(1+EXP(-2*(B31-0.5))))</f>
        <v>0.21328328680809977</v>
      </c>
      <c r="F31">
        <f>C$6*(1-EXP(-$F$6*$B31))*(1/(1+EXP(-2*(B31-0.5))))</f>
        <v>8.0098681138843011E-2</v>
      </c>
      <c r="H31">
        <v>0.5</v>
      </c>
      <c r="I31">
        <f t="shared" ref="I31:I44" si="8">$K$12*1/(1+EXP(-$J$18*($H31-$I$18)))</f>
        <v>1.4365908523443112E-3</v>
      </c>
      <c r="J31">
        <f t="shared" ref="J31:J44" si="9">$K$13*1/(1+EXP(-$J$19*($H31-$I$19)))</f>
        <v>3.1660597859763996E-3</v>
      </c>
      <c r="K31">
        <f t="shared" ref="K31:K44" si="10">$K$14*1/(1+EXP(-$J$20*($H31-$I$20)))</f>
        <v>8.4202973205698226E-3</v>
      </c>
      <c r="L31">
        <f t="shared" ref="L31:L44" si="11">$K$15*1/(1+EXP(-$J$21*($H31-$I$21)))</f>
        <v>3.6285575986599684E-2</v>
      </c>
      <c r="N31">
        <v>0.5</v>
      </c>
      <c r="O31">
        <f t="shared" ref="O31:O44" si="12">(1/(1+EXP(-2*($B31-0.5))))*(C31+I31)</f>
        <v>3.1086679297380564</v>
      </c>
      <c r="P31">
        <f t="shared" ref="P31:P44" si="13">(1/(1+EXP(-2*($B31-0.5))))*(D31+J31)</f>
        <v>0.39062992091056903</v>
      </c>
      <c r="Q31">
        <f t="shared" ref="Q31:Q44" si="14">(1/(1+EXP(-2*($B31-0.5))))*(E31+K31)</f>
        <v>0.11085179206433479</v>
      </c>
      <c r="R31">
        <f t="shared" ref="R31:R44" si="15">(1/(1+EXP(-2*($B31-0.5))))*(F31+L31)</f>
        <v>5.8192128562721351E-2</v>
      </c>
    </row>
    <row r="32" spans="2:18" x14ac:dyDescent="0.2">
      <c r="B32">
        <v>1</v>
      </c>
      <c r="C32">
        <f t="shared" si="7"/>
        <v>9.9476232897699113</v>
      </c>
      <c r="D32">
        <f>C$4*(1-EXP(-$F$4*$B32))*(1/(1+EXP(-2*(B32-0.5))))</f>
        <v>1.8033687305683013</v>
      </c>
      <c r="E32">
        <f>C$5*(1-EXP(-$F$5*$B32))*(1/(1+EXP(-2*(B32-0.5))))</f>
        <v>0.48979424919528441</v>
      </c>
      <c r="F32">
        <f>C$6*(1-EXP(-$F$6*$B32))*(1/(1+EXP(-2*(B32-0.5))))</f>
        <v>0.18263341140959657</v>
      </c>
      <c r="H32">
        <v>1</v>
      </c>
      <c r="I32">
        <f t="shared" si="8"/>
        <v>6.1088391352921816E-3</v>
      </c>
      <c r="J32">
        <f t="shared" si="9"/>
        <v>9.3220995504849254E-3</v>
      </c>
      <c r="K32">
        <f t="shared" si="10"/>
        <v>1.7580239213889671E-2</v>
      </c>
      <c r="L32">
        <f t="shared" si="11"/>
        <v>5.8367206580635309E-2</v>
      </c>
      <c r="N32">
        <v>1</v>
      </c>
      <c r="O32">
        <f t="shared" si="12"/>
        <v>7.2767612622212505</v>
      </c>
      <c r="P32">
        <f t="shared" si="13"/>
        <v>1.3251831817622837</v>
      </c>
      <c r="Q32">
        <f t="shared" si="14"/>
        <v>0.37092047232953673</v>
      </c>
      <c r="R32">
        <f t="shared" si="15"/>
        <v>0.17618556923689169</v>
      </c>
    </row>
    <row r="33" spans="2:18" x14ac:dyDescent="0.2">
      <c r="B33">
        <v>1.5</v>
      </c>
      <c r="C33">
        <f t="shared" si="7"/>
        <v>12.187969146127777</v>
      </c>
      <c r="D33">
        <f>C$4*(1-EXP(-$F$4*$B33))*(1/(1+EXP(-2*(B33-0.5))))</f>
        <v>2.6420660355096879</v>
      </c>
      <c r="E33">
        <f>C$5*(1-EXP(-$F$5*$B33))*(1/(1+EXP(-2*(B33-0.5))))</f>
        <v>0.71245816509472504</v>
      </c>
      <c r="F33">
        <f>C$6*(1-EXP(-$F$6*$B33))*(1/(1+EXP(-2*(B33-0.5))))</f>
        <v>0.2642043717588618</v>
      </c>
      <c r="H33">
        <v>1.5</v>
      </c>
      <c r="I33">
        <f t="shared" si="8"/>
        <v>2.5935677244461802E-2</v>
      </c>
      <c r="J33">
        <f t="shared" si="9"/>
        <v>2.7435073024877681E-2</v>
      </c>
      <c r="K33">
        <f t="shared" si="10"/>
        <v>3.6688767865747943E-2</v>
      </c>
      <c r="L33">
        <f t="shared" si="11"/>
        <v>9.3814379870554576E-2</v>
      </c>
      <c r="N33">
        <v>1.5</v>
      </c>
      <c r="O33">
        <f t="shared" si="12"/>
        <v>10.75797167912623</v>
      </c>
      <c r="P33">
        <f t="shared" si="13"/>
        <v>2.3512887760559633</v>
      </c>
      <c r="Q33">
        <f t="shared" si="14"/>
        <v>0.65984642952767714</v>
      </c>
      <c r="R33">
        <f t="shared" si="15"/>
        <v>0.31534187029647914</v>
      </c>
    </row>
    <row r="34" spans="2:18" x14ac:dyDescent="0.2">
      <c r="B34">
        <v>2</v>
      </c>
      <c r="C34">
        <f t="shared" si="7"/>
        <v>13.532963987026623</v>
      </c>
      <c r="D34">
        <f>C$4*(1-EXP(-$F$4*$B34))*(1/(1+EXP(-2*(B34-0.5))))</f>
        <v>3.1543750043838785</v>
      </c>
      <c r="E34">
        <f>C$5*(1-EXP(-$F$5*$B34))*(1/(1+EXP(-2*(B34-0.5))))</f>
        <v>0.84601867215477</v>
      </c>
      <c r="F34">
        <f>C$6*(1-EXP(-$F$6*$B34))*(1/(1+EXP(-2*(B34-0.5))))</f>
        <v>0.31245538512422266</v>
      </c>
      <c r="H34">
        <v>2</v>
      </c>
      <c r="I34">
        <f t="shared" si="8"/>
        <v>0.10937914710749432</v>
      </c>
      <c r="J34">
        <f t="shared" si="9"/>
        <v>8.0631361877440688E-2</v>
      </c>
      <c r="K34">
        <f t="shared" si="10"/>
        <v>7.6497536868869426E-2</v>
      </c>
      <c r="L34">
        <f t="shared" si="11"/>
        <v>0.15060301760759856</v>
      </c>
      <c r="N34">
        <v>2</v>
      </c>
      <c r="O34">
        <f t="shared" si="12"/>
        <v>12.995343098809826</v>
      </c>
      <c r="P34">
        <f t="shared" si="13"/>
        <v>3.0815833646063893</v>
      </c>
      <c r="Q34">
        <f t="shared" si="14"/>
        <v>0.87876507229023471</v>
      </c>
      <c r="R34">
        <f t="shared" si="15"/>
        <v>0.44109745365005526</v>
      </c>
    </row>
    <row r="35" spans="2:18" x14ac:dyDescent="0.2">
      <c r="B35">
        <v>2.5</v>
      </c>
      <c r="C35">
        <f t="shared" si="7"/>
        <v>14.340433564507586</v>
      </c>
      <c r="D35">
        <f>C$4*(1-EXP(-$F$4*$B35))*(1/(1+EXP(-2*(B35-0.5))))</f>
        <v>3.4310254028431895</v>
      </c>
      <c r="E35">
        <f>C$5*(1-EXP(-$F$5*$B35))*(1/(1+EXP(-2*(B35-0.5))))</f>
        <v>0.91658039248293077</v>
      </c>
      <c r="F35">
        <f>C$6*(1-EXP(-$F$6*$B35))*(1/(1+EXP(-2*(B35-0.5))))</f>
        <v>0.33752297384528052</v>
      </c>
      <c r="H35">
        <v>2.5</v>
      </c>
      <c r="I35">
        <f t="shared" si="8"/>
        <v>0.44871068288121529</v>
      </c>
      <c r="J35">
        <f t="shared" si="9"/>
        <v>0.23602637459080913</v>
      </c>
      <c r="K35">
        <f t="shared" si="10"/>
        <v>0.15919963116047592</v>
      </c>
      <c r="L35">
        <f t="shared" si="11"/>
        <v>0.2412904979602884</v>
      </c>
      <c r="N35">
        <v>2.5</v>
      </c>
      <c r="O35">
        <f t="shared" si="12"/>
        <v>14.523143593795607</v>
      </c>
      <c r="P35">
        <f t="shared" si="13"/>
        <v>3.6010954142232099</v>
      </c>
      <c r="Q35">
        <f t="shared" si="14"/>
        <v>1.0564308182651325</v>
      </c>
      <c r="R35">
        <f t="shared" si="15"/>
        <v>0.56840281117278679</v>
      </c>
    </row>
    <row r="36" spans="2:18" x14ac:dyDescent="0.2">
      <c r="B36">
        <v>3</v>
      </c>
      <c r="C36">
        <f t="shared" si="7"/>
        <v>14.825199080873102</v>
      </c>
      <c r="D36">
        <f>C$4*(1-EXP(-$F$4*$B36))*(1/(1+EXP(-2*(B36-0.5))))</f>
        <v>3.5765259550186363</v>
      </c>
      <c r="E36">
        <f>C$5*(1-EXP(-$F$5*$B36))*(1/(1+EXP(-2*(B36-0.5))))</f>
        <v>0.95275749378368624</v>
      </c>
      <c r="F36">
        <f>C$6*(1-EXP(-$F$6*$B36))*(1/(1+EXP(-2*(B36-0.5))))</f>
        <v>0.3501254822588114</v>
      </c>
      <c r="H36">
        <v>3</v>
      </c>
      <c r="I36">
        <f t="shared" si="8"/>
        <v>1.6570443219836792</v>
      </c>
      <c r="J36">
        <f t="shared" si="9"/>
        <v>0.68292023429063731</v>
      </c>
      <c r="K36">
        <f t="shared" si="10"/>
        <v>0.3300187683994395</v>
      </c>
      <c r="L36">
        <f t="shared" si="11"/>
        <v>0.38537235435184608</v>
      </c>
      <c r="N36">
        <v>3</v>
      </c>
      <c r="O36">
        <f t="shared" si="12"/>
        <v>16.371930204863684</v>
      </c>
      <c r="P36">
        <f t="shared" si="13"/>
        <v>4.2309383509442142</v>
      </c>
      <c r="Q36">
        <f t="shared" si="14"/>
        <v>1.274190831891123</v>
      </c>
      <c r="R36">
        <f t="shared" si="15"/>
        <v>0.73057525923508837</v>
      </c>
    </row>
    <row r="37" spans="2:18" x14ac:dyDescent="0.2">
      <c r="B37">
        <v>3.5</v>
      </c>
      <c r="C37">
        <f t="shared" si="7"/>
        <v>15.116228752344119</v>
      </c>
      <c r="D37">
        <f>C$4*(1-EXP(-$F$4*$B37))*(1/(1+EXP(-2*(B37-0.5))))</f>
        <v>3.6540361608161009</v>
      </c>
      <c r="E37">
        <f>C$5*(1-EXP(-$F$5*$B37))*(1/(1+EXP(-2*(B37-0.5))))</f>
        <v>0.97149647406406126</v>
      </c>
      <c r="F37">
        <f>C$6*(1-EXP(-$F$6*$B37))*(1/(1+EXP(-2*(B37-0.5))))</f>
        <v>0.35651273709174058</v>
      </c>
      <c r="H37">
        <v>3.5</v>
      </c>
      <c r="I37">
        <f t="shared" si="8"/>
        <v>4.5147449230538159</v>
      </c>
      <c r="J37">
        <f t="shared" si="9"/>
        <v>1.9124200331964851</v>
      </c>
      <c r="K37">
        <f t="shared" si="10"/>
        <v>0.67865471974929314</v>
      </c>
      <c r="L37">
        <f t="shared" si="11"/>
        <v>0.61243372166438714</v>
      </c>
      <c r="N37">
        <v>3.5</v>
      </c>
      <c r="O37">
        <f t="shared" si="12"/>
        <v>19.582433675300862</v>
      </c>
      <c r="P37">
        <f t="shared" si="13"/>
        <v>5.552692445526878</v>
      </c>
      <c r="Q37">
        <f t="shared" si="14"/>
        <v>1.6460709917595833</v>
      </c>
      <c r="R37">
        <f t="shared" si="15"/>
        <v>0.96655061930466812</v>
      </c>
    </row>
    <row r="38" spans="2:18" x14ac:dyDescent="0.2">
      <c r="B38">
        <v>4</v>
      </c>
      <c r="C38">
        <f t="shared" si="7"/>
        <v>15.290948832088125</v>
      </c>
      <c r="D38">
        <f>C$4*(1-EXP(-$F$4*$B38))*(1/(1+EXP(-2*(B38-0.5))))</f>
        <v>3.6962769147693852</v>
      </c>
      <c r="E38">
        <f>C$5*(1-EXP(-$F$5*$B38))*(1/(1+EXP(-2*(B38-0.5))))</f>
        <v>0.98141360670604938</v>
      </c>
      <c r="F38">
        <f>C$6*(1-EXP(-$F$6*$B38))*(1/(1+EXP(-2*(B38-0.5))))</f>
        <v>0.35981628154614442</v>
      </c>
      <c r="H38">
        <v>4</v>
      </c>
      <c r="I38">
        <f t="shared" si="8"/>
        <v>7.5924570548370012</v>
      </c>
      <c r="J38">
        <f t="shared" si="9"/>
        <v>4.920137661687745</v>
      </c>
      <c r="K38">
        <f t="shared" si="10"/>
        <v>1.3731857284298075</v>
      </c>
      <c r="L38">
        <f t="shared" si="11"/>
        <v>0.96572285513346712</v>
      </c>
      <c r="N38">
        <v>4</v>
      </c>
      <c r="O38">
        <f t="shared" si="12"/>
        <v>22.86255793265989</v>
      </c>
      <c r="P38">
        <f t="shared" si="13"/>
        <v>8.6085645816657976</v>
      </c>
      <c r="Q38">
        <f t="shared" si="14"/>
        <v>2.3524541745992464</v>
      </c>
      <c r="R38">
        <f t="shared" si="15"/>
        <v>1.324331502665915</v>
      </c>
    </row>
    <row r="39" spans="2:18" x14ac:dyDescent="0.2">
      <c r="B39">
        <v>4.5</v>
      </c>
      <c r="C39">
        <f t="shared" si="7"/>
        <v>15.395842281994634</v>
      </c>
      <c r="D39">
        <f>C$4*(1-EXP(-$F$4*$B39))*(1/(1+EXP(-2*(B39-0.5))))</f>
        <v>3.7197891379725392</v>
      </c>
      <c r="E39">
        <f>C$5*(1-EXP(-$F$5*$B39))*(1/(1+EXP(-2*(B39-0.5))))</f>
        <v>0.98677309443585026</v>
      </c>
      <c r="F39">
        <f>C$6*(1-EXP(-$F$6*$B39))*(1/(1+EXP(-2*(B39-0.5))))</f>
        <v>0.36156045306608747</v>
      </c>
      <c r="H39">
        <v>4.5</v>
      </c>
      <c r="I39">
        <f t="shared" si="8"/>
        <v>9.0411704914824274</v>
      </c>
      <c r="J39">
        <f t="shared" si="9"/>
        <v>10.558621065187177</v>
      </c>
      <c r="K39">
        <f t="shared" si="10"/>
        <v>2.6923752034966135</v>
      </c>
      <c r="L39">
        <f t="shared" si="11"/>
        <v>1.5046339369831492</v>
      </c>
      <c r="N39">
        <v>4.5</v>
      </c>
      <c r="O39">
        <f t="shared" si="12"/>
        <v>24.428817818055268</v>
      </c>
      <c r="P39">
        <f t="shared" si="13"/>
        <v>14.273621936435234</v>
      </c>
      <c r="Q39">
        <f t="shared" si="14"/>
        <v>3.677914495070747</v>
      </c>
      <c r="R39">
        <f t="shared" si="15"/>
        <v>1.8655685615170581</v>
      </c>
    </row>
    <row r="40" spans="2:18" x14ac:dyDescent="0.2">
      <c r="B40">
        <v>5</v>
      </c>
      <c r="C40">
        <f t="shared" si="7"/>
        <v>15.458815214753189</v>
      </c>
      <c r="D40">
        <f>C$4*(1-EXP(-$F$4*$B40))*(1/(1+EXP(-2*(B40-0.5))))</f>
        <v>3.7330923610175737</v>
      </c>
      <c r="E40">
        <f>C$5*(1-EXP(-$F$5*$B40))*(1/(1+EXP(-2*(B40-0.5))))</f>
        <v>0.98971849448633453</v>
      </c>
      <c r="F40">
        <f>C$6*(1-EXP(-$F$6*$B40))*(1/(1+EXP(-2*(B40-0.5))))</f>
        <v>0.36249708555673055</v>
      </c>
      <c r="H40">
        <v>5</v>
      </c>
      <c r="I40">
        <f t="shared" si="8"/>
        <v>9.4657082368957273</v>
      </c>
      <c r="J40">
        <f t="shared" si="9"/>
        <v>17.284351772046602</v>
      </c>
      <c r="K40">
        <f t="shared" si="10"/>
        <v>4.9853802875934896</v>
      </c>
      <c r="L40">
        <f t="shared" si="11"/>
        <v>2.3023575602156718</v>
      </c>
      <c r="N40">
        <v>5</v>
      </c>
      <c r="O40">
        <f t="shared" si="12"/>
        <v>24.921447900645941</v>
      </c>
      <c r="P40">
        <f t="shared" si="13"/>
        <v>21.01485069445706</v>
      </c>
      <c r="Q40">
        <f t="shared" si="14"/>
        <v>5.9743614872991326</v>
      </c>
      <c r="R40">
        <f t="shared" si="15"/>
        <v>2.6645258171633222</v>
      </c>
    </row>
    <row r="41" spans="2:18" x14ac:dyDescent="0.2">
      <c r="B41">
        <v>5.5</v>
      </c>
      <c r="C41">
        <f t="shared" si="7"/>
        <v>15.496621105051851</v>
      </c>
      <c r="D41">
        <f>C$4*(1-EXP(-$F$4*$B41))*(1/(1+EXP(-2*(B41-0.5))))</f>
        <v>3.740707015862367</v>
      </c>
      <c r="E41">
        <f>C$5*(1-EXP(-$F$5*$B41))*(1/(1+EXP(-2*(B41-0.5))))</f>
        <v>0.99135717362465769</v>
      </c>
      <c r="F41">
        <f>C$6*(1-EXP(-$F$6*$B41))*(1/(1+EXP(-2*(B41-0.5))))</f>
        <v>0.36300651533362877</v>
      </c>
      <c r="H41">
        <v>5.5</v>
      </c>
      <c r="I41">
        <f t="shared" si="8"/>
        <v>9.571348095812267</v>
      </c>
      <c r="J41">
        <f t="shared" si="9"/>
        <v>22.054485116669525</v>
      </c>
      <c r="K41">
        <f t="shared" si="10"/>
        <v>8.4177530277563335</v>
      </c>
      <c r="L41">
        <f t="shared" si="11"/>
        <v>3.4321665719652232</v>
      </c>
      <c r="N41">
        <v>5.5</v>
      </c>
      <c r="O41">
        <f t="shared" si="12"/>
        <v>25.066831168489703</v>
      </c>
      <c r="P41">
        <f t="shared" si="13"/>
        <v>25.794021085786305</v>
      </c>
      <c r="Q41">
        <f t="shared" si="14"/>
        <v>9.4086830478314631</v>
      </c>
      <c r="R41">
        <f t="shared" si="15"/>
        <v>3.7950007945293316</v>
      </c>
    </row>
    <row r="42" spans="2:18" x14ac:dyDescent="0.2">
      <c r="B42">
        <v>6</v>
      </c>
      <c r="C42">
        <f t="shared" si="7"/>
        <v>15.519317925394562</v>
      </c>
      <c r="D42">
        <f>C$4*(1-EXP(-$F$4*$B42))*(1/(1+EXP(-2*(B42-0.5))))</f>
        <v>3.7450998068666821</v>
      </c>
      <c r="E42">
        <f>C$5*(1-EXP(-$F$5*$B42))*(1/(1+EXP(-2*(B42-0.5))))</f>
        <v>0.9922766777854678</v>
      </c>
      <c r="F42">
        <f>C$6*(1-EXP(-$F$6*$B42))*(1/(1+EXP(-2*(B42-0.5))))</f>
        <v>0.36328612355039619</v>
      </c>
      <c r="H42">
        <v>6</v>
      </c>
      <c r="I42">
        <f t="shared" si="8"/>
        <v>9.5965220603231174</v>
      </c>
      <c r="J42">
        <f t="shared" si="9"/>
        <v>24.33486783211869</v>
      </c>
      <c r="K42">
        <f t="shared" si="10"/>
        <v>12.556851222526099</v>
      </c>
      <c r="L42">
        <f t="shared" si="11"/>
        <v>4.936113334983375</v>
      </c>
      <c r="N42">
        <v>6</v>
      </c>
      <c r="O42">
        <f t="shared" si="12"/>
        <v>25.115420515479009</v>
      </c>
      <c r="P42">
        <f t="shared" si="13"/>
        <v>28.079498663600358</v>
      </c>
      <c r="Q42">
        <f t="shared" si="14"/>
        <v>13.548901610610832</v>
      </c>
      <c r="R42">
        <f t="shared" si="15"/>
        <v>5.2993109510278735</v>
      </c>
    </row>
    <row r="43" spans="2:18" x14ac:dyDescent="0.2">
      <c r="B43">
        <v>6.5</v>
      </c>
      <c r="C43">
        <f t="shared" si="7"/>
        <v>15.532943993967464</v>
      </c>
      <c r="D43">
        <f>C$4*(1-EXP(-$F$4*$B43))*(1/(1+EXP(-2*(B43-0.5))))</f>
        <v>3.7476469986336043</v>
      </c>
      <c r="E43">
        <f>C$5*(1-EXP(-$F$5*$B43))*(1/(1+EXP(-2*(B43-0.5))))</f>
        <v>0.99279562399603172</v>
      </c>
      <c r="F43">
        <f>C$6*(1-EXP(-$F$6*$B43))*(1/(1+EXP(-2*(B43-0.5))))</f>
        <v>0.36344056046569545</v>
      </c>
      <c r="H43">
        <v>6.5</v>
      </c>
      <c r="I43">
        <f t="shared" si="8"/>
        <v>9.6024584717608583</v>
      </c>
      <c r="J43">
        <f t="shared" si="9"/>
        <v>25.220314992455812</v>
      </c>
      <c r="K43">
        <f t="shared" si="10"/>
        <v>16.423143319985229</v>
      </c>
      <c r="L43">
        <f t="shared" si="11"/>
        <v>6.7810188851463478</v>
      </c>
      <c r="N43">
        <v>6.5</v>
      </c>
      <c r="O43">
        <f t="shared" si="12"/>
        <v>25.135248029426876</v>
      </c>
      <c r="P43">
        <f t="shared" si="13"/>
        <v>28.967784006873075</v>
      </c>
      <c r="Q43">
        <f t="shared" si="14"/>
        <v>17.415831937411525</v>
      </c>
      <c r="R43">
        <f t="shared" si="15"/>
        <v>7.144415548805771</v>
      </c>
    </row>
    <row r="44" spans="2:18" x14ac:dyDescent="0.2">
      <c r="B44">
        <v>7</v>
      </c>
      <c r="C44">
        <f t="shared" si="7"/>
        <v>15.541124423734717</v>
      </c>
      <c r="D44">
        <f>C$4*(1-EXP(-$F$4*$B44))*(1/(1+EXP(-2*(B44-0.5))))</f>
        <v>3.7491289134437951</v>
      </c>
      <c r="E44">
        <f>C$5*(1-EXP(-$F$5*$B44))*(1/(1+EXP(-2*(B44-0.5))))</f>
        <v>0.99308963089981439</v>
      </c>
      <c r="F44">
        <f>C$6*(1-EXP(-$F$6*$B44))*(1/(1+EXP(-2*(B44-0.5))))</f>
        <v>0.36352622705685622</v>
      </c>
      <c r="H44">
        <v>7</v>
      </c>
      <c r="I44">
        <f t="shared" si="8"/>
        <v>9.6038549004677858</v>
      </c>
      <c r="J44">
        <f t="shared" si="9"/>
        <v>25.53580421161405</v>
      </c>
      <c r="K44">
        <f t="shared" si="10"/>
        <v>19.26277178886415</v>
      </c>
      <c r="L44">
        <f t="shared" si="11"/>
        <v>8.8301649010178309</v>
      </c>
      <c r="N44">
        <v>7</v>
      </c>
      <c r="O44">
        <f t="shared" si="12"/>
        <v>25.144922488394766</v>
      </c>
      <c r="P44">
        <f t="shared" si="13"/>
        <v>29.284866931611937</v>
      </c>
      <c r="Q44">
        <f t="shared" si="14"/>
        <v>20.25581563494822</v>
      </c>
      <c r="R44">
        <f>(1/(1+EXP(-2*($B44-0.5))))*(F44+L44)</f>
        <v>9.193670347351242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fxn testing</vt:lpstr>
      <vt:lpstr>fxn2 testing</vt:lpstr>
      <vt:lpstr>total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2023-01-30T20:14:06Z</dcterms:created>
  <dcterms:modified xsi:type="dcterms:W3CDTF">2023-01-31T17:16:30Z</dcterms:modified>
</cp:coreProperties>
</file>