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H20_Cysteine/"/>
    </mc:Choice>
  </mc:AlternateContent>
  <xr:revisionPtr revIDLastSave="0" documentId="8_{5CC7B501-AF6C-2948-A1F1-C44BBBC4CBC2}" xr6:coauthVersionLast="47" xr6:coauthVersionMax="47" xr10:uidLastSave="{00000000-0000-0000-0000-000000000000}"/>
  <bookViews>
    <workbookView xWindow="660" yWindow="4520" windowWidth="27240" windowHeight="16440" activeTab="5" xr2:uid="{BEF87759-7EEE-E542-B3A6-997E7D1F8541}"/>
  </bookViews>
  <sheets>
    <sheet name="relaxation" sheetId="1" r:id="rId1"/>
    <sheet name="diffusion" sheetId="2" r:id="rId2"/>
    <sheet name="diff analysis" sheetId="4" r:id="rId3"/>
    <sheet name="diffusion low V" sheetId="3" r:id="rId4"/>
    <sheet name="diff lowV anal" sheetId="6" r:id="rId5"/>
    <sheet name="collis freq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2" l="1"/>
  <c r="U51" i="2"/>
  <c r="U48" i="2"/>
  <c r="U50" i="2" s="1"/>
  <c r="P207" i="2"/>
  <c r="P10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7" i="2"/>
  <c r="N10" i="5"/>
  <c r="K26" i="5"/>
  <c r="D34" i="5"/>
  <c r="D35" i="5"/>
  <c r="C35" i="5"/>
  <c r="C34" i="5"/>
  <c r="C32" i="5"/>
  <c r="C31" i="5"/>
  <c r="C30" i="5"/>
  <c r="C29" i="5"/>
  <c r="G26" i="5"/>
  <c r="R42" i="3"/>
  <c r="R41" i="3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R6" i="2"/>
  <c r="Q6" i="2"/>
  <c r="R40" i="3"/>
  <c r="R39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6" i="3"/>
  <c r="P10" i="5"/>
  <c r="K18" i="5"/>
  <c r="K10" i="5"/>
  <c r="U44" i="2"/>
  <c r="U43" i="2"/>
  <c r="U45" i="2" s="1"/>
  <c r="U42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6" i="2"/>
  <c r="G15" i="5"/>
  <c r="D15" i="5"/>
  <c r="E15" i="5" s="1"/>
  <c r="H15" i="5" s="1"/>
  <c r="D14" i="5"/>
  <c r="E14" i="5" s="1"/>
  <c r="R32" i="3"/>
  <c r="R31" i="3"/>
  <c r="U34" i="2"/>
  <c r="U35" i="2"/>
  <c r="M139" i="6"/>
  <c r="Z10" i="4"/>
  <c r="M189" i="4"/>
  <c r="M91" i="4"/>
  <c r="M90" i="4"/>
  <c r="M68" i="4"/>
  <c r="M11" i="4"/>
  <c r="M91" i="6"/>
  <c r="M90" i="6"/>
  <c r="M11" i="6"/>
  <c r="M10" i="6"/>
  <c r="F16" i="6"/>
  <c r="AE109" i="6"/>
  <c r="S109" i="6"/>
  <c r="S166" i="6" s="1"/>
  <c r="F109" i="6"/>
  <c r="AE108" i="6"/>
  <c r="S108" i="6"/>
  <c r="F108" i="6"/>
  <c r="AE107" i="6"/>
  <c r="S107" i="6"/>
  <c r="F107" i="6"/>
  <c r="AE106" i="6"/>
  <c r="S106" i="6"/>
  <c r="F106" i="6"/>
  <c r="AE105" i="6"/>
  <c r="S105" i="6"/>
  <c r="F105" i="6"/>
  <c r="AE104" i="6"/>
  <c r="S104" i="6"/>
  <c r="F104" i="6"/>
  <c r="AE103" i="6"/>
  <c r="S103" i="6"/>
  <c r="F103" i="6"/>
  <c r="AE102" i="6"/>
  <c r="S102" i="6"/>
  <c r="F102" i="6"/>
  <c r="AE101" i="6"/>
  <c r="S101" i="6"/>
  <c r="F101" i="6"/>
  <c r="AE100" i="6"/>
  <c r="S100" i="6"/>
  <c r="F100" i="6"/>
  <c r="AE99" i="6"/>
  <c r="S99" i="6"/>
  <c r="F99" i="6"/>
  <c r="AE98" i="6"/>
  <c r="S98" i="6"/>
  <c r="F98" i="6"/>
  <c r="AE97" i="6"/>
  <c r="S97" i="6"/>
  <c r="F97" i="6"/>
  <c r="AE96" i="6"/>
  <c r="S96" i="6"/>
  <c r="F96" i="6"/>
  <c r="AE95" i="6"/>
  <c r="S95" i="6"/>
  <c r="F95" i="6"/>
  <c r="AE94" i="6"/>
  <c r="S94" i="6"/>
  <c r="F94" i="6"/>
  <c r="AE93" i="6"/>
  <c r="S93" i="6"/>
  <c r="F93" i="6"/>
  <c r="AE92" i="6"/>
  <c r="S92" i="6"/>
  <c r="F92" i="6"/>
  <c r="AE91" i="6"/>
  <c r="S91" i="6"/>
  <c r="F91" i="6"/>
  <c r="AE90" i="6"/>
  <c r="S90" i="6"/>
  <c r="F90" i="6"/>
  <c r="AK89" i="6"/>
  <c r="AE89" i="6"/>
  <c r="Y89" i="6"/>
  <c r="Y112" i="6" s="1"/>
  <c r="S89" i="6"/>
  <c r="M89" i="6"/>
  <c r="F89" i="6"/>
  <c r="AK88" i="6"/>
  <c r="AE88" i="6"/>
  <c r="Y88" i="6"/>
  <c r="S88" i="6"/>
  <c r="M88" i="6"/>
  <c r="F88" i="6"/>
  <c r="AK87" i="6"/>
  <c r="AE87" i="6"/>
  <c r="Y87" i="6"/>
  <c r="S87" i="6"/>
  <c r="M87" i="6"/>
  <c r="F87" i="6"/>
  <c r="AK86" i="6"/>
  <c r="AE86" i="6"/>
  <c r="Y86" i="6"/>
  <c r="S86" i="6"/>
  <c r="M86" i="6"/>
  <c r="F86" i="6"/>
  <c r="AK85" i="6"/>
  <c r="AE85" i="6"/>
  <c r="Y85" i="6"/>
  <c r="S85" i="6"/>
  <c r="M85" i="6"/>
  <c r="F85" i="6"/>
  <c r="AK84" i="6"/>
  <c r="AE84" i="6"/>
  <c r="Y84" i="6"/>
  <c r="S84" i="6"/>
  <c r="M84" i="6"/>
  <c r="F84" i="6"/>
  <c r="AK83" i="6"/>
  <c r="AE83" i="6"/>
  <c r="Y83" i="6"/>
  <c r="S83" i="6"/>
  <c r="M83" i="6"/>
  <c r="F83" i="6"/>
  <c r="AK82" i="6"/>
  <c r="AE82" i="6"/>
  <c r="Y82" i="6"/>
  <c r="S82" i="6"/>
  <c r="M82" i="6"/>
  <c r="F82" i="6"/>
  <c r="AK81" i="6"/>
  <c r="AE81" i="6"/>
  <c r="Y81" i="6"/>
  <c r="S81" i="6"/>
  <c r="M81" i="6"/>
  <c r="F81" i="6"/>
  <c r="AK80" i="6"/>
  <c r="AE80" i="6"/>
  <c r="Y80" i="6"/>
  <c r="S80" i="6"/>
  <c r="M80" i="6"/>
  <c r="F80" i="6"/>
  <c r="AK79" i="6"/>
  <c r="AE79" i="6"/>
  <c r="Y79" i="6"/>
  <c r="S79" i="6"/>
  <c r="M79" i="6"/>
  <c r="F79" i="6"/>
  <c r="AK78" i="6"/>
  <c r="AE78" i="6"/>
  <c r="Y78" i="6"/>
  <c r="S78" i="6"/>
  <c r="M78" i="6"/>
  <c r="F78" i="6"/>
  <c r="AK77" i="6"/>
  <c r="AE77" i="6"/>
  <c r="Y77" i="6"/>
  <c r="S77" i="6"/>
  <c r="M77" i="6"/>
  <c r="F77" i="6"/>
  <c r="AK76" i="6"/>
  <c r="AE76" i="6"/>
  <c r="Y76" i="6"/>
  <c r="S76" i="6"/>
  <c r="M76" i="6"/>
  <c r="F76" i="6"/>
  <c r="AK75" i="6"/>
  <c r="AE75" i="6"/>
  <c r="Y75" i="6"/>
  <c r="S75" i="6"/>
  <c r="M75" i="6"/>
  <c r="F75" i="6"/>
  <c r="AK74" i="6"/>
  <c r="AE74" i="6"/>
  <c r="Y74" i="6"/>
  <c r="S74" i="6"/>
  <c r="M74" i="6"/>
  <c r="F74" i="6"/>
  <c r="AK73" i="6"/>
  <c r="AE73" i="6"/>
  <c r="Y73" i="6"/>
  <c r="S73" i="6"/>
  <c r="M73" i="6"/>
  <c r="F73" i="6"/>
  <c r="AK72" i="6"/>
  <c r="AE72" i="6"/>
  <c r="Y72" i="6"/>
  <c r="S72" i="6"/>
  <c r="M72" i="6"/>
  <c r="F72" i="6"/>
  <c r="AK71" i="6"/>
  <c r="AE71" i="6"/>
  <c r="Y71" i="6"/>
  <c r="S71" i="6"/>
  <c r="M71" i="6"/>
  <c r="F71" i="6"/>
  <c r="AK70" i="6"/>
  <c r="AE70" i="6"/>
  <c r="Y70" i="6"/>
  <c r="S70" i="6"/>
  <c r="M70" i="6"/>
  <c r="F70" i="6"/>
  <c r="AK69" i="6"/>
  <c r="AE69" i="6"/>
  <c r="Y69" i="6"/>
  <c r="S69" i="6"/>
  <c r="M69" i="6"/>
  <c r="F69" i="6"/>
  <c r="AK68" i="6"/>
  <c r="AE68" i="6"/>
  <c r="Y68" i="6"/>
  <c r="S68" i="6"/>
  <c r="M68" i="6"/>
  <c r="F68" i="6"/>
  <c r="AK67" i="6"/>
  <c r="AE67" i="6"/>
  <c r="Y67" i="6"/>
  <c r="S67" i="6"/>
  <c r="M67" i="6"/>
  <c r="F67" i="6"/>
  <c r="AK66" i="6"/>
  <c r="AE66" i="6"/>
  <c r="Y66" i="6"/>
  <c r="S66" i="6"/>
  <c r="M66" i="6"/>
  <c r="F66" i="6"/>
  <c r="AK65" i="6"/>
  <c r="AE65" i="6"/>
  <c r="Y65" i="6"/>
  <c r="S65" i="6"/>
  <c r="M65" i="6"/>
  <c r="F65" i="6"/>
  <c r="AK64" i="6"/>
  <c r="AE64" i="6"/>
  <c r="Y64" i="6"/>
  <c r="S64" i="6"/>
  <c r="M64" i="6"/>
  <c r="F64" i="6"/>
  <c r="AK63" i="6"/>
  <c r="AE63" i="6"/>
  <c r="Y63" i="6"/>
  <c r="S63" i="6"/>
  <c r="M63" i="6"/>
  <c r="F63" i="6"/>
  <c r="AK62" i="6"/>
  <c r="AE62" i="6"/>
  <c r="Y62" i="6"/>
  <c r="S62" i="6"/>
  <c r="M62" i="6"/>
  <c r="F62" i="6"/>
  <c r="AK61" i="6"/>
  <c r="AE61" i="6"/>
  <c r="Y61" i="6"/>
  <c r="S61" i="6"/>
  <c r="M61" i="6"/>
  <c r="F61" i="6"/>
  <c r="AK60" i="6"/>
  <c r="AE60" i="6"/>
  <c r="Y60" i="6"/>
  <c r="S60" i="6"/>
  <c r="M60" i="6"/>
  <c r="F60" i="6"/>
  <c r="AK59" i="6"/>
  <c r="AE59" i="6"/>
  <c r="Y59" i="6"/>
  <c r="S59" i="6"/>
  <c r="M59" i="6"/>
  <c r="F59" i="6"/>
  <c r="AK58" i="6"/>
  <c r="AE58" i="6"/>
  <c r="Y58" i="6"/>
  <c r="S58" i="6"/>
  <c r="M58" i="6"/>
  <c r="F58" i="6"/>
  <c r="AK57" i="6"/>
  <c r="AE57" i="6"/>
  <c r="Y57" i="6"/>
  <c r="S57" i="6"/>
  <c r="M57" i="6"/>
  <c r="F57" i="6"/>
  <c r="AK56" i="6"/>
  <c r="AE56" i="6"/>
  <c r="Y56" i="6"/>
  <c r="S56" i="6"/>
  <c r="M56" i="6"/>
  <c r="F56" i="6"/>
  <c r="AK55" i="6"/>
  <c r="AE55" i="6"/>
  <c r="Y55" i="6"/>
  <c r="S55" i="6"/>
  <c r="M55" i="6"/>
  <c r="F55" i="6"/>
  <c r="AK54" i="6"/>
  <c r="AE54" i="6"/>
  <c r="Y54" i="6"/>
  <c r="S54" i="6"/>
  <c r="M54" i="6"/>
  <c r="F54" i="6"/>
  <c r="AK53" i="6"/>
  <c r="AE53" i="6"/>
  <c r="Y53" i="6"/>
  <c r="S53" i="6"/>
  <c r="M53" i="6"/>
  <c r="F53" i="6"/>
  <c r="AK52" i="6"/>
  <c r="AE52" i="6"/>
  <c r="Y52" i="6"/>
  <c r="S52" i="6"/>
  <c r="M52" i="6"/>
  <c r="F52" i="6"/>
  <c r="AK51" i="6"/>
  <c r="AE51" i="6"/>
  <c r="Y51" i="6"/>
  <c r="S51" i="6"/>
  <c r="M51" i="6"/>
  <c r="F51" i="6"/>
  <c r="AK50" i="6"/>
  <c r="AE50" i="6"/>
  <c r="Y50" i="6"/>
  <c r="S50" i="6"/>
  <c r="M50" i="6"/>
  <c r="F50" i="6"/>
  <c r="AK49" i="6"/>
  <c r="AH49" i="6"/>
  <c r="AH112" i="6" s="1"/>
  <c r="AE49" i="6"/>
  <c r="Y49" i="6"/>
  <c r="V49" i="6"/>
  <c r="V128" i="6" s="1"/>
  <c r="S49" i="6"/>
  <c r="M49" i="6"/>
  <c r="J49" i="6"/>
  <c r="O49" i="6" s="1"/>
  <c r="F49" i="6"/>
  <c r="N49" i="6" s="1"/>
  <c r="AK48" i="6"/>
  <c r="AH48" i="6"/>
  <c r="AE48" i="6"/>
  <c r="AM48" i="6" s="1"/>
  <c r="Y48" i="6"/>
  <c r="V48" i="6"/>
  <c r="S48" i="6"/>
  <c r="AA48" i="6" s="1"/>
  <c r="M48" i="6"/>
  <c r="J48" i="6"/>
  <c r="F48" i="6"/>
  <c r="AK47" i="6"/>
  <c r="AL47" i="6" s="1"/>
  <c r="AH47" i="6"/>
  <c r="AE47" i="6"/>
  <c r="Y47" i="6"/>
  <c r="V47" i="6"/>
  <c r="Z47" i="6" s="1"/>
  <c r="S47" i="6"/>
  <c r="M47" i="6"/>
  <c r="J47" i="6"/>
  <c r="O47" i="6" s="1"/>
  <c r="F47" i="6"/>
  <c r="AK46" i="6"/>
  <c r="AH46" i="6"/>
  <c r="AE46" i="6"/>
  <c r="AM46" i="6" s="1"/>
  <c r="Y46" i="6"/>
  <c r="V46" i="6"/>
  <c r="S46" i="6"/>
  <c r="AA46" i="6" s="1"/>
  <c r="M46" i="6"/>
  <c r="J46" i="6"/>
  <c r="O46" i="6" s="1"/>
  <c r="F46" i="6"/>
  <c r="N46" i="6" s="1"/>
  <c r="AK45" i="6"/>
  <c r="AL45" i="6" s="1"/>
  <c r="AH45" i="6"/>
  <c r="AE45" i="6"/>
  <c r="Y45" i="6"/>
  <c r="V45" i="6"/>
  <c r="Z45" i="6" s="1"/>
  <c r="S45" i="6"/>
  <c r="M45" i="6"/>
  <c r="J45" i="6"/>
  <c r="O45" i="6" s="1"/>
  <c r="F45" i="6"/>
  <c r="N45" i="6" s="1"/>
  <c r="AK44" i="6"/>
  <c r="AH44" i="6"/>
  <c r="AE44" i="6"/>
  <c r="Y44" i="6"/>
  <c r="V44" i="6"/>
  <c r="S44" i="6"/>
  <c r="AA44" i="6" s="1"/>
  <c r="M44" i="6"/>
  <c r="J44" i="6"/>
  <c r="F44" i="6"/>
  <c r="AK43" i="6"/>
  <c r="AL43" i="6" s="1"/>
  <c r="AH43" i="6"/>
  <c r="AE43" i="6"/>
  <c r="Y43" i="6"/>
  <c r="V43" i="6"/>
  <c r="Z43" i="6" s="1"/>
  <c r="S43" i="6"/>
  <c r="M43" i="6"/>
  <c r="J43" i="6"/>
  <c r="O43" i="6" s="1"/>
  <c r="F43" i="6"/>
  <c r="AK42" i="6"/>
  <c r="AH42" i="6"/>
  <c r="AE42" i="6"/>
  <c r="AM42" i="6" s="1"/>
  <c r="Y42" i="6"/>
  <c r="V42" i="6"/>
  <c r="S42" i="6"/>
  <c r="AA42" i="6" s="1"/>
  <c r="M42" i="6"/>
  <c r="J42" i="6"/>
  <c r="O42" i="6" s="1"/>
  <c r="F42" i="6"/>
  <c r="N42" i="6" s="1"/>
  <c r="AK41" i="6"/>
  <c r="AL41" i="6" s="1"/>
  <c r="AH41" i="6"/>
  <c r="AE41" i="6"/>
  <c r="Y41" i="6"/>
  <c r="V41" i="6"/>
  <c r="S41" i="6"/>
  <c r="Z41" i="6" s="1"/>
  <c r="M41" i="6"/>
  <c r="J41" i="6"/>
  <c r="O41" i="6" s="1"/>
  <c r="F41" i="6"/>
  <c r="N41" i="6" s="1"/>
  <c r="AK40" i="6"/>
  <c r="AH40" i="6"/>
  <c r="AE40" i="6"/>
  <c r="AM40" i="6" s="1"/>
  <c r="Y40" i="6"/>
  <c r="V40" i="6"/>
  <c r="S40" i="6"/>
  <c r="M40" i="6"/>
  <c r="J40" i="6"/>
  <c r="F40" i="6"/>
  <c r="AK39" i="6"/>
  <c r="AL39" i="6" s="1"/>
  <c r="AH39" i="6"/>
  <c r="AE39" i="6"/>
  <c r="Y39" i="6"/>
  <c r="V39" i="6"/>
  <c r="S39" i="6"/>
  <c r="M39" i="6"/>
  <c r="J39" i="6"/>
  <c r="O39" i="6" s="1"/>
  <c r="F39" i="6"/>
  <c r="AK38" i="6"/>
  <c r="AH38" i="6"/>
  <c r="AE38" i="6"/>
  <c r="AM38" i="6" s="1"/>
  <c r="Y38" i="6"/>
  <c r="V38" i="6"/>
  <c r="S38" i="6"/>
  <c r="M38" i="6"/>
  <c r="J38" i="6"/>
  <c r="O38" i="6" s="1"/>
  <c r="F38" i="6"/>
  <c r="N38" i="6" s="1"/>
  <c r="AK37" i="6"/>
  <c r="AL37" i="6" s="1"/>
  <c r="AH37" i="6"/>
  <c r="AE37" i="6"/>
  <c r="Z37" i="6"/>
  <c r="Y37" i="6"/>
  <c r="V37" i="6"/>
  <c r="S37" i="6"/>
  <c r="AA37" i="6" s="1"/>
  <c r="M37" i="6"/>
  <c r="J37" i="6"/>
  <c r="F37" i="6"/>
  <c r="N37" i="6" s="1"/>
  <c r="AK36" i="6"/>
  <c r="AH36" i="6"/>
  <c r="AE36" i="6"/>
  <c r="Y36" i="6"/>
  <c r="V36" i="6"/>
  <c r="S36" i="6"/>
  <c r="M36" i="6"/>
  <c r="J36" i="6"/>
  <c r="F36" i="6"/>
  <c r="N36" i="6" s="1"/>
  <c r="AK35" i="6"/>
  <c r="AL35" i="6" s="1"/>
  <c r="AH35" i="6"/>
  <c r="AE35" i="6"/>
  <c r="Y35" i="6"/>
  <c r="V35" i="6"/>
  <c r="S35" i="6"/>
  <c r="Z35" i="6" s="1"/>
  <c r="M35" i="6"/>
  <c r="J35" i="6"/>
  <c r="F35" i="6"/>
  <c r="AK34" i="6"/>
  <c r="AL34" i="6" s="1"/>
  <c r="AH34" i="6"/>
  <c r="AE34" i="6"/>
  <c r="Y34" i="6"/>
  <c r="V34" i="6"/>
  <c r="S34" i="6"/>
  <c r="M34" i="6"/>
  <c r="J34" i="6"/>
  <c r="O34" i="6" s="1"/>
  <c r="F34" i="6"/>
  <c r="N34" i="6" s="1"/>
  <c r="AK33" i="6"/>
  <c r="AH33" i="6"/>
  <c r="AE33" i="6"/>
  <c r="Z33" i="6"/>
  <c r="Y33" i="6"/>
  <c r="V33" i="6"/>
  <c r="S33" i="6"/>
  <c r="AA33" i="6" s="1"/>
  <c r="M33" i="6"/>
  <c r="J33" i="6"/>
  <c r="F33" i="6"/>
  <c r="AK32" i="6"/>
  <c r="AH32" i="6"/>
  <c r="AE32" i="6"/>
  <c r="Y32" i="6"/>
  <c r="V32" i="6"/>
  <c r="S32" i="6"/>
  <c r="Z32" i="6" s="1"/>
  <c r="M32" i="6"/>
  <c r="J32" i="6"/>
  <c r="O32" i="6" s="1"/>
  <c r="F32" i="6"/>
  <c r="N32" i="6" s="1"/>
  <c r="AK31" i="6"/>
  <c r="AH31" i="6"/>
  <c r="AE31" i="6"/>
  <c r="AA31" i="6"/>
  <c r="Y31" i="6"/>
  <c r="V31" i="6"/>
  <c r="S31" i="6"/>
  <c r="Z31" i="6" s="1"/>
  <c r="M31" i="6"/>
  <c r="J31" i="6"/>
  <c r="F31" i="6"/>
  <c r="N31" i="6" s="1"/>
  <c r="AK30" i="6"/>
  <c r="AL30" i="6" s="1"/>
  <c r="AH30" i="6"/>
  <c r="AE30" i="6"/>
  <c r="Y30" i="6"/>
  <c r="Z30" i="6" s="1"/>
  <c r="V30" i="6"/>
  <c r="S30" i="6"/>
  <c r="M30" i="6"/>
  <c r="J30" i="6"/>
  <c r="O30" i="6" s="1"/>
  <c r="F30" i="6"/>
  <c r="N30" i="6" s="1"/>
  <c r="AK29" i="6"/>
  <c r="AH29" i="6"/>
  <c r="AE29" i="6"/>
  <c r="AM29" i="6" s="1"/>
  <c r="Y29" i="6"/>
  <c r="V29" i="6"/>
  <c r="S29" i="6"/>
  <c r="M29" i="6"/>
  <c r="J29" i="6"/>
  <c r="O29" i="6" s="1"/>
  <c r="F29" i="6"/>
  <c r="N29" i="6" s="1"/>
  <c r="AK28" i="6"/>
  <c r="AH28" i="6"/>
  <c r="AE28" i="6"/>
  <c r="AM28" i="6" s="1"/>
  <c r="Z28" i="6"/>
  <c r="Y28" i="6"/>
  <c r="V28" i="6"/>
  <c r="S28" i="6"/>
  <c r="AA28" i="6" s="1"/>
  <c r="M28" i="6"/>
  <c r="J28" i="6"/>
  <c r="F28" i="6"/>
  <c r="AK27" i="6"/>
  <c r="AH27" i="6"/>
  <c r="AE27" i="6"/>
  <c r="Y27" i="6"/>
  <c r="V27" i="6"/>
  <c r="S27" i="6"/>
  <c r="Z27" i="6" s="1"/>
  <c r="M27" i="6"/>
  <c r="J27" i="6"/>
  <c r="O27" i="6" s="1"/>
  <c r="F27" i="6"/>
  <c r="N27" i="6" s="1"/>
  <c r="AK26" i="6"/>
  <c r="AH26" i="6"/>
  <c r="AE26" i="6"/>
  <c r="AM26" i="6" s="1"/>
  <c r="Z26" i="6"/>
  <c r="Y26" i="6"/>
  <c r="V26" i="6"/>
  <c r="S26" i="6"/>
  <c r="AA26" i="6" s="1"/>
  <c r="M26" i="6"/>
  <c r="J26" i="6"/>
  <c r="O26" i="6" s="1"/>
  <c r="F26" i="6"/>
  <c r="AK25" i="6"/>
  <c r="AH25" i="6"/>
  <c r="AE25" i="6"/>
  <c r="AM25" i="6" s="1"/>
  <c r="Y25" i="6"/>
  <c r="V25" i="6"/>
  <c r="S25" i="6"/>
  <c r="M25" i="6"/>
  <c r="J25" i="6"/>
  <c r="O25" i="6" s="1"/>
  <c r="F25" i="6"/>
  <c r="N25" i="6" s="1"/>
  <c r="AK24" i="6"/>
  <c r="AL24" i="6" s="1"/>
  <c r="AH24" i="6"/>
  <c r="AE24" i="6"/>
  <c r="Y24" i="6"/>
  <c r="Z24" i="6" s="1"/>
  <c r="V24" i="6"/>
  <c r="S24" i="6"/>
  <c r="M24" i="6"/>
  <c r="J24" i="6"/>
  <c r="O24" i="6" s="1"/>
  <c r="F24" i="6"/>
  <c r="AK23" i="6"/>
  <c r="AH23" i="6"/>
  <c r="AE23" i="6"/>
  <c r="AM23" i="6" s="1"/>
  <c r="Y23" i="6"/>
  <c r="V23" i="6"/>
  <c r="S23" i="6"/>
  <c r="M23" i="6"/>
  <c r="J23" i="6"/>
  <c r="O23" i="6" s="1"/>
  <c r="F23" i="6"/>
  <c r="AK22" i="6"/>
  <c r="AH22" i="6"/>
  <c r="AE22" i="6"/>
  <c r="Y22" i="6"/>
  <c r="V22" i="6"/>
  <c r="Z22" i="6" s="1"/>
  <c r="S22" i="6"/>
  <c r="AA22" i="6" s="1"/>
  <c r="M22" i="6"/>
  <c r="J22" i="6"/>
  <c r="O22" i="6" s="1"/>
  <c r="F22" i="6"/>
  <c r="N22" i="6" s="1"/>
  <c r="AK21" i="6"/>
  <c r="AH21" i="6"/>
  <c r="AE21" i="6"/>
  <c r="Z21" i="6"/>
  <c r="Y21" i="6"/>
  <c r="V21" i="6"/>
  <c r="S21" i="6"/>
  <c r="AA21" i="6" s="1"/>
  <c r="M21" i="6"/>
  <c r="J21" i="6"/>
  <c r="F21" i="6"/>
  <c r="AK20" i="6"/>
  <c r="AH20" i="6"/>
  <c r="AE20" i="6"/>
  <c r="Y20" i="6"/>
  <c r="Z20" i="6" s="1"/>
  <c r="V20" i="6"/>
  <c r="S20" i="6"/>
  <c r="AA20" i="6" s="1"/>
  <c r="M20" i="6"/>
  <c r="J20" i="6"/>
  <c r="O20" i="6" s="1"/>
  <c r="F20" i="6"/>
  <c r="AK19" i="6"/>
  <c r="AH19" i="6"/>
  <c r="AE19" i="6"/>
  <c r="Y19" i="6"/>
  <c r="V19" i="6"/>
  <c r="Z19" i="6" s="1"/>
  <c r="S19" i="6"/>
  <c r="AA19" i="6" s="1"/>
  <c r="M19" i="6"/>
  <c r="J19" i="6"/>
  <c r="O19" i="6" s="1"/>
  <c r="F19" i="6"/>
  <c r="N19" i="6" s="1"/>
  <c r="AK18" i="6"/>
  <c r="AH18" i="6"/>
  <c r="AE18" i="6"/>
  <c r="AM18" i="6" s="1"/>
  <c r="Z18" i="6"/>
  <c r="Y18" i="6"/>
  <c r="V18" i="6"/>
  <c r="S18" i="6"/>
  <c r="AA18" i="6" s="1"/>
  <c r="M18" i="6"/>
  <c r="J18" i="6"/>
  <c r="F18" i="6"/>
  <c r="AK17" i="6"/>
  <c r="AH17" i="6"/>
  <c r="AE17" i="6"/>
  <c r="Y17" i="6"/>
  <c r="Z17" i="6" s="1"/>
  <c r="V17" i="6"/>
  <c r="S17" i="6"/>
  <c r="AA17" i="6" s="1"/>
  <c r="M17" i="6"/>
  <c r="J17" i="6"/>
  <c r="O17" i="6" s="1"/>
  <c r="F17" i="6"/>
  <c r="AK16" i="6"/>
  <c r="AH16" i="6"/>
  <c r="AE16" i="6"/>
  <c r="AM16" i="6" s="1"/>
  <c r="Y16" i="6"/>
  <c r="V16" i="6"/>
  <c r="S16" i="6"/>
  <c r="AA16" i="6" s="1"/>
  <c r="M16" i="6"/>
  <c r="J16" i="6"/>
  <c r="O16" i="6" s="1"/>
  <c r="AK15" i="6"/>
  <c r="AH15" i="6"/>
  <c r="AE15" i="6"/>
  <c r="Y15" i="6"/>
  <c r="V15" i="6"/>
  <c r="Z15" i="6" s="1"/>
  <c r="S15" i="6"/>
  <c r="M15" i="6"/>
  <c r="J15" i="6"/>
  <c r="O15" i="6" s="1"/>
  <c r="F15" i="6"/>
  <c r="N15" i="6" s="1"/>
  <c r="AK14" i="6"/>
  <c r="AH14" i="6"/>
  <c r="AE14" i="6"/>
  <c r="AM14" i="6" s="1"/>
  <c r="Z14" i="6"/>
  <c r="Y14" i="6"/>
  <c r="V14" i="6"/>
  <c r="S14" i="6"/>
  <c r="AA14" i="6" s="1"/>
  <c r="M14" i="6"/>
  <c r="J14" i="6"/>
  <c r="F14" i="6"/>
  <c r="AK13" i="6"/>
  <c r="AH13" i="6"/>
  <c r="AE13" i="6"/>
  <c r="Y13" i="6"/>
  <c r="Z13" i="6" s="1"/>
  <c r="V13" i="6"/>
  <c r="S13" i="6"/>
  <c r="AA13" i="6" s="1"/>
  <c r="M13" i="6"/>
  <c r="J13" i="6"/>
  <c r="O13" i="6" s="1"/>
  <c r="F13" i="6"/>
  <c r="AK12" i="6"/>
  <c r="AH12" i="6"/>
  <c r="AE12" i="6"/>
  <c r="Y12" i="6"/>
  <c r="V12" i="6"/>
  <c r="Z12" i="6" s="1"/>
  <c r="S12" i="6"/>
  <c r="AA12" i="6" s="1"/>
  <c r="M12" i="6"/>
  <c r="J12" i="6"/>
  <c r="O12" i="6" s="1"/>
  <c r="F12" i="6"/>
  <c r="N12" i="6" s="1"/>
  <c r="AK11" i="6"/>
  <c r="AH11" i="6"/>
  <c r="AE11" i="6"/>
  <c r="Z11" i="6"/>
  <c r="Y11" i="6"/>
  <c r="V11" i="6"/>
  <c r="S11" i="6"/>
  <c r="AA11" i="6" s="1"/>
  <c r="J11" i="6"/>
  <c r="O11" i="6" s="1"/>
  <c r="F11" i="6"/>
  <c r="AK10" i="6"/>
  <c r="AH10" i="6"/>
  <c r="AE10" i="6"/>
  <c r="Y10" i="6"/>
  <c r="V10" i="6"/>
  <c r="S10" i="6"/>
  <c r="AA10" i="6" s="1"/>
  <c r="J10" i="6"/>
  <c r="O10" i="6" s="1"/>
  <c r="F10" i="6"/>
  <c r="N10" i="6" s="1"/>
  <c r="I7" i="6"/>
  <c r="J4" i="6"/>
  <c r="K4" i="6" s="1"/>
  <c r="J3" i="6"/>
  <c r="K3" i="6" s="1"/>
  <c r="J2" i="6"/>
  <c r="K2" i="6" s="1"/>
  <c r="D11" i="5"/>
  <c r="E11" i="5" s="1"/>
  <c r="G11" i="5" s="1"/>
  <c r="D10" i="5"/>
  <c r="E10" i="5" s="1"/>
  <c r="K14" i="5" l="1"/>
  <c r="K22" i="5"/>
  <c r="AA35" i="6"/>
  <c r="AA40" i="6"/>
  <c r="Z40" i="6"/>
  <c r="AA25" i="6"/>
  <c r="Z25" i="6"/>
  <c r="AL27" i="6"/>
  <c r="AL32" i="6"/>
  <c r="N57" i="6"/>
  <c r="N61" i="6"/>
  <c r="AL15" i="6"/>
  <c r="N14" i="6"/>
  <c r="AL16" i="6"/>
  <c r="N18" i="6"/>
  <c r="AL19" i="6"/>
  <c r="N21" i="6"/>
  <c r="N33" i="6"/>
  <c r="AA38" i="6"/>
  <c r="Z38" i="6"/>
  <c r="AL20" i="6"/>
  <c r="AL10" i="6"/>
  <c r="AL12" i="6"/>
  <c r="AA23" i="6"/>
  <c r="Z23" i="6"/>
  <c r="AL25" i="6"/>
  <c r="Z10" i="6"/>
  <c r="N11" i="6"/>
  <c r="AL11" i="6"/>
  <c r="N13" i="6"/>
  <c r="O14" i="6"/>
  <c r="AL14" i="6"/>
  <c r="AA15" i="6"/>
  <c r="AM15" i="6"/>
  <c r="Z16" i="6"/>
  <c r="N17" i="6"/>
  <c r="O18" i="6"/>
  <c r="AL18" i="6"/>
  <c r="N20" i="6"/>
  <c r="O21" i="6"/>
  <c r="N23" i="6"/>
  <c r="AL23" i="6"/>
  <c r="AA24" i="6"/>
  <c r="AM24" i="6"/>
  <c r="N26" i="6"/>
  <c r="AA29" i="6"/>
  <c r="Z34" i="6"/>
  <c r="AA36" i="6"/>
  <c r="Z39" i="6"/>
  <c r="N50" i="6"/>
  <c r="N58" i="6"/>
  <c r="N66" i="6"/>
  <c r="N82" i="6"/>
  <c r="O37" i="6"/>
  <c r="N39" i="6"/>
  <c r="Z42" i="6"/>
  <c r="N43" i="6"/>
  <c r="Z44" i="6"/>
  <c r="Z46" i="6"/>
  <c r="N47" i="6"/>
  <c r="Z48" i="6"/>
  <c r="N51" i="6"/>
  <c r="Y95" i="6"/>
  <c r="Y102" i="6"/>
  <c r="Y107" i="6"/>
  <c r="Y110" i="6"/>
  <c r="Y115" i="6"/>
  <c r="V122" i="6"/>
  <c r="V130" i="6"/>
  <c r="Y140" i="6"/>
  <c r="F110" i="6"/>
  <c r="AL49" i="6"/>
  <c r="N59" i="6"/>
  <c r="N75" i="6"/>
  <c r="Y103" i="6"/>
  <c r="AH106" i="6"/>
  <c r="Y111" i="6"/>
  <c r="Y116" i="6"/>
  <c r="V124" i="6"/>
  <c r="V132" i="6"/>
  <c r="Y144" i="6"/>
  <c r="N24" i="6"/>
  <c r="N28" i="6"/>
  <c r="Z29" i="6"/>
  <c r="AL29" i="6"/>
  <c r="AA30" i="6"/>
  <c r="AM30" i="6"/>
  <c r="O31" i="6"/>
  <c r="N35" i="6"/>
  <c r="O36" i="6"/>
  <c r="AL36" i="6"/>
  <c r="N40" i="6"/>
  <c r="N44" i="6"/>
  <c r="N48" i="6"/>
  <c r="Z49" i="6"/>
  <c r="Y99" i="6"/>
  <c r="AH102" i="6"/>
  <c r="V118" i="6"/>
  <c r="V126" i="6"/>
  <c r="V134" i="6"/>
  <c r="AL26" i="6"/>
  <c r="AA27" i="6"/>
  <c r="AM27" i="6"/>
  <c r="O28" i="6"/>
  <c r="AL28" i="6"/>
  <c r="AL31" i="6"/>
  <c r="AA32" i="6"/>
  <c r="O33" i="6"/>
  <c r="AL33" i="6"/>
  <c r="AA34" i="6"/>
  <c r="O35" i="6"/>
  <c r="Z36" i="6"/>
  <c r="AM37" i="6"/>
  <c r="AL38" i="6"/>
  <c r="AA39" i="6"/>
  <c r="AM39" i="6"/>
  <c r="O40" i="6"/>
  <c r="AL40" i="6"/>
  <c r="AA41" i="6"/>
  <c r="AM41" i="6"/>
  <c r="AL42" i="6"/>
  <c r="AA43" i="6"/>
  <c r="AM43" i="6"/>
  <c r="O44" i="6"/>
  <c r="AM44" i="6"/>
  <c r="AA45" i="6"/>
  <c r="AM45" i="6"/>
  <c r="AL46" i="6"/>
  <c r="AA47" i="6"/>
  <c r="AM47" i="6"/>
  <c r="O48" i="6"/>
  <c r="AL48" i="6"/>
  <c r="AA49" i="6"/>
  <c r="AM49" i="6"/>
  <c r="V57" i="6"/>
  <c r="Z57" i="6" s="1"/>
  <c r="N68" i="6"/>
  <c r="N84" i="6"/>
  <c r="Y97" i="6"/>
  <c r="Y106" i="6"/>
  <c r="Y114" i="6"/>
  <c r="V120" i="6"/>
  <c r="Y136" i="6"/>
  <c r="N16" i="6"/>
  <c r="L3" i="6"/>
  <c r="AL21" i="6"/>
  <c r="AM21" i="6"/>
  <c r="AM31" i="6"/>
  <c r="AM33" i="6"/>
  <c r="AM10" i="6"/>
  <c r="AM11" i="6"/>
  <c r="AM13" i="6"/>
  <c r="AL13" i="6"/>
  <c r="AM19" i="6"/>
  <c r="AL22" i="6"/>
  <c r="AM22" i="6"/>
  <c r="AM32" i="6"/>
  <c r="AM34" i="6"/>
  <c r="AM12" i="6"/>
  <c r="AM17" i="6"/>
  <c r="AL17" i="6"/>
  <c r="AM20" i="6"/>
  <c r="AM35" i="6"/>
  <c r="AM36" i="6"/>
  <c r="J136" i="6"/>
  <c r="O136" i="6" s="1"/>
  <c r="J135" i="6"/>
  <c r="O135" i="6" s="1"/>
  <c r="J134" i="6"/>
  <c r="J133" i="6"/>
  <c r="J132" i="6"/>
  <c r="O132" i="6" s="1"/>
  <c r="J131" i="6"/>
  <c r="O131" i="6" s="1"/>
  <c r="J130" i="6"/>
  <c r="J129" i="6"/>
  <c r="J128" i="6"/>
  <c r="O128" i="6" s="1"/>
  <c r="J127" i="6"/>
  <c r="O127" i="6" s="1"/>
  <c r="J126" i="6"/>
  <c r="J125" i="6"/>
  <c r="J124" i="6"/>
  <c r="O124" i="6" s="1"/>
  <c r="J123" i="6"/>
  <c r="O123" i="6" s="1"/>
  <c r="J122" i="6"/>
  <c r="J121" i="6"/>
  <c r="J120" i="6"/>
  <c r="O120" i="6" s="1"/>
  <c r="J119" i="6"/>
  <c r="J118" i="6"/>
  <c r="J117" i="6"/>
  <c r="J143" i="6"/>
  <c r="O143" i="6" s="1"/>
  <c r="J139" i="6"/>
  <c r="O139" i="6" s="1"/>
  <c r="J146" i="6"/>
  <c r="J142" i="6"/>
  <c r="J138" i="6"/>
  <c r="J147" i="6"/>
  <c r="O147" i="6" s="1"/>
  <c r="J145" i="6"/>
  <c r="J141" i="6"/>
  <c r="J137" i="6"/>
  <c r="J116" i="6"/>
  <c r="J113" i="6"/>
  <c r="J107" i="6"/>
  <c r="O107" i="6" s="1"/>
  <c r="J103" i="6"/>
  <c r="O103" i="6" s="1"/>
  <c r="J99" i="6"/>
  <c r="O99" i="6" s="1"/>
  <c r="J97" i="6"/>
  <c r="J95" i="6"/>
  <c r="J148" i="6"/>
  <c r="O148" i="6" s="1"/>
  <c r="J144" i="6"/>
  <c r="O144" i="6" s="1"/>
  <c r="J140" i="6"/>
  <c r="J112" i="6"/>
  <c r="J108" i="6"/>
  <c r="J104" i="6"/>
  <c r="J100" i="6"/>
  <c r="J115" i="6"/>
  <c r="O115" i="6" s="1"/>
  <c r="J111" i="6"/>
  <c r="O111" i="6" s="1"/>
  <c r="J109" i="6"/>
  <c r="J105" i="6"/>
  <c r="J101" i="6"/>
  <c r="J98" i="6"/>
  <c r="O98" i="6" s="1"/>
  <c r="J96" i="6"/>
  <c r="O96" i="6" s="1"/>
  <c r="J50" i="6"/>
  <c r="O50" i="6" s="1"/>
  <c r="J52" i="6"/>
  <c r="O52" i="6" s="1"/>
  <c r="J53" i="6"/>
  <c r="O53" i="6" s="1"/>
  <c r="J56" i="6"/>
  <c r="O56" i="6" s="1"/>
  <c r="J57" i="6"/>
  <c r="O57" i="6" s="1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1" i="6"/>
  <c r="M167" i="6"/>
  <c r="M163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8" i="6"/>
  <c r="M137" i="6"/>
  <c r="M174" i="6"/>
  <c r="M172" i="6"/>
  <c r="M173" i="6"/>
  <c r="M169" i="6"/>
  <c r="M165" i="6"/>
  <c r="M164" i="6"/>
  <c r="M166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N105" i="6" s="1"/>
  <c r="M104" i="6"/>
  <c r="M103" i="6"/>
  <c r="M102" i="6"/>
  <c r="M101" i="6"/>
  <c r="M100" i="6"/>
  <c r="N100" i="6" s="1"/>
  <c r="M99" i="6"/>
  <c r="M168" i="6"/>
  <c r="M170" i="6"/>
  <c r="M162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98" i="6"/>
  <c r="M96" i="6"/>
  <c r="M94" i="6"/>
  <c r="M93" i="6"/>
  <c r="M92" i="6"/>
  <c r="AK189" i="6"/>
  <c r="AK186" i="6"/>
  <c r="AK182" i="6"/>
  <c r="AK178" i="6"/>
  <c r="AK174" i="6"/>
  <c r="AK170" i="6"/>
  <c r="AK166" i="6"/>
  <c r="AK162" i="6"/>
  <c r="AK185" i="6"/>
  <c r="AK181" i="6"/>
  <c r="AK177" i="6"/>
  <c r="AK173" i="6"/>
  <c r="AK168" i="6"/>
  <c r="AK164" i="6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88" i="6"/>
  <c r="AK184" i="6"/>
  <c r="AK180" i="6"/>
  <c r="AK176" i="6"/>
  <c r="AK171" i="6"/>
  <c r="AK169" i="6"/>
  <c r="AK167" i="6"/>
  <c r="AK165" i="6"/>
  <c r="AK163" i="6"/>
  <c r="AK161" i="6"/>
  <c r="AK160" i="6"/>
  <c r="AK159" i="6"/>
  <c r="AK158" i="6"/>
  <c r="AK157" i="6"/>
  <c r="AK156" i="6"/>
  <c r="AK155" i="6"/>
  <c r="AK154" i="6"/>
  <c r="AK153" i="6"/>
  <c r="AK152" i="6"/>
  <c r="AK151" i="6"/>
  <c r="AK150" i="6"/>
  <c r="AK149" i="6"/>
  <c r="AK148" i="6"/>
  <c r="AK147" i="6"/>
  <c r="AK146" i="6"/>
  <c r="AK144" i="6"/>
  <c r="AK140" i="6"/>
  <c r="AK136" i="6"/>
  <c r="AK143" i="6"/>
  <c r="AK139" i="6"/>
  <c r="AK142" i="6"/>
  <c r="AK138" i="6"/>
  <c r="AK183" i="6"/>
  <c r="AK175" i="6"/>
  <c r="AK172" i="6"/>
  <c r="AK114" i="6"/>
  <c r="AK110" i="6"/>
  <c r="AK108" i="6"/>
  <c r="AK104" i="6"/>
  <c r="AK100" i="6"/>
  <c r="AK113" i="6"/>
  <c r="AK109" i="6"/>
  <c r="AK105" i="6"/>
  <c r="AK101" i="6"/>
  <c r="AK97" i="6"/>
  <c r="AK95" i="6"/>
  <c r="AK187" i="6"/>
  <c r="AK179" i="6"/>
  <c r="AK112" i="6"/>
  <c r="AK106" i="6"/>
  <c r="AK102" i="6"/>
  <c r="AL102" i="6" s="1"/>
  <c r="J93" i="6"/>
  <c r="O93" i="6" s="1"/>
  <c r="M95" i="6"/>
  <c r="AK98" i="6"/>
  <c r="AL44" i="6"/>
  <c r="M97" i="6"/>
  <c r="AM101" i="6"/>
  <c r="F186" i="6"/>
  <c r="F182" i="6"/>
  <c r="F178" i="6"/>
  <c r="F173" i="6"/>
  <c r="F169" i="6"/>
  <c r="F165" i="6"/>
  <c r="F189" i="6"/>
  <c r="F185" i="6"/>
  <c r="F181" i="6"/>
  <c r="F177" i="6"/>
  <c r="F172" i="6"/>
  <c r="F187" i="6"/>
  <c r="F183" i="6"/>
  <c r="F179" i="6"/>
  <c r="F175" i="6"/>
  <c r="F168" i="6"/>
  <c r="F164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N149" i="6" s="1"/>
  <c r="F148" i="6"/>
  <c r="N148" i="6" s="1"/>
  <c r="F147" i="6"/>
  <c r="F146" i="6"/>
  <c r="F145" i="6"/>
  <c r="N145" i="6" s="1"/>
  <c r="F144" i="6"/>
  <c r="N144" i="6" s="1"/>
  <c r="F143" i="6"/>
  <c r="F142" i="6"/>
  <c r="F141" i="6"/>
  <c r="N141" i="6" s="1"/>
  <c r="F140" i="6"/>
  <c r="N140" i="6" s="1"/>
  <c r="F139" i="6"/>
  <c r="F138" i="6"/>
  <c r="F137" i="6"/>
  <c r="N137" i="6" s="1"/>
  <c r="F170" i="6"/>
  <c r="F166" i="6"/>
  <c r="F162" i="6"/>
  <c r="F188" i="6"/>
  <c r="F184" i="6"/>
  <c r="F180" i="6"/>
  <c r="F176" i="6"/>
  <c r="F171" i="6"/>
  <c r="F167" i="6"/>
  <c r="F163" i="6"/>
  <c r="F174" i="6"/>
  <c r="F136" i="6"/>
  <c r="N136" i="6" s="1"/>
  <c r="F135" i="6"/>
  <c r="N135" i="6" s="1"/>
  <c r="F134" i="6"/>
  <c r="F133" i="6"/>
  <c r="F132" i="6"/>
  <c r="N132" i="6" s="1"/>
  <c r="F131" i="6"/>
  <c r="N131" i="6" s="1"/>
  <c r="F130" i="6"/>
  <c r="F129" i="6"/>
  <c r="F128" i="6"/>
  <c r="N128" i="6" s="1"/>
  <c r="F127" i="6"/>
  <c r="N127" i="6" s="1"/>
  <c r="F126" i="6"/>
  <c r="F125" i="6"/>
  <c r="F124" i="6"/>
  <c r="N124" i="6" s="1"/>
  <c r="F123" i="6"/>
  <c r="N123" i="6" s="1"/>
  <c r="F122" i="6"/>
  <c r="F121" i="6"/>
  <c r="F120" i="6"/>
  <c r="N120" i="6" s="1"/>
  <c r="F119" i="6"/>
  <c r="N119" i="6" s="1"/>
  <c r="F118" i="6"/>
  <c r="F117" i="6"/>
  <c r="F114" i="6"/>
  <c r="N114" i="6" s="1"/>
  <c r="F113" i="6"/>
  <c r="N113" i="6" s="1"/>
  <c r="F116" i="6"/>
  <c r="F112" i="6"/>
  <c r="F111" i="6"/>
  <c r="N111" i="6" s="1"/>
  <c r="AK111" i="6"/>
  <c r="J51" i="6"/>
  <c r="O51" i="6" s="1"/>
  <c r="J54" i="6"/>
  <c r="O54" i="6" s="1"/>
  <c r="J55" i="6"/>
  <c r="O55" i="6" s="1"/>
  <c r="AA57" i="6"/>
  <c r="J91" i="6"/>
  <c r="O91" i="6" s="1"/>
  <c r="J92" i="6"/>
  <c r="O92" i="6" s="1"/>
  <c r="J94" i="6"/>
  <c r="O94" i="6" s="1"/>
  <c r="AL106" i="6"/>
  <c r="AK141" i="6"/>
  <c r="V144" i="6"/>
  <c r="V140" i="6"/>
  <c r="V136" i="6"/>
  <c r="V116" i="6"/>
  <c r="V115" i="6"/>
  <c r="V114" i="6"/>
  <c r="V113" i="6"/>
  <c r="V112" i="6"/>
  <c r="V111" i="6"/>
  <c r="V110" i="6"/>
  <c r="V109" i="6"/>
  <c r="AA109" i="6" s="1"/>
  <c r="V108" i="6"/>
  <c r="V107" i="6"/>
  <c r="Z107" i="6" s="1"/>
  <c r="V106" i="6"/>
  <c r="Z106" i="6" s="1"/>
  <c r="V105" i="6"/>
  <c r="V104" i="6"/>
  <c r="V103" i="6"/>
  <c r="Z103" i="6" s="1"/>
  <c r="V102" i="6"/>
  <c r="Z102" i="6" s="1"/>
  <c r="V101" i="6"/>
  <c r="V100" i="6"/>
  <c r="V99" i="6"/>
  <c r="Z99" i="6" s="1"/>
  <c r="V98" i="6"/>
  <c r="V97" i="6"/>
  <c r="AA97" i="6" s="1"/>
  <c r="V96" i="6"/>
  <c r="V95" i="6"/>
  <c r="AA95" i="6" s="1"/>
  <c r="V149" i="6"/>
  <c r="V148" i="6"/>
  <c r="V143" i="6"/>
  <c r="V139" i="6"/>
  <c r="V146" i="6"/>
  <c r="V142" i="6"/>
  <c r="V138" i="6"/>
  <c r="V145" i="6"/>
  <c r="V141" i="6"/>
  <c r="V137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147" i="6"/>
  <c r="V50" i="6"/>
  <c r="Z50" i="6" s="1"/>
  <c r="V51" i="6"/>
  <c r="Z51" i="6" s="1"/>
  <c r="V52" i="6"/>
  <c r="Z52" i="6" s="1"/>
  <c r="V53" i="6"/>
  <c r="Z53" i="6" s="1"/>
  <c r="V54" i="6"/>
  <c r="Z54" i="6" s="1"/>
  <c r="V55" i="6"/>
  <c r="Z55" i="6" s="1"/>
  <c r="V56" i="6"/>
  <c r="Z56" i="6" s="1"/>
  <c r="J58" i="6"/>
  <c r="O58" i="6" s="1"/>
  <c r="AK90" i="6"/>
  <c r="AK91" i="6"/>
  <c r="AK92" i="6"/>
  <c r="AK93" i="6"/>
  <c r="AK94" i="6"/>
  <c r="AK99" i="6"/>
  <c r="AK103" i="6"/>
  <c r="AM103" i="6" s="1"/>
  <c r="AK107" i="6"/>
  <c r="J110" i="6"/>
  <c r="O110" i="6" s="1"/>
  <c r="F115" i="6"/>
  <c r="N115" i="6" s="1"/>
  <c r="AK115" i="6"/>
  <c r="V117" i="6"/>
  <c r="V119" i="6"/>
  <c r="V121" i="6"/>
  <c r="V123" i="6"/>
  <c r="V125" i="6"/>
  <c r="V127" i="6"/>
  <c r="V129" i="6"/>
  <c r="V131" i="6"/>
  <c r="V133" i="6"/>
  <c r="V135" i="6"/>
  <c r="AK137" i="6"/>
  <c r="AK145" i="6"/>
  <c r="J149" i="6"/>
  <c r="AH149" i="6"/>
  <c r="AH148" i="6"/>
  <c r="AH146" i="6"/>
  <c r="AH145" i="6"/>
  <c r="AH141" i="6"/>
  <c r="AH137" i="6"/>
  <c r="AH147" i="6"/>
  <c r="AH144" i="6"/>
  <c r="AH140" i="6"/>
  <c r="AH136" i="6"/>
  <c r="AH143" i="6"/>
  <c r="AH139" i="6"/>
  <c r="AH142" i="6"/>
  <c r="AH138" i="6"/>
  <c r="AH115" i="6"/>
  <c r="AH111" i="6"/>
  <c r="AH107" i="6"/>
  <c r="AM107" i="6" s="1"/>
  <c r="AH103" i="6"/>
  <c r="AH99" i="6"/>
  <c r="AL99" i="6" s="1"/>
  <c r="AH98" i="6"/>
  <c r="AL98" i="6" s="1"/>
  <c r="AH96" i="6"/>
  <c r="AH94" i="6"/>
  <c r="AH93" i="6"/>
  <c r="AL93" i="6" s="1"/>
  <c r="AH92" i="6"/>
  <c r="AH91" i="6"/>
  <c r="AH90" i="6"/>
  <c r="AH89" i="6"/>
  <c r="AL89" i="6" s="1"/>
  <c r="AH88" i="6"/>
  <c r="AL88" i="6" s="1"/>
  <c r="AH87" i="6"/>
  <c r="AL87" i="6" s="1"/>
  <c r="AH86" i="6"/>
  <c r="AL86" i="6" s="1"/>
  <c r="AH85" i="6"/>
  <c r="AL85" i="6" s="1"/>
  <c r="AH84" i="6"/>
  <c r="AL84" i="6" s="1"/>
  <c r="AH83" i="6"/>
  <c r="AL83" i="6" s="1"/>
  <c r="AH82" i="6"/>
  <c r="AL82" i="6" s="1"/>
  <c r="AH81" i="6"/>
  <c r="AL81" i="6" s="1"/>
  <c r="AH80" i="6"/>
  <c r="AL80" i="6" s="1"/>
  <c r="AH79" i="6"/>
  <c r="AL79" i="6" s="1"/>
  <c r="AH78" i="6"/>
  <c r="AL78" i="6" s="1"/>
  <c r="AH77" i="6"/>
  <c r="AL77" i="6" s="1"/>
  <c r="AH76" i="6"/>
  <c r="AL76" i="6" s="1"/>
  <c r="AH75" i="6"/>
  <c r="AL75" i="6" s="1"/>
  <c r="AH74" i="6"/>
  <c r="AL74" i="6" s="1"/>
  <c r="AH73" i="6"/>
  <c r="AL73" i="6" s="1"/>
  <c r="AH72" i="6"/>
  <c r="AL72" i="6" s="1"/>
  <c r="AH71" i="6"/>
  <c r="AL71" i="6" s="1"/>
  <c r="AH70" i="6"/>
  <c r="AL70" i="6" s="1"/>
  <c r="AH69" i="6"/>
  <c r="AL69" i="6" s="1"/>
  <c r="AH68" i="6"/>
  <c r="AL68" i="6" s="1"/>
  <c r="AH67" i="6"/>
  <c r="AL67" i="6" s="1"/>
  <c r="AH66" i="6"/>
  <c r="AL66" i="6" s="1"/>
  <c r="AH65" i="6"/>
  <c r="AL65" i="6" s="1"/>
  <c r="AH64" i="6"/>
  <c r="AL64" i="6" s="1"/>
  <c r="AH63" i="6"/>
  <c r="AL63" i="6" s="1"/>
  <c r="AH62" i="6"/>
  <c r="AL62" i="6" s="1"/>
  <c r="AH61" i="6"/>
  <c r="AL61" i="6" s="1"/>
  <c r="AH60" i="6"/>
  <c r="AL60" i="6" s="1"/>
  <c r="AH59" i="6"/>
  <c r="AL59" i="6" s="1"/>
  <c r="AH58" i="6"/>
  <c r="AL58" i="6" s="1"/>
  <c r="AH57" i="6"/>
  <c r="AM57" i="6" s="1"/>
  <c r="AH114" i="6"/>
  <c r="AH110" i="6"/>
  <c r="AH108" i="6"/>
  <c r="AL108" i="6" s="1"/>
  <c r="AH104" i="6"/>
  <c r="AL104" i="6" s="1"/>
  <c r="AH100" i="6"/>
  <c r="AH135" i="6"/>
  <c r="AH134" i="6"/>
  <c r="AH133" i="6"/>
  <c r="AH132" i="6"/>
  <c r="AH131" i="6"/>
  <c r="AH130" i="6"/>
  <c r="AH129" i="6"/>
  <c r="AH128" i="6"/>
  <c r="AH127" i="6"/>
  <c r="AH126" i="6"/>
  <c r="AH125" i="6"/>
  <c r="AH124" i="6"/>
  <c r="AH123" i="6"/>
  <c r="AH122" i="6"/>
  <c r="AH121" i="6"/>
  <c r="AH120" i="6"/>
  <c r="AH119" i="6"/>
  <c r="AH118" i="6"/>
  <c r="AH117" i="6"/>
  <c r="AH116" i="6"/>
  <c r="AH113" i="6"/>
  <c r="AH109" i="6"/>
  <c r="AL109" i="6" s="1"/>
  <c r="AH105" i="6"/>
  <c r="AL105" i="6" s="1"/>
  <c r="AH101" i="6"/>
  <c r="AH97" i="6"/>
  <c r="AL97" i="6" s="1"/>
  <c r="AH95" i="6"/>
  <c r="AL95" i="6" s="1"/>
  <c r="AH50" i="6"/>
  <c r="AL50" i="6" s="1"/>
  <c r="AH51" i="6"/>
  <c r="AL51" i="6" s="1"/>
  <c r="AH52" i="6"/>
  <c r="AL52" i="6" s="1"/>
  <c r="AH53" i="6"/>
  <c r="AL53" i="6" s="1"/>
  <c r="AH54" i="6"/>
  <c r="AL54" i="6" s="1"/>
  <c r="AH55" i="6"/>
  <c r="AL55" i="6" s="1"/>
  <c r="AH56" i="6"/>
  <c r="AL56" i="6" s="1"/>
  <c r="V58" i="6"/>
  <c r="Z58" i="6" s="1"/>
  <c r="AM58" i="6"/>
  <c r="J59" i="6"/>
  <c r="O59" i="6" s="1"/>
  <c r="AM59" i="6"/>
  <c r="J60" i="6"/>
  <c r="O60" i="6" s="1"/>
  <c r="AM60" i="6"/>
  <c r="J61" i="6"/>
  <c r="O61" i="6" s="1"/>
  <c r="J62" i="6"/>
  <c r="O62" i="6" s="1"/>
  <c r="AM62" i="6"/>
  <c r="J63" i="6"/>
  <c r="O63" i="6" s="1"/>
  <c r="J64" i="6"/>
  <c r="O64" i="6" s="1"/>
  <c r="AM64" i="6"/>
  <c r="J65" i="6"/>
  <c r="O65" i="6" s="1"/>
  <c r="J66" i="6"/>
  <c r="O66" i="6" s="1"/>
  <c r="J67" i="6"/>
  <c r="O67" i="6" s="1"/>
  <c r="AM67" i="6"/>
  <c r="J68" i="6"/>
  <c r="O68" i="6" s="1"/>
  <c r="AM68" i="6"/>
  <c r="J69" i="6"/>
  <c r="O69" i="6" s="1"/>
  <c r="J70" i="6"/>
  <c r="O70" i="6" s="1"/>
  <c r="J71" i="6"/>
  <c r="O71" i="6" s="1"/>
  <c r="AM71" i="6"/>
  <c r="J72" i="6"/>
  <c r="O72" i="6" s="1"/>
  <c r="AM72" i="6"/>
  <c r="J73" i="6"/>
  <c r="O73" i="6" s="1"/>
  <c r="J74" i="6"/>
  <c r="O74" i="6" s="1"/>
  <c r="AM74" i="6"/>
  <c r="J75" i="6"/>
  <c r="O75" i="6" s="1"/>
  <c r="AM75" i="6"/>
  <c r="J76" i="6"/>
  <c r="O76" i="6" s="1"/>
  <c r="AM76" i="6"/>
  <c r="J77" i="6"/>
  <c r="O77" i="6" s="1"/>
  <c r="J78" i="6"/>
  <c r="O78" i="6" s="1"/>
  <c r="AM78" i="6"/>
  <c r="J79" i="6"/>
  <c r="O79" i="6" s="1"/>
  <c r="J80" i="6"/>
  <c r="O80" i="6" s="1"/>
  <c r="AM80" i="6"/>
  <c r="J81" i="6"/>
  <c r="O81" i="6" s="1"/>
  <c r="J82" i="6"/>
  <c r="O82" i="6" s="1"/>
  <c r="J83" i="6"/>
  <c r="O83" i="6" s="1"/>
  <c r="AM83" i="6"/>
  <c r="J84" i="6"/>
  <c r="O84" i="6" s="1"/>
  <c r="AM84" i="6"/>
  <c r="J85" i="6"/>
  <c r="O85" i="6" s="1"/>
  <c r="J86" i="6"/>
  <c r="O86" i="6" s="1"/>
  <c r="J87" i="6"/>
  <c r="O87" i="6" s="1"/>
  <c r="AM87" i="6"/>
  <c r="J88" i="6"/>
  <c r="O88" i="6" s="1"/>
  <c r="AM88" i="6"/>
  <c r="J89" i="6"/>
  <c r="O89" i="6" s="1"/>
  <c r="J90" i="6"/>
  <c r="O90" i="6" s="1"/>
  <c r="AK96" i="6"/>
  <c r="AM96" i="6" s="1"/>
  <c r="J102" i="6"/>
  <c r="O102" i="6" s="1"/>
  <c r="J106" i="6"/>
  <c r="O106" i="6" s="1"/>
  <c r="J114" i="6"/>
  <c r="AM100" i="6"/>
  <c r="AM108" i="6"/>
  <c r="AM94" i="6"/>
  <c r="AM98" i="6"/>
  <c r="Y101" i="6"/>
  <c r="AA101" i="6" s="1"/>
  <c r="Y105" i="6"/>
  <c r="AA105" i="6" s="1"/>
  <c r="Y109" i="6"/>
  <c r="Y189" i="6"/>
  <c r="Y185" i="6"/>
  <c r="Y181" i="6"/>
  <c r="Y177" i="6"/>
  <c r="Y174" i="6"/>
  <c r="Y170" i="6"/>
  <c r="Y166" i="6"/>
  <c r="Y162" i="6"/>
  <c r="Y188" i="6"/>
  <c r="Y184" i="6"/>
  <c r="Y180" i="6"/>
  <c r="Y176" i="6"/>
  <c r="Y173" i="6"/>
  <c r="Y187" i="6"/>
  <c r="Y183" i="6"/>
  <c r="Y179" i="6"/>
  <c r="Y175" i="6"/>
  <c r="Y172" i="6"/>
  <c r="Y171" i="6"/>
  <c r="Y169" i="6"/>
  <c r="Y167" i="6"/>
  <c r="Y165" i="6"/>
  <c r="Y163" i="6"/>
  <c r="Y186" i="6"/>
  <c r="Y182" i="6"/>
  <c r="Y178" i="6"/>
  <c r="Y161" i="6"/>
  <c r="Y160" i="6"/>
  <c r="Y159" i="6"/>
  <c r="Y158" i="6"/>
  <c r="Y157" i="6"/>
  <c r="Y156" i="6"/>
  <c r="Y155" i="6"/>
  <c r="Y154" i="6"/>
  <c r="Y153" i="6"/>
  <c r="Y152" i="6"/>
  <c r="Y151" i="6"/>
  <c r="Y150" i="6"/>
  <c r="Y149" i="6"/>
  <c r="Y148" i="6"/>
  <c r="Y147" i="6"/>
  <c r="Y146" i="6"/>
  <c r="Y168" i="6"/>
  <c r="Y143" i="6"/>
  <c r="Y139" i="6"/>
  <c r="Y142" i="6"/>
  <c r="Y138" i="6"/>
  <c r="Y164" i="6"/>
  <c r="Y145" i="6"/>
  <c r="Y141" i="6"/>
  <c r="Y137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90" i="6"/>
  <c r="AA90" i="6" s="1"/>
  <c r="Y91" i="6"/>
  <c r="Y92" i="6"/>
  <c r="AA92" i="6" s="1"/>
  <c r="Y93" i="6"/>
  <c r="Y94" i="6"/>
  <c r="AA94" i="6" s="1"/>
  <c r="Y96" i="6"/>
  <c r="Y98" i="6"/>
  <c r="Y100" i="6"/>
  <c r="AA100" i="6" s="1"/>
  <c r="Y104" i="6"/>
  <c r="AA104" i="6" s="1"/>
  <c r="AM106" i="6"/>
  <c r="Y108" i="6"/>
  <c r="AA108" i="6" s="1"/>
  <c r="Y113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1" i="6"/>
  <c r="S167" i="6"/>
  <c r="S163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74" i="6"/>
  <c r="S168" i="6"/>
  <c r="S164" i="6"/>
  <c r="S173" i="6"/>
  <c r="S172" i="6"/>
  <c r="S169" i="6"/>
  <c r="S165" i="6"/>
  <c r="S110" i="6"/>
  <c r="S111" i="6"/>
  <c r="S112" i="6"/>
  <c r="S113" i="6"/>
  <c r="S114" i="6"/>
  <c r="S115" i="6"/>
  <c r="S116" i="6"/>
  <c r="S162" i="6"/>
  <c r="S17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10" i="6"/>
  <c r="AE111" i="6"/>
  <c r="AE112" i="6"/>
  <c r="AE113" i="6"/>
  <c r="AE114" i="6"/>
  <c r="AE115" i="6"/>
  <c r="AE116" i="6"/>
  <c r="S117" i="6"/>
  <c r="AE117" i="6"/>
  <c r="S118" i="6"/>
  <c r="AE118" i="6"/>
  <c r="S119" i="6"/>
  <c r="AE119" i="6"/>
  <c r="S120" i="6"/>
  <c r="AE120" i="6"/>
  <c r="S121" i="6"/>
  <c r="AE121" i="6"/>
  <c r="S122" i="6"/>
  <c r="AE122" i="6"/>
  <c r="S123" i="6"/>
  <c r="AE123" i="6"/>
  <c r="S124" i="6"/>
  <c r="AE124" i="6"/>
  <c r="S125" i="6"/>
  <c r="AE125" i="6"/>
  <c r="S126" i="6"/>
  <c r="AE126" i="6"/>
  <c r="S127" i="6"/>
  <c r="AE127" i="6"/>
  <c r="S128" i="6"/>
  <c r="AE128" i="6"/>
  <c r="S129" i="6"/>
  <c r="AE129" i="6"/>
  <c r="S130" i="6"/>
  <c r="AE130" i="6"/>
  <c r="S131" i="6"/>
  <c r="AE131" i="6"/>
  <c r="S132" i="6"/>
  <c r="AE132" i="6"/>
  <c r="S133" i="6"/>
  <c r="AE133" i="6"/>
  <c r="S134" i="6"/>
  <c r="AE134" i="6"/>
  <c r="S135" i="6"/>
  <c r="AE135" i="6"/>
  <c r="H11" i="5"/>
  <c r="O109" i="6" l="1"/>
  <c r="O104" i="6"/>
  <c r="N104" i="6"/>
  <c r="O116" i="6"/>
  <c r="O119" i="6"/>
  <c r="AM52" i="6"/>
  <c r="N76" i="6"/>
  <c r="N60" i="6"/>
  <c r="N92" i="6"/>
  <c r="N55" i="6"/>
  <c r="N98" i="6"/>
  <c r="N81" i="6"/>
  <c r="N65" i="6"/>
  <c r="N109" i="6"/>
  <c r="N93" i="6"/>
  <c r="O108" i="6"/>
  <c r="O137" i="6"/>
  <c r="O138" i="6"/>
  <c r="N88" i="6"/>
  <c r="N72" i="6"/>
  <c r="N56" i="6"/>
  <c r="N87" i="6"/>
  <c r="N71" i="6"/>
  <c r="N94" i="6"/>
  <c r="N78" i="6"/>
  <c r="N62" i="6"/>
  <c r="N96" i="6"/>
  <c r="N77" i="6"/>
  <c r="AA91" i="6"/>
  <c r="AL91" i="6"/>
  <c r="Z93" i="6"/>
  <c r="N117" i="6"/>
  <c r="N125" i="6"/>
  <c r="N142" i="6"/>
  <c r="O101" i="6"/>
  <c r="O112" i="6"/>
  <c r="O95" i="6"/>
  <c r="O141" i="6"/>
  <c r="O142" i="6"/>
  <c r="O117" i="6"/>
  <c r="O121" i="6"/>
  <c r="O125" i="6"/>
  <c r="O129" i="6"/>
  <c r="O133" i="6"/>
  <c r="AA56" i="6"/>
  <c r="AA51" i="6"/>
  <c r="N95" i="6"/>
  <c r="N52" i="6"/>
  <c r="N83" i="6"/>
  <c r="N67" i="6"/>
  <c r="N110" i="6"/>
  <c r="N99" i="6"/>
  <c r="N106" i="6"/>
  <c r="N90" i="6"/>
  <c r="N74" i="6"/>
  <c r="N89" i="6"/>
  <c r="N73" i="6"/>
  <c r="N101" i="6"/>
  <c r="Z97" i="6"/>
  <c r="AM82" i="6"/>
  <c r="AM66" i="6"/>
  <c r="N112" i="6"/>
  <c r="N121" i="6"/>
  <c r="N129" i="6"/>
  <c r="N133" i="6"/>
  <c r="N138" i="6"/>
  <c r="N146" i="6"/>
  <c r="N150" i="6"/>
  <c r="N183" i="6"/>
  <c r="AM109" i="6"/>
  <c r="AA103" i="6"/>
  <c r="O114" i="6"/>
  <c r="AM86" i="6"/>
  <c r="AM79" i="6"/>
  <c r="AM70" i="6"/>
  <c r="AM63" i="6"/>
  <c r="AL101" i="6"/>
  <c r="AL100" i="6"/>
  <c r="AL92" i="6"/>
  <c r="O149" i="6"/>
  <c r="J150" i="6"/>
  <c r="O150" i="6" s="1"/>
  <c r="N116" i="6"/>
  <c r="N118" i="6"/>
  <c r="N122" i="6"/>
  <c r="N126" i="6"/>
  <c r="N130" i="6"/>
  <c r="N134" i="6"/>
  <c r="N139" i="6"/>
  <c r="N143" i="6"/>
  <c r="N147" i="6"/>
  <c r="N173" i="6"/>
  <c r="AA106" i="6"/>
  <c r="O105" i="6"/>
  <c r="O100" i="6"/>
  <c r="O140" i="6"/>
  <c r="O97" i="6"/>
  <c r="O113" i="6"/>
  <c r="O145" i="6"/>
  <c r="O146" i="6"/>
  <c r="O118" i="6"/>
  <c r="O122" i="6"/>
  <c r="O126" i="6"/>
  <c r="O130" i="6"/>
  <c r="O134" i="6"/>
  <c r="AM56" i="6"/>
  <c r="N103" i="6"/>
  <c r="N80" i="6"/>
  <c r="N64" i="6"/>
  <c r="N107" i="6"/>
  <c r="N91" i="6"/>
  <c r="N79" i="6"/>
  <c r="N63" i="6"/>
  <c r="N102" i="6"/>
  <c r="N86" i="6"/>
  <c r="N70" i="6"/>
  <c r="N54" i="6"/>
  <c r="N108" i="6"/>
  <c r="N85" i="6"/>
  <c r="N69" i="6"/>
  <c r="N53" i="6"/>
  <c r="N97" i="6"/>
  <c r="AA61" i="6"/>
  <c r="Z61" i="6"/>
  <c r="AA69" i="6"/>
  <c r="Z69" i="6"/>
  <c r="AA81" i="6"/>
  <c r="Z81" i="6"/>
  <c r="AA89" i="6"/>
  <c r="Z89" i="6"/>
  <c r="Z130" i="6"/>
  <c r="AA130" i="6"/>
  <c r="Z124" i="6"/>
  <c r="AA124" i="6"/>
  <c r="Z118" i="6"/>
  <c r="AA118" i="6"/>
  <c r="AL137" i="6"/>
  <c r="AM137" i="6"/>
  <c r="AL145" i="6"/>
  <c r="AM145" i="6"/>
  <c r="AA115" i="6"/>
  <c r="Z115" i="6"/>
  <c r="AA111" i="6"/>
  <c r="Z111" i="6"/>
  <c r="AA138" i="6"/>
  <c r="Z138" i="6"/>
  <c r="AA142" i="6"/>
  <c r="Z142" i="6"/>
  <c r="AA146" i="6"/>
  <c r="Z146" i="6"/>
  <c r="AA107" i="6"/>
  <c r="AM102" i="6"/>
  <c r="AM99" i="6"/>
  <c r="AM104" i="6"/>
  <c r="AA93" i="6"/>
  <c r="AM89" i="6"/>
  <c r="AM85" i="6"/>
  <c r="AM81" i="6"/>
  <c r="AM77" i="6"/>
  <c r="AM73" i="6"/>
  <c r="AM69" i="6"/>
  <c r="AM65" i="6"/>
  <c r="AM61" i="6"/>
  <c r="AL90" i="6"/>
  <c r="AL94" i="6"/>
  <c r="AL103" i="6"/>
  <c r="AA62" i="6"/>
  <c r="Z62" i="6"/>
  <c r="AA66" i="6"/>
  <c r="Z66" i="6"/>
  <c r="AA70" i="6"/>
  <c r="Z70" i="6"/>
  <c r="AA74" i="6"/>
  <c r="Z74" i="6"/>
  <c r="AA78" i="6"/>
  <c r="Z78" i="6"/>
  <c r="AA82" i="6"/>
  <c r="Z82" i="6"/>
  <c r="AA86" i="6"/>
  <c r="Z86" i="6"/>
  <c r="Z90" i="6"/>
  <c r="Z94" i="6"/>
  <c r="AA96" i="6"/>
  <c r="Z96" i="6"/>
  <c r="Z100" i="6"/>
  <c r="Z104" i="6"/>
  <c r="Z108" i="6"/>
  <c r="AM105" i="6"/>
  <c r="AM92" i="6"/>
  <c r="AA53" i="6"/>
  <c r="AL57" i="6"/>
  <c r="AM54" i="6"/>
  <c r="AA55" i="6"/>
  <c r="AM134" i="6"/>
  <c r="AL134" i="6"/>
  <c r="AM130" i="6"/>
  <c r="AL130" i="6"/>
  <c r="AM126" i="6"/>
  <c r="AL126" i="6"/>
  <c r="AM122" i="6"/>
  <c r="AL122" i="6"/>
  <c r="AM118" i="6"/>
  <c r="AL118" i="6"/>
  <c r="AM112" i="6"/>
  <c r="AL112" i="6"/>
  <c r="AL140" i="6"/>
  <c r="AM140" i="6"/>
  <c r="AL148" i="6"/>
  <c r="AM148" i="6"/>
  <c r="AM180" i="6"/>
  <c r="AA116" i="6"/>
  <c r="Z116" i="6"/>
  <c r="AA137" i="6"/>
  <c r="Z137" i="6"/>
  <c r="AA145" i="6"/>
  <c r="Z145" i="6"/>
  <c r="AA65" i="6"/>
  <c r="Z65" i="6"/>
  <c r="AA77" i="6"/>
  <c r="Z77" i="6"/>
  <c r="AA85" i="6"/>
  <c r="Z85" i="6"/>
  <c r="AM93" i="6"/>
  <c r="Z132" i="6"/>
  <c r="AA132" i="6"/>
  <c r="Z126" i="6"/>
  <c r="AA126" i="6"/>
  <c r="Z120" i="6"/>
  <c r="AA120" i="6"/>
  <c r="AM111" i="6"/>
  <c r="AL111" i="6"/>
  <c r="AL141" i="6"/>
  <c r="AM141" i="6"/>
  <c r="AL149" i="6"/>
  <c r="AM149" i="6"/>
  <c r="AM135" i="6"/>
  <c r="AL135" i="6"/>
  <c r="AM133" i="6"/>
  <c r="AL133" i="6"/>
  <c r="AM131" i="6"/>
  <c r="AL131" i="6"/>
  <c r="AM129" i="6"/>
  <c r="AL129" i="6"/>
  <c r="AM127" i="6"/>
  <c r="AL127" i="6"/>
  <c r="AM125" i="6"/>
  <c r="AL125" i="6"/>
  <c r="AM123" i="6"/>
  <c r="AL123" i="6"/>
  <c r="AM121" i="6"/>
  <c r="AL121" i="6"/>
  <c r="AM119" i="6"/>
  <c r="AL119" i="6"/>
  <c r="AM117" i="6"/>
  <c r="AL117" i="6"/>
  <c r="AM114" i="6"/>
  <c r="AL114" i="6"/>
  <c r="AM110" i="6"/>
  <c r="AL110" i="6"/>
  <c r="AL138" i="6"/>
  <c r="AM138" i="6"/>
  <c r="AL142" i="6"/>
  <c r="AM142" i="6"/>
  <c r="AL146" i="6"/>
  <c r="AM146" i="6"/>
  <c r="AM162" i="6"/>
  <c r="AL166" i="6"/>
  <c r="AL174" i="6"/>
  <c r="AM186" i="6"/>
  <c r="AA114" i="6"/>
  <c r="Z114" i="6"/>
  <c r="AA110" i="6"/>
  <c r="Z110" i="6"/>
  <c r="AA139" i="6"/>
  <c r="Z139" i="6"/>
  <c r="AA143" i="6"/>
  <c r="Z143" i="6"/>
  <c r="AA147" i="6"/>
  <c r="Z147" i="6"/>
  <c r="AL96" i="6"/>
  <c r="AL107" i="6"/>
  <c r="AH189" i="6"/>
  <c r="AL189" i="6" s="1"/>
  <c r="AH187" i="6"/>
  <c r="AM187" i="6" s="1"/>
  <c r="AH183" i="6"/>
  <c r="AL183" i="6" s="1"/>
  <c r="AH179" i="6"/>
  <c r="AM179" i="6" s="1"/>
  <c r="AH175" i="6"/>
  <c r="AM175" i="6" s="1"/>
  <c r="AH171" i="6"/>
  <c r="AM171" i="6" s="1"/>
  <c r="AH167" i="6"/>
  <c r="AL167" i="6" s="1"/>
  <c r="AH163" i="6"/>
  <c r="AM163" i="6" s="1"/>
  <c r="AH186" i="6"/>
  <c r="AL186" i="6" s="1"/>
  <c r="AH182" i="6"/>
  <c r="AM182" i="6" s="1"/>
  <c r="AH178" i="6"/>
  <c r="AM178" i="6" s="1"/>
  <c r="AH174" i="6"/>
  <c r="AM174" i="6" s="1"/>
  <c r="AH173" i="6"/>
  <c r="AL173" i="6" s="1"/>
  <c r="AH172" i="6"/>
  <c r="AL172" i="6" s="1"/>
  <c r="AH170" i="6"/>
  <c r="AM170" i="6" s="1"/>
  <c r="AH166" i="6"/>
  <c r="AM166" i="6" s="1"/>
  <c r="AH162" i="6"/>
  <c r="AL162" i="6" s="1"/>
  <c r="AH185" i="6"/>
  <c r="AM185" i="6" s="1"/>
  <c r="AH181" i="6"/>
  <c r="AL181" i="6" s="1"/>
  <c r="AH177" i="6"/>
  <c r="AM177" i="6" s="1"/>
  <c r="AH168" i="6"/>
  <c r="AH164" i="6"/>
  <c r="AM164" i="6" s="1"/>
  <c r="AH188" i="6"/>
  <c r="AL188" i="6" s="1"/>
  <c r="AH184" i="6"/>
  <c r="AH180" i="6"/>
  <c r="AL180" i="6" s="1"/>
  <c r="AH176" i="6"/>
  <c r="AM176" i="6" s="1"/>
  <c r="AH169" i="6"/>
  <c r="AM169" i="6" s="1"/>
  <c r="AH161" i="6"/>
  <c r="AL161" i="6" s="1"/>
  <c r="AH160" i="6"/>
  <c r="AL160" i="6" s="1"/>
  <c r="AH159" i="6"/>
  <c r="AM159" i="6" s="1"/>
  <c r="AH158" i="6"/>
  <c r="AL158" i="6" s="1"/>
  <c r="AH157" i="6"/>
  <c r="AL157" i="6" s="1"/>
  <c r="AH156" i="6"/>
  <c r="AM156" i="6" s="1"/>
  <c r="AH155" i="6"/>
  <c r="AL155" i="6" s="1"/>
  <c r="AH154" i="6"/>
  <c r="AL154" i="6" s="1"/>
  <c r="AH153" i="6"/>
  <c r="AM153" i="6" s="1"/>
  <c r="AH152" i="6"/>
  <c r="AH151" i="6"/>
  <c r="AM151" i="6" s="1"/>
  <c r="AH150" i="6"/>
  <c r="AL150" i="6" s="1"/>
  <c r="AH165" i="6"/>
  <c r="AM165" i="6" s="1"/>
  <c r="Z95" i="6"/>
  <c r="AA59" i="6"/>
  <c r="Z59" i="6"/>
  <c r="AA63" i="6"/>
  <c r="Z63" i="6"/>
  <c r="AA67" i="6"/>
  <c r="Z67" i="6"/>
  <c r="AA71" i="6"/>
  <c r="Z71" i="6"/>
  <c r="AA75" i="6"/>
  <c r="Z75" i="6"/>
  <c r="AA79" i="6"/>
  <c r="Z79" i="6"/>
  <c r="AA83" i="6"/>
  <c r="Z83" i="6"/>
  <c r="AA87" i="6"/>
  <c r="Z87" i="6"/>
  <c r="Z91" i="6"/>
  <c r="Z101" i="6"/>
  <c r="Z105" i="6"/>
  <c r="Z109" i="6"/>
  <c r="AM97" i="6"/>
  <c r="AM91" i="6"/>
  <c r="AA58" i="6"/>
  <c r="AM51" i="6"/>
  <c r="AA50" i="6"/>
  <c r="AM53" i="6"/>
  <c r="AM132" i="6"/>
  <c r="AL132" i="6"/>
  <c r="AM128" i="6"/>
  <c r="AL128" i="6"/>
  <c r="AM124" i="6"/>
  <c r="AL124" i="6"/>
  <c r="AM120" i="6"/>
  <c r="AL120" i="6"/>
  <c r="AM116" i="6"/>
  <c r="AL116" i="6"/>
  <c r="AL136" i="6"/>
  <c r="AM136" i="6"/>
  <c r="AL144" i="6"/>
  <c r="AM144" i="6"/>
  <c r="AL152" i="6"/>
  <c r="AM152" i="6"/>
  <c r="AM160" i="6"/>
  <c r="AM168" i="6"/>
  <c r="AL168" i="6"/>
  <c r="AM184" i="6"/>
  <c r="AL184" i="6"/>
  <c r="AA112" i="6"/>
  <c r="Z112" i="6"/>
  <c r="AA141" i="6"/>
  <c r="Z141" i="6"/>
  <c r="AA149" i="6"/>
  <c r="Z149" i="6"/>
  <c r="AA73" i="6"/>
  <c r="Z73" i="6"/>
  <c r="Z134" i="6"/>
  <c r="AA134" i="6"/>
  <c r="Z128" i="6"/>
  <c r="AA128" i="6"/>
  <c r="Z122" i="6"/>
  <c r="AA122" i="6"/>
  <c r="AM115" i="6"/>
  <c r="AL115" i="6"/>
  <c r="Z135" i="6"/>
  <c r="AA135" i="6"/>
  <c r="Z133" i="6"/>
  <c r="AA133" i="6"/>
  <c r="Z131" i="6"/>
  <c r="AA131" i="6"/>
  <c r="Z129" i="6"/>
  <c r="AA129" i="6"/>
  <c r="Z127" i="6"/>
  <c r="AA127" i="6"/>
  <c r="Z125" i="6"/>
  <c r="AA125" i="6"/>
  <c r="Z123" i="6"/>
  <c r="AA123" i="6"/>
  <c r="Z121" i="6"/>
  <c r="AA121" i="6"/>
  <c r="Z119" i="6"/>
  <c r="AA119" i="6"/>
  <c r="Z117" i="6"/>
  <c r="AA117" i="6"/>
  <c r="AM113" i="6"/>
  <c r="AL113" i="6"/>
  <c r="AL139" i="6"/>
  <c r="AM139" i="6"/>
  <c r="AL143" i="6"/>
  <c r="AM143" i="6"/>
  <c r="AL147" i="6"/>
  <c r="AM147" i="6"/>
  <c r="AL151" i="6"/>
  <c r="AM155" i="6"/>
  <c r="AL163" i="6"/>
  <c r="AL171" i="6"/>
  <c r="AL175" i="6"/>
  <c r="AL179" i="6"/>
  <c r="AM183" i="6"/>
  <c r="AA113" i="6"/>
  <c r="Z113" i="6"/>
  <c r="AA136" i="6"/>
  <c r="Z136" i="6"/>
  <c r="AA140" i="6"/>
  <c r="Z140" i="6"/>
  <c r="AA144" i="6"/>
  <c r="Z144" i="6"/>
  <c r="AA148" i="6"/>
  <c r="Z148" i="6"/>
  <c r="AA182" i="6"/>
  <c r="AA99" i="6"/>
  <c r="J189" i="6"/>
  <c r="O189" i="6" s="1"/>
  <c r="J185" i="6"/>
  <c r="O185" i="6" s="1"/>
  <c r="J181" i="6"/>
  <c r="O181" i="6" s="1"/>
  <c r="J177" i="6"/>
  <c r="O177" i="6" s="1"/>
  <c r="J172" i="6"/>
  <c r="O172" i="6" s="1"/>
  <c r="J168" i="6"/>
  <c r="O168" i="6" s="1"/>
  <c r="J164" i="6"/>
  <c r="O164" i="6" s="1"/>
  <c r="J188" i="6"/>
  <c r="O188" i="6" s="1"/>
  <c r="J184" i="6"/>
  <c r="O184" i="6" s="1"/>
  <c r="J180" i="6"/>
  <c r="O180" i="6" s="1"/>
  <c r="J176" i="6"/>
  <c r="O176" i="6" s="1"/>
  <c r="J186" i="6"/>
  <c r="O186" i="6" s="1"/>
  <c r="J182" i="6"/>
  <c r="O182" i="6" s="1"/>
  <c r="J178" i="6"/>
  <c r="O178" i="6" s="1"/>
  <c r="J170" i="6"/>
  <c r="O170" i="6" s="1"/>
  <c r="J166" i="6"/>
  <c r="O166" i="6" s="1"/>
  <c r="J162" i="6"/>
  <c r="O162" i="6" s="1"/>
  <c r="J171" i="6"/>
  <c r="O171" i="6" s="1"/>
  <c r="J167" i="6"/>
  <c r="O167" i="6" s="1"/>
  <c r="J163" i="6"/>
  <c r="O163" i="6" s="1"/>
  <c r="J174" i="6"/>
  <c r="O174" i="6" s="1"/>
  <c r="J173" i="6"/>
  <c r="O173" i="6" s="1"/>
  <c r="J169" i="6"/>
  <c r="O169" i="6" s="1"/>
  <c r="J165" i="6"/>
  <c r="O165" i="6" s="1"/>
  <c r="J187" i="6"/>
  <c r="O187" i="6" s="1"/>
  <c r="J183" i="6"/>
  <c r="O183" i="6" s="1"/>
  <c r="J179" i="6"/>
  <c r="O179" i="6" s="1"/>
  <c r="J175" i="6"/>
  <c r="O175" i="6" s="1"/>
  <c r="J160" i="6"/>
  <c r="O160" i="6" s="1"/>
  <c r="J158" i="6"/>
  <c r="O158" i="6" s="1"/>
  <c r="J156" i="6"/>
  <c r="O156" i="6" s="1"/>
  <c r="J154" i="6"/>
  <c r="O154" i="6" s="1"/>
  <c r="J152" i="6"/>
  <c r="O152" i="6" s="1"/>
  <c r="J155" i="6"/>
  <c r="O155" i="6" s="1"/>
  <c r="J157" i="6"/>
  <c r="O157" i="6" s="1"/>
  <c r="J159" i="6"/>
  <c r="O159" i="6" s="1"/>
  <c r="J151" i="6"/>
  <c r="O151" i="6" s="1"/>
  <c r="J161" i="6"/>
  <c r="O161" i="6" s="1"/>
  <c r="J153" i="6"/>
  <c r="O153" i="6" s="1"/>
  <c r="AA60" i="6"/>
  <c r="Z60" i="6"/>
  <c r="AA64" i="6"/>
  <c r="Z64" i="6"/>
  <c r="AA68" i="6"/>
  <c r="Z68" i="6"/>
  <c r="AA72" i="6"/>
  <c r="Z72" i="6"/>
  <c r="AA76" i="6"/>
  <c r="Z76" i="6"/>
  <c r="AA80" i="6"/>
  <c r="Z80" i="6"/>
  <c r="AA84" i="6"/>
  <c r="Z84" i="6"/>
  <c r="AA88" i="6"/>
  <c r="Z88" i="6"/>
  <c r="Z92" i="6"/>
  <c r="V189" i="6"/>
  <c r="AA189" i="6" s="1"/>
  <c r="V188" i="6"/>
  <c r="AA188" i="6" s="1"/>
  <c r="V187" i="6"/>
  <c r="AA187" i="6" s="1"/>
  <c r="V186" i="6"/>
  <c r="AA186" i="6" s="1"/>
  <c r="V185" i="6"/>
  <c r="Z185" i="6" s="1"/>
  <c r="V184" i="6"/>
  <c r="Z184" i="6" s="1"/>
  <c r="V183" i="6"/>
  <c r="AA183" i="6" s="1"/>
  <c r="V182" i="6"/>
  <c r="Z182" i="6" s="1"/>
  <c r="V181" i="6"/>
  <c r="AA181" i="6" s="1"/>
  <c r="V180" i="6"/>
  <c r="AA180" i="6" s="1"/>
  <c r="V179" i="6"/>
  <c r="AA179" i="6" s="1"/>
  <c r="V178" i="6"/>
  <c r="AA178" i="6" s="1"/>
  <c r="V177" i="6"/>
  <c r="AA177" i="6" s="1"/>
  <c r="V176" i="6"/>
  <c r="Z176" i="6" s="1"/>
  <c r="V175" i="6"/>
  <c r="Z175" i="6" s="1"/>
  <c r="V174" i="6"/>
  <c r="AA174" i="6" s="1"/>
  <c r="V173" i="6"/>
  <c r="Z173" i="6" s="1"/>
  <c r="V172" i="6"/>
  <c r="AA172" i="6" s="1"/>
  <c r="V171" i="6"/>
  <c r="AA171" i="6" s="1"/>
  <c r="V170" i="6"/>
  <c r="AA170" i="6" s="1"/>
  <c r="V169" i="6"/>
  <c r="Z169" i="6" s="1"/>
  <c r="V168" i="6"/>
  <c r="Z168" i="6" s="1"/>
  <c r="V167" i="6"/>
  <c r="Z167" i="6" s="1"/>
  <c r="V166" i="6"/>
  <c r="V165" i="6"/>
  <c r="AA165" i="6" s="1"/>
  <c r="V164" i="6"/>
  <c r="Z164" i="6" s="1"/>
  <c r="V163" i="6"/>
  <c r="Z163" i="6" s="1"/>
  <c r="V162" i="6"/>
  <c r="AA162" i="6" s="1"/>
  <c r="V161" i="6"/>
  <c r="Z161" i="6" s="1"/>
  <c r="V160" i="6"/>
  <c r="Z160" i="6" s="1"/>
  <c r="V159" i="6"/>
  <c r="AA159" i="6" s="1"/>
  <c r="V158" i="6"/>
  <c r="Z158" i="6" s="1"/>
  <c r="V157" i="6"/>
  <c r="AA157" i="6" s="1"/>
  <c r="V156" i="6"/>
  <c r="AA156" i="6" s="1"/>
  <c r="V155" i="6"/>
  <c r="AA155" i="6" s="1"/>
  <c r="V154" i="6"/>
  <c r="AA154" i="6" s="1"/>
  <c r="V153" i="6"/>
  <c r="AA153" i="6" s="1"/>
  <c r="V152" i="6"/>
  <c r="AA152" i="6" s="1"/>
  <c r="V151" i="6"/>
  <c r="AA151" i="6" s="1"/>
  <c r="V150" i="6"/>
  <c r="Z150" i="6" s="1"/>
  <c r="AA98" i="6"/>
  <c r="Z98" i="6"/>
  <c r="AM95" i="6"/>
  <c r="AA102" i="6"/>
  <c r="AM90" i="6"/>
  <c r="AM55" i="6"/>
  <c r="AA54" i="6"/>
  <c r="AM50" i="6"/>
  <c r="AA52" i="6"/>
  <c r="AM188" i="6" l="1"/>
  <c r="N159" i="6"/>
  <c r="N163" i="6"/>
  <c r="N154" i="6"/>
  <c r="N177" i="6"/>
  <c r="N153" i="6"/>
  <c r="N172" i="6"/>
  <c r="N152" i="6"/>
  <c r="Z178" i="6"/>
  <c r="Z162" i="6"/>
  <c r="Z159" i="6"/>
  <c r="Z174" i="6"/>
  <c r="AM158" i="6"/>
  <c r="AL169" i="6"/>
  <c r="AA175" i="6"/>
  <c r="N185" i="6"/>
  <c r="N155" i="6"/>
  <c r="N158" i="6"/>
  <c r="N176" i="6"/>
  <c r="N186" i="6"/>
  <c r="N179" i="6"/>
  <c r="N188" i="6"/>
  <c r="N175" i="6"/>
  <c r="N170" i="6"/>
  <c r="AM167" i="6"/>
  <c r="Z186" i="6"/>
  <c r="Z151" i="6"/>
  <c r="Z170" i="6"/>
  <c r="AM150" i="6"/>
  <c r="AL156" i="6"/>
  <c r="N187" i="6"/>
  <c r="N151" i="6"/>
  <c r="N166" i="6"/>
  <c r="N181" i="6"/>
  <c r="N162" i="6"/>
  <c r="N182" i="6"/>
  <c r="N161" i="6"/>
  <c r="N171" i="6"/>
  <c r="N178" i="6"/>
  <c r="N160" i="6"/>
  <c r="N184" i="6"/>
  <c r="Z171" i="6"/>
  <c r="AL187" i="6"/>
  <c r="AL159" i="6"/>
  <c r="N168" i="6"/>
  <c r="N180" i="6"/>
  <c r="N169" i="6"/>
  <c r="N164" i="6"/>
  <c r="N174" i="6"/>
  <c r="N165" i="6"/>
  <c r="N157" i="6"/>
  <c r="N189" i="6"/>
  <c r="N156" i="6"/>
  <c r="N167" i="6"/>
  <c r="Z152" i="6"/>
  <c r="Z177" i="6"/>
  <c r="AL182" i="6"/>
  <c r="Z165" i="6"/>
  <c r="AA166" i="6"/>
  <c r="Z166" i="6"/>
  <c r="AA160" i="6"/>
  <c r="Z179" i="6"/>
  <c r="Z157" i="6"/>
  <c r="AL176" i="6"/>
  <c r="AA185" i="6"/>
  <c r="Z183" i="6"/>
  <c r="Z153" i="6"/>
  <c r="AL164" i="6"/>
  <c r="AA184" i="6"/>
  <c r="AA176" i="6"/>
  <c r="AA158" i="6"/>
  <c r="AA150" i="6"/>
  <c r="AA168" i="6"/>
  <c r="AM189" i="6"/>
  <c r="AM181" i="6"/>
  <c r="AM173" i="6"/>
  <c r="AM161" i="6"/>
  <c r="AL153" i="6"/>
  <c r="AA161" i="6"/>
  <c r="AA164" i="6"/>
  <c r="AM172" i="6"/>
  <c r="Z156" i="6"/>
  <c r="AA173" i="6"/>
  <c r="Z189" i="6"/>
  <c r="Z181" i="6"/>
  <c r="AA167" i="6"/>
  <c r="Z155" i="6"/>
  <c r="Z172" i="6"/>
  <c r="AL178" i="6"/>
  <c r="AL170" i="6"/>
  <c r="AM154" i="6"/>
  <c r="Z188" i="6"/>
  <c r="Z180" i="6"/>
  <c r="AA163" i="6"/>
  <c r="Z154" i="6"/>
  <c r="AA169" i="6"/>
  <c r="AL185" i="6"/>
  <c r="AL177" i="6"/>
  <c r="AL165" i="6"/>
  <c r="AM157" i="6"/>
  <c r="Z187" i="6"/>
  <c r="AL27" i="4" l="1"/>
  <c r="AL43" i="4"/>
  <c r="AL59" i="4"/>
  <c r="AL71" i="4"/>
  <c r="AL79" i="4"/>
  <c r="AL87" i="4"/>
  <c r="AM92" i="4"/>
  <c r="AM94" i="4"/>
  <c r="AL95" i="4"/>
  <c r="AL100" i="4"/>
  <c r="AM100" i="4"/>
  <c r="AL103" i="4"/>
  <c r="AM108" i="4"/>
  <c r="AM11" i="4"/>
  <c r="Y13" i="4"/>
  <c r="Y11" i="4"/>
  <c r="Y10" i="4"/>
  <c r="AK91" i="4"/>
  <c r="AK92" i="4"/>
  <c r="AK94" i="4"/>
  <c r="AK95" i="4"/>
  <c r="AK96" i="4"/>
  <c r="AK98" i="4"/>
  <c r="AK99" i="4"/>
  <c r="AK100" i="4"/>
  <c r="AK102" i="4"/>
  <c r="AK103" i="4"/>
  <c r="AK104" i="4"/>
  <c r="AK106" i="4"/>
  <c r="AK107" i="4"/>
  <c r="AK108" i="4"/>
  <c r="AK110" i="4"/>
  <c r="AK111" i="4"/>
  <c r="AK112" i="4"/>
  <c r="AK114" i="4"/>
  <c r="AK115" i="4"/>
  <c r="AK116" i="4"/>
  <c r="AK118" i="4"/>
  <c r="AK119" i="4"/>
  <c r="AK120" i="4"/>
  <c r="AK122" i="4"/>
  <c r="AK123" i="4"/>
  <c r="AK124" i="4"/>
  <c r="AK126" i="4"/>
  <c r="AK127" i="4"/>
  <c r="AK128" i="4"/>
  <c r="AK130" i="4"/>
  <c r="AK131" i="4"/>
  <c r="AK132" i="4"/>
  <c r="AK134" i="4"/>
  <c r="AK135" i="4"/>
  <c r="AK136" i="4"/>
  <c r="AK138" i="4"/>
  <c r="AK139" i="4"/>
  <c r="AK140" i="4"/>
  <c r="AK142" i="4"/>
  <c r="AK143" i="4"/>
  <c r="AK144" i="4"/>
  <c r="AK146" i="4"/>
  <c r="AK147" i="4"/>
  <c r="AK148" i="4"/>
  <c r="AK150" i="4"/>
  <c r="AK151" i="4"/>
  <c r="AK152" i="4"/>
  <c r="AK154" i="4"/>
  <c r="AK155" i="4"/>
  <c r="AK156" i="4"/>
  <c r="AK158" i="4"/>
  <c r="AK159" i="4"/>
  <c r="AK160" i="4"/>
  <c r="AK162" i="4"/>
  <c r="AK163" i="4"/>
  <c r="AK164" i="4"/>
  <c r="AK166" i="4"/>
  <c r="AK167" i="4"/>
  <c r="AK168" i="4"/>
  <c r="AK170" i="4"/>
  <c r="AK171" i="4"/>
  <c r="AK172" i="4"/>
  <c r="AK174" i="4"/>
  <c r="AK175" i="4"/>
  <c r="AK176" i="4"/>
  <c r="AK178" i="4"/>
  <c r="AK179" i="4"/>
  <c r="AK180" i="4"/>
  <c r="AK182" i="4"/>
  <c r="AK183" i="4"/>
  <c r="AK184" i="4"/>
  <c r="AK186" i="4"/>
  <c r="AK187" i="4"/>
  <c r="AK188" i="4"/>
  <c r="AK9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M76" i="4" s="1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3" i="4" s="1"/>
  <c r="AK10" i="4"/>
  <c r="AH51" i="4"/>
  <c r="AH52" i="4"/>
  <c r="AH54" i="4"/>
  <c r="AH55" i="4"/>
  <c r="AH56" i="4"/>
  <c r="AH58" i="4"/>
  <c r="AH59" i="4"/>
  <c r="AH60" i="4"/>
  <c r="AH62" i="4"/>
  <c r="AH63" i="4"/>
  <c r="AH64" i="4"/>
  <c r="AH66" i="4"/>
  <c r="AH67" i="4"/>
  <c r="AL67" i="4" s="1"/>
  <c r="AH68" i="4"/>
  <c r="AH70" i="4"/>
  <c r="AH71" i="4"/>
  <c r="AH72" i="4"/>
  <c r="AH74" i="4"/>
  <c r="AH75" i="4"/>
  <c r="AH76" i="4"/>
  <c r="AL76" i="4" s="1"/>
  <c r="AH78" i="4"/>
  <c r="AH79" i="4"/>
  <c r="AH80" i="4"/>
  <c r="AH82" i="4"/>
  <c r="AH83" i="4"/>
  <c r="AH84" i="4"/>
  <c r="AH86" i="4"/>
  <c r="AH87" i="4"/>
  <c r="AH88" i="4"/>
  <c r="AH90" i="4"/>
  <c r="AH91" i="4"/>
  <c r="AH92" i="4"/>
  <c r="AL92" i="4" s="1"/>
  <c r="AH94" i="4"/>
  <c r="AH95" i="4"/>
  <c r="AH96" i="4"/>
  <c r="AH98" i="4"/>
  <c r="AH99" i="4"/>
  <c r="AH100" i="4"/>
  <c r="AH102" i="4"/>
  <c r="AH103" i="4"/>
  <c r="AH104" i="4"/>
  <c r="AH106" i="4"/>
  <c r="AH107" i="4"/>
  <c r="AH108" i="4"/>
  <c r="AL108" i="4" s="1"/>
  <c r="AH110" i="4"/>
  <c r="AH111" i="4"/>
  <c r="AH112" i="4"/>
  <c r="AH114" i="4"/>
  <c r="AH115" i="4"/>
  <c r="AH116" i="4"/>
  <c r="AH118" i="4"/>
  <c r="AH119" i="4"/>
  <c r="AH120" i="4"/>
  <c r="AH122" i="4"/>
  <c r="AH123" i="4"/>
  <c r="AH124" i="4"/>
  <c r="AH126" i="4"/>
  <c r="AH127" i="4"/>
  <c r="AH128" i="4"/>
  <c r="AH130" i="4"/>
  <c r="AH131" i="4"/>
  <c r="AH132" i="4"/>
  <c r="AH134" i="4"/>
  <c r="AH135" i="4"/>
  <c r="AH136" i="4"/>
  <c r="AH138" i="4"/>
  <c r="AH139" i="4"/>
  <c r="AH140" i="4"/>
  <c r="AH142" i="4"/>
  <c r="AH143" i="4"/>
  <c r="AH144" i="4"/>
  <c r="AH146" i="4"/>
  <c r="AH147" i="4"/>
  <c r="AH148" i="4"/>
  <c r="AH50" i="4"/>
  <c r="AH11" i="4"/>
  <c r="AH12" i="4"/>
  <c r="AH13" i="4"/>
  <c r="AH14" i="4"/>
  <c r="AH15" i="4"/>
  <c r="AH16" i="4"/>
  <c r="AH17" i="4"/>
  <c r="AH18" i="4"/>
  <c r="AH19" i="4"/>
  <c r="AL19" i="4" s="1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3" i="4" s="1"/>
  <c r="AH10" i="4"/>
  <c r="AE20" i="4"/>
  <c r="AE109" i="4"/>
  <c r="AE108" i="4"/>
  <c r="AE107" i="4"/>
  <c r="AE106" i="4"/>
  <c r="AM106" i="4" s="1"/>
  <c r="AE105" i="4"/>
  <c r="AE104" i="4"/>
  <c r="AE103" i="4"/>
  <c r="AE102" i="4"/>
  <c r="AE101" i="4"/>
  <c r="AE100" i="4"/>
  <c r="AE99" i="4"/>
  <c r="AE98" i="4"/>
  <c r="AM98" i="4" s="1"/>
  <c r="AE97" i="4"/>
  <c r="AE96" i="4"/>
  <c r="AE95" i="4"/>
  <c r="AM95" i="4" s="1"/>
  <c r="AE94" i="4"/>
  <c r="AL94" i="4" s="1"/>
  <c r="AE93" i="4"/>
  <c r="AE92" i="4"/>
  <c r="AE91" i="4"/>
  <c r="AE90" i="4"/>
  <c r="AM90" i="4" s="1"/>
  <c r="AE89" i="4"/>
  <c r="AE88" i="4"/>
  <c r="AE87" i="4"/>
  <c r="AE86" i="4"/>
  <c r="AL86" i="4" s="1"/>
  <c r="AE85" i="4"/>
  <c r="AE84" i="4"/>
  <c r="AE83" i="4"/>
  <c r="AE82" i="4"/>
  <c r="AM82" i="4" s="1"/>
  <c r="AE81" i="4"/>
  <c r="AE80" i="4"/>
  <c r="AE79" i="4"/>
  <c r="AM79" i="4" s="1"/>
  <c r="AE78" i="4"/>
  <c r="AL78" i="4" s="1"/>
  <c r="AE77" i="4"/>
  <c r="AE76" i="4"/>
  <c r="AE75" i="4"/>
  <c r="AM75" i="4" s="1"/>
  <c r="AE74" i="4"/>
  <c r="AM74" i="4" s="1"/>
  <c r="AE73" i="4"/>
  <c r="AE72" i="4"/>
  <c r="AE71" i="4"/>
  <c r="AE70" i="4"/>
  <c r="AL70" i="4" s="1"/>
  <c r="AE69" i="4"/>
  <c r="AE68" i="4"/>
  <c r="AE67" i="4"/>
  <c r="AE66" i="4"/>
  <c r="AE65" i="4"/>
  <c r="AE64" i="4"/>
  <c r="AE63" i="4"/>
  <c r="AM63" i="4" s="1"/>
  <c r="AE62" i="4"/>
  <c r="AE61" i="4"/>
  <c r="AE60" i="4"/>
  <c r="AE59" i="4"/>
  <c r="AM59" i="4" s="1"/>
  <c r="AE58" i="4"/>
  <c r="AE57" i="4"/>
  <c r="AE56" i="4"/>
  <c r="AE55" i="4"/>
  <c r="AE54" i="4"/>
  <c r="AE53" i="4"/>
  <c r="AE52" i="4"/>
  <c r="AE51" i="4"/>
  <c r="AM51" i="4" s="1"/>
  <c r="AE50" i="4"/>
  <c r="AE49" i="4"/>
  <c r="AE48" i="4"/>
  <c r="AE47" i="4"/>
  <c r="AE46" i="4"/>
  <c r="AE45" i="4"/>
  <c r="AE44" i="4"/>
  <c r="AE43" i="4"/>
  <c r="AM43" i="4" s="1"/>
  <c r="AE42" i="4"/>
  <c r="AE41" i="4"/>
  <c r="AE40" i="4"/>
  <c r="AE39" i="4"/>
  <c r="AE38" i="4"/>
  <c r="AE37" i="4"/>
  <c r="AE36" i="4"/>
  <c r="AE35" i="4"/>
  <c r="AM35" i="4" s="1"/>
  <c r="AE34" i="4"/>
  <c r="AE33" i="4"/>
  <c r="AE32" i="4"/>
  <c r="AE31" i="4"/>
  <c r="AE30" i="4"/>
  <c r="AE29" i="4"/>
  <c r="AE28" i="4"/>
  <c r="AE27" i="4"/>
  <c r="AM27" i="4" s="1"/>
  <c r="AE26" i="4"/>
  <c r="AE25" i="4"/>
  <c r="AE24" i="4"/>
  <c r="AE23" i="4"/>
  <c r="AE22" i="4"/>
  <c r="AE21" i="4"/>
  <c r="AE19" i="4"/>
  <c r="AM19" i="4" s="1"/>
  <c r="AE18" i="4"/>
  <c r="AE17" i="4"/>
  <c r="AE16" i="4"/>
  <c r="AE15" i="4"/>
  <c r="AE14" i="4"/>
  <c r="AE13" i="4"/>
  <c r="AE12" i="4"/>
  <c r="AE11" i="4"/>
  <c r="AL11" i="4" s="1"/>
  <c r="AE10" i="4"/>
  <c r="AL10" i="4" s="1"/>
  <c r="AA32" i="4"/>
  <c r="Y91" i="4"/>
  <c r="Y99" i="4"/>
  <c r="Y107" i="4"/>
  <c r="Y115" i="4"/>
  <c r="Y123" i="4"/>
  <c r="Y131" i="4"/>
  <c r="Y139" i="4"/>
  <c r="Y147" i="4"/>
  <c r="Y155" i="4"/>
  <c r="Y163" i="4"/>
  <c r="Y171" i="4"/>
  <c r="Y179" i="4"/>
  <c r="Y187" i="4"/>
  <c r="Y12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6" i="4" s="1"/>
  <c r="V152" i="4"/>
  <c r="V184" i="4"/>
  <c r="V52" i="4"/>
  <c r="V60" i="4"/>
  <c r="V68" i="4"/>
  <c r="V75" i="4"/>
  <c r="V80" i="4"/>
  <c r="V85" i="4"/>
  <c r="V91" i="4"/>
  <c r="V96" i="4"/>
  <c r="V101" i="4"/>
  <c r="V107" i="4"/>
  <c r="V112" i="4"/>
  <c r="V117" i="4"/>
  <c r="V123" i="4"/>
  <c r="V128" i="4"/>
  <c r="V133" i="4"/>
  <c r="V139" i="4"/>
  <c r="V144" i="4"/>
  <c r="V149" i="4"/>
  <c r="V176" i="4" s="1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10" i="4"/>
  <c r="S114" i="4"/>
  <c r="S118" i="4"/>
  <c r="S122" i="4"/>
  <c r="S126" i="4"/>
  <c r="S130" i="4"/>
  <c r="S133" i="4"/>
  <c r="S134" i="4"/>
  <c r="S137" i="4"/>
  <c r="S138" i="4"/>
  <c r="S141" i="4"/>
  <c r="S142" i="4"/>
  <c r="S145" i="4"/>
  <c r="S146" i="4"/>
  <c r="S149" i="4"/>
  <c r="S150" i="4"/>
  <c r="S153" i="4"/>
  <c r="S154" i="4"/>
  <c r="S157" i="4"/>
  <c r="S158" i="4"/>
  <c r="S161" i="4"/>
  <c r="S162" i="4"/>
  <c r="S165" i="4"/>
  <c r="S166" i="4"/>
  <c r="S169" i="4"/>
  <c r="S170" i="4"/>
  <c r="S173" i="4"/>
  <c r="S174" i="4"/>
  <c r="S177" i="4"/>
  <c r="S178" i="4"/>
  <c r="S181" i="4"/>
  <c r="S182" i="4"/>
  <c r="S185" i="4"/>
  <c r="S186" i="4"/>
  <c r="S189" i="4"/>
  <c r="S110" i="4"/>
  <c r="S50" i="4"/>
  <c r="S109" i="4"/>
  <c r="S112" i="4" s="1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Z96" i="4" s="1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Z80" i="4" s="1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49" i="4"/>
  <c r="S48" i="4"/>
  <c r="Z48" i="4" s="1"/>
  <c r="S47" i="4"/>
  <c r="AA47" i="4" s="1"/>
  <c r="S46" i="4"/>
  <c r="S45" i="4"/>
  <c r="S44" i="4"/>
  <c r="S43" i="4"/>
  <c r="S42" i="4"/>
  <c r="S41" i="4"/>
  <c r="S40" i="4"/>
  <c r="S39" i="4"/>
  <c r="AA39" i="4" s="1"/>
  <c r="S38" i="4"/>
  <c r="S37" i="4"/>
  <c r="S36" i="4"/>
  <c r="S35" i="4"/>
  <c r="S34" i="4"/>
  <c r="S33" i="4"/>
  <c r="S32" i="4"/>
  <c r="Z32" i="4" s="1"/>
  <c r="S31" i="4"/>
  <c r="AA31" i="4" s="1"/>
  <c r="S30" i="4"/>
  <c r="S29" i="4"/>
  <c r="S28" i="4"/>
  <c r="S27" i="4"/>
  <c r="S26" i="4"/>
  <c r="S25" i="4"/>
  <c r="S24" i="4"/>
  <c r="S23" i="4"/>
  <c r="AA23" i="4" s="1"/>
  <c r="S22" i="4"/>
  <c r="S21" i="4"/>
  <c r="S20" i="4"/>
  <c r="S19" i="4"/>
  <c r="S18" i="4"/>
  <c r="S17" i="4"/>
  <c r="S16" i="4"/>
  <c r="Z16" i="4" s="1"/>
  <c r="S15" i="4"/>
  <c r="AA15" i="4" s="1"/>
  <c r="S14" i="4"/>
  <c r="S13" i="4"/>
  <c r="S12" i="4"/>
  <c r="S11" i="4"/>
  <c r="S10" i="4"/>
  <c r="I7" i="4"/>
  <c r="J4" i="4"/>
  <c r="K4" i="4" s="1"/>
  <c r="J3" i="4"/>
  <c r="K3" i="4" s="1"/>
  <c r="J2" i="4"/>
  <c r="K2" i="4" s="1"/>
  <c r="J10" i="4"/>
  <c r="M10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F11" i="4"/>
  <c r="F12" i="4"/>
  <c r="F13" i="4"/>
  <c r="N13" i="4" s="1"/>
  <c r="F14" i="4"/>
  <c r="N14" i="4" s="1"/>
  <c r="F15" i="4"/>
  <c r="F16" i="4"/>
  <c r="F17" i="4"/>
  <c r="N17" i="4" s="1"/>
  <c r="F18" i="4"/>
  <c r="N18" i="4" s="1"/>
  <c r="F19" i="4"/>
  <c r="F20" i="4"/>
  <c r="F21" i="4"/>
  <c r="N21" i="4" s="1"/>
  <c r="F22" i="4"/>
  <c r="N22" i="4" s="1"/>
  <c r="F23" i="4"/>
  <c r="F24" i="4"/>
  <c r="F25" i="4"/>
  <c r="N25" i="4" s="1"/>
  <c r="F26" i="4"/>
  <c r="N26" i="4" s="1"/>
  <c r="F27" i="4"/>
  <c r="F28" i="4"/>
  <c r="F29" i="4"/>
  <c r="N29" i="4" s="1"/>
  <c r="F30" i="4"/>
  <c r="N30" i="4" s="1"/>
  <c r="F31" i="4"/>
  <c r="F32" i="4"/>
  <c r="F33" i="4"/>
  <c r="N33" i="4" s="1"/>
  <c r="F34" i="4"/>
  <c r="N34" i="4" s="1"/>
  <c r="F35" i="4"/>
  <c r="F36" i="4"/>
  <c r="F37" i="4"/>
  <c r="N37" i="4" s="1"/>
  <c r="F38" i="4"/>
  <c r="N38" i="4" s="1"/>
  <c r="F39" i="4"/>
  <c r="F40" i="4"/>
  <c r="F41" i="4"/>
  <c r="N41" i="4" s="1"/>
  <c r="F42" i="4"/>
  <c r="N42" i="4" s="1"/>
  <c r="F43" i="4"/>
  <c r="F44" i="4"/>
  <c r="F45" i="4"/>
  <c r="N45" i="4" s="1"/>
  <c r="F46" i="4"/>
  <c r="N46" i="4" s="1"/>
  <c r="F47" i="4"/>
  <c r="F48" i="4"/>
  <c r="F49" i="4"/>
  <c r="N49" i="4" s="1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0" i="4"/>
  <c r="N10" i="4" s="1"/>
  <c r="J11" i="4"/>
  <c r="O11" i="4" s="1"/>
  <c r="J12" i="4"/>
  <c r="O12" i="4" s="1"/>
  <c r="J13" i="4"/>
  <c r="O13" i="4" s="1"/>
  <c r="J14" i="4"/>
  <c r="O14" i="4" s="1"/>
  <c r="J15" i="4"/>
  <c r="O15" i="4" s="1"/>
  <c r="J16" i="4"/>
  <c r="O16" i="4" s="1"/>
  <c r="J17" i="4"/>
  <c r="O17" i="4" s="1"/>
  <c r="J18" i="4"/>
  <c r="O18" i="4" s="1"/>
  <c r="J19" i="4"/>
  <c r="O19" i="4" s="1"/>
  <c r="J20" i="4"/>
  <c r="O20" i="4" s="1"/>
  <c r="J21" i="4"/>
  <c r="O21" i="4" s="1"/>
  <c r="J22" i="4"/>
  <c r="O22" i="4" s="1"/>
  <c r="J23" i="4"/>
  <c r="O23" i="4" s="1"/>
  <c r="J24" i="4"/>
  <c r="O24" i="4" s="1"/>
  <c r="J25" i="4"/>
  <c r="O25" i="4" s="1"/>
  <c r="J26" i="4"/>
  <c r="O26" i="4" s="1"/>
  <c r="J27" i="4"/>
  <c r="O27" i="4" s="1"/>
  <c r="J28" i="4"/>
  <c r="O28" i="4" s="1"/>
  <c r="J29" i="4"/>
  <c r="O29" i="4" s="1"/>
  <c r="J30" i="4"/>
  <c r="O30" i="4" s="1"/>
  <c r="J31" i="4"/>
  <c r="O31" i="4" s="1"/>
  <c r="J32" i="4"/>
  <c r="O32" i="4" s="1"/>
  <c r="J33" i="4"/>
  <c r="O33" i="4" s="1"/>
  <c r="J34" i="4"/>
  <c r="O34" i="4" s="1"/>
  <c r="J35" i="4"/>
  <c r="O35" i="4" s="1"/>
  <c r="J36" i="4"/>
  <c r="O36" i="4" s="1"/>
  <c r="J37" i="4"/>
  <c r="O37" i="4" s="1"/>
  <c r="J38" i="4"/>
  <c r="O38" i="4" s="1"/>
  <c r="J39" i="4"/>
  <c r="O39" i="4" s="1"/>
  <c r="J40" i="4"/>
  <c r="O40" i="4" s="1"/>
  <c r="J41" i="4"/>
  <c r="O41" i="4" s="1"/>
  <c r="J42" i="4"/>
  <c r="O42" i="4" s="1"/>
  <c r="J43" i="4"/>
  <c r="O43" i="4" s="1"/>
  <c r="J44" i="4"/>
  <c r="O44" i="4" s="1"/>
  <c r="J45" i="4"/>
  <c r="O45" i="4" s="1"/>
  <c r="J46" i="4"/>
  <c r="O46" i="4" s="1"/>
  <c r="J47" i="4"/>
  <c r="O47" i="4" s="1"/>
  <c r="J48" i="4"/>
  <c r="O48" i="4" s="1"/>
  <c r="J49" i="4"/>
  <c r="W12" i="2"/>
  <c r="W9" i="2"/>
  <c r="W6" i="2"/>
  <c r="X6" i="2" s="1"/>
  <c r="W5" i="2"/>
  <c r="X5" i="2" s="1"/>
  <c r="W4" i="2"/>
  <c r="X4" i="2" s="1"/>
  <c r="S8" i="3"/>
  <c r="T5" i="3"/>
  <c r="U5" i="3" s="1"/>
  <c r="T4" i="3"/>
  <c r="U4" i="3" s="1"/>
  <c r="V4" i="3" s="1"/>
  <c r="T3" i="3"/>
  <c r="U3" i="3" s="1"/>
  <c r="Y5" i="2" l="1"/>
  <c r="AA11" i="4"/>
  <c r="Z11" i="4"/>
  <c r="AA43" i="4"/>
  <c r="Z43" i="4"/>
  <c r="AA60" i="4"/>
  <c r="Z60" i="4"/>
  <c r="Z47" i="4"/>
  <c r="Z15" i="4"/>
  <c r="AA96" i="4"/>
  <c r="AL12" i="4"/>
  <c r="AM12" i="4"/>
  <c r="AL16" i="4"/>
  <c r="AM16" i="4"/>
  <c r="AM21" i="4"/>
  <c r="AL21" i="4"/>
  <c r="AM25" i="4"/>
  <c r="AL25" i="4"/>
  <c r="AM29" i="4"/>
  <c r="AL29" i="4"/>
  <c r="AM33" i="4"/>
  <c r="AL33" i="4"/>
  <c r="AM37" i="4"/>
  <c r="AL37" i="4"/>
  <c r="AM41" i="4"/>
  <c r="AL41" i="4"/>
  <c r="AM45" i="4"/>
  <c r="AL45" i="4"/>
  <c r="AM49" i="4"/>
  <c r="AL49" i="4"/>
  <c r="AM53" i="4"/>
  <c r="AL53" i="4"/>
  <c r="AE113" i="4"/>
  <c r="AE117" i="4"/>
  <c r="AE121" i="4"/>
  <c r="AE125" i="4"/>
  <c r="AE129" i="4"/>
  <c r="AE133" i="4"/>
  <c r="AE137" i="4"/>
  <c r="AE141" i="4"/>
  <c r="AE145" i="4"/>
  <c r="AE149" i="4"/>
  <c r="AE153" i="4"/>
  <c r="AE157" i="4"/>
  <c r="AE161" i="4"/>
  <c r="AE165" i="4"/>
  <c r="AE169" i="4"/>
  <c r="AE173" i="4"/>
  <c r="AE177" i="4"/>
  <c r="AE181" i="4"/>
  <c r="AE185" i="4"/>
  <c r="AE189" i="4"/>
  <c r="AE114" i="4"/>
  <c r="AE119" i="4"/>
  <c r="AE124" i="4"/>
  <c r="AE130" i="4"/>
  <c r="AE135" i="4"/>
  <c r="AE140" i="4"/>
  <c r="AE146" i="4"/>
  <c r="AE151" i="4"/>
  <c r="AE156" i="4"/>
  <c r="AE162" i="4"/>
  <c r="AE167" i="4"/>
  <c r="AE172" i="4"/>
  <c r="AE178" i="4"/>
  <c r="AE183" i="4"/>
  <c r="AE188" i="4"/>
  <c r="AE115" i="4"/>
  <c r="AE120" i="4"/>
  <c r="AE126" i="4"/>
  <c r="AE131" i="4"/>
  <c r="AE136" i="4"/>
  <c r="AE142" i="4"/>
  <c r="AE147" i="4"/>
  <c r="AE152" i="4"/>
  <c r="AE158" i="4"/>
  <c r="AE163" i="4"/>
  <c r="AE168" i="4"/>
  <c r="AE174" i="4"/>
  <c r="AE179" i="4"/>
  <c r="AE184" i="4"/>
  <c r="AE110" i="4"/>
  <c r="AE111" i="4"/>
  <c r="AE122" i="4"/>
  <c r="AE132" i="4"/>
  <c r="AE143" i="4"/>
  <c r="AE154" i="4"/>
  <c r="AE164" i="4"/>
  <c r="AE175" i="4"/>
  <c r="AE186" i="4"/>
  <c r="AE112" i="4"/>
  <c r="AE123" i="4"/>
  <c r="AE134" i="4"/>
  <c r="AE144" i="4"/>
  <c r="AE155" i="4"/>
  <c r="AE166" i="4"/>
  <c r="AE176" i="4"/>
  <c r="AE187" i="4"/>
  <c r="AE116" i="4"/>
  <c r="AE127" i="4"/>
  <c r="AE138" i="4"/>
  <c r="AE148" i="4"/>
  <c r="AE159" i="4"/>
  <c r="AE170" i="4"/>
  <c r="AE180" i="4"/>
  <c r="AE128" i="4"/>
  <c r="AE171" i="4"/>
  <c r="AE139" i="4"/>
  <c r="AE182" i="4"/>
  <c r="AE150" i="4"/>
  <c r="F112" i="4"/>
  <c r="AA19" i="4"/>
  <c r="Z19" i="4"/>
  <c r="AA27" i="4"/>
  <c r="Z27" i="4"/>
  <c r="AA35" i="4"/>
  <c r="Z35" i="4"/>
  <c r="AA68" i="4"/>
  <c r="Z68" i="4"/>
  <c r="N44" i="4"/>
  <c r="N36" i="4"/>
  <c r="N28" i="4"/>
  <c r="N24" i="4"/>
  <c r="N16" i="4"/>
  <c r="N12" i="4"/>
  <c r="AA12" i="4"/>
  <c r="Z12" i="4"/>
  <c r="AA20" i="4"/>
  <c r="Z20" i="4"/>
  <c r="Z24" i="4"/>
  <c r="AA24" i="4"/>
  <c r="AA28" i="4"/>
  <c r="Z28" i="4"/>
  <c r="AA36" i="4"/>
  <c r="Z36" i="4"/>
  <c r="Z40" i="4"/>
  <c r="AA40" i="4"/>
  <c r="AA44" i="4"/>
  <c r="Z44" i="4"/>
  <c r="Z39" i="4"/>
  <c r="AA80" i="4"/>
  <c r="AA16" i="4"/>
  <c r="AA52" i="4"/>
  <c r="Z52" i="4"/>
  <c r="N48" i="4"/>
  <c r="N40" i="4"/>
  <c r="N32" i="4"/>
  <c r="N20" i="4"/>
  <c r="V154" i="4"/>
  <c r="AA154" i="4" s="1"/>
  <c r="V158" i="4"/>
  <c r="V162" i="4"/>
  <c r="AA162" i="4" s="1"/>
  <c r="V166" i="4"/>
  <c r="Z166" i="4" s="1"/>
  <c r="V170" i="4"/>
  <c r="AA170" i="4" s="1"/>
  <c r="V174" i="4"/>
  <c r="V178" i="4"/>
  <c r="AA178" i="4" s="1"/>
  <c r="V182" i="4"/>
  <c r="Z182" i="4" s="1"/>
  <c r="V186" i="4"/>
  <c r="AA186" i="4" s="1"/>
  <c r="V150" i="4"/>
  <c r="V151" i="4"/>
  <c r="V155" i="4"/>
  <c r="V159" i="4"/>
  <c r="V163" i="4"/>
  <c r="V167" i="4"/>
  <c r="V171" i="4"/>
  <c r="V175" i="4"/>
  <c r="V179" i="4"/>
  <c r="V183" i="4"/>
  <c r="V187" i="4"/>
  <c r="V153" i="4"/>
  <c r="V161" i="4"/>
  <c r="AA161" i="4" s="1"/>
  <c r="V169" i="4"/>
  <c r="AA169" i="4" s="1"/>
  <c r="V177" i="4"/>
  <c r="AA177" i="4" s="1"/>
  <c r="V185" i="4"/>
  <c r="V156" i="4"/>
  <c r="V164" i="4"/>
  <c r="V172" i="4"/>
  <c r="V180" i="4"/>
  <c r="V188" i="4"/>
  <c r="V157" i="4"/>
  <c r="V165" i="4"/>
  <c r="Z165" i="4" s="1"/>
  <c r="V173" i="4"/>
  <c r="AA173" i="4" s="1"/>
  <c r="V181" i="4"/>
  <c r="AA181" i="4" s="1"/>
  <c r="V189" i="4"/>
  <c r="Z189" i="4" s="1"/>
  <c r="V168" i="4"/>
  <c r="Z31" i="4"/>
  <c r="AE160" i="4"/>
  <c r="J82" i="4"/>
  <c r="O82" i="4" s="1"/>
  <c r="O49" i="4"/>
  <c r="N82" i="4"/>
  <c r="M94" i="4"/>
  <c r="M133" i="4"/>
  <c r="AA10" i="4"/>
  <c r="AA14" i="4"/>
  <c r="Z14" i="4"/>
  <c r="AA18" i="4"/>
  <c r="Z18" i="4"/>
  <c r="AA22" i="4"/>
  <c r="Z22" i="4"/>
  <c r="AA26" i="4"/>
  <c r="Z26" i="4"/>
  <c r="AA30" i="4"/>
  <c r="Z30" i="4"/>
  <c r="AA34" i="4"/>
  <c r="Z34" i="4"/>
  <c r="AA38" i="4"/>
  <c r="Z38" i="4"/>
  <c r="AA42" i="4"/>
  <c r="Z42" i="4"/>
  <c r="AA46" i="4"/>
  <c r="Z46" i="4"/>
  <c r="AA51" i="4"/>
  <c r="Z59" i="4"/>
  <c r="AA75" i="4"/>
  <c r="Z75" i="4"/>
  <c r="AA91" i="4"/>
  <c r="Z91" i="4"/>
  <c r="Z107" i="4"/>
  <c r="V160" i="4"/>
  <c r="Z23" i="4"/>
  <c r="AA107" i="4"/>
  <c r="AA48" i="4"/>
  <c r="AE118" i="4"/>
  <c r="Z157" i="4"/>
  <c r="Z149" i="4"/>
  <c r="Z141" i="4"/>
  <c r="Z133" i="4"/>
  <c r="S129" i="4"/>
  <c r="S125" i="4"/>
  <c r="S121" i="4"/>
  <c r="S117" i="4"/>
  <c r="S113" i="4"/>
  <c r="V54" i="4"/>
  <c r="V58" i="4"/>
  <c r="V62" i="4"/>
  <c r="V66" i="4"/>
  <c r="V70" i="4"/>
  <c r="V74" i="4"/>
  <c r="V78" i="4"/>
  <c r="V82" i="4"/>
  <c r="V86" i="4"/>
  <c r="V90" i="4"/>
  <c r="V94" i="4"/>
  <c r="V98" i="4"/>
  <c r="V102" i="4"/>
  <c r="V106" i="4"/>
  <c r="V110" i="4"/>
  <c r="AA110" i="4" s="1"/>
  <c r="V114" i="4"/>
  <c r="AA114" i="4" s="1"/>
  <c r="V118" i="4"/>
  <c r="AA118" i="4" s="1"/>
  <c r="V122" i="4"/>
  <c r="AA122" i="4" s="1"/>
  <c r="V126" i="4"/>
  <c r="AA126" i="4" s="1"/>
  <c r="V130" i="4"/>
  <c r="AA130" i="4" s="1"/>
  <c r="V134" i="4"/>
  <c r="Z134" i="4" s="1"/>
  <c r="V138" i="4"/>
  <c r="AA138" i="4" s="1"/>
  <c r="V142" i="4"/>
  <c r="AA142" i="4" s="1"/>
  <c r="V146" i="4"/>
  <c r="AA146" i="4" s="1"/>
  <c r="V50" i="4"/>
  <c r="V51" i="4"/>
  <c r="Z51" i="4" s="1"/>
  <c r="V55" i="4"/>
  <c r="AA55" i="4" s="1"/>
  <c r="V59" i="4"/>
  <c r="AA59" i="4" s="1"/>
  <c r="V63" i="4"/>
  <c r="Z63" i="4" s="1"/>
  <c r="V67" i="4"/>
  <c r="AA67" i="4" s="1"/>
  <c r="V71" i="4"/>
  <c r="Z71" i="4" s="1"/>
  <c r="V148" i="4"/>
  <c r="V143" i="4"/>
  <c r="V137" i="4"/>
  <c r="AA137" i="4" s="1"/>
  <c r="V132" i="4"/>
  <c r="V127" i="4"/>
  <c r="V121" i="4"/>
  <c r="V116" i="4"/>
  <c r="V111" i="4"/>
  <c r="V105" i="4"/>
  <c r="V100" i="4"/>
  <c r="Z100" i="4" s="1"/>
  <c r="V95" i="4"/>
  <c r="AA95" i="4" s="1"/>
  <c r="V89" i="4"/>
  <c r="AA89" i="4" s="1"/>
  <c r="V84" i="4"/>
  <c r="Z84" i="4" s="1"/>
  <c r="V79" i="4"/>
  <c r="Z79" i="4" s="1"/>
  <c r="V73" i="4"/>
  <c r="V65" i="4"/>
  <c r="AA65" i="4" s="1"/>
  <c r="V57" i="4"/>
  <c r="AA57" i="4" s="1"/>
  <c r="Y184" i="4"/>
  <c r="Y176" i="4"/>
  <c r="Y168" i="4"/>
  <c r="Y160" i="4"/>
  <c r="Y152" i="4"/>
  <c r="Y144" i="4"/>
  <c r="Y136" i="4"/>
  <c r="Y128" i="4"/>
  <c r="Y120" i="4"/>
  <c r="Y112" i="4"/>
  <c r="Z112" i="4" s="1"/>
  <c r="Y104" i="4"/>
  <c r="AA77" i="4"/>
  <c r="Z77" i="4"/>
  <c r="AA85" i="4"/>
  <c r="Z85" i="4"/>
  <c r="S188" i="4"/>
  <c r="S180" i="4"/>
  <c r="S176" i="4"/>
  <c r="S172" i="4"/>
  <c r="S168" i="4"/>
  <c r="S164" i="4"/>
  <c r="S160" i="4"/>
  <c r="S156" i="4"/>
  <c r="S148" i="4"/>
  <c r="S144" i="4"/>
  <c r="S140" i="4"/>
  <c r="S136" i="4"/>
  <c r="S132" i="4"/>
  <c r="S128" i="4"/>
  <c r="S124" i="4"/>
  <c r="S120" i="4"/>
  <c r="S116" i="4"/>
  <c r="V147" i="4"/>
  <c r="V141" i="4"/>
  <c r="AA141" i="4" s="1"/>
  <c r="V136" i="4"/>
  <c r="V131" i="4"/>
  <c r="V125" i="4"/>
  <c r="V120" i="4"/>
  <c r="V115" i="4"/>
  <c r="V109" i="4"/>
  <c r="V104" i="4"/>
  <c r="Z104" i="4" s="1"/>
  <c r="V99" i="4"/>
  <c r="AA99" i="4" s="1"/>
  <c r="V93" i="4"/>
  <c r="V88" i="4"/>
  <c r="Z88" i="4" s="1"/>
  <c r="V83" i="4"/>
  <c r="Z83" i="4" s="1"/>
  <c r="V77" i="4"/>
  <c r="V72" i="4"/>
  <c r="AA72" i="4" s="1"/>
  <c r="V64" i="4"/>
  <c r="AA64" i="4" s="1"/>
  <c r="V56" i="4"/>
  <c r="Z56" i="4" s="1"/>
  <c r="Y93" i="4"/>
  <c r="Y97" i="4"/>
  <c r="Y101" i="4"/>
  <c r="AA101" i="4" s="1"/>
  <c r="Y105" i="4"/>
  <c r="AA105" i="4" s="1"/>
  <c r="Y109" i="4"/>
  <c r="Y113" i="4"/>
  <c r="Y117" i="4"/>
  <c r="Y121" i="4"/>
  <c r="Y125" i="4"/>
  <c r="Y129" i="4"/>
  <c r="Y133" i="4"/>
  <c r="AA133" i="4" s="1"/>
  <c r="Y137" i="4"/>
  <c r="Y141" i="4"/>
  <c r="Y145" i="4"/>
  <c r="Y149" i="4"/>
  <c r="AA149" i="4" s="1"/>
  <c r="Y153" i="4"/>
  <c r="AA153" i="4" s="1"/>
  <c r="Y157" i="4"/>
  <c r="AA157" i="4" s="1"/>
  <c r="Y161" i="4"/>
  <c r="Y165" i="4"/>
  <c r="Y169" i="4"/>
  <c r="Z169" i="4" s="1"/>
  <c r="Y173" i="4"/>
  <c r="Y177" i="4"/>
  <c r="Y181" i="4"/>
  <c r="Y185" i="4"/>
  <c r="AA185" i="4" s="1"/>
  <c r="Y189" i="4"/>
  <c r="Y94" i="4"/>
  <c r="Y98" i="4"/>
  <c r="Y102" i="4"/>
  <c r="AA102" i="4" s="1"/>
  <c r="Y106" i="4"/>
  <c r="Y110" i="4"/>
  <c r="Y114" i="4"/>
  <c r="Y118" i="4"/>
  <c r="Y122" i="4"/>
  <c r="Y126" i="4"/>
  <c r="Y130" i="4"/>
  <c r="Y134" i="4"/>
  <c r="AA134" i="4" s="1"/>
  <c r="Y138" i="4"/>
  <c r="Y142" i="4"/>
  <c r="Y146" i="4"/>
  <c r="Y150" i="4"/>
  <c r="Z150" i="4" s="1"/>
  <c r="Y154" i="4"/>
  <c r="Y158" i="4"/>
  <c r="AA158" i="4" s="1"/>
  <c r="Y162" i="4"/>
  <c r="Z162" i="4" s="1"/>
  <c r="Y166" i="4"/>
  <c r="AA166" i="4" s="1"/>
  <c r="Y170" i="4"/>
  <c r="Y174" i="4"/>
  <c r="AA174" i="4" s="1"/>
  <c r="Y178" i="4"/>
  <c r="Z178" i="4" s="1"/>
  <c r="Y182" i="4"/>
  <c r="AA182" i="4" s="1"/>
  <c r="Y186" i="4"/>
  <c r="Y90" i="4"/>
  <c r="Y183" i="4"/>
  <c r="Y175" i="4"/>
  <c r="Y167" i="4"/>
  <c r="Y159" i="4"/>
  <c r="Y151" i="4"/>
  <c r="Y143" i="4"/>
  <c r="Y135" i="4"/>
  <c r="Y127" i="4"/>
  <c r="Y119" i="4"/>
  <c r="Y111" i="4"/>
  <c r="Y103" i="4"/>
  <c r="Y95" i="4"/>
  <c r="AM84" i="4"/>
  <c r="AL84" i="4"/>
  <c r="AA73" i="4"/>
  <c r="Z73" i="4"/>
  <c r="AA93" i="4"/>
  <c r="Z93" i="4"/>
  <c r="Z101" i="4"/>
  <c r="AA109" i="4"/>
  <c r="Z109" i="4"/>
  <c r="S184" i="4"/>
  <c r="S152" i="4"/>
  <c r="N47" i="4"/>
  <c r="N43" i="4"/>
  <c r="N39" i="4"/>
  <c r="N35" i="4"/>
  <c r="N31" i="4"/>
  <c r="N27" i="4"/>
  <c r="N23" i="4"/>
  <c r="N19" i="4"/>
  <c r="N15" i="4"/>
  <c r="N11" i="4"/>
  <c r="O10" i="4"/>
  <c r="AA13" i="4"/>
  <c r="Z13" i="4"/>
  <c r="AA17" i="4"/>
  <c r="Z17" i="4"/>
  <c r="AA21" i="4"/>
  <c r="Z21" i="4"/>
  <c r="AA25" i="4"/>
  <c r="Z25" i="4"/>
  <c r="AA29" i="4"/>
  <c r="Z29" i="4"/>
  <c r="AA33" i="4"/>
  <c r="Z33" i="4"/>
  <c r="AA37" i="4"/>
  <c r="Z37" i="4"/>
  <c r="AA41" i="4"/>
  <c r="Z41" i="4"/>
  <c r="AA45" i="4"/>
  <c r="Z45" i="4"/>
  <c r="AA49" i="4"/>
  <c r="Z49" i="4"/>
  <c r="AA54" i="4"/>
  <c r="Z54" i="4"/>
  <c r="AA58" i="4"/>
  <c r="Z58" i="4"/>
  <c r="AA62" i="4"/>
  <c r="Z62" i="4"/>
  <c r="AA66" i="4"/>
  <c r="Z66" i="4"/>
  <c r="AA70" i="4"/>
  <c r="Z70" i="4"/>
  <c r="AA74" i="4"/>
  <c r="Z74" i="4"/>
  <c r="AA78" i="4"/>
  <c r="Z78" i="4"/>
  <c r="AA82" i="4"/>
  <c r="Z82" i="4"/>
  <c r="AA86" i="4"/>
  <c r="Z86" i="4"/>
  <c r="AA90" i="4"/>
  <c r="Z90" i="4"/>
  <c r="AA94" i="4"/>
  <c r="Z94" i="4"/>
  <c r="AA98" i="4"/>
  <c r="Z98" i="4"/>
  <c r="Z102" i="4"/>
  <c r="AA106" i="4"/>
  <c r="Z106" i="4"/>
  <c r="AA50" i="4"/>
  <c r="Z50" i="4"/>
  <c r="S187" i="4"/>
  <c r="S183" i="4"/>
  <c r="S179" i="4"/>
  <c r="S175" i="4"/>
  <c r="S171" i="4"/>
  <c r="S167" i="4"/>
  <c r="S163" i="4"/>
  <c r="S159" i="4"/>
  <c r="S155" i="4"/>
  <c r="S151" i="4"/>
  <c r="S147" i="4"/>
  <c r="S143" i="4"/>
  <c r="S139" i="4"/>
  <c r="S135" i="4"/>
  <c r="S131" i="4"/>
  <c r="S127" i="4"/>
  <c r="S123" i="4"/>
  <c r="S119" i="4"/>
  <c r="S115" i="4"/>
  <c r="S111" i="4"/>
  <c r="V145" i="4"/>
  <c r="AA145" i="4" s="1"/>
  <c r="V140" i="4"/>
  <c r="V135" i="4"/>
  <c r="V129" i="4"/>
  <c r="V124" i="4"/>
  <c r="V119" i="4"/>
  <c r="V113" i="4"/>
  <c r="V108" i="4"/>
  <c r="Z108" i="4" s="1"/>
  <c r="V103" i="4"/>
  <c r="Z103" i="4" s="1"/>
  <c r="V97" i="4"/>
  <c r="AA97" i="4" s="1"/>
  <c r="V92" i="4"/>
  <c r="AA92" i="4" s="1"/>
  <c r="V87" i="4"/>
  <c r="Z87" i="4" s="1"/>
  <c r="V81" i="4"/>
  <c r="AA81" i="4" s="1"/>
  <c r="V76" i="4"/>
  <c r="AA76" i="4" s="1"/>
  <c r="V69" i="4"/>
  <c r="AA69" i="4" s="1"/>
  <c r="V61" i="4"/>
  <c r="AA61" i="4" s="1"/>
  <c r="V53" i="4"/>
  <c r="AA53" i="4" s="1"/>
  <c r="Y188" i="4"/>
  <c r="Y180" i="4"/>
  <c r="Y172" i="4"/>
  <c r="Y164" i="4"/>
  <c r="Y156" i="4"/>
  <c r="Y148" i="4"/>
  <c r="Y140" i="4"/>
  <c r="Y132" i="4"/>
  <c r="Y124" i="4"/>
  <c r="Y116" i="4"/>
  <c r="Y108" i="4"/>
  <c r="Y100" i="4"/>
  <c r="Y92" i="4"/>
  <c r="AM78" i="4"/>
  <c r="AM13" i="4"/>
  <c r="AL13" i="4"/>
  <c r="AM17" i="4"/>
  <c r="AL17" i="4"/>
  <c r="AL22" i="4"/>
  <c r="AM22" i="4"/>
  <c r="AL26" i="4"/>
  <c r="AM26" i="4"/>
  <c r="AL30" i="4"/>
  <c r="AM30" i="4"/>
  <c r="AL34" i="4"/>
  <c r="AM34" i="4"/>
  <c r="AL38" i="4"/>
  <c r="AM38" i="4"/>
  <c r="AL42" i="4"/>
  <c r="AM42" i="4"/>
  <c r="AL46" i="4"/>
  <c r="AM46" i="4"/>
  <c r="AL50" i="4"/>
  <c r="AM50" i="4"/>
  <c r="AL54" i="4"/>
  <c r="AM54" i="4"/>
  <c r="AL58" i="4"/>
  <c r="AM58" i="4"/>
  <c r="AL62" i="4"/>
  <c r="AM62" i="4"/>
  <c r="AL66" i="4"/>
  <c r="AM66" i="4"/>
  <c r="AL102" i="4"/>
  <c r="AL20" i="4"/>
  <c r="AM20" i="4"/>
  <c r="AL98" i="4"/>
  <c r="AL82" i="4"/>
  <c r="AL14" i="4"/>
  <c r="AM14" i="4"/>
  <c r="AL18" i="4"/>
  <c r="AM18" i="4"/>
  <c r="AM23" i="4"/>
  <c r="AL23" i="4"/>
  <c r="AM31" i="4"/>
  <c r="AL31" i="4"/>
  <c r="AM39" i="4"/>
  <c r="AL39" i="4"/>
  <c r="AM47" i="4"/>
  <c r="AL47" i="4"/>
  <c r="AM102" i="4"/>
  <c r="AM86" i="4"/>
  <c r="AM70" i="4"/>
  <c r="AM15" i="4"/>
  <c r="AL15" i="4"/>
  <c r="AL72" i="4"/>
  <c r="AL80" i="4"/>
  <c r="AL88" i="4"/>
  <c r="AL96" i="4"/>
  <c r="AL104" i="4"/>
  <c r="AL106" i="4"/>
  <c r="AL90" i="4"/>
  <c r="AL74" i="4"/>
  <c r="AL51" i="4"/>
  <c r="AL35" i="4"/>
  <c r="AM55" i="4"/>
  <c r="AM67" i="4"/>
  <c r="AM71" i="4"/>
  <c r="AM83" i="4"/>
  <c r="AM87" i="4"/>
  <c r="AM91" i="4"/>
  <c r="AM99" i="4"/>
  <c r="AM103" i="4"/>
  <c r="AM107" i="4"/>
  <c r="AL107" i="4"/>
  <c r="AM104" i="4"/>
  <c r="AL99" i="4"/>
  <c r="AM96" i="4"/>
  <c r="AL91" i="4"/>
  <c r="AM88" i="4"/>
  <c r="AL83" i="4"/>
  <c r="AM80" i="4"/>
  <c r="AL75" i="4"/>
  <c r="AM72" i="4"/>
  <c r="AL63" i="4"/>
  <c r="AL55" i="4"/>
  <c r="AL24" i="4"/>
  <c r="AM24" i="4"/>
  <c r="AL28" i="4"/>
  <c r="AM28" i="4"/>
  <c r="AL32" i="4"/>
  <c r="AM32" i="4"/>
  <c r="AL36" i="4"/>
  <c r="AM36" i="4"/>
  <c r="AL40" i="4"/>
  <c r="AM40" i="4"/>
  <c r="AL44" i="4"/>
  <c r="AM44" i="4"/>
  <c r="AL48" i="4"/>
  <c r="AM48" i="4"/>
  <c r="AL52" i="4"/>
  <c r="AM52" i="4"/>
  <c r="AL56" i="4"/>
  <c r="AM56" i="4"/>
  <c r="AL60" i="4"/>
  <c r="AM60" i="4"/>
  <c r="AL64" i="4"/>
  <c r="AM64" i="4"/>
  <c r="AL68" i="4"/>
  <c r="AM68" i="4"/>
  <c r="AH149" i="4"/>
  <c r="AH145" i="4"/>
  <c r="AH141" i="4"/>
  <c r="AH137" i="4"/>
  <c r="AH133" i="4"/>
  <c r="AH129" i="4"/>
  <c r="AH125" i="4"/>
  <c r="AH121" i="4"/>
  <c r="AH117" i="4"/>
  <c r="AH113" i="4"/>
  <c r="AH109" i="4"/>
  <c r="AM109" i="4" s="1"/>
  <c r="AH105" i="4"/>
  <c r="AM105" i="4" s="1"/>
  <c r="AH101" i="4"/>
  <c r="AM101" i="4" s="1"/>
  <c r="AH97" i="4"/>
  <c r="AM97" i="4" s="1"/>
  <c r="AH93" i="4"/>
  <c r="AM93" i="4" s="1"/>
  <c r="AH89" i="4"/>
  <c r="AM89" i="4" s="1"/>
  <c r="AH85" i="4"/>
  <c r="AM85" i="4" s="1"/>
  <c r="AH81" i="4"/>
  <c r="AM81" i="4" s="1"/>
  <c r="AH77" i="4"/>
  <c r="AM77" i="4" s="1"/>
  <c r="AH73" i="4"/>
  <c r="AM73" i="4" s="1"/>
  <c r="AH69" i="4"/>
  <c r="AM69" i="4" s="1"/>
  <c r="AH65" i="4"/>
  <c r="AM65" i="4" s="1"/>
  <c r="AH61" i="4"/>
  <c r="AM61" i="4" s="1"/>
  <c r="AH57" i="4"/>
  <c r="AM57" i="4" s="1"/>
  <c r="AK189" i="4"/>
  <c r="AK185" i="4"/>
  <c r="AK181" i="4"/>
  <c r="AK177" i="4"/>
  <c r="AK173" i="4"/>
  <c r="AK169" i="4"/>
  <c r="AK165" i="4"/>
  <c r="AK161" i="4"/>
  <c r="AK157" i="4"/>
  <c r="AK153" i="4"/>
  <c r="AK149" i="4"/>
  <c r="AK145" i="4"/>
  <c r="AK141" i="4"/>
  <c r="AK137" i="4"/>
  <c r="AK133" i="4"/>
  <c r="AK129" i="4"/>
  <c r="AK125" i="4"/>
  <c r="AK121" i="4"/>
  <c r="AK117" i="4"/>
  <c r="AK113" i="4"/>
  <c r="AK109" i="4"/>
  <c r="AK105" i="4"/>
  <c r="AK101" i="4"/>
  <c r="AK97" i="4"/>
  <c r="AM10" i="4"/>
  <c r="L3" i="4"/>
  <c r="M178" i="4"/>
  <c r="M146" i="4"/>
  <c r="M114" i="4"/>
  <c r="M174" i="4"/>
  <c r="M142" i="4"/>
  <c r="M110" i="4"/>
  <c r="M162" i="4"/>
  <c r="M130" i="4"/>
  <c r="M98" i="4"/>
  <c r="M158" i="4"/>
  <c r="M126" i="4"/>
  <c r="J126" i="4"/>
  <c r="O126" i="4" s="1"/>
  <c r="J94" i="4"/>
  <c r="O94" i="4" s="1"/>
  <c r="J62" i="4"/>
  <c r="O62" i="4" s="1"/>
  <c r="J54" i="4"/>
  <c r="O54" i="4" s="1"/>
  <c r="J70" i="4"/>
  <c r="O70" i="4" s="1"/>
  <c r="J86" i="4"/>
  <c r="O86" i="4" s="1"/>
  <c r="J102" i="4"/>
  <c r="N102" i="4" s="1"/>
  <c r="J118" i="4"/>
  <c r="J134" i="4"/>
  <c r="O134" i="4" s="1"/>
  <c r="J50" i="4"/>
  <c r="O50" i="4" s="1"/>
  <c r="J58" i="4"/>
  <c r="O58" i="4" s="1"/>
  <c r="J74" i="4"/>
  <c r="O74" i="4" s="1"/>
  <c r="J90" i="4"/>
  <c r="O90" i="4" s="1"/>
  <c r="J106" i="4"/>
  <c r="N106" i="4" s="1"/>
  <c r="J122" i="4"/>
  <c r="J138" i="4"/>
  <c r="O138" i="4" s="1"/>
  <c r="J114" i="4"/>
  <c r="O114" i="4" s="1"/>
  <c r="J142" i="4"/>
  <c r="O142" i="4" s="1"/>
  <c r="J110" i="4"/>
  <c r="O110" i="4" s="1"/>
  <c r="J78" i="4"/>
  <c r="O78" i="4" s="1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93" i="4"/>
  <c r="M97" i="4"/>
  <c r="M101" i="4"/>
  <c r="M105" i="4"/>
  <c r="M109" i="4"/>
  <c r="M113" i="4"/>
  <c r="M117" i="4"/>
  <c r="M121" i="4"/>
  <c r="M125" i="4"/>
  <c r="M129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6" i="4"/>
  <c r="M170" i="4"/>
  <c r="M154" i="4"/>
  <c r="M138" i="4"/>
  <c r="M122" i="4"/>
  <c r="M106" i="4"/>
  <c r="J146" i="4"/>
  <c r="O146" i="4" s="1"/>
  <c r="J130" i="4"/>
  <c r="J98" i="4"/>
  <c r="O98" i="4" s="1"/>
  <c r="J66" i="4"/>
  <c r="O66" i="4" s="1"/>
  <c r="M182" i="4"/>
  <c r="M166" i="4"/>
  <c r="M150" i="4"/>
  <c r="M134" i="4"/>
  <c r="M118" i="4"/>
  <c r="M102" i="4"/>
  <c r="J149" i="4"/>
  <c r="J145" i="4"/>
  <c r="O145" i="4" s="1"/>
  <c r="J141" i="4"/>
  <c r="O141" i="4" s="1"/>
  <c r="J137" i="4"/>
  <c r="J133" i="4"/>
  <c r="O133" i="4" s="1"/>
  <c r="J129" i="4"/>
  <c r="O129" i="4" s="1"/>
  <c r="J125" i="4"/>
  <c r="O125" i="4" s="1"/>
  <c r="J121" i="4"/>
  <c r="O121" i="4" s="1"/>
  <c r="J117" i="4"/>
  <c r="J113" i="4"/>
  <c r="O113" i="4" s="1"/>
  <c r="J109" i="4"/>
  <c r="O109" i="4" s="1"/>
  <c r="J105" i="4"/>
  <c r="O105" i="4" s="1"/>
  <c r="J101" i="4"/>
  <c r="J97" i="4"/>
  <c r="O97" i="4" s="1"/>
  <c r="J93" i="4"/>
  <c r="O93" i="4" s="1"/>
  <c r="J89" i="4"/>
  <c r="O89" i="4" s="1"/>
  <c r="J85" i="4"/>
  <c r="O85" i="4" s="1"/>
  <c r="J81" i="4"/>
  <c r="O81" i="4" s="1"/>
  <c r="J77" i="4"/>
  <c r="O77" i="4" s="1"/>
  <c r="J73" i="4"/>
  <c r="O73" i="4" s="1"/>
  <c r="J69" i="4"/>
  <c r="O69" i="4" s="1"/>
  <c r="J65" i="4"/>
  <c r="O65" i="4" s="1"/>
  <c r="J61" i="4"/>
  <c r="O61" i="4" s="1"/>
  <c r="J57" i="4"/>
  <c r="O57" i="4" s="1"/>
  <c r="J53" i="4"/>
  <c r="O53" i="4" s="1"/>
  <c r="J148" i="4"/>
  <c r="O148" i="4" s="1"/>
  <c r="J144" i="4"/>
  <c r="O144" i="4" s="1"/>
  <c r="J140" i="4"/>
  <c r="O140" i="4" s="1"/>
  <c r="J136" i="4"/>
  <c r="J132" i="4"/>
  <c r="O132" i="4" s="1"/>
  <c r="J128" i="4"/>
  <c r="O128" i="4" s="1"/>
  <c r="J124" i="4"/>
  <c r="O124" i="4" s="1"/>
  <c r="J120" i="4"/>
  <c r="J116" i="4"/>
  <c r="O116" i="4" s="1"/>
  <c r="J112" i="4"/>
  <c r="O112" i="4" s="1"/>
  <c r="J108" i="4"/>
  <c r="O108" i="4" s="1"/>
  <c r="J104" i="4"/>
  <c r="O104" i="4" s="1"/>
  <c r="J100" i="4"/>
  <c r="O100" i="4" s="1"/>
  <c r="J96" i="4"/>
  <c r="O96" i="4" s="1"/>
  <c r="J92" i="4"/>
  <c r="O92" i="4" s="1"/>
  <c r="J88" i="4"/>
  <c r="O88" i="4" s="1"/>
  <c r="J84" i="4"/>
  <c r="O84" i="4" s="1"/>
  <c r="J80" i="4"/>
  <c r="O80" i="4" s="1"/>
  <c r="J76" i="4"/>
  <c r="O76" i="4" s="1"/>
  <c r="J72" i="4"/>
  <c r="O72" i="4" s="1"/>
  <c r="J68" i="4"/>
  <c r="O68" i="4" s="1"/>
  <c r="J64" i="4"/>
  <c r="O64" i="4" s="1"/>
  <c r="J60" i="4"/>
  <c r="O60" i="4" s="1"/>
  <c r="J56" i="4"/>
  <c r="O56" i="4" s="1"/>
  <c r="J52" i="4"/>
  <c r="O52" i="4" s="1"/>
  <c r="J147" i="4"/>
  <c r="O147" i="4" s="1"/>
  <c r="J143" i="4"/>
  <c r="O143" i="4" s="1"/>
  <c r="J139" i="4"/>
  <c r="O139" i="4" s="1"/>
  <c r="J135" i="4"/>
  <c r="O135" i="4" s="1"/>
  <c r="J131" i="4"/>
  <c r="O131" i="4" s="1"/>
  <c r="J127" i="4"/>
  <c r="O127" i="4" s="1"/>
  <c r="J123" i="4"/>
  <c r="O123" i="4" s="1"/>
  <c r="J119" i="4"/>
  <c r="O119" i="4" s="1"/>
  <c r="J115" i="4"/>
  <c r="O115" i="4" s="1"/>
  <c r="J111" i="4"/>
  <c r="O111" i="4" s="1"/>
  <c r="J107" i="4"/>
  <c r="O107" i="4" s="1"/>
  <c r="J103" i="4"/>
  <c r="O103" i="4" s="1"/>
  <c r="J99" i="4"/>
  <c r="O99" i="4" s="1"/>
  <c r="J95" i="4"/>
  <c r="O95" i="4" s="1"/>
  <c r="J91" i="4"/>
  <c r="O91" i="4" s="1"/>
  <c r="J87" i="4"/>
  <c r="O87" i="4" s="1"/>
  <c r="J83" i="4"/>
  <c r="O83" i="4" s="1"/>
  <c r="J79" i="4"/>
  <c r="O79" i="4" s="1"/>
  <c r="J75" i="4"/>
  <c r="O75" i="4" s="1"/>
  <c r="J71" i="4"/>
  <c r="O71" i="4" s="1"/>
  <c r="J67" i="4"/>
  <c r="O67" i="4" s="1"/>
  <c r="J63" i="4"/>
  <c r="O63" i="4" s="1"/>
  <c r="J59" i="4"/>
  <c r="O59" i="4" s="1"/>
  <c r="J55" i="4"/>
  <c r="O55" i="4" s="1"/>
  <c r="J51" i="4"/>
  <c r="O51" i="4" s="1"/>
  <c r="F110" i="4"/>
  <c r="N110" i="4" s="1"/>
  <c r="F175" i="4"/>
  <c r="F159" i="4"/>
  <c r="F143" i="4"/>
  <c r="N143" i="4" s="1"/>
  <c r="F127" i="4"/>
  <c r="N127" i="4" s="1"/>
  <c r="F187" i="4"/>
  <c r="F171" i="4"/>
  <c r="F155" i="4"/>
  <c r="F139" i="4"/>
  <c r="F123" i="4"/>
  <c r="N123" i="4" s="1"/>
  <c r="F183" i="4"/>
  <c r="F167" i="4"/>
  <c r="F151" i="4"/>
  <c r="F135" i="4"/>
  <c r="N135" i="4" s="1"/>
  <c r="F119" i="4"/>
  <c r="N119" i="4" s="1"/>
  <c r="F179" i="4"/>
  <c r="F163" i="4"/>
  <c r="F147" i="4"/>
  <c r="F131" i="4"/>
  <c r="F115" i="4"/>
  <c r="N115" i="4" s="1"/>
  <c r="F111" i="4"/>
  <c r="N111" i="4" s="1"/>
  <c r="F186" i="4"/>
  <c r="F182" i="4"/>
  <c r="F178" i="4"/>
  <c r="F174" i="4"/>
  <c r="F170" i="4"/>
  <c r="F166" i="4"/>
  <c r="F162" i="4"/>
  <c r="F158" i="4"/>
  <c r="F154" i="4"/>
  <c r="F150" i="4"/>
  <c r="F146" i="4"/>
  <c r="N146" i="4" s="1"/>
  <c r="F142" i="4"/>
  <c r="N142" i="4" s="1"/>
  <c r="F138" i="4"/>
  <c r="N138" i="4" s="1"/>
  <c r="F134" i="4"/>
  <c r="N134" i="4" s="1"/>
  <c r="F130" i="4"/>
  <c r="N130" i="4" s="1"/>
  <c r="F126" i="4"/>
  <c r="N126" i="4" s="1"/>
  <c r="F122" i="4"/>
  <c r="N122" i="4" s="1"/>
  <c r="F118" i="4"/>
  <c r="N118" i="4" s="1"/>
  <c r="F114" i="4"/>
  <c r="N114" i="4" s="1"/>
  <c r="F189" i="4"/>
  <c r="F185" i="4"/>
  <c r="F181" i="4"/>
  <c r="F177" i="4"/>
  <c r="F173" i="4"/>
  <c r="F169" i="4"/>
  <c r="F165" i="4"/>
  <c r="F161" i="4"/>
  <c r="F157" i="4"/>
  <c r="F153" i="4"/>
  <c r="F149" i="4"/>
  <c r="N149" i="4" s="1"/>
  <c r="F145" i="4"/>
  <c r="N145" i="4" s="1"/>
  <c r="F141" i="4"/>
  <c r="N141" i="4" s="1"/>
  <c r="F137" i="4"/>
  <c r="N137" i="4" s="1"/>
  <c r="F133" i="4"/>
  <c r="N133" i="4" s="1"/>
  <c r="F129" i="4"/>
  <c r="N129" i="4" s="1"/>
  <c r="F125" i="4"/>
  <c r="N125" i="4" s="1"/>
  <c r="F121" i="4"/>
  <c r="N121" i="4" s="1"/>
  <c r="F117" i="4"/>
  <c r="N117" i="4" s="1"/>
  <c r="F113" i="4"/>
  <c r="N113" i="4" s="1"/>
  <c r="F188" i="4"/>
  <c r="F184" i="4"/>
  <c r="F180" i="4"/>
  <c r="F176" i="4"/>
  <c r="F172" i="4"/>
  <c r="F168" i="4"/>
  <c r="F164" i="4"/>
  <c r="F160" i="4"/>
  <c r="F156" i="4"/>
  <c r="F152" i="4"/>
  <c r="F148" i="4"/>
  <c r="N148" i="4" s="1"/>
  <c r="F144" i="4"/>
  <c r="N144" i="4" s="1"/>
  <c r="F140" i="4"/>
  <c r="N140" i="4" s="1"/>
  <c r="F136" i="4"/>
  <c r="N136" i="4" s="1"/>
  <c r="F132" i="4"/>
  <c r="N132" i="4" s="1"/>
  <c r="F128" i="4"/>
  <c r="N128" i="4" s="1"/>
  <c r="F124" i="4"/>
  <c r="N124" i="4" s="1"/>
  <c r="F120" i="4"/>
  <c r="N120" i="4" s="1"/>
  <c r="F116" i="4"/>
  <c r="N116" i="4" s="1"/>
  <c r="P18" i="1"/>
  <c r="P23" i="1"/>
  <c r="P24" i="1" s="1"/>
  <c r="P21" i="1"/>
  <c r="Q15" i="1"/>
  <c r="R11" i="1"/>
  <c r="S11" i="1" s="1"/>
  <c r="R10" i="1"/>
  <c r="S10" i="1" s="1"/>
  <c r="R9" i="1"/>
  <c r="S9" i="1" s="1"/>
  <c r="R8" i="1"/>
  <c r="S8" i="1" s="1"/>
  <c r="F12" i="1"/>
  <c r="G12" i="1" s="1"/>
  <c r="D23" i="1"/>
  <c r="D24" i="1" s="1"/>
  <c r="D21" i="1"/>
  <c r="D22" i="1" s="1"/>
  <c r="E15" i="1"/>
  <c r="F11" i="1"/>
  <c r="G11" i="1" s="1"/>
  <c r="F10" i="1"/>
  <c r="G10" i="1" s="1"/>
  <c r="F9" i="1"/>
  <c r="G9" i="1" s="1"/>
  <c r="F8" i="1"/>
  <c r="G8" i="1" s="1"/>
  <c r="AA119" i="4" l="1"/>
  <c r="Z119" i="4"/>
  <c r="AA135" i="4"/>
  <c r="Z135" i="4"/>
  <c r="AA151" i="4"/>
  <c r="Z151" i="4"/>
  <c r="AA167" i="4"/>
  <c r="Z167" i="4"/>
  <c r="AA183" i="4"/>
  <c r="Z183" i="4"/>
  <c r="N55" i="4"/>
  <c r="N71" i="4"/>
  <c r="N87" i="4"/>
  <c r="N103" i="4"/>
  <c r="Z81" i="4"/>
  <c r="Z128" i="4"/>
  <c r="AA128" i="4"/>
  <c r="Z144" i="4"/>
  <c r="AA144" i="4"/>
  <c r="AA164" i="4"/>
  <c r="Z164" i="4"/>
  <c r="AA180" i="4"/>
  <c r="Z180" i="4"/>
  <c r="Z97" i="4"/>
  <c r="AA117" i="4"/>
  <c r="Z117" i="4"/>
  <c r="AA150" i="4"/>
  <c r="AA103" i="4"/>
  <c r="AA83" i="4"/>
  <c r="AA71" i="4"/>
  <c r="N50" i="4"/>
  <c r="N66" i="4"/>
  <c r="N98" i="4"/>
  <c r="N105" i="4"/>
  <c r="Z126" i="4"/>
  <c r="Z185" i="4"/>
  <c r="N72" i="4"/>
  <c r="N108" i="4"/>
  <c r="AA108" i="4"/>
  <c r="AA84" i="4"/>
  <c r="Z72" i="4"/>
  <c r="N65" i="4"/>
  <c r="Z130" i="4"/>
  <c r="Z146" i="4"/>
  <c r="AA112" i="4"/>
  <c r="Z61" i="4"/>
  <c r="Z53" i="4"/>
  <c r="N68" i="4"/>
  <c r="N96" i="4"/>
  <c r="N85" i="4"/>
  <c r="AL128" i="4"/>
  <c r="AM128" i="4"/>
  <c r="AM148" i="4"/>
  <c r="AL148" i="4"/>
  <c r="AL144" i="4"/>
  <c r="AM144" i="4"/>
  <c r="AM143" i="4"/>
  <c r="AL143" i="4"/>
  <c r="AL110" i="4"/>
  <c r="AM110" i="4"/>
  <c r="AM147" i="4"/>
  <c r="AL147" i="4"/>
  <c r="AL126" i="4"/>
  <c r="AM126" i="4"/>
  <c r="AL140" i="4"/>
  <c r="AM140" i="4"/>
  <c r="AM119" i="4"/>
  <c r="AL119" i="4"/>
  <c r="AM153" i="4"/>
  <c r="AM137" i="4"/>
  <c r="AL137" i="4"/>
  <c r="AM121" i="4"/>
  <c r="AL121" i="4"/>
  <c r="AL105" i="4"/>
  <c r="AL97" i="4"/>
  <c r="AL89" i="4"/>
  <c r="AL81" i="4"/>
  <c r="AL73" i="4"/>
  <c r="AL65" i="4"/>
  <c r="AL57" i="4"/>
  <c r="AA165" i="4"/>
  <c r="AA189" i="4"/>
  <c r="AA100" i="4"/>
  <c r="N131" i="4"/>
  <c r="O118" i="4"/>
  <c r="AH153" i="4"/>
  <c r="AL153" i="4" s="1"/>
  <c r="AH157" i="4"/>
  <c r="AH161" i="4"/>
  <c r="AH165" i="4"/>
  <c r="AH169" i="4"/>
  <c r="AM169" i="4" s="1"/>
  <c r="AH173" i="4"/>
  <c r="AH177" i="4"/>
  <c r="AH181" i="4"/>
  <c r="AH185" i="4"/>
  <c r="AM185" i="4" s="1"/>
  <c r="AH189" i="4"/>
  <c r="AH155" i="4"/>
  <c r="AH160" i="4"/>
  <c r="AH166" i="4"/>
  <c r="AH171" i="4"/>
  <c r="AH176" i="4"/>
  <c r="AH182" i="4"/>
  <c r="AH187" i="4"/>
  <c r="AM187" i="4" s="1"/>
  <c r="AH151" i="4"/>
  <c r="AH156" i="4"/>
  <c r="AH162" i="4"/>
  <c r="AM162" i="4" s="1"/>
  <c r="AH167" i="4"/>
  <c r="AH172" i="4"/>
  <c r="AH178" i="4"/>
  <c r="AH183" i="4"/>
  <c r="AM183" i="4" s="1"/>
  <c r="AH188" i="4"/>
  <c r="AH158" i="4"/>
  <c r="AH168" i="4"/>
  <c r="AL168" i="4" s="1"/>
  <c r="AH179" i="4"/>
  <c r="AH150" i="4"/>
  <c r="AL150" i="4" s="1"/>
  <c r="AH159" i="4"/>
  <c r="AH170" i="4"/>
  <c r="AH180" i="4"/>
  <c r="AH152" i="4"/>
  <c r="AH163" i="4"/>
  <c r="AH174" i="4"/>
  <c r="AH184" i="4"/>
  <c r="AH154" i="4"/>
  <c r="AH164" i="4"/>
  <c r="AH175" i="4"/>
  <c r="AH186" i="4"/>
  <c r="AM186" i="4" s="1"/>
  <c r="Z123" i="4"/>
  <c r="AA123" i="4"/>
  <c r="Z139" i="4"/>
  <c r="AA139" i="4"/>
  <c r="Z155" i="4"/>
  <c r="AA155" i="4"/>
  <c r="Z171" i="4"/>
  <c r="AA171" i="4"/>
  <c r="Z187" i="4"/>
  <c r="AA187" i="4"/>
  <c r="N59" i="4"/>
  <c r="N75" i="4"/>
  <c r="N91" i="4"/>
  <c r="N107" i="4"/>
  <c r="AA116" i="4"/>
  <c r="Z116" i="4"/>
  <c r="AA132" i="4"/>
  <c r="Z132" i="4"/>
  <c r="AA148" i="4"/>
  <c r="Z148" i="4"/>
  <c r="Z168" i="4"/>
  <c r="AA168" i="4"/>
  <c r="AA188" i="4"/>
  <c r="Z188" i="4"/>
  <c r="AA121" i="4"/>
  <c r="Z121" i="4"/>
  <c r="Z122" i="4"/>
  <c r="Z142" i="4"/>
  <c r="Z158" i="4"/>
  <c r="Z174" i="4"/>
  <c r="Z110" i="4"/>
  <c r="Z99" i="4"/>
  <c r="AA79" i="4"/>
  <c r="Z67" i="4"/>
  <c r="N54" i="4"/>
  <c r="N70" i="4"/>
  <c r="N86" i="4"/>
  <c r="N53" i="4"/>
  <c r="AL160" i="4"/>
  <c r="AM160" i="4"/>
  <c r="N80" i="4"/>
  <c r="Z118" i="4"/>
  <c r="Z92" i="4"/>
  <c r="Z76" i="4"/>
  <c r="Z64" i="4"/>
  <c r="N81" i="4"/>
  <c r="N76" i="4"/>
  <c r="N104" i="4"/>
  <c r="N97" i="4"/>
  <c r="AL182" i="4"/>
  <c r="AM182" i="4"/>
  <c r="AM180" i="4"/>
  <c r="AL180" i="4"/>
  <c r="AM138" i="4"/>
  <c r="AL138" i="4"/>
  <c r="AL176" i="4"/>
  <c r="AM176" i="4"/>
  <c r="AL134" i="4"/>
  <c r="AM134" i="4"/>
  <c r="AM175" i="4"/>
  <c r="AL175" i="4"/>
  <c r="AM132" i="4"/>
  <c r="AL132" i="4"/>
  <c r="AL184" i="4"/>
  <c r="AM184" i="4"/>
  <c r="AM163" i="4"/>
  <c r="AL163" i="4"/>
  <c r="AL142" i="4"/>
  <c r="AM142" i="4"/>
  <c r="AL120" i="4"/>
  <c r="AM120" i="4"/>
  <c r="AM178" i="4"/>
  <c r="AL178" i="4"/>
  <c r="AL156" i="4"/>
  <c r="AM156" i="4"/>
  <c r="AM135" i="4"/>
  <c r="AL135" i="4"/>
  <c r="AM114" i="4"/>
  <c r="AL114" i="4"/>
  <c r="AM181" i="4"/>
  <c r="AL181" i="4"/>
  <c r="AM165" i="4"/>
  <c r="AL165" i="4"/>
  <c r="AM149" i="4"/>
  <c r="AL149" i="4"/>
  <c r="AM133" i="4"/>
  <c r="AL133" i="4"/>
  <c r="AM117" i="4"/>
  <c r="AL117" i="4"/>
  <c r="Z181" i="4"/>
  <c r="AA104" i="4"/>
  <c r="AA88" i="4"/>
  <c r="N61" i="4"/>
  <c r="Z95" i="4"/>
  <c r="N147" i="4"/>
  <c r="O120" i="4"/>
  <c r="O136" i="4"/>
  <c r="O101" i="4"/>
  <c r="O117" i="4"/>
  <c r="O149" i="4"/>
  <c r="J167" i="4"/>
  <c r="O167" i="4" s="1"/>
  <c r="J150" i="4"/>
  <c r="O150" i="4" s="1"/>
  <c r="O122" i="4"/>
  <c r="O102" i="4"/>
  <c r="AA111" i="4"/>
  <c r="Z111" i="4"/>
  <c r="AA127" i="4"/>
  <c r="Z127" i="4"/>
  <c r="AA143" i="4"/>
  <c r="Z143" i="4"/>
  <c r="AA159" i="4"/>
  <c r="Z159" i="4"/>
  <c r="AA175" i="4"/>
  <c r="Z175" i="4"/>
  <c r="N63" i="4"/>
  <c r="N79" i="4"/>
  <c r="N95" i="4"/>
  <c r="Z152" i="4"/>
  <c r="AA152" i="4"/>
  <c r="Z89" i="4"/>
  <c r="Z120" i="4"/>
  <c r="AA120" i="4"/>
  <c r="Z136" i="4"/>
  <c r="AA136" i="4"/>
  <c r="AA156" i="4"/>
  <c r="Z156" i="4"/>
  <c r="AA172" i="4"/>
  <c r="Z172" i="4"/>
  <c r="Z105" i="4"/>
  <c r="Z69" i="4"/>
  <c r="AA125" i="4"/>
  <c r="Z125" i="4"/>
  <c r="Z137" i="4"/>
  <c r="Z145" i="4"/>
  <c r="Z153" i="4"/>
  <c r="AL118" i="4"/>
  <c r="AM118" i="4"/>
  <c r="Z55" i="4"/>
  <c r="AA87" i="4"/>
  <c r="N58" i="4"/>
  <c r="N74" i="4"/>
  <c r="N90" i="4"/>
  <c r="N77" i="4"/>
  <c r="Z161" i="4"/>
  <c r="Z177" i="4"/>
  <c r="N56" i="4"/>
  <c r="N88" i="4"/>
  <c r="N101" i="4"/>
  <c r="Z114" i="4"/>
  <c r="Z138" i="4"/>
  <c r="Z154" i="4"/>
  <c r="Z170" i="4"/>
  <c r="Z186" i="4"/>
  <c r="Z65" i="4"/>
  <c r="Z57" i="4"/>
  <c r="N52" i="4"/>
  <c r="N84" i="4"/>
  <c r="Z173" i="4"/>
  <c r="AA56" i="4"/>
  <c r="N57" i="4"/>
  <c r="N109" i="4"/>
  <c r="AM139" i="4"/>
  <c r="AL139" i="4"/>
  <c r="AM170" i="4"/>
  <c r="AL170" i="4"/>
  <c r="AM127" i="4"/>
  <c r="AL127" i="4"/>
  <c r="AL166" i="4"/>
  <c r="AM166" i="4"/>
  <c r="AM123" i="4"/>
  <c r="AL123" i="4"/>
  <c r="AM164" i="4"/>
  <c r="AL164" i="4"/>
  <c r="AM122" i="4"/>
  <c r="AL122" i="4"/>
  <c r="AM179" i="4"/>
  <c r="AL179" i="4"/>
  <c r="AL158" i="4"/>
  <c r="AM158" i="4"/>
  <c r="AL136" i="4"/>
  <c r="AM136" i="4"/>
  <c r="AM115" i="4"/>
  <c r="AL115" i="4"/>
  <c r="AL172" i="4"/>
  <c r="AM172" i="4"/>
  <c r="AM151" i="4"/>
  <c r="AL151" i="4"/>
  <c r="AM130" i="4"/>
  <c r="AL130" i="4"/>
  <c r="AL109" i="4"/>
  <c r="AM177" i="4"/>
  <c r="AL177" i="4"/>
  <c r="AM161" i="4"/>
  <c r="AL161" i="4"/>
  <c r="AM145" i="4"/>
  <c r="AL145" i="4"/>
  <c r="AM129" i="4"/>
  <c r="AL129" i="4"/>
  <c r="AM113" i="4"/>
  <c r="AL113" i="4"/>
  <c r="AL101" i="4"/>
  <c r="AL93" i="4"/>
  <c r="AL85" i="4"/>
  <c r="AL77" i="4"/>
  <c r="AL69" i="4"/>
  <c r="AL61" i="4"/>
  <c r="N73" i="4"/>
  <c r="N139" i="4"/>
  <c r="O137" i="4"/>
  <c r="O130" i="4"/>
  <c r="O106" i="4"/>
  <c r="Z115" i="4"/>
  <c r="AA115" i="4"/>
  <c r="Z131" i="4"/>
  <c r="AA131" i="4"/>
  <c r="Z147" i="4"/>
  <c r="AA147" i="4"/>
  <c r="Z163" i="4"/>
  <c r="AA163" i="4"/>
  <c r="Z179" i="4"/>
  <c r="AA179" i="4"/>
  <c r="N51" i="4"/>
  <c r="N67" i="4"/>
  <c r="N83" i="4"/>
  <c r="N99" i="4"/>
  <c r="Z184" i="4"/>
  <c r="AA184" i="4"/>
  <c r="AA124" i="4"/>
  <c r="Z124" i="4"/>
  <c r="AA140" i="4"/>
  <c r="Z140" i="4"/>
  <c r="Z160" i="4"/>
  <c r="AA160" i="4"/>
  <c r="Z176" i="4"/>
  <c r="AA176" i="4"/>
  <c r="AA113" i="4"/>
  <c r="Z113" i="4"/>
  <c r="AA129" i="4"/>
  <c r="Z129" i="4"/>
  <c r="AA63" i="4"/>
  <c r="N62" i="4"/>
  <c r="N78" i="4"/>
  <c r="N94" i="4"/>
  <c r="N89" i="4"/>
  <c r="N64" i="4"/>
  <c r="N100" i="4"/>
  <c r="N60" i="4"/>
  <c r="N92" i="4"/>
  <c r="N69" i="4"/>
  <c r="N112" i="4"/>
  <c r="AM171" i="4"/>
  <c r="AL171" i="4"/>
  <c r="AM159" i="4"/>
  <c r="AL159" i="4"/>
  <c r="AM116" i="4"/>
  <c r="AL116" i="4"/>
  <c r="AM155" i="4"/>
  <c r="AL155" i="4"/>
  <c r="AL112" i="4"/>
  <c r="AM112" i="4"/>
  <c r="AM154" i="4"/>
  <c r="AL154" i="4"/>
  <c r="AM111" i="4"/>
  <c r="AL111" i="4"/>
  <c r="AL174" i="4"/>
  <c r="AM174" i="4"/>
  <c r="AL152" i="4"/>
  <c r="AM152" i="4"/>
  <c r="AM131" i="4"/>
  <c r="AL131" i="4"/>
  <c r="AL188" i="4"/>
  <c r="AM188" i="4"/>
  <c r="AM167" i="4"/>
  <c r="AL167" i="4"/>
  <c r="AM146" i="4"/>
  <c r="AL146" i="4"/>
  <c r="AL124" i="4"/>
  <c r="AM124" i="4"/>
  <c r="AM189" i="4"/>
  <c r="AL189" i="4"/>
  <c r="AM173" i="4"/>
  <c r="AL173" i="4"/>
  <c r="AM157" i="4"/>
  <c r="AL157" i="4"/>
  <c r="AM141" i="4"/>
  <c r="AL141" i="4"/>
  <c r="AM125" i="4"/>
  <c r="AL125" i="4"/>
  <c r="N93" i="4"/>
  <c r="J151" i="4"/>
  <c r="O151" i="4" s="1"/>
  <c r="J155" i="4"/>
  <c r="O155" i="4" s="1"/>
  <c r="J159" i="4"/>
  <c r="O159" i="4" s="1"/>
  <c r="J163" i="4"/>
  <c r="O163" i="4" s="1"/>
  <c r="J171" i="4"/>
  <c r="O171" i="4" s="1"/>
  <c r="J175" i="4"/>
  <c r="O175" i="4" s="1"/>
  <c r="J179" i="4"/>
  <c r="O179" i="4" s="1"/>
  <c r="J183" i="4"/>
  <c r="O183" i="4" s="1"/>
  <c r="J187" i="4"/>
  <c r="O187" i="4" s="1"/>
  <c r="J152" i="4"/>
  <c r="O152" i="4" s="1"/>
  <c r="J156" i="4"/>
  <c r="O156" i="4" s="1"/>
  <c r="J160" i="4"/>
  <c r="O160" i="4" s="1"/>
  <c r="J164" i="4"/>
  <c r="O164" i="4" s="1"/>
  <c r="J168" i="4"/>
  <c r="O168" i="4" s="1"/>
  <c r="J172" i="4"/>
  <c r="O172" i="4" s="1"/>
  <c r="J176" i="4"/>
  <c r="O176" i="4" s="1"/>
  <c r="J180" i="4"/>
  <c r="O180" i="4" s="1"/>
  <c r="J184" i="4"/>
  <c r="O184" i="4" s="1"/>
  <c r="J188" i="4"/>
  <c r="O188" i="4" s="1"/>
  <c r="J153" i="4"/>
  <c r="O153" i="4" s="1"/>
  <c r="J157" i="4"/>
  <c r="O157" i="4" s="1"/>
  <c r="J161" i="4"/>
  <c r="O161" i="4" s="1"/>
  <c r="J165" i="4"/>
  <c r="O165" i="4" s="1"/>
  <c r="J169" i="4"/>
  <c r="O169" i="4" s="1"/>
  <c r="J173" i="4"/>
  <c r="O173" i="4" s="1"/>
  <c r="J177" i="4"/>
  <c r="O177" i="4" s="1"/>
  <c r="J181" i="4"/>
  <c r="O181" i="4" s="1"/>
  <c r="J185" i="4"/>
  <c r="O185" i="4" s="1"/>
  <c r="J189" i="4"/>
  <c r="O189" i="4" s="1"/>
  <c r="J154" i="4"/>
  <c r="O154" i="4" s="1"/>
  <c r="J158" i="4"/>
  <c r="O158" i="4" s="1"/>
  <c r="J162" i="4"/>
  <c r="O162" i="4" s="1"/>
  <c r="J166" i="4"/>
  <c r="O166" i="4" s="1"/>
  <c r="J170" i="4"/>
  <c r="O170" i="4" s="1"/>
  <c r="J174" i="4"/>
  <c r="O174" i="4" s="1"/>
  <c r="J178" i="4"/>
  <c r="O178" i="4" s="1"/>
  <c r="J182" i="4"/>
  <c r="O182" i="4" s="1"/>
  <c r="J186" i="4"/>
  <c r="O186" i="4" s="1"/>
  <c r="P22" i="1"/>
  <c r="P25" i="1" s="1"/>
  <c r="D25" i="1"/>
  <c r="N163" i="4" l="1"/>
  <c r="N173" i="4"/>
  <c r="N156" i="4"/>
  <c r="N177" i="4"/>
  <c r="N186" i="4"/>
  <c r="N169" i="4"/>
  <c r="N160" i="4"/>
  <c r="N159" i="4"/>
  <c r="N182" i="4"/>
  <c r="N165" i="4"/>
  <c r="AL185" i="4"/>
  <c r="AL183" i="4"/>
  <c r="AL186" i="4"/>
  <c r="AL187" i="4"/>
  <c r="N179" i="4"/>
  <c r="N174" i="4"/>
  <c r="N157" i="4"/>
  <c r="N153" i="4"/>
  <c r="N175" i="4"/>
  <c r="N170" i="4"/>
  <c r="N184" i="4"/>
  <c r="N171" i="4"/>
  <c r="N166" i="4"/>
  <c r="N164" i="4"/>
  <c r="N162" i="4"/>
  <c r="N158" i="4"/>
  <c r="N188" i="4"/>
  <c r="N168" i="4"/>
  <c r="N187" i="4"/>
  <c r="N154" i="4"/>
  <c r="N152" i="4"/>
  <c r="N183" i="4"/>
  <c r="N150" i="4"/>
  <c r="AL169" i="4"/>
  <c r="AL162" i="4"/>
  <c r="AM168" i="4"/>
  <c r="AM150" i="4"/>
  <c r="N155" i="4"/>
  <c r="N161" i="4"/>
  <c r="N151" i="4"/>
  <c r="N189" i="4"/>
  <c r="N172" i="4"/>
  <c r="N178" i="4"/>
  <c r="N185" i="4"/>
  <c r="N180" i="4"/>
  <c r="N181" i="4"/>
  <c r="N167" i="4"/>
  <c r="N176" i="4"/>
</calcChain>
</file>

<file path=xl/sharedStrings.xml><?xml version="1.0" encoding="utf-8"?>
<sst xmlns="http://schemas.openxmlformats.org/spreadsheetml/2006/main" count="208" uniqueCount="78">
  <si>
    <t>E</t>
  </si>
  <si>
    <t>KE</t>
  </si>
  <si>
    <t>P</t>
  </si>
  <si>
    <t>Lx</t>
  </si>
  <si>
    <t>V</t>
  </si>
  <si>
    <t>weight of h2o</t>
  </si>
  <si>
    <t>g/mol</t>
  </si>
  <si>
    <t>molecules</t>
  </si>
  <si>
    <t>moles</t>
  </si>
  <si>
    <t>grams</t>
  </si>
  <si>
    <t>vol ang^3</t>
  </si>
  <si>
    <t>vol cc</t>
  </si>
  <si>
    <t>g/cc</t>
  </si>
  <si>
    <t>T=330</t>
  </si>
  <si>
    <t>Per SCAN paper to take into account quantum effects</t>
  </si>
  <si>
    <t>H2O</t>
  </si>
  <si>
    <t>H2O+O</t>
  </si>
  <si>
    <t>H</t>
  </si>
  <si>
    <t>r</t>
  </si>
  <si>
    <t>O</t>
  </si>
  <si>
    <t>O free</t>
  </si>
  <si>
    <t>Per atom msd</t>
  </si>
  <si>
    <t>diffA</t>
  </si>
  <si>
    <t>diffB</t>
  </si>
  <si>
    <t>Ang^2/step</t>
  </si>
  <si>
    <t>cm^2/step</t>
  </si>
  <si>
    <t>cm^2/s</t>
  </si>
  <si>
    <t>Diffusion</t>
  </si>
  <si>
    <t>Water diffusion Coefficient</t>
  </si>
  <si>
    <t>um^2/ms</t>
  </si>
  <si>
    <t>Ang^2/ps</t>
  </si>
  <si>
    <t>Will make a total 15 ps long trajectory</t>
  </si>
  <si>
    <t>Will do msd on 0-9, 3-12, and 6-15</t>
  </si>
  <si>
    <t>over 5ps trajectory</t>
  </si>
  <si>
    <t>diffusion B altered</t>
  </si>
  <si>
    <t>AVG</t>
  </si>
  <si>
    <t>STDEV</t>
  </si>
  <si>
    <t>Free O diffusion</t>
  </si>
  <si>
    <t>Scan Paper</t>
  </si>
  <si>
    <t>My water diff</t>
  </si>
  <si>
    <t>Hydrogen</t>
  </si>
  <si>
    <t>Oxygen</t>
  </si>
  <si>
    <t>lifetime of interest (35ns)</t>
  </si>
  <si>
    <t>s</t>
  </si>
  <si>
    <t>sigma (cm^2)</t>
  </si>
  <si>
    <t>cm</t>
  </si>
  <si>
    <t>r2</t>
  </si>
  <si>
    <t>t1</t>
  </si>
  <si>
    <t>t2</t>
  </si>
  <si>
    <t>V cyl per second</t>
  </si>
  <si>
    <t>tau</t>
  </si>
  <si>
    <t>va x sigma x rho</t>
  </si>
  <si>
    <t>collisions per second</t>
  </si>
  <si>
    <t>rho med</t>
  </si>
  <si>
    <t>molecules/cc</t>
  </si>
  <si>
    <t>cm^2</t>
  </si>
  <si>
    <t>v cm/s</t>
  </si>
  <si>
    <t>v m/s</t>
  </si>
  <si>
    <t>diffusion A altered</t>
  </si>
  <si>
    <t>D1 (O)</t>
  </si>
  <si>
    <t>D2 (O)</t>
  </si>
  <si>
    <t>x2</t>
  </si>
  <si>
    <t>y2</t>
  </si>
  <si>
    <t>z2</t>
  </si>
  <si>
    <t>D</t>
  </si>
  <si>
    <t>velo</t>
  </si>
  <si>
    <t>cm/s</t>
  </si>
  <si>
    <t>Ang/fs</t>
  </si>
  <si>
    <t>v2 cm/s</t>
  </si>
  <si>
    <t>v1 cm/s</t>
  </si>
  <si>
    <t>high V</t>
  </si>
  <si>
    <t>low V</t>
  </si>
  <si>
    <t>avg</t>
  </si>
  <si>
    <t>stdev</t>
  </si>
  <si>
    <t>Ang/f</t>
  </si>
  <si>
    <t>avg stepwise velo</t>
  </si>
  <si>
    <t>plus stdev</t>
  </si>
  <si>
    <t>minus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</si>
</sst>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6" formatCode="0.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83814523184602E-2"/>
                  <c:y val="-0.5976505540974045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relaxation!$G$8:$G$12</c:f>
              <c:numCache>
                <c:formatCode>General</c:formatCode>
                <c:ptCount val="5"/>
                <c:pt idx="0">
                  <c:v>758.05159103200015</c:v>
                </c:pt>
                <c:pt idx="1">
                  <c:v>781.73901612799989</c:v>
                </c:pt>
                <c:pt idx="2">
                  <c:v>805.91482461600026</c:v>
                </c:pt>
                <c:pt idx="3">
                  <c:v>830.58400000000017</c:v>
                </c:pt>
                <c:pt idx="4">
                  <c:v>855.75152578399991</c:v>
                </c:pt>
              </c:numCache>
            </c:numRef>
          </c:xVal>
          <c:yVal>
            <c:numRef>
              <c:f>relaxation!$E$8:$E$12</c:f>
              <c:numCache>
                <c:formatCode>General</c:formatCode>
                <c:ptCount val="5"/>
                <c:pt idx="0">
                  <c:v>8.6743748417430808</c:v>
                </c:pt>
                <c:pt idx="1">
                  <c:v>6.5952819455600196</c:v>
                </c:pt>
                <c:pt idx="2">
                  <c:v>2.2491688888888901</c:v>
                </c:pt>
                <c:pt idx="3">
                  <c:v>-0.115937123503523</c:v>
                </c:pt>
                <c:pt idx="4">
                  <c:v>-0.69677283351393704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E-1C4C-960C-6A4266CE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30896"/>
        <c:axId val="222576928"/>
      </c:scatterChart>
      <c:valAx>
        <c:axId val="2233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76928"/>
        <c:crosses val="autoZero"/>
        <c:crossBetween val="midCat"/>
      </c:valAx>
      <c:valAx>
        <c:axId val="222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diffusion!$O$206:$O$305</c:f>
              <c:numCache>
                <c:formatCode>General</c:formatCode>
                <c:ptCount val="100"/>
                <c:pt idx="0">
                  <c:v>0</c:v>
                </c:pt>
                <c:pt idx="1">
                  <c:v>0.23235477828755599</c:v>
                </c:pt>
                <c:pt idx="2">
                  <c:v>0.13207376308864224</c:v>
                </c:pt>
                <c:pt idx="3">
                  <c:v>0.22307048274867139</c:v>
                </c:pt>
                <c:pt idx="4">
                  <c:v>0.12161812699801375</c:v>
                </c:pt>
                <c:pt idx="5">
                  <c:v>0.1434390437287362</c:v>
                </c:pt>
                <c:pt idx="6">
                  <c:v>0.12712472447975531</c:v>
                </c:pt>
                <c:pt idx="7">
                  <c:v>0.56603205524431921</c:v>
                </c:pt>
                <c:pt idx="8">
                  <c:v>0.32209130535604341</c:v>
                </c:pt>
                <c:pt idx="9">
                  <c:v>0.38552835490797299</c:v>
                </c:pt>
                <c:pt idx="10">
                  <c:v>0.47472325278540656</c:v>
                </c:pt>
                <c:pt idx="11">
                  <c:v>0.48563179582941435</c:v>
                </c:pt>
                <c:pt idx="12">
                  <c:v>0.45796772377365852</c:v>
                </c:pt>
                <c:pt idx="13">
                  <c:v>0.44701403697138753</c:v>
                </c:pt>
                <c:pt idx="14">
                  <c:v>0.49939557526120915</c:v>
                </c:pt>
                <c:pt idx="15">
                  <c:v>0.58334316887678728</c:v>
                </c:pt>
                <c:pt idx="16">
                  <c:v>0.69157590355873733</c:v>
                </c:pt>
                <c:pt idx="17">
                  <c:v>0.54534692456686784</c:v>
                </c:pt>
                <c:pt idx="18">
                  <c:v>0.43405927260355931</c:v>
                </c:pt>
                <c:pt idx="19">
                  <c:v>0.38929528479793329</c:v>
                </c:pt>
                <c:pt idx="20">
                  <c:v>0.26100638951423893</c:v>
                </c:pt>
                <c:pt idx="21">
                  <c:v>0.19333098859613013</c:v>
                </c:pt>
                <c:pt idx="22">
                  <c:v>0.26976016674531506</c:v>
                </c:pt>
                <c:pt idx="23">
                  <c:v>0.19061454842449485</c:v>
                </c:pt>
                <c:pt idx="24">
                  <c:v>0.15001733484982127</c:v>
                </c:pt>
                <c:pt idx="25">
                  <c:v>0.28452315079252111</c:v>
                </c:pt>
                <c:pt idx="26">
                  <c:v>0.30100620456722832</c:v>
                </c:pt>
                <c:pt idx="27">
                  <c:v>0.32740338090572613</c:v>
                </c:pt>
                <c:pt idx="28">
                  <c:v>0.18922594938633178</c:v>
                </c:pt>
                <c:pt idx="29">
                  <c:v>0.19547870079226815</c:v>
                </c:pt>
                <c:pt idx="30">
                  <c:v>0.20858917102063065</c:v>
                </c:pt>
                <c:pt idx="31">
                  <c:v>0.30759864374464801</c:v>
                </c:pt>
                <c:pt idx="32">
                  <c:v>0.14334051682690105</c:v>
                </c:pt>
                <c:pt idx="33">
                  <c:v>0.15157622393169978</c:v>
                </c:pt>
                <c:pt idx="34">
                  <c:v>0.13281847755793394</c:v>
                </c:pt>
                <c:pt idx="35">
                  <c:v>0.11829655814615486</c:v>
                </c:pt>
                <c:pt idx="36">
                  <c:v>0.30597294832486677</c:v>
                </c:pt>
                <c:pt idx="37">
                  <c:v>0.33112618287535944</c:v>
                </c:pt>
                <c:pt idx="38">
                  <c:v>0.42968553092107142</c:v>
                </c:pt>
                <c:pt idx="39">
                  <c:v>0.35355620168298985</c:v>
                </c:pt>
                <c:pt idx="40">
                  <c:v>0.40519989273060647</c:v>
                </c:pt>
                <c:pt idx="41">
                  <c:v>0.32312763642713233</c:v>
                </c:pt>
                <c:pt idx="42">
                  <c:v>0.30370494024550521</c:v>
                </c:pt>
                <c:pt idx="43">
                  <c:v>0.23495554397996932</c:v>
                </c:pt>
                <c:pt idx="44">
                  <c:v>0.22284958282376141</c:v>
                </c:pt>
                <c:pt idx="45">
                  <c:v>0.16058847971988371</c:v>
                </c:pt>
                <c:pt idx="46">
                  <c:v>0.16082532074874809</c:v>
                </c:pt>
                <c:pt idx="47">
                  <c:v>8.5019365919713485E-2</c:v>
                </c:pt>
                <c:pt idx="48">
                  <c:v>0.11213538896029165</c:v>
                </c:pt>
                <c:pt idx="49">
                  <c:v>0.16559316726831122</c:v>
                </c:pt>
                <c:pt idx="50">
                  <c:v>8.1139766368986108E-2</c:v>
                </c:pt>
                <c:pt idx="51">
                  <c:v>0.18886255312817918</c:v>
                </c:pt>
                <c:pt idx="52">
                  <c:v>0.25904385424590604</c:v>
                </c:pt>
                <c:pt idx="53">
                  <c:v>0.26852642097889995</c:v>
                </c:pt>
                <c:pt idx="54">
                  <c:v>0.40960072640601969</c:v>
                </c:pt>
                <c:pt idx="55">
                  <c:v>0.54675562781482823</c:v>
                </c:pt>
                <c:pt idx="56">
                  <c:v>0.51759196248936867</c:v>
                </c:pt>
                <c:pt idx="57">
                  <c:v>0.57224443624947463</c:v>
                </c:pt>
                <c:pt idx="58">
                  <c:v>0.56738241939187195</c:v>
                </c:pt>
                <c:pt idx="59">
                  <c:v>0.3622420057432959</c:v>
                </c:pt>
                <c:pt idx="60">
                  <c:v>0.32246451531278447</c:v>
                </c:pt>
                <c:pt idx="61">
                  <c:v>0.34047083128780942</c:v>
                </c:pt>
                <c:pt idx="62">
                  <c:v>0.26423152830236685</c:v>
                </c:pt>
                <c:pt idx="63">
                  <c:v>0.45856588795570807</c:v>
                </c:pt>
                <c:pt idx="64">
                  <c:v>0.51024127808272923</c:v>
                </c:pt>
                <c:pt idx="65">
                  <c:v>0.64268467505569793</c:v>
                </c:pt>
                <c:pt idx="66">
                  <c:v>0.75240777680185034</c:v>
                </c:pt>
                <c:pt idx="67">
                  <c:v>0.95185953426560843</c:v>
                </c:pt>
                <c:pt idx="68">
                  <c:v>0.95358736023420687</c:v>
                </c:pt>
                <c:pt idx="69">
                  <c:v>1.0082031907681706</c:v>
                </c:pt>
                <c:pt idx="70">
                  <c:v>1.014964976656451</c:v>
                </c:pt>
                <c:pt idx="71">
                  <c:v>1.04681699444785</c:v>
                </c:pt>
                <c:pt idx="72">
                  <c:v>0.97877359692640364</c:v>
                </c:pt>
                <c:pt idx="73">
                  <c:v>1.028281392515852</c:v>
                </c:pt>
                <c:pt idx="74">
                  <c:v>1.0409814271782085</c:v>
                </c:pt>
                <c:pt idx="75">
                  <c:v>1.0990159112801143</c:v>
                </c:pt>
                <c:pt idx="76">
                  <c:v>0.90341519470593756</c:v>
                </c:pt>
                <c:pt idx="77">
                  <c:v>0.97539662977799235</c:v>
                </c:pt>
                <c:pt idx="78">
                  <c:v>0.86750797655044531</c:v>
                </c:pt>
                <c:pt idx="79">
                  <c:v>1.0567626587166155</c:v>
                </c:pt>
                <c:pt idx="80">
                  <c:v>1.2144344020657269</c:v>
                </c:pt>
                <c:pt idx="81">
                  <c:v>1.272520750234954</c:v>
                </c:pt>
                <c:pt idx="82">
                  <c:v>1.2370408030640379</c:v>
                </c:pt>
                <c:pt idx="83">
                  <c:v>1.3352884441279831</c:v>
                </c:pt>
                <c:pt idx="84">
                  <c:v>1.5406348324249197</c:v>
                </c:pt>
                <c:pt idx="85">
                  <c:v>1.3780233380662752</c:v>
                </c:pt>
                <c:pt idx="86">
                  <c:v>1.3690628366872866</c:v>
                </c:pt>
                <c:pt idx="87">
                  <c:v>1.2843070312985443</c:v>
                </c:pt>
                <c:pt idx="88">
                  <c:v>1.2231015981218609</c:v>
                </c:pt>
                <c:pt idx="89">
                  <c:v>1.210681409577433</c:v>
                </c:pt>
                <c:pt idx="90">
                  <c:v>1.0719546902505721</c:v>
                </c:pt>
                <c:pt idx="91">
                  <c:v>1.1667032265601394</c:v>
                </c:pt>
                <c:pt idx="92">
                  <c:v>1.2624958474249806</c:v>
                </c:pt>
                <c:pt idx="93">
                  <c:v>1.4293053494398844</c:v>
                </c:pt>
                <c:pt idx="94">
                  <c:v>1.4071559581400457</c:v>
                </c:pt>
                <c:pt idx="95">
                  <c:v>1.5431550879522868</c:v>
                </c:pt>
                <c:pt idx="96">
                  <c:v>1.4901559284248711</c:v>
                </c:pt>
                <c:pt idx="97">
                  <c:v>1.5271216486143728</c:v>
                </c:pt>
                <c:pt idx="98">
                  <c:v>1.4319297567379903</c:v>
                </c:pt>
                <c:pt idx="99">
                  <c:v>1.4489689091319593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9-5E40-8606-58F036FC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diffusion!$Q$6:$Q$105</c:f>
              <c:numCache>
                <c:formatCode>General</c:formatCode>
                <c:ptCount val="100"/>
                <c:pt idx="0">
                  <c:v>0</c:v>
                </c:pt>
                <c:pt idx="1">
                  <c:v>3.2423838411037013E-2</c:v>
                </c:pt>
                <c:pt idx="2">
                  <c:v>5.3166938238846502E-2</c:v>
                </c:pt>
                <c:pt idx="3">
                  <c:v>7.1824343898312146E-2</c:v>
                </c:pt>
                <c:pt idx="4">
                  <c:v>0.11340967692752296</c:v>
                </c:pt>
                <c:pt idx="5">
                  <c:v>8.7817703172390529E-2</c:v>
                </c:pt>
                <c:pt idx="6">
                  <c:v>7.5745409652973564E-2</c:v>
                </c:pt>
                <c:pt idx="7">
                  <c:v>0.21101070403299924</c:v>
                </c:pt>
                <c:pt idx="8">
                  <c:v>0.15188058410226046</c:v>
                </c:pt>
                <c:pt idx="9">
                  <c:v>0.22945337577158831</c:v>
                </c:pt>
                <c:pt idx="10">
                  <c:v>0.31943064935140902</c:v>
                </c:pt>
                <c:pt idx="11">
                  <c:v>0.25729116811556269</c:v>
                </c:pt>
                <c:pt idx="12">
                  <c:v>0.28422489071899398</c:v>
                </c:pt>
                <c:pt idx="13">
                  <c:v>0.28564348724438232</c:v>
                </c:pt>
                <c:pt idx="14">
                  <c:v>0.37891826651812899</c:v>
                </c:pt>
                <c:pt idx="15">
                  <c:v>0.39857339120462604</c:v>
                </c:pt>
                <c:pt idx="16">
                  <c:v>0.46755905103052936</c:v>
                </c:pt>
                <c:pt idx="17">
                  <c:v>0.40115692901349531</c:v>
                </c:pt>
                <c:pt idx="18">
                  <c:v>0.38843462931548328</c:v>
                </c:pt>
                <c:pt idx="19">
                  <c:v>0.36097365940141729</c:v>
                </c:pt>
                <c:pt idx="20">
                  <c:v>0.34337500392281889</c:v>
                </c:pt>
                <c:pt idx="21">
                  <c:v>0.51551209530392106</c:v>
                </c:pt>
                <c:pt idx="22">
                  <c:v>0.65694752063556938</c:v>
                </c:pt>
                <c:pt idx="23">
                  <c:v>0.8287725213913647</c:v>
                </c:pt>
                <c:pt idx="24">
                  <c:v>0.7003032227040662</c:v>
                </c:pt>
                <c:pt idx="25">
                  <c:v>0.61885968186325313</c:v>
                </c:pt>
                <c:pt idx="26">
                  <c:v>0.68239019801503442</c:v>
                </c:pt>
                <c:pt idx="27">
                  <c:v>0.70399346147393038</c:v>
                </c:pt>
                <c:pt idx="28">
                  <c:v>0.62325243384828155</c:v>
                </c:pt>
                <c:pt idx="29">
                  <c:v>0.75487683406776485</c:v>
                </c:pt>
                <c:pt idx="30">
                  <c:v>1.0731696217131883</c:v>
                </c:pt>
                <c:pt idx="31">
                  <c:v>1.006841817958839</c:v>
                </c:pt>
                <c:pt idx="32">
                  <c:v>1.1329946924904377</c:v>
                </c:pt>
                <c:pt idx="33">
                  <c:v>1.0890854030293242</c:v>
                </c:pt>
                <c:pt idx="34">
                  <c:v>0.83343550575606462</c:v>
                </c:pt>
                <c:pt idx="35">
                  <c:v>0.59182032739061385</c:v>
                </c:pt>
                <c:pt idx="36">
                  <c:v>0.59442945635745181</c:v>
                </c:pt>
                <c:pt idx="37">
                  <c:v>0.51782618158783367</c:v>
                </c:pt>
                <c:pt idx="38">
                  <c:v>0.47828458804930135</c:v>
                </c:pt>
                <c:pt idx="39">
                  <c:v>0.44844046436111168</c:v>
                </c:pt>
                <c:pt idx="40">
                  <c:v>0.43476105237319307</c:v>
                </c:pt>
                <c:pt idx="41">
                  <c:v>0.28944748658068498</c:v>
                </c:pt>
                <c:pt idx="42">
                  <c:v>0.30822029682587326</c:v>
                </c:pt>
                <c:pt idx="43">
                  <c:v>0.27692446292000011</c:v>
                </c:pt>
                <c:pt idx="44">
                  <c:v>0.24347250313293389</c:v>
                </c:pt>
                <c:pt idx="45">
                  <c:v>0.3886988700752147</c:v>
                </c:pt>
                <c:pt idx="46">
                  <c:v>0.38917155298686185</c:v>
                </c:pt>
                <c:pt idx="47">
                  <c:v>0.56155029027642545</c:v>
                </c:pt>
                <c:pt idx="48">
                  <c:v>0.64660415841120966</c:v>
                </c:pt>
                <c:pt idx="49">
                  <c:v>0.60111921201340557</c:v>
                </c:pt>
                <c:pt idx="50">
                  <c:v>0.72887983622395813</c:v>
                </c:pt>
                <c:pt idx="51">
                  <c:v>0.6711103405354848</c:v>
                </c:pt>
                <c:pt idx="52">
                  <c:v>0.71042970918213533</c:v>
                </c:pt>
                <c:pt idx="53">
                  <c:v>0.56185824377535476</c:v>
                </c:pt>
                <c:pt idx="54">
                  <c:v>0.658859490937032</c:v>
                </c:pt>
                <c:pt idx="55">
                  <c:v>0.71016830463256608</c:v>
                </c:pt>
                <c:pt idx="56">
                  <c:v>0.54011495949811061</c:v>
                </c:pt>
                <c:pt idx="57">
                  <c:v>0.65599084548589071</c:v>
                </c:pt>
                <c:pt idx="58">
                  <c:v>0.76300089966486639</c:v>
                </c:pt>
                <c:pt idx="59">
                  <c:v>0.5997107751117563</c:v>
                </c:pt>
                <c:pt idx="60">
                  <c:v>0.76178465865087597</c:v>
                </c:pt>
                <c:pt idx="61">
                  <c:v>0.66682824591536161</c:v>
                </c:pt>
                <c:pt idx="62">
                  <c:v>0.79384441660168481</c:v>
                </c:pt>
                <c:pt idx="63">
                  <c:v>0.85594871331190525</c:v>
                </c:pt>
                <c:pt idx="64">
                  <c:v>0.75938913494962079</c:v>
                </c:pt>
                <c:pt idx="65">
                  <c:v>0.6992056250415396</c:v>
                </c:pt>
                <c:pt idx="66">
                  <c:v>0.68839390916663701</c:v>
                </c:pt>
                <c:pt idx="67">
                  <c:v>0.83840424039728989</c:v>
                </c:pt>
                <c:pt idx="68">
                  <c:v>0.75139847799877035</c:v>
                </c:pt>
                <c:pt idx="69">
                  <c:v>0.60811494130265464</c:v>
                </c:pt>
                <c:pt idx="70">
                  <c:v>0.65181160655365766</c:v>
                </c:pt>
                <c:pt idx="71">
                  <c:v>0.63136478115466066</c:v>
                </c:pt>
                <c:pt idx="72">
                  <c:v>0.66577333616217194</c:v>
                </c:pt>
                <c:pt idx="73">
                  <c:v>0.75844372006089367</c:v>
                </c:pt>
                <c:pt idx="74">
                  <c:v>0.65197883589598227</c:v>
                </c:pt>
                <c:pt idx="75">
                  <c:v>0.71909017366273498</c:v>
                </c:pt>
                <c:pt idx="76">
                  <c:v>0.62027496023667006</c:v>
                </c:pt>
                <c:pt idx="77">
                  <c:v>0.74997199714477303</c:v>
                </c:pt>
                <c:pt idx="78">
                  <c:v>0.6314484111744143</c:v>
                </c:pt>
                <c:pt idx="79">
                  <c:v>0.69614296158296929</c:v>
                </c:pt>
                <c:pt idx="80">
                  <c:v>0.89268384713406423</c:v>
                </c:pt>
                <c:pt idx="81">
                  <c:v>1.0284432170238906</c:v>
                </c:pt>
                <c:pt idx="82">
                  <c:v>1.0076750763349491</c:v>
                </c:pt>
                <c:pt idx="83">
                  <c:v>1.0506014854792352</c:v>
                </c:pt>
                <c:pt idx="84">
                  <c:v>1.15449180116062</c:v>
                </c:pt>
                <c:pt idx="85">
                  <c:v>1.0319084262941429</c:v>
                </c:pt>
                <c:pt idx="86">
                  <c:v>1.0573554910387972</c:v>
                </c:pt>
                <c:pt idx="87">
                  <c:v>0.95750987604783067</c:v>
                </c:pt>
                <c:pt idx="88">
                  <c:v>0.68798307240274126</c:v>
                </c:pt>
                <c:pt idx="89">
                  <c:v>0.70588693012215209</c:v>
                </c:pt>
                <c:pt idx="90">
                  <c:v>0.64889577262024201</c:v>
                </c:pt>
                <c:pt idx="91">
                  <c:v>0.75643573939926434</c:v>
                </c:pt>
                <c:pt idx="92">
                  <c:v>1.0227652657810686</c:v>
                </c:pt>
                <c:pt idx="93">
                  <c:v>1.0775761796625141</c:v>
                </c:pt>
                <c:pt idx="94">
                  <c:v>1.0787674713259816</c:v>
                </c:pt>
                <c:pt idx="95">
                  <c:v>1.1823041263824694</c:v>
                </c:pt>
                <c:pt idx="96">
                  <c:v>1.1130540194032723</c:v>
                </c:pt>
                <c:pt idx="97">
                  <c:v>1.0771377665850637</c:v>
                </c:pt>
                <c:pt idx="98">
                  <c:v>0.98362156360083119</c:v>
                </c:pt>
                <c:pt idx="99">
                  <c:v>1.0247616465234357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1-6A43-9A52-99D666F7F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2576192681797"/>
                  <c:y val="-0.402684820647419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analysis'!$O$10:$O$189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0.19045542945116942</c:v>
                  </c:pt>
                  <c:pt idx="2">
                    <c:v>0.2456539538866436</c:v>
                  </c:pt>
                  <c:pt idx="3">
                    <c:v>0.52619813595064635</c:v>
                  </c:pt>
                  <c:pt idx="4">
                    <c:v>0.54470656059653366</c:v>
                  </c:pt>
                  <c:pt idx="5">
                    <c:v>0.66876858268475114</c:v>
                  </c:pt>
                  <c:pt idx="6">
                    <c:v>0.65782551859595473</c:v>
                  </c:pt>
                  <c:pt idx="7">
                    <c:v>0.50211062379064275</c:v>
                  </c:pt>
                  <c:pt idx="8">
                    <c:v>0.49384229109367367</c:v>
                  </c:pt>
                  <c:pt idx="9">
                    <c:v>0.70147655579356616</c:v>
                  </c:pt>
                  <c:pt idx="10">
                    <c:v>0.82573993540015467</c:v>
                  </c:pt>
                  <c:pt idx="11">
                    <c:v>0.8614986641644371</c:v>
                  </c:pt>
                  <c:pt idx="12">
                    <c:v>0.99163828806542997</c:v>
                  </c:pt>
                  <c:pt idx="13">
                    <c:v>1.0176592657858119</c:v>
                  </c:pt>
                  <c:pt idx="14">
                    <c:v>1.0225928186709536</c:v>
                  </c:pt>
                  <c:pt idx="15">
                    <c:v>0.88346257295550634</c:v>
                  </c:pt>
                  <c:pt idx="16">
                    <c:v>0.71231386798145302</c:v>
                  </c:pt>
                  <c:pt idx="17">
                    <c:v>0.55606510727831859</c:v>
                  </c:pt>
                  <c:pt idx="18">
                    <c:v>0.60382935073823318</c:v>
                  </c:pt>
                  <c:pt idx="19">
                    <c:v>0.63024142502844116</c:v>
                  </c:pt>
                  <c:pt idx="20">
                    <c:v>0.51145505639627076</c:v>
                  </c:pt>
                  <c:pt idx="21">
                    <c:v>0.6944314108630667</c:v>
                  </c:pt>
                  <c:pt idx="22">
                    <c:v>0.75535911456436011</c:v>
                  </c:pt>
                  <c:pt idx="23">
                    <c:v>0.98964653858612883</c:v>
                  </c:pt>
                  <c:pt idx="24">
                    <c:v>1.0235211201759613</c:v>
                  </c:pt>
                  <c:pt idx="25">
                    <c:v>0.79947555527743863</c:v>
                  </c:pt>
                  <c:pt idx="26">
                    <c:v>0.78453998464465102</c:v>
                  </c:pt>
                  <c:pt idx="27">
                    <c:v>0.939734638465758</c:v>
                  </c:pt>
                  <c:pt idx="28">
                    <c:v>1.0652439319824938</c:v>
                  </c:pt>
                  <c:pt idx="29">
                    <c:v>1.2573994593754734</c:v>
                  </c:pt>
                  <c:pt idx="30">
                    <c:v>1.6033868249625058</c:v>
                  </c:pt>
                  <c:pt idx="31">
                    <c:v>1.3908487632341002</c:v>
                  </c:pt>
                  <c:pt idx="32">
                    <c:v>1.3553167105993313</c:v>
                  </c:pt>
                  <c:pt idx="33">
                    <c:v>1.3054311357962638</c:v>
                  </c:pt>
                  <c:pt idx="34">
                    <c:v>1.0927312703705416</c:v>
                  </c:pt>
                  <c:pt idx="35">
                    <c:v>0.85673591596984611</c:v>
                  </c:pt>
                  <c:pt idx="36">
                    <c:v>0.91155179082571614</c:v>
                  </c:pt>
                  <c:pt idx="37">
                    <c:v>0.94120499304479444</c:v>
                  </c:pt>
                  <c:pt idx="38">
                    <c:v>0.89392458909047756</c:v>
                  </c:pt>
                  <c:pt idx="39">
                    <c:v>0.82478089864345905</c:v>
                  </c:pt>
                  <c:pt idx="40">
                    <c:v>0.81593768962851243</c:v>
                  </c:pt>
                  <c:pt idx="41">
                    <c:v>0.73095179260194165</c:v>
                  </c:pt>
                  <c:pt idx="42">
                    <c:v>0.84317119142806474</c:v>
                  </c:pt>
                  <c:pt idx="43">
                    <c:v>0.98369072918789902</c:v>
                  </c:pt>
                  <c:pt idx="44">
                    <c:v>0.92727360816938675</c:v>
                  </c:pt>
                  <c:pt idx="45">
                    <c:v>0.96635719723376445</c:v>
                  </c:pt>
                  <c:pt idx="46">
                    <c:v>0.86000895976729974</c:v>
                  </c:pt>
                  <c:pt idx="47">
                    <c:v>1.0655260254275614</c:v>
                  </c:pt>
                  <c:pt idx="48">
                    <c:v>1.2230569806395859</c:v>
                  </c:pt>
                  <c:pt idx="49">
                    <c:v>1.1076137427029524</c:v>
                  </c:pt>
                  <c:pt idx="50">
                    <c:v>1.221819203748481</c:v>
                  </c:pt>
                  <c:pt idx="51">
                    <c:v>1.1301802447593381</c:v>
                  </c:pt>
                  <c:pt idx="52">
                    <c:v>1.1556012582966557</c:v>
                  </c:pt>
                  <c:pt idx="53">
                    <c:v>0.90410438789069492</c:v>
                  </c:pt>
                  <c:pt idx="54">
                    <c:v>0.88755706673533385</c:v>
                  </c:pt>
                  <c:pt idx="55">
                    <c:v>0.85743828928897436</c:v>
                  </c:pt>
                  <c:pt idx="56">
                    <c:v>0.66212081042437787</c:v>
                  </c:pt>
                  <c:pt idx="57">
                    <c:v>0.78109731510558567</c:v>
                  </c:pt>
                  <c:pt idx="58">
                    <c:v>0.9333650044666737</c:v>
                  </c:pt>
                  <c:pt idx="59">
                    <c:v>0.75929039100862761</c:v>
                  </c:pt>
                  <c:pt idx="60">
                    <c:v>0.94137231702899271</c:v>
                  </c:pt>
                  <c:pt idx="61">
                    <c:v>0.74516636435623251</c:v>
                  </c:pt>
                  <c:pt idx="62">
                    <c:v>0.74122816161660798</c:v>
                  </c:pt>
                  <c:pt idx="63">
                    <c:v>0.49272484482485551</c:v>
                  </c:pt>
                  <c:pt idx="64">
                    <c:v>0.47602539887562106</c:v>
                  </c:pt>
                  <c:pt idx="65">
                    <c:v>0.29041715171319282</c:v>
                  </c:pt>
                  <c:pt idx="66">
                    <c:v>0.29569292331078478</c:v>
                  </c:pt>
                  <c:pt idx="67">
                    <c:v>0.43921381985728991</c:v>
                  </c:pt>
                  <c:pt idx="68">
                    <c:v>0.49626223927896818</c:v>
                  </c:pt>
                  <c:pt idx="69">
                    <c:v>0.29938858849147393</c:v>
                  </c:pt>
                  <c:pt idx="70">
                    <c:v>0.1801191175653557</c:v>
                  </c:pt>
                  <c:pt idx="71">
                    <c:v>0.11555812135177659</c:v>
                  </c:pt>
                  <c:pt idx="72">
                    <c:v>8.7636736139110286E-2</c:v>
                  </c:pt>
                  <c:pt idx="73">
                    <c:v>0.17324002329412053</c:v>
                  </c:pt>
                  <c:pt idx="74">
                    <c:v>7.9822710809576466E-2</c:v>
                  </c:pt>
                  <c:pt idx="75">
                    <c:v>0.18575514395719936</c:v>
                  </c:pt>
                  <c:pt idx="76">
                    <c:v>0.33863822782146291</c:v>
                  </c:pt>
                  <c:pt idx="77">
                    <c:v>0.54875744412367244</c:v>
                  </c:pt>
                  <c:pt idx="78">
                    <c:v>0.65772591659152546</c:v>
                  </c:pt>
                  <c:pt idx="79">
                    <c:v>0.58414319007228011</c:v>
                  </c:pt>
                  <c:pt idx="80">
                    <c:v>0.69655948216005947</c:v>
                  </c:pt>
                  <c:pt idx="81">
                    <c:v>0.86268119113988806</c:v>
                  </c:pt>
                  <c:pt idx="82">
                    <c:v>0.93612722577280572</c:v>
                  </c:pt>
                  <c:pt idx="83">
                    <c:v>0.8901934979081767</c:v>
                  </c:pt>
                  <c:pt idx="84">
                    <c:v>0.8009619439817155</c:v>
                  </c:pt>
                  <c:pt idx="85">
                    <c:v>0.77381590168417058</c:v>
                  </c:pt>
                  <c:pt idx="86">
                    <c:v>0.77169133993726757</c:v>
                  </c:pt>
                  <c:pt idx="87">
                    <c:v>0.72433827408471763</c:v>
                  </c:pt>
                  <c:pt idx="88">
                    <c:v>0.53298609290430454</c:v>
                  </c:pt>
                  <c:pt idx="89">
                    <c:v>0.55811656688596634</c:v>
                  </c:pt>
                  <c:pt idx="90">
                    <c:v>0.59456050222021195</c:v>
                  </c:pt>
                  <c:pt idx="91">
                    <c:v>0.53844712179278897</c:v>
                  </c:pt>
                  <c:pt idx="92">
                    <c:v>0.59712281096714748</c:v>
                  </c:pt>
                  <c:pt idx="93">
                    <c:v>0.56237994957234494</c:v>
                  </c:pt>
                  <c:pt idx="94">
                    <c:v>0.44471272808081913</c:v>
                  </c:pt>
                  <c:pt idx="95">
                    <c:v>0.39096613741085429</c:v>
                  </c:pt>
                  <c:pt idx="96">
                    <c:v>0.50568399208050407</c:v>
                  </c:pt>
                  <c:pt idx="97">
                    <c:v>0.33641991819661426</c:v>
                  </c:pt>
                  <c:pt idx="98">
                    <c:v>0.29339302237639414</c:v>
                  </c:pt>
                  <c:pt idx="99">
                    <c:v>0.309757258970701</c:v>
                  </c:pt>
                  <c:pt idx="100">
                    <c:v>0.11591732064214111</c:v>
                  </c:pt>
                  <c:pt idx="101">
                    <c:v>9.3877374679490005E-2</c:v>
                  </c:pt>
                  <c:pt idx="102">
                    <c:v>0.20734013363643161</c:v>
                  </c:pt>
                  <c:pt idx="103">
                    <c:v>0.39649742914731678</c:v>
                  </c:pt>
                  <c:pt idx="104">
                    <c:v>0.3186171209672149</c:v>
                  </c:pt>
                  <c:pt idx="105">
                    <c:v>0.2241768804930529</c:v>
                  </c:pt>
                  <c:pt idx="106">
                    <c:v>8.850608141282526E-2</c:v>
                  </c:pt>
                  <c:pt idx="107">
                    <c:v>9.3171681147657295E-2</c:v>
                  </c:pt>
                  <c:pt idx="108">
                    <c:v>0.18797943139724238</c:v>
                  </c:pt>
                  <c:pt idx="109">
                    <c:v>0.32793797064781677</c:v>
                  </c:pt>
                  <c:pt idx="110">
                    <c:v>0.31514325925799164</c:v>
                  </c:pt>
                  <c:pt idx="111">
                    <c:v>0.36223970798930749</c:v>
                  </c:pt>
                  <c:pt idx="112">
                    <c:v>0.24687528420602423</c:v>
                  </c:pt>
                  <c:pt idx="113">
                    <c:v>9.3341919510084595E-2</c:v>
                  </c:pt>
                  <c:pt idx="114">
                    <c:v>0.16146861124748116</c:v>
                  </c:pt>
                  <c:pt idx="115">
                    <c:v>0.17566398712918574</c:v>
                  </c:pt>
                  <c:pt idx="116">
                    <c:v>0.31601553086592465</c:v>
                  </c:pt>
                  <c:pt idx="117">
                    <c:v>0.31069325697565287</c:v>
                  </c:pt>
                  <c:pt idx="118">
                    <c:v>0.42207846174920283</c:v>
                  </c:pt>
                  <c:pt idx="119">
                    <c:v>0.43960890017549964</c:v>
                  </c:pt>
                  <c:pt idx="120">
                    <c:v>0.46879315548822864</c:v>
                  </c:pt>
                  <c:pt idx="121">
                    <c:v>0.4446753204982507</c:v>
                  </c:pt>
                  <c:pt idx="122">
                    <c:v>0.58403041039165438</c:v>
                  </c:pt>
                  <c:pt idx="123">
                    <c:v>0.68276215671904272</c:v>
                  </c:pt>
                  <c:pt idx="124">
                    <c:v>0.58253850941924934</c:v>
                  </c:pt>
                  <c:pt idx="125">
                    <c:v>0.54870762830290665</c:v>
                  </c:pt>
                  <c:pt idx="126">
                    <c:v>0.59954359038898641</c:v>
                  </c:pt>
                  <c:pt idx="127">
                    <c:v>0.50046239821035832</c:v>
                  </c:pt>
                  <c:pt idx="128">
                    <c:v>0.58469942936207753</c:v>
                  </c:pt>
                  <c:pt idx="129">
                    <c:v>0.56712521884487743</c:v>
                  </c:pt>
                  <c:pt idx="130">
                    <c:v>0.66434034124535579</c:v>
                  </c:pt>
                  <c:pt idx="131">
                    <c:v>0.66702708431801661</c:v>
                  </c:pt>
                  <c:pt idx="132">
                    <c:v>0.72304178899397031</c:v>
                  </c:pt>
                  <c:pt idx="133">
                    <c:v>0.79678872991539051</c:v>
                  </c:pt>
                  <c:pt idx="134">
                    <c:v>0.53284606588792693</c:v>
                  </c:pt>
                  <c:pt idx="135">
                    <c:v>0.46847819450099942</c:v>
                  </c:pt>
                  <c:pt idx="136">
                    <c:v>0.39149298569633195</c:v>
                  </c:pt>
                  <c:pt idx="137">
                    <c:v>0.4054213233457642</c:v>
                  </c:pt>
                  <c:pt idx="138">
                    <c:v>0.42361392917429597</c:v>
                  </c:pt>
                  <c:pt idx="139">
                    <c:v>0.37403530470842011</c:v>
                  </c:pt>
                  <c:pt idx="140">
                    <c:v>0.38296371188838935</c:v>
                  </c:pt>
                  <c:pt idx="141">
                    <c:v>0.306505651515522</c:v>
                  </c:pt>
                  <c:pt idx="142">
                    <c:v>0.31736329274630237</c:v>
                  </c:pt>
                  <c:pt idx="143">
                    <c:v>0.3324019327854047</c:v>
                  </c:pt>
                  <c:pt idx="144">
                    <c:v>0.36933805210413312</c:v>
                  </c:pt>
                  <c:pt idx="145">
                    <c:v>0.44252351528244865</c:v>
                  </c:pt>
                  <c:pt idx="146">
                    <c:v>0.52169233498373357</c:v>
                  </c:pt>
                  <c:pt idx="147">
                    <c:v>0.57937228630063109</c:v>
                  </c:pt>
                  <c:pt idx="148">
                    <c:v>0.67281136305053124</c:v>
                  </c:pt>
                  <c:pt idx="149">
                    <c:v>0.71316928297987259</c:v>
                  </c:pt>
                  <c:pt idx="150">
                    <c:v>0.69095529512440557</c:v>
                  </c:pt>
                  <c:pt idx="151">
                    <c:v>0.70871607911986689</c:v>
                  </c:pt>
                  <c:pt idx="152">
                    <c:v>0.63869908730679503</c:v>
                  </c:pt>
                  <c:pt idx="153">
                    <c:v>0.6925410062438776</c:v>
                  </c:pt>
                  <c:pt idx="154">
                    <c:v>0.6646029163999414</c:v>
                  </c:pt>
                  <c:pt idx="155">
                    <c:v>0.68071296921403002</c:v>
                  </c:pt>
                  <c:pt idx="156">
                    <c:v>0.42288043345773335</c:v>
                  </c:pt>
                  <c:pt idx="157">
                    <c:v>0.57291749794096558</c:v>
                  </c:pt>
                  <c:pt idx="158">
                    <c:v>0.55213336653168676</c:v>
                  </c:pt>
                  <c:pt idx="159">
                    <c:v>0.73372051518091463</c:v>
                  </c:pt>
                  <c:pt idx="160">
                    <c:v>0.95546443927554014</c:v>
                  </c:pt>
                  <c:pt idx="161">
                    <c:v>1.0375411162873514</c:v>
                  </c:pt>
                  <c:pt idx="162">
                    <c:v>1.0076609840336808</c:v>
                  </c:pt>
                  <c:pt idx="163">
                    <c:v>1.1852386120942553</c:v>
                  </c:pt>
                  <c:pt idx="164">
                    <c:v>1.4271427172858184</c:v>
                  </c:pt>
                  <c:pt idx="165">
                    <c:v>1.1666483513763732</c:v>
                  </c:pt>
                  <c:pt idx="166">
                    <c:v>1.1377065684028687</c:v>
                  </c:pt>
                  <c:pt idx="167">
                    <c:v>1.0169796243109936</c:v>
                  </c:pt>
                  <c:pt idx="168">
                    <c:v>0.97966078839509707</c:v>
                  </c:pt>
                  <c:pt idx="169">
                    <c:v>0.97837764734617871</c:v>
                  </c:pt>
                  <c:pt idx="170">
                    <c:v>0.79865385483597673</c:v>
                  </c:pt>
                  <c:pt idx="171">
                    <c:v>0.89477442362265824</c:v>
                  </c:pt>
                  <c:pt idx="172">
                    <c:v>1.0397047232676071</c:v>
                  </c:pt>
                  <c:pt idx="173">
                    <c:v>1.2603337315503274</c:v>
                  </c:pt>
                  <c:pt idx="174">
                    <c:v>1.2374758386959126</c:v>
                  </c:pt>
                  <c:pt idx="175">
                    <c:v>1.4614930918921318</c:v>
                  </c:pt>
                  <c:pt idx="176">
                    <c:v>1.3588992487166964</c:v>
                  </c:pt>
                  <c:pt idx="177">
                    <c:v>1.4194356381899174</c:v>
                  </c:pt>
                  <c:pt idx="178">
                    <c:v>1.2626330123866976</c:v>
                  </c:pt>
                  <c:pt idx="179">
                    <c:v>1.3267313393847693</c:v>
                  </c:pt>
                </c:numCache>
              </c:numRef>
            </c:plus>
            <c:minus>
              <c:numRef>
                <c:f>'diff analysis'!$O$10:$O$189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0.19045542945116942</c:v>
                  </c:pt>
                  <c:pt idx="2">
                    <c:v>0.2456539538866436</c:v>
                  </c:pt>
                  <c:pt idx="3">
                    <c:v>0.52619813595064635</c:v>
                  </c:pt>
                  <c:pt idx="4">
                    <c:v>0.54470656059653366</c:v>
                  </c:pt>
                  <c:pt idx="5">
                    <c:v>0.66876858268475114</c:v>
                  </c:pt>
                  <c:pt idx="6">
                    <c:v>0.65782551859595473</c:v>
                  </c:pt>
                  <c:pt idx="7">
                    <c:v>0.50211062379064275</c:v>
                  </c:pt>
                  <c:pt idx="8">
                    <c:v>0.49384229109367367</c:v>
                  </c:pt>
                  <c:pt idx="9">
                    <c:v>0.70147655579356616</c:v>
                  </c:pt>
                  <c:pt idx="10">
                    <c:v>0.82573993540015467</c:v>
                  </c:pt>
                  <c:pt idx="11">
                    <c:v>0.8614986641644371</c:v>
                  </c:pt>
                  <c:pt idx="12">
                    <c:v>0.99163828806542997</c:v>
                  </c:pt>
                  <c:pt idx="13">
                    <c:v>1.0176592657858119</c:v>
                  </c:pt>
                  <c:pt idx="14">
                    <c:v>1.0225928186709536</c:v>
                  </c:pt>
                  <c:pt idx="15">
                    <c:v>0.88346257295550634</c:v>
                  </c:pt>
                  <c:pt idx="16">
                    <c:v>0.71231386798145302</c:v>
                  </c:pt>
                  <c:pt idx="17">
                    <c:v>0.55606510727831859</c:v>
                  </c:pt>
                  <c:pt idx="18">
                    <c:v>0.60382935073823318</c:v>
                  </c:pt>
                  <c:pt idx="19">
                    <c:v>0.63024142502844116</c:v>
                  </c:pt>
                  <c:pt idx="20">
                    <c:v>0.51145505639627076</c:v>
                  </c:pt>
                  <c:pt idx="21">
                    <c:v>0.6944314108630667</c:v>
                  </c:pt>
                  <c:pt idx="22">
                    <c:v>0.75535911456436011</c:v>
                  </c:pt>
                  <c:pt idx="23">
                    <c:v>0.98964653858612883</c:v>
                  </c:pt>
                  <c:pt idx="24">
                    <c:v>1.0235211201759613</c:v>
                  </c:pt>
                  <c:pt idx="25">
                    <c:v>0.79947555527743863</c:v>
                  </c:pt>
                  <c:pt idx="26">
                    <c:v>0.78453998464465102</c:v>
                  </c:pt>
                  <c:pt idx="27">
                    <c:v>0.939734638465758</c:v>
                  </c:pt>
                  <c:pt idx="28">
                    <c:v>1.0652439319824938</c:v>
                  </c:pt>
                  <c:pt idx="29">
                    <c:v>1.2573994593754734</c:v>
                  </c:pt>
                  <c:pt idx="30">
                    <c:v>1.6033868249625058</c:v>
                  </c:pt>
                  <c:pt idx="31">
                    <c:v>1.3908487632341002</c:v>
                  </c:pt>
                  <c:pt idx="32">
                    <c:v>1.3553167105993313</c:v>
                  </c:pt>
                  <c:pt idx="33">
                    <c:v>1.3054311357962638</c:v>
                  </c:pt>
                  <c:pt idx="34">
                    <c:v>1.0927312703705416</c:v>
                  </c:pt>
                  <c:pt idx="35">
                    <c:v>0.85673591596984611</c:v>
                  </c:pt>
                  <c:pt idx="36">
                    <c:v>0.91155179082571614</c:v>
                  </c:pt>
                  <c:pt idx="37">
                    <c:v>0.94120499304479444</c:v>
                  </c:pt>
                  <c:pt idx="38">
                    <c:v>0.89392458909047756</c:v>
                  </c:pt>
                  <c:pt idx="39">
                    <c:v>0.82478089864345905</c:v>
                  </c:pt>
                  <c:pt idx="40">
                    <c:v>0.81593768962851243</c:v>
                  </c:pt>
                  <c:pt idx="41">
                    <c:v>0.73095179260194165</c:v>
                  </c:pt>
                  <c:pt idx="42">
                    <c:v>0.84317119142806474</c:v>
                  </c:pt>
                  <c:pt idx="43">
                    <c:v>0.98369072918789902</c:v>
                  </c:pt>
                  <c:pt idx="44">
                    <c:v>0.92727360816938675</c:v>
                  </c:pt>
                  <c:pt idx="45">
                    <c:v>0.96635719723376445</c:v>
                  </c:pt>
                  <c:pt idx="46">
                    <c:v>0.86000895976729974</c:v>
                  </c:pt>
                  <c:pt idx="47">
                    <c:v>1.0655260254275614</c:v>
                  </c:pt>
                  <c:pt idx="48">
                    <c:v>1.2230569806395859</c:v>
                  </c:pt>
                  <c:pt idx="49">
                    <c:v>1.1076137427029524</c:v>
                  </c:pt>
                  <c:pt idx="50">
                    <c:v>1.221819203748481</c:v>
                  </c:pt>
                  <c:pt idx="51">
                    <c:v>1.1301802447593381</c:v>
                  </c:pt>
                  <c:pt idx="52">
                    <c:v>1.1556012582966557</c:v>
                  </c:pt>
                  <c:pt idx="53">
                    <c:v>0.90410438789069492</c:v>
                  </c:pt>
                  <c:pt idx="54">
                    <c:v>0.88755706673533385</c:v>
                  </c:pt>
                  <c:pt idx="55">
                    <c:v>0.85743828928897436</c:v>
                  </c:pt>
                  <c:pt idx="56">
                    <c:v>0.66212081042437787</c:v>
                  </c:pt>
                  <c:pt idx="57">
                    <c:v>0.78109731510558567</c:v>
                  </c:pt>
                  <c:pt idx="58">
                    <c:v>0.9333650044666737</c:v>
                  </c:pt>
                  <c:pt idx="59">
                    <c:v>0.75929039100862761</c:v>
                  </c:pt>
                  <c:pt idx="60">
                    <c:v>0.94137231702899271</c:v>
                  </c:pt>
                  <c:pt idx="61">
                    <c:v>0.74516636435623251</c:v>
                  </c:pt>
                  <c:pt idx="62">
                    <c:v>0.74122816161660798</c:v>
                  </c:pt>
                  <c:pt idx="63">
                    <c:v>0.49272484482485551</c:v>
                  </c:pt>
                  <c:pt idx="64">
                    <c:v>0.47602539887562106</c:v>
                  </c:pt>
                  <c:pt idx="65">
                    <c:v>0.29041715171319282</c:v>
                  </c:pt>
                  <c:pt idx="66">
                    <c:v>0.29569292331078478</c:v>
                  </c:pt>
                  <c:pt idx="67">
                    <c:v>0.43921381985728991</c:v>
                  </c:pt>
                  <c:pt idx="68">
                    <c:v>0.49626223927896818</c:v>
                  </c:pt>
                  <c:pt idx="69">
                    <c:v>0.29938858849147393</c:v>
                  </c:pt>
                  <c:pt idx="70">
                    <c:v>0.1801191175653557</c:v>
                  </c:pt>
                  <c:pt idx="71">
                    <c:v>0.11555812135177659</c:v>
                  </c:pt>
                  <c:pt idx="72">
                    <c:v>8.7636736139110286E-2</c:v>
                  </c:pt>
                  <c:pt idx="73">
                    <c:v>0.17324002329412053</c:v>
                  </c:pt>
                  <c:pt idx="74">
                    <c:v>7.9822710809576466E-2</c:v>
                  </c:pt>
                  <c:pt idx="75">
                    <c:v>0.18575514395719936</c:v>
                  </c:pt>
                  <c:pt idx="76">
                    <c:v>0.33863822782146291</c:v>
                  </c:pt>
                  <c:pt idx="77">
                    <c:v>0.54875744412367244</c:v>
                  </c:pt>
                  <c:pt idx="78">
                    <c:v>0.65772591659152546</c:v>
                  </c:pt>
                  <c:pt idx="79">
                    <c:v>0.58414319007228011</c:v>
                  </c:pt>
                  <c:pt idx="80">
                    <c:v>0.69655948216005947</c:v>
                  </c:pt>
                  <c:pt idx="81">
                    <c:v>0.86268119113988806</c:v>
                  </c:pt>
                  <c:pt idx="82">
                    <c:v>0.93612722577280572</c:v>
                  </c:pt>
                  <c:pt idx="83">
                    <c:v>0.8901934979081767</c:v>
                  </c:pt>
                  <c:pt idx="84">
                    <c:v>0.8009619439817155</c:v>
                  </c:pt>
                  <c:pt idx="85">
                    <c:v>0.77381590168417058</c:v>
                  </c:pt>
                  <c:pt idx="86">
                    <c:v>0.77169133993726757</c:v>
                  </c:pt>
                  <c:pt idx="87">
                    <c:v>0.72433827408471763</c:v>
                  </c:pt>
                  <c:pt idx="88">
                    <c:v>0.53298609290430454</c:v>
                  </c:pt>
                  <c:pt idx="89">
                    <c:v>0.55811656688596634</c:v>
                  </c:pt>
                  <c:pt idx="90">
                    <c:v>0.59456050222021195</c:v>
                  </c:pt>
                  <c:pt idx="91">
                    <c:v>0.53844712179278897</c:v>
                  </c:pt>
                  <c:pt idx="92">
                    <c:v>0.59712281096714748</c:v>
                  </c:pt>
                  <c:pt idx="93">
                    <c:v>0.56237994957234494</c:v>
                  </c:pt>
                  <c:pt idx="94">
                    <c:v>0.44471272808081913</c:v>
                  </c:pt>
                  <c:pt idx="95">
                    <c:v>0.39096613741085429</c:v>
                  </c:pt>
                  <c:pt idx="96">
                    <c:v>0.50568399208050407</c:v>
                  </c:pt>
                  <c:pt idx="97">
                    <c:v>0.33641991819661426</c:v>
                  </c:pt>
                  <c:pt idx="98">
                    <c:v>0.29339302237639414</c:v>
                  </c:pt>
                  <c:pt idx="99">
                    <c:v>0.309757258970701</c:v>
                  </c:pt>
                  <c:pt idx="100">
                    <c:v>0.11591732064214111</c:v>
                  </c:pt>
                  <c:pt idx="101">
                    <c:v>9.3877374679490005E-2</c:v>
                  </c:pt>
                  <c:pt idx="102">
                    <c:v>0.20734013363643161</c:v>
                  </c:pt>
                  <c:pt idx="103">
                    <c:v>0.39649742914731678</c:v>
                  </c:pt>
                  <c:pt idx="104">
                    <c:v>0.3186171209672149</c:v>
                  </c:pt>
                  <c:pt idx="105">
                    <c:v>0.2241768804930529</c:v>
                  </c:pt>
                  <c:pt idx="106">
                    <c:v>8.850608141282526E-2</c:v>
                  </c:pt>
                  <c:pt idx="107">
                    <c:v>9.3171681147657295E-2</c:v>
                  </c:pt>
                  <c:pt idx="108">
                    <c:v>0.18797943139724238</c:v>
                  </c:pt>
                  <c:pt idx="109">
                    <c:v>0.32793797064781677</c:v>
                  </c:pt>
                  <c:pt idx="110">
                    <c:v>0.31514325925799164</c:v>
                  </c:pt>
                  <c:pt idx="111">
                    <c:v>0.36223970798930749</c:v>
                  </c:pt>
                  <c:pt idx="112">
                    <c:v>0.24687528420602423</c:v>
                  </c:pt>
                  <c:pt idx="113">
                    <c:v>9.3341919510084595E-2</c:v>
                  </c:pt>
                  <c:pt idx="114">
                    <c:v>0.16146861124748116</c:v>
                  </c:pt>
                  <c:pt idx="115">
                    <c:v>0.17566398712918574</c:v>
                  </c:pt>
                  <c:pt idx="116">
                    <c:v>0.31601553086592465</c:v>
                  </c:pt>
                  <c:pt idx="117">
                    <c:v>0.31069325697565287</c:v>
                  </c:pt>
                  <c:pt idx="118">
                    <c:v>0.42207846174920283</c:v>
                  </c:pt>
                  <c:pt idx="119">
                    <c:v>0.43960890017549964</c:v>
                  </c:pt>
                  <c:pt idx="120">
                    <c:v>0.46879315548822864</c:v>
                  </c:pt>
                  <c:pt idx="121">
                    <c:v>0.4446753204982507</c:v>
                  </c:pt>
                  <c:pt idx="122">
                    <c:v>0.58403041039165438</c:v>
                  </c:pt>
                  <c:pt idx="123">
                    <c:v>0.68276215671904272</c:v>
                  </c:pt>
                  <c:pt idx="124">
                    <c:v>0.58253850941924934</c:v>
                  </c:pt>
                  <c:pt idx="125">
                    <c:v>0.54870762830290665</c:v>
                  </c:pt>
                  <c:pt idx="126">
                    <c:v>0.59954359038898641</c:v>
                  </c:pt>
                  <c:pt idx="127">
                    <c:v>0.50046239821035832</c:v>
                  </c:pt>
                  <c:pt idx="128">
                    <c:v>0.58469942936207753</c:v>
                  </c:pt>
                  <c:pt idx="129">
                    <c:v>0.56712521884487743</c:v>
                  </c:pt>
                  <c:pt idx="130">
                    <c:v>0.66434034124535579</c:v>
                  </c:pt>
                  <c:pt idx="131">
                    <c:v>0.66702708431801661</c:v>
                  </c:pt>
                  <c:pt idx="132">
                    <c:v>0.72304178899397031</c:v>
                  </c:pt>
                  <c:pt idx="133">
                    <c:v>0.79678872991539051</c:v>
                  </c:pt>
                  <c:pt idx="134">
                    <c:v>0.53284606588792693</c:v>
                  </c:pt>
                  <c:pt idx="135">
                    <c:v>0.46847819450099942</c:v>
                  </c:pt>
                  <c:pt idx="136">
                    <c:v>0.39149298569633195</c:v>
                  </c:pt>
                  <c:pt idx="137">
                    <c:v>0.4054213233457642</c:v>
                  </c:pt>
                  <c:pt idx="138">
                    <c:v>0.42361392917429597</c:v>
                  </c:pt>
                  <c:pt idx="139">
                    <c:v>0.37403530470842011</c:v>
                  </c:pt>
                  <c:pt idx="140">
                    <c:v>0.38296371188838935</c:v>
                  </c:pt>
                  <c:pt idx="141">
                    <c:v>0.306505651515522</c:v>
                  </c:pt>
                  <c:pt idx="142">
                    <c:v>0.31736329274630237</c:v>
                  </c:pt>
                  <c:pt idx="143">
                    <c:v>0.3324019327854047</c:v>
                  </c:pt>
                  <c:pt idx="144">
                    <c:v>0.36933805210413312</c:v>
                  </c:pt>
                  <c:pt idx="145">
                    <c:v>0.44252351528244865</c:v>
                  </c:pt>
                  <c:pt idx="146">
                    <c:v>0.52169233498373357</c:v>
                  </c:pt>
                  <c:pt idx="147">
                    <c:v>0.57937228630063109</c:v>
                  </c:pt>
                  <c:pt idx="148">
                    <c:v>0.67281136305053124</c:v>
                  </c:pt>
                  <c:pt idx="149">
                    <c:v>0.71316928297987259</c:v>
                  </c:pt>
                  <c:pt idx="150">
                    <c:v>0.69095529512440557</c:v>
                  </c:pt>
                  <c:pt idx="151">
                    <c:v>0.70871607911986689</c:v>
                  </c:pt>
                  <c:pt idx="152">
                    <c:v>0.63869908730679503</c:v>
                  </c:pt>
                  <c:pt idx="153">
                    <c:v>0.6925410062438776</c:v>
                  </c:pt>
                  <c:pt idx="154">
                    <c:v>0.6646029163999414</c:v>
                  </c:pt>
                  <c:pt idx="155">
                    <c:v>0.68071296921403002</c:v>
                  </c:pt>
                  <c:pt idx="156">
                    <c:v>0.42288043345773335</c:v>
                  </c:pt>
                  <c:pt idx="157">
                    <c:v>0.57291749794096558</c:v>
                  </c:pt>
                  <c:pt idx="158">
                    <c:v>0.55213336653168676</c:v>
                  </c:pt>
                  <c:pt idx="159">
                    <c:v>0.73372051518091463</c:v>
                  </c:pt>
                  <c:pt idx="160">
                    <c:v>0.95546443927554014</c:v>
                  </c:pt>
                  <c:pt idx="161">
                    <c:v>1.0375411162873514</c:v>
                  </c:pt>
                  <c:pt idx="162">
                    <c:v>1.0076609840336808</c:v>
                  </c:pt>
                  <c:pt idx="163">
                    <c:v>1.1852386120942553</c:v>
                  </c:pt>
                  <c:pt idx="164">
                    <c:v>1.4271427172858184</c:v>
                  </c:pt>
                  <c:pt idx="165">
                    <c:v>1.1666483513763732</c:v>
                  </c:pt>
                  <c:pt idx="166">
                    <c:v>1.1377065684028687</c:v>
                  </c:pt>
                  <c:pt idx="167">
                    <c:v>1.0169796243109936</c:v>
                  </c:pt>
                  <c:pt idx="168">
                    <c:v>0.97966078839509707</c:v>
                  </c:pt>
                  <c:pt idx="169">
                    <c:v>0.97837764734617871</c:v>
                  </c:pt>
                  <c:pt idx="170">
                    <c:v>0.79865385483597673</c:v>
                  </c:pt>
                  <c:pt idx="171">
                    <c:v>0.89477442362265824</c:v>
                  </c:pt>
                  <c:pt idx="172">
                    <c:v>1.0397047232676071</c:v>
                  </c:pt>
                  <c:pt idx="173">
                    <c:v>1.2603337315503274</c:v>
                  </c:pt>
                  <c:pt idx="174">
                    <c:v>1.2374758386959126</c:v>
                  </c:pt>
                  <c:pt idx="175">
                    <c:v>1.4614930918921318</c:v>
                  </c:pt>
                  <c:pt idx="176">
                    <c:v>1.3588992487166964</c:v>
                  </c:pt>
                  <c:pt idx="177">
                    <c:v>1.4194356381899174</c:v>
                  </c:pt>
                  <c:pt idx="178">
                    <c:v>1.2626330123866976</c:v>
                  </c:pt>
                  <c:pt idx="179">
                    <c:v>1.3267313393847693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analysis'!$N$10:$N$189</c:f>
              <c:numCache>
                <c:formatCode>General</c:formatCode>
                <c:ptCount val="180"/>
                <c:pt idx="0">
                  <c:v>0</c:v>
                </c:pt>
                <c:pt idx="1">
                  <c:v>-1.9308547015715383E-2</c:v>
                </c:pt>
                <c:pt idx="2">
                  <c:v>9.4798529396007955E-2</c:v>
                </c:pt>
                <c:pt idx="3">
                  <c:v>9.0209434612909298E-2</c:v>
                </c:pt>
                <c:pt idx="4">
                  <c:v>5.6689865590182813E-3</c:v>
                </c:pt>
                <c:pt idx="5">
                  <c:v>-5.373970067404673E-2</c:v>
                </c:pt>
                <c:pt idx="6">
                  <c:v>1.6211123990452918E-2</c:v>
                </c:pt>
                <c:pt idx="7">
                  <c:v>5.9799151487372658E-2</c:v>
                </c:pt>
                <c:pt idx="8">
                  <c:v>6.668067260262861E-2</c:v>
                </c:pt>
                <c:pt idx="9">
                  <c:v>-2.6015096095062695E-2</c:v>
                </c:pt>
                <c:pt idx="10">
                  <c:v>4.8134308090726975E-2</c:v>
                </c:pt>
                <c:pt idx="11">
                  <c:v>7.0127057802877271E-2</c:v>
                </c:pt>
                <c:pt idx="12">
                  <c:v>0.26313474190585695</c:v>
                </c:pt>
                <c:pt idx="13">
                  <c:v>0.24237546696993997</c:v>
                </c:pt>
                <c:pt idx="14">
                  <c:v>0.10975126034390596</c:v>
                </c:pt>
                <c:pt idx="15">
                  <c:v>7.4656586615322304E-2</c:v>
                </c:pt>
                <c:pt idx="16">
                  <c:v>0.1132778568440183</c:v>
                </c:pt>
                <c:pt idx="17">
                  <c:v>0.18000005006014996</c:v>
                </c:pt>
                <c:pt idx="18">
                  <c:v>0.15247332917695663</c:v>
                </c:pt>
                <c:pt idx="19">
                  <c:v>0.12000078334306767</c:v>
                </c:pt>
                <c:pt idx="20">
                  <c:v>0.22123956115389429</c:v>
                </c:pt>
                <c:pt idx="21">
                  <c:v>0.36893525236278829</c:v>
                </c:pt>
                <c:pt idx="22">
                  <c:v>0.48306536294623958</c:v>
                </c:pt>
                <c:pt idx="23">
                  <c:v>0.49872259395948365</c:v>
                </c:pt>
                <c:pt idx="24">
                  <c:v>0.36563217840630508</c:v>
                </c:pt>
                <c:pt idx="25">
                  <c:v>0.21031208503750778</c:v>
                </c:pt>
                <c:pt idx="26">
                  <c:v>0.25530402068494901</c:v>
                </c:pt>
                <c:pt idx="27">
                  <c:v>0.27296201033346629</c:v>
                </c:pt>
                <c:pt idx="28">
                  <c:v>5.4150594042573996E-2</c:v>
                </c:pt>
                <c:pt idx="29">
                  <c:v>0.21516709438794634</c:v>
                </c:pt>
                <c:pt idx="30">
                  <c:v>0.46037550740363486</c:v>
                </c:pt>
                <c:pt idx="31">
                  <c:v>0.34938781245813494</c:v>
                </c:pt>
                <c:pt idx="32">
                  <c:v>0.45511239938169196</c:v>
                </c:pt>
                <c:pt idx="33">
                  <c:v>0.42612174140099163</c:v>
                </c:pt>
                <c:pt idx="34">
                  <c:v>0.38746178471725168</c:v>
                </c:pt>
                <c:pt idx="35">
                  <c:v>0.26738899313981729</c:v>
                </c:pt>
                <c:pt idx="36">
                  <c:v>0.16166252879531326</c:v>
                </c:pt>
                <c:pt idx="37">
                  <c:v>0.13224888581300531</c:v>
                </c:pt>
                <c:pt idx="38">
                  <c:v>0.2132087625255773</c:v>
                </c:pt>
                <c:pt idx="39">
                  <c:v>0.22637694889015861</c:v>
                </c:pt>
                <c:pt idx="40">
                  <c:v>0.24285856072998094</c:v>
                </c:pt>
                <c:pt idx="41">
                  <c:v>0.14903925153700884</c:v>
                </c:pt>
                <c:pt idx="42">
                  <c:v>0.29612120827358951</c:v>
                </c:pt>
                <c:pt idx="43">
                  <c:v>0.42183144784687104</c:v>
                </c:pt>
                <c:pt idx="44">
                  <c:v>0.34543127390454959</c:v>
                </c:pt>
                <c:pt idx="45">
                  <c:v>0.45716843827832943</c:v>
                </c:pt>
                <c:pt idx="46">
                  <c:v>0.34765995229361496</c:v>
                </c:pt>
                <c:pt idx="47">
                  <c:v>0.50618644587817518</c:v>
                </c:pt>
                <c:pt idx="48">
                  <c:v>0.51420135049452775</c:v>
                </c:pt>
                <c:pt idx="49">
                  <c:v>0.43082150053178458</c:v>
                </c:pt>
                <c:pt idx="50">
                  <c:v>0.68712775775452561</c:v>
                </c:pt>
                <c:pt idx="51">
                  <c:v>0.50641261644083657</c:v>
                </c:pt>
                <c:pt idx="52">
                  <c:v>0.57105859047255492</c:v>
                </c:pt>
                <c:pt idx="53">
                  <c:v>0.48092881703004164</c:v>
                </c:pt>
                <c:pt idx="54">
                  <c:v>0.42656535624508063</c:v>
                </c:pt>
                <c:pt idx="55">
                  <c:v>0.36415390227445094</c:v>
                </c:pt>
                <c:pt idx="56">
                  <c:v>0.26229806215081597</c:v>
                </c:pt>
                <c:pt idx="57">
                  <c:v>0.27579067843528832</c:v>
                </c:pt>
                <c:pt idx="58">
                  <c:v>0.27826682739742126</c:v>
                </c:pt>
                <c:pt idx="59">
                  <c:v>0.14214622017238629</c:v>
                </c:pt>
                <c:pt idx="60">
                  <c:v>0.25622047384688168</c:v>
                </c:pt>
                <c:pt idx="61">
                  <c:v>0.24903575242031364</c:v>
                </c:pt>
                <c:pt idx="62">
                  <c:v>0.30422144129142298</c:v>
                </c:pt>
                <c:pt idx="63">
                  <c:v>0.30463391480215929</c:v>
                </c:pt>
                <c:pt idx="64">
                  <c:v>0.14139462199176658</c:v>
                </c:pt>
                <c:pt idx="65">
                  <c:v>0.16957133654537895</c:v>
                </c:pt>
                <c:pt idx="66">
                  <c:v>0.27663012976766227</c:v>
                </c:pt>
                <c:pt idx="67">
                  <c:v>0.3164475168543403</c:v>
                </c:pt>
                <c:pt idx="68">
                  <c:v>0.24703906797324626</c:v>
                </c:pt>
                <c:pt idx="69">
                  <c:v>0.13519277731952764</c:v>
                </c:pt>
                <c:pt idx="70">
                  <c:v>0.24173992672396394</c:v>
                </c:pt>
                <c:pt idx="71">
                  <c:v>0.33954574870225729</c:v>
                </c:pt>
                <c:pt idx="72">
                  <c:v>0.60887146309496532</c:v>
                </c:pt>
                <c:pt idx="73">
                  <c:v>0.48688771240066692</c:v>
                </c:pt>
                <c:pt idx="74">
                  <c:v>0.29685891865665964</c:v>
                </c:pt>
                <c:pt idx="75">
                  <c:v>0.2292749717451236</c:v>
                </c:pt>
                <c:pt idx="76">
                  <c:v>0.3076608059344963</c:v>
                </c:pt>
                <c:pt idx="77">
                  <c:v>0.32142865936614429</c:v>
                </c:pt>
                <c:pt idx="78">
                  <c:v>0.2158064711924976</c:v>
                </c:pt>
                <c:pt idx="79">
                  <c:v>0.19582977248697331</c:v>
                </c:pt>
                <c:pt idx="80">
                  <c:v>0.29410280213924023</c:v>
                </c:pt>
                <c:pt idx="81">
                  <c:v>0.32216725456550038</c:v>
                </c:pt>
                <c:pt idx="82">
                  <c:v>0.36213520420218687</c:v>
                </c:pt>
                <c:pt idx="83">
                  <c:v>0.293126194682791</c:v>
                </c:pt>
                <c:pt idx="84">
                  <c:v>0.18160242794503903</c:v>
                </c:pt>
                <c:pt idx="85">
                  <c:v>0.1682849878227349</c:v>
                </c:pt>
                <c:pt idx="86">
                  <c:v>0.20280619029165922</c:v>
                </c:pt>
                <c:pt idx="87">
                  <c:v>0.26045162976133457</c:v>
                </c:pt>
                <c:pt idx="88">
                  <c:v>1.7419935634189587E-2</c:v>
                </c:pt>
                <c:pt idx="89">
                  <c:v>5.7318008048237966E-2</c:v>
                </c:pt>
                <c:pt idx="90">
                  <c:v>0.10531205999605292</c:v>
                </c:pt>
                <c:pt idx="91">
                  <c:v>0.12548400812106128</c:v>
                </c:pt>
                <c:pt idx="92">
                  <c:v>0.19171302277148627</c:v>
                </c:pt>
                <c:pt idx="93">
                  <c:v>0.19236876340162631</c:v>
                </c:pt>
                <c:pt idx="94">
                  <c:v>0.28653001987458193</c:v>
                </c:pt>
                <c:pt idx="95">
                  <c:v>0.35743041980518359</c:v>
                </c:pt>
                <c:pt idx="96">
                  <c:v>0.29592655539065693</c:v>
                </c:pt>
                <c:pt idx="97">
                  <c:v>0.23964534143662061</c:v>
                </c:pt>
                <c:pt idx="98">
                  <c:v>0.27979961581929164</c:v>
                </c:pt>
                <c:pt idx="99">
                  <c:v>0.30560757318708226</c:v>
                </c:pt>
                <c:pt idx="100">
                  <c:v>0.33588941308687575</c:v>
                </c:pt>
                <c:pt idx="101">
                  <c:v>0.3051997352739082</c:v>
                </c:pt>
                <c:pt idx="102">
                  <c:v>0.44585606529524663</c:v>
                </c:pt>
                <c:pt idx="103">
                  <c:v>0.5499995240704324</c:v>
                </c:pt>
                <c:pt idx="104">
                  <c:v>0.47928822847122771</c:v>
                </c:pt>
                <c:pt idx="105">
                  <c:v>0.45872554091523626</c:v>
                </c:pt>
                <c:pt idx="106">
                  <c:v>0.37086857527736994</c:v>
                </c:pt>
                <c:pt idx="107">
                  <c:v>0.35801945521766748</c:v>
                </c:pt>
                <c:pt idx="108">
                  <c:v>0.24337630515464959</c:v>
                </c:pt>
                <c:pt idx="109">
                  <c:v>0.21522615872009462</c:v>
                </c:pt>
                <c:pt idx="110">
                  <c:v>0.3401156737565692</c:v>
                </c:pt>
                <c:pt idx="111">
                  <c:v>0.27149376846030454</c:v>
                </c:pt>
                <c:pt idx="112">
                  <c:v>0.28983088956964492</c:v>
                </c:pt>
                <c:pt idx="113">
                  <c:v>0.36390322254068153</c:v>
                </c:pt>
                <c:pt idx="114">
                  <c:v>0.31869914275309535</c:v>
                </c:pt>
                <c:pt idx="115">
                  <c:v>0.28792487018206209</c:v>
                </c:pt>
                <c:pt idx="116">
                  <c:v>0.30487277651853617</c:v>
                </c:pt>
                <c:pt idx="117">
                  <c:v>0.27347743683225595</c:v>
                </c:pt>
                <c:pt idx="118">
                  <c:v>0.22835111884745793</c:v>
                </c:pt>
                <c:pt idx="119">
                  <c:v>0.1840315722426196</c:v>
                </c:pt>
                <c:pt idx="120">
                  <c:v>0.19810562948779564</c:v>
                </c:pt>
                <c:pt idx="121">
                  <c:v>0.24846806032853089</c:v>
                </c:pt>
                <c:pt idx="122">
                  <c:v>0.27343633742153389</c:v>
                </c:pt>
                <c:pt idx="123">
                  <c:v>0.35971723573985642</c:v>
                </c:pt>
                <c:pt idx="124">
                  <c:v>0.25283123776718208</c:v>
                </c:pt>
                <c:pt idx="125">
                  <c:v>0.33628790426210542</c:v>
                </c:pt>
                <c:pt idx="126">
                  <c:v>0.40416863468791187</c:v>
                </c:pt>
                <c:pt idx="127">
                  <c:v>0.37317542477739035</c:v>
                </c:pt>
                <c:pt idx="128">
                  <c:v>0.3028615096293959</c:v>
                </c:pt>
                <c:pt idx="129">
                  <c:v>0.30959039726906862</c:v>
                </c:pt>
                <c:pt idx="130">
                  <c:v>0.42405002240081907</c:v>
                </c:pt>
                <c:pt idx="131">
                  <c:v>0.52579877815041443</c:v>
                </c:pt>
                <c:pt idx="132">
                  <c:v>0.77738094047760231</c:v>
                </c:pt>
                <c:pt idx="133">
                  <c:v>0.6816119595632274</c:v>
                </c:pt>
                <c:pt idx="134">
                  <c:v>0.59647230505276427</c:v>
                </c:pt>
                <c:pt idx="135">
                  <c:v>0.53009710497608664</c:v>
                </c:pt>
                <c:pt idx="136">
                  <c:v>0.51843705782670868</c:v>
                </c:pt>
                <c:pt idx="137">
                  <c:v>0.45845708776992428</c:v>
                </c:pt>
                <c:pt idx="138">
                  <c:v>0.34774949791340753</c:v>
                </c:pt>
                <c:pt idx="139">
                  <c:v>0.2977772948734943</c:v>
                </c:pt>
                <c:pt idx="140">
                  <c:v>0.30356664794195892</c:v>
                </c:pt>
                <c:pt idx="141">
                  <c:v>0.27353228492164666</c:v>
                </c:pt>
                <c:pt idx="142">
                  <c:v>0.25059071904395402</c:v>
                </c:pt>
                <c:pt idx="143">
                  <c:v>0.27981162400629234</c:v>
                </c:pt>
                <c:pt idx="144">
                  <c:v>0.26353684029617597</c:v>
                </c:pt>
                <c:pt idx="145">
                  <c:v>0.31776544674461255</c:v>
                </c:pt>
                <c:pt idx="146">
                  <c:v>0.3862004405105865</c:v>
                </c:pt>
                <c:pt idx="147">
                  <c:v>0.60260321580338994</c:v>
                </c:pt>
                <c:pt idx="148">
                  <c:v>0.51589345028527356</c:v>
                </c:pt>
                <c:pt idx="149">
                  <c:v>0.57056551061492966</c:v>
                </c:pt>
                <c:pt idx="150">
                  <c:v>0.60222612591158764</c:v>
                </c:pt>
                <c:pt idx="151">
                  <c:v>0.6552015678261357</c:v>
                </c:pt>
                <c:pt idx="152">
                  <c:v>0.6077800490484776</c:v>
                </c:pt>
                <c:pt idx="153">
                  <c:v>0.65075082777083626</c:v>
                </c:pt>
                <c:pt idx="154">
                  <c:v>0.75208558534610193</c:v>
                </c:pt>
                <c:pt idx="155">
                  <c:v>0.8642198019206826</c:v>
                </c:pt>
                <c:pt idx="156">
                  <c:v>0.71221217856726449</c:v>
                </c:pt>
                <c:pt idx="157">
                  <c:v>0.74279285859905164</c:v>
                </c:pt>
                <c:pt idx="158">
                  <c:v>0.67644426799148294</c:v>
                </c:pt>
                <c:pt idx="159">
                  <c:v>0.79750580437737051</c:v>
                </c:pt>
                <c:pt idx="160">
                  <c:v>0.94715551096480743</c:v>
                </c:pt>
                <c:pt idx="161">
                  <c:v>0.96359596348529486</c:v>
                </c:pt>
                <c:pt idx="162">
                  <c:v>1.0619385324534985</c:v>
                </c:pt>
                <c:pt idx="163">
                  <c:v>1.2475302036779796</c:v>
                </c:pt>
                <c:pt idx="164">
                  <c:v>1.3847273986077162</c:v>
                </c:pt>
                <c:pt idx="165">
                  <c:v>1.1981627416442295</c:v>
                </c:pt>
                <c:pt idx="166">
                  <c:v>1.0921349787656285</c:v>
                </c:pt>
                <c:pt idx="167">
                  <c:v>0.99480708610484225</c:v>
                </c:pt>
                <c:pt idx="168">
                  <c:v>0.82906523119810238</c:v>
                </c:pt>
                <c:pt idx="169">
                  <c:v>0.75441882174373553</c:v>
                </c:pt>
                <c:pt idx="170">
                  <c:v>0.70462533193967547</c:v>
                </c:pt>
                <c:pt idx="171">
                  <c:v>0.74427468230159122</c:v>
                </c:pt>
                <c:pt idx="172">
                  <c:v>0.84928046371232802</c:v>
                </c:pt>
                <c:pt idx="173">
                  <c:v>1.0838587095823351</c:v>
                </c:pt>
                <c:pt idx="174">
                  <c:v>1.0189141243398792</c:v>
                </c:pt>
                <c:pt idx="175">
                  <c:v>1.1346443621550539</c:v>
                </c:pt>
                <c:pt idx="176">
                  <c:v>1.0596431577632479</c:v>
                </c:pt>
                <c:pt idx="177">
                  <c:v>1.0931787431776858</c:v>
                </c:pt>
                <c:pt idx="178">
                  <c:v>0.96879535087428392</c:v>
                </c:pt>
                <c:pt idx="179">
                  <c:v>0.9421566353803853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7-A640-8729-66C87350F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analysis'!$F$10:$F$189</c:f>
              <c:numCache>
                <c:formatCode>General</c:formatCode>
                <c:ptCount val="180"/>
                <c:pt idx="0">
                  <c:v>0</c:v>
                </c:pt>
                <c:pt idx="1">
                  <c:v>4.02150203826269E-2</c:v>
                </c:pt>
                <c:pt idx="2">
                  <c:v>0.101087412136525</c:v>
                </c:pt>
                <c:pt idx="3">
                  <c:v>0.116362024509068</c:v>
                </c:pt>
                <c:pt idx="4">
                  <c:v>0.30925250878351401</c:v>
                </c:pt>
                <c:pt idx="5">
                  <c:v>0.20329425546996199</c:v>
                </c:pt>
                <c:pt idx="6">
                  <c:v>0.14159431633834699</c:v>
                </c:pt>
                <c:pt idx="7">
                  <c:v>0.21461078984047899</c:v>
                </c:pt>
                <c:pt idx="8">
                  <c:v>0.25404082540987499</c:v>
                </c:pt>
                <c:pt idx="9">
                  <c:v>0.332609151738185</c:v>
                </c:pt>
                <c:pt idx="10">
                  <c:v>0.31842452120513398</c:v>
                </c:pt>
                <c:pt idx="11">
                  <c:v>0.23423420917115101</c:v>
                </c:pt>
                <c:pt idx="12">
                  <c:v>0.36844581708822999</c:v>
                </c:pt>
                <c:pt idx="13">
                  <c:v>0.415114214958126</c:v>
                </c:pt>
                <c:pt idx="14">
                  <c:v>0.648968536482179</c:v>
                </c:pt>
                <c:pt idx="15">
                  <c:v>0.65531439467155606</c:v>
                </c:pt>
                <c:pt idx="16">
                  <c:v>0.60919899870979399</c:v>
                </c:pt>
                <c:pt idx="17">
                  <c:v>0.67412353156250004</c:v>
                </c:pt>
                <c:pt idx="18">
                  <c:v>0.78885892694902204</c:v>
                </c:pt>
                <c:pt idx="19">
                  <c:v>0.74728707250753001</c:v>
                </c:pt>
                <c:pt idx="20">
                  <c:v>0.75618431698320898</c:v>
                </c:pt>
                <c:pt idx="21">
                  <c:v>1.16906677632417</c:v>
                </c:pt>
                <c:pt idx="22">
                  <c:v>1.3550079950678</c:v>
                </c:pt>
                <c:pt idx="23">
                  <c:v>1.64132367804305</c:v>
                </c:pt>
                <c:pt idx="24">
                  <c:v>1.54165426013755</c:v>
                </c:pt>
                <c:pt idx="25">
                  <c:v>1.1214300908493799</c:v>
                </c:pt>
                <c:pt idx="26">
                  <c:v>1.14842822669317</c:v>
                </c:pt>
                <c:pt idx="27">
                  <c:v>1.33269746921975</c:v>
                </c:pt>
                <c:pt idx="28">
                  <c:v>1.1887088241503601</c:v>
                </c:pt>
                <c:pt idx="29">
                  <c:v>1.5969534113964201</c:v>
                </c:pt>
                <c:pt idx="30">
                  <c:v>2.2653265488971499</c:v>
                </c:pt>
                <c:pt idx="31">
                  <c:v>1.88232369407097</c:v>
                </c:pt>
                <c:pt idx="32">
                  <c:v>1.97470660578829</c:v>
                </c:pt>
                <c:pt idx="33">
                  <c:v>1.8758545231868</c:v>
                </c:pt>
                <c:pt idx="34">
                  <c:v>1.5269652750577301</c:v>
                </c:pt>
                <c:pt idx="35">
                  <c:v>1.04493901261836</c:v>
                </c:pt>
                <c:pt idx="36">
                  <c:v>1.0502591905362999</c:v>
                </c:pt>
                <c:pt idx="37">
                  <c:v>0.94998794120294205</c:v>
                </c:pt>
                <c:pt idx="38">
                  <c:v>0.96340893219123502</c:v>
                </c:pt>
                <c:pt idx="39">
                  <c:v>0.88863298581437999</c:v>
                </c:pt>
                <c:pt idx="40">
                  <c:v>0.76380581823582105</c:v>
                </c:pt>
                <c:pt idx="41">
                  <c:v>0.54366945988010595</c:v>
                </c:pt>
                <c:pt idx="42">
                  <c:v>0.59834001643673596</c:v>
                </c:pt>
                <c:pt idx="43">
                  <c:v>0.62660371733963705</c:v>
                </c:pt>
                <c:pt idx="44">
                  <c:v>0.59570837699465595</c:v>
                </c:pt>
                <c:pt idx="45">
                  <c:v>1.0510561553654301</c:v>
                </c:pt>
                <c:pt idx="46">
                  <c:v>0.99575290617595003</c:v>
                </c:pt>
                <c:pt idx="47">
                  <c:v>1.52646798574927</c:v>
                </c:pt>
                <c:pt idx="48">
                  <c:v>1.82305563588004</c:v>
                </c:pt>
                <c:pt idx="49">
                  <c:v>1.6597719878377499</c:v>
                </c:pt>
                <c:pt idx="50">
                  <c:v>2.0593197342001899</c:v>
                </c:pt>
                <c:pt idx="51">
                  <c:v>1.7741475095143899</c:v>
                </c:pt>
                <c:pt idx="52">
                  <c:v>1.8390036464121799</c:v>
                </c:pt>
                <c:pt idx="53">
                  <c:v>1.34882617506872</c:v>
                </c:pt>
                <c:pt idx="54">
                  <c:v>1.3160134283960101</c:v>
                </c:pt>
                <c:pt idx="55">
                  <c:v>1.2174552118856401</c:v>
                </c:pt>
                <c:pt idx="56">
                  <c:v>0.94066934194269802</c:v>
                </c:pt>
                <c:pt idx="57">
                  <c:v>1.09135831373395</c:v>
                </c:pt>
                <c:pt idx="58">
                  <c:v>1.3091508210720599</c:v>
                </c:pt>
                <c:pt idx="59">
                  <c:v>0.97411997147704998</c:v>
                </c:pt>
                <c:pt idx="60">
                  <c:v>1.3133055260854001</c:v>
                </c:pt>
                <c:pt idx="61">
                  <c:v>1.0808885856375801</c:v>
                </c:pt>
                <c:pt idx="62">
                  <c:v>1.15936604227844</c:v>
                </c:pt>
                <c:pt idx="63">
                  <c:v>0.864728184773079</c:v>
                </c:pt>
                <c:pt idx="64">
                  <c:v>0.69012612917772498</c:v>
                </c:pt>
                <c:pt idx="65">
                  <c:v>0.50041299660781102</c:v>
                </c:pt>
                <c:pt idx="66">
                  <c:v>0.61802330897243596</c:v>
                </c:pt>
                <c:pt idx="67">
                  <c:v>0.81181860875148704</c:v>
                </c:pt>
                <c:pt idx="68">
                  <c:v>0.81988106042807396</c:v>
                </c:pt>
                <c:pt idx="69">
                  <c:v>0.47900227713657501</c:v>
                </c:pt>
                <c:pt idx="70">
                  <c:v>0.43442741459509499</c:v>
                </c:pt>
                <c:pt idx="71">
                  <c:v>0.45168401556887</c:v>
                </c:pt>
                <c:pt idx="72">
                  <c:v>0.53634932621390996</c:v>
                </c:pt>
                <c:pt idx="73">
                  <c:v>0.46270773721530301</c:v>
                </c:pt>
                <c:pt idx="74">
                  <c:v>0.24370663582327201</c:v>
                </c:pt>
                <c:pt idx="75">
                  <c:v>0.37124935679354498</c:v>
                </c:pt>
                <c:pt idx="76">
                  <c:v>0.61034672389620603</c:v>
                </c:pt>
                <c:pt idx="77">
                  <c:v>0.89115244954638595</c:v>
                </c:pt>
                <c:pt idx="78">
                  <c:v>0.90086776961149095</c:v>
                </c:pt>
                <c:pt idx="79">
                  <c:v>0.80015074350461002</c:v>
                </c:pt>
                <c:pt idx="80">
                  <c:v>1.0503658661669999</c:v>
                </c:pt>
                <c:pt idx="81">
                  <c:v>1.23659933582862</c:v>
                </c:pt>
                <c:pt idx="82">
                  <c:v>1.3792257959629499</c:v>
                </c:pt>
                <c:pt idx="83">
                  <c:v>1.2250004255653499</c:v>
                </c:pt>
                <c:pt idx="84">
                  <c:v>0.98931696474533304</c:v>
                </c:pt>
                <c:pt idx="85">
                  <c:v>0.93937625472506203</c:v>
                </c:pt>
                <c:pt idx="86">
                  <c:v>0.99070875187436802</c:v>
                </c:pt>
                <c:pt idx="87">
                  <c:v>0.85435585478542198</c:v>
                </c:pt>
                <c:pt idx="88">
                  <c:v>0.38868234958443798</c:v>
                </c:pt>
                <c:pt idx="89">
                  <c:v>0.45150520611429201</c:v>
                </c:pt>
                <c:pt idx="90">
                  <c:v>0.51418574603187295</c:v>
                </c:pt>
                <c:pt idx="91">
                  <c:v>0.481447180688854</c:v>
                </c:pt>
                <c:pt idx="92">
                  <c:v>0.68457071514852297</c:v>
                </c:pt>
                <c:pt idx="93">
                  <c:v>0.65699046902595704</c:v>
                </c:pt>
                <c:pt idx="94">
                  <c:v>0.66174967525466699</c:v>
                </c:pt>
                <c:pt idx="95">
                  <c:v>0.66224186683960995</c:v>
                </c:pt>
                <c:pt idx="96">
                  <c:v>0.54207618443499095</c:v>
                </c:pt>
                <c:pt idx="97">
                  <c:v>0.41673007383422001</c:v>
                </c:pt>
                <c:pt idx="98">
                  <c:v>0.53741017280132097</c:v>
                </c:pt>
                <c:pt idx="99">
                  <c:v>0.61582666322619195</c:v>
                </c:pt>
                <c:pt idx="100">
                  <c:v>0.61582666322619195</c:v>
                </c:pt>
                <c:pt idx="101">
                  <c:v>0.61889441508361676</c:v>
                </c:pt>
                <c:pt idx="102">
                  <c:v>0.65679658690981169</c:v>
                </c:pt>
                <c:pt idx="103">
                  <c:v>0.66517723013833507</c:v>
                </c:pt>
                <c:pt idx="104">
                  <c:v>0.6320122164107419</c:v>
                </c:pt>
                <c:pt idx="105">
                  <c:v>0.6554107580075873</c:v>
                </c:pt>
                <c:pt idx="106">
                  <c:v>0.68530788027271194</c:v>
                </c:pt>
                <c:pt idx="107">
                  <c:v>0.71385569792060266</c:v>
                </c:pt>
                <c:pt idx="108">
                  <c:v>0.71368478113713829</c:v>
                </c:pt>
                <c:pt idx="109">
                  <c:v>0.82294552636472396</c:v>
                </c:pt>
                <c:pt idx="110">
                  <c:v>1.030331923340128</c:v>
                </c:pt>
                <c:pt idx="111">
                  <c:v>0.91762771728122694</c:v>
                </c:pt>
                <c:pt idx="112">
                  <c:v>0.89032108227651796</c:v>
                </c:pt>
                <c:pt idx="113">
                  <c:v>0.85782136075175597</c:v>
                </c:pt>
                <c:pt idx="114">
                  <c:v>0.85421698570792592</c:v>
                </c:pt>
                <c:pt idx="115">
                  <c:v>0.81594318949330191</c:v>
                </c:pt>
                <c:pt idx="116">
                  <c:v>0.93102758722490198</c:v>
                </c:pt>
                <c:pt idx="117">
                  <c:v>0.84777065056963696</c:v>
                </c:pt>
                <c:pt idx="118">
                  <c:v>0.80386417209048888</c:v>
                </c:pt>
                <c:pt idx="119">
                  <c:v>0.79990975015700994</c:v>
                </c:pt>
                <c:pt idx="120">
                  <c:v>0.82164302264418099</c:v>
                </c:pt>
                <c:pt idx="121">
                  <c:v>0.95591930166222794</c:v>
                </c:pt>
                <c:pt idx="122">
                  <c:v>1.1588906825026399</c:v>
                </c:pt>
                <c:pt idx="123">
                  <c:v>1.424486643286162</c:v>
                </c:pt>
                <c:pt idx="124">
                  <c:v>1.1525768704453969</c:v>
                </c:pt>
                <c:pt idx="125">
                  <c:v>1.2700221946296679</c:v>
                </c:pt>
                <c:pt idx="126">
                  <c:v>1.423964295390157</c:v>
                </c:pt>
                <c:pt idx="127">
                  <c:v>1.287916604599733</c:v>
                </c:pt>
                <c:pt idx="128">
                  <c:v>1.2610686806995179</c:v>
                </c:pt>
                <c:pt idx="129">
                  <c:v>1.2452918315696331</c:v>
                </c:pt>
                <c:pt idx="130">
                  <c:v>1.5264995372015329</c:v>
                </c:pt>
                <c:pt idx="131">
                  <c:v>1.6594114973981919</c:v>
                </c:pt>
                <c:pt idx="132">
                  <c:v>2.0195576311450116</c:v>
                </c:pt>
                <c:pt idx="133">
                  <c:v>1.9842529974659719</c:v>
                </c:pt>
                <c:pt idx="134">
                  <c:v>1.571527157455848</c:v>
                </c:pt>
                <c:pt idx="135">
                  <c:v>1.3323545571104469</c:v>
                </c:pt>
                <c:pt idx="136">
                  <c:v>1.2552363966556359</c:v>
                </c:pt>
                <c:pt idx="137">
                  <c:v>1.109672717801145</c:v>
                </c:pt>
                <c:pt idx="138">
                  <c:v>0.90264183969993794</c:v>
                </c:pt>
                <c:pt idx="139">
                  <c:v>0.94751308274664403</c:v>
                </c:pt>
                <c:pt idx="140">
                  <c:v>0.99211704904105491</c:v>
                </c:pt>
                <c:pt idx="141">
                  <c:v>0.83608819366515597</c:v>
                </c:pt>
                <c:pt idx="142">
                  <c:v>0.84991084653755</c:v>
                </c:pt>
                <c:pt idx="143">
                  <c:v>0.7647922269996319</c:v>
                </c:pt>
                <c:pt idx="144">
                  <c:v>0.70087385906561317</c:v>
                </c:pt>
                <c:pt idx="145">
                  <c:v>0.70507845826766247</c:v>
                </c:pt>
                <c:pt idx="146">
                  <c:v>0.76172363221688999</c:v>
                </c:pt>
                <c:pt idx="147">
                  <c:v>0.76678125572480793</c:v>
                </c:pt>
                <c:pt idx="148">
                  <c:v>0.72000915712250491</c:v>
                </c:pt>
                <c:pt idx="149">
                  <c:v>0.73199121438270798</c:v>
                </c:pt>
                <c:pt idx="150">
                  <c:v>0.73656277601146292</c:v>
                </c:pt>
                <c:pt idx="151">
                  <c:v>0.81934111134416199</c:v>
                </c:pt>
                <c:pt idx="152">
                  <c:v>0.84100842593784397</c:v>
                </c:pt>
                <c:pt idx="153">
                  <c:v>0.88046878071979895</c:v>
                </c:pt>
                <c:pt idx="154">
                  <c:v>1.1086189525689389</c:v>
                </c:pt>
                <c:pt idx="155">
                  <c:v>1.2299346486910629</c:v>
                </c:pt>
                <c:pt idx="156">
                  <c:v>1.0276007601442299</c:v>
                </c:pt>
                <c:pt idx="157">
                  <c:v>1.1649771911314351</c:v>
                </c:pt>
                <c:pt idx="158">
                  <c:v>1.2737557313137571</c:v>
                </c:pt>
                <c:pt idx="159">
                  <c:v>1.309619746359485</c:v>
                </c:pt>
                <c:pt idx="160">
                  <c:v>1.483891749457511</c:v>
                </c:pt>
                <c:pt idx="161">
                  <c:v>1.4195024283768849</c:v>
                </c:pt>
                <c:pt idx="162">
                  <c:v>1.768175570203802</c:v>
                </c:pt>
                <c:pt idx="163">
                  <c:v>2.1086619447922219</c:v>
                </c:pt>
                <c:pt idx="164">
                  <c:v>1.9435217770378319</c:v>
                </c:pt>
                <c:pt idx="165">
                  <c:v>1.799986950191552</c:v>
                </c:pt>
                <c:pt idx="166">
                  <c:v>1.496867619161764</c:v>
                </c:pt>
                <c:pt idx="167">
                  <c:v>1.4131842026942341</c:v>
                </c:pt>
                <c:pt idx="168">
                  <c:v>1.1408121831959859</c:v>
                </c:pt>
                <c:pt idx="169">
                  <c:v>0.94469553612246093</c:v>
                </c:pt>
                <c:pt idx="170">
                  <c:v>1.1066801644528399</c:v>
                </c:pt>
                <c:pt idx="171">
                  <c:v>0.96241117125647402</c:v>
                </c:pt>
                <c:pt idx="172">
                  <c:v>1.118799591458548</c:v>
                </c:pt>
                <c:pt idx="173">
                  <c:v>1.3710874639992299</c:v>
                </c:pt>
                <c:pt idx="174">
                  <c:v>1.2444142033608869</c:v>
                </c:pt>
                <c:pt idx="175">
                  <c:v>1.1940118541739919</c:v>
                </c:pt>
                <c:pt idx="176">
                  <c:v>1.0501458060144291</c:v>
                </c:pt>
                <c:pt idx="177">
                  <c:v>1.0231916197318589</c:v>
                </c:pt>
                <c:pt idx="178">
                  <c:v>0.85673403775929602</c:v>
                </c:pt>
                <c:pt idx="179">
                  <c:v>0.78735748761267998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5-6E40-A647-AD3B38AE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50720"/>
        <c:axId val="1236171120"/>
      </c:scatterChart>
      <c:valAx>
        <c:axId val="11858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71120"/>
        <c:crosses val="autoZero"/>
        <c:crossBetween val="midCat"/>
      </c:valAx>
      <c:valAx>
        <c:axId val="12361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analysis'!$J$10:$J$189</c:f>
              <c:numCache>
                <c:formatCode>General</c:formatCode>
                <c:ptCount val="180"/>
                <c:pt idx="0">
                  <c:v>0</c:v>
                </c:pt>
                <c:pt idx="1">
                  <c:v>-0.23241694044782002</c:v>
                </c:pt>
                <c:pt idx="2">
                  <c:v>-0.1539394838069601</c:v>
                </c:pt>
                <c:pt idx="3">
                  <c:v>-0.44857734131232108</c:v>
                </c:pt>
                <c:pt idx="4">
                  <c:v>-0.6231793969076751</c:v>
                </c:pt>
                <c:pt idx="5">
                  <c:v>-0.81289252947758905</c:v>
                </c:pt>
                <c:pt idx="6">
                  <c:v>-0.69528221711296412</c:v>
                </c:pt>
                <c:pt idx="7">
                  <c:v>-0.50148691733391304</c:v>
                </c:pt>
                <c:pt idx="8">
                  <c:v>-0.49342446565732612</c:v>
                </c:pt>
                <c:pt idx="9">
                  <c:v>-0.83430324894882513</c:v>
                </c:pt>
                <c:pt idx="10">
                  <c:v>-0.87887811149030504</c:v>
                </c:pt>
                <c:pt idx="11">
                  <c:v>-0.86162151051653013</c:v>
                </c:pt>
                <c:pt idx="12">
                  <c:v>-0.77695619987149012</c:v>
                </c:pt>
                <c:pt idx="13">
                  <c:v>-0.85059778887009707</c:v>
                </c:pt>
                <c:pt idx="14">
                  <c:v>-1.0695988902621281</c:v>
                </c:pt>
                <c:pt idx="15">
                  <c:v>-0.94205616929185509</c:v>
                </c:pt>
                <c:pt idx="16">
                  <c:v>-0.70295880218919404</c:v>
                </c:pt>
                <c:pt idx="17">
                  <c:v>-0.42215307653901413</c:v>
                </c:pt>
                <c:pt idx="18">
                  <c:v>-0.41243775647390912</c:v>
                </c:pt>
                <c:pt idx="19">
                  <c:v>-0.51315478258079006</c:v>
                </c:pt>
                <c:pt idx="20">
                  <c:v>-0.26293965991840018</c:v>
                </c:pt>
                <c:pt idx="21">
                  <c:v>-7.6706190256780049E-2</c:v>
                </c:pt>
                <c:pt idx="22">
                  <c:v>6.5920269877549842E-2</c:v>
                </c:pt>
                <c:pt idx="23">
                  <c:v>-8.8305100520050139E-2</c:v>
                </c:pt>
                <c:pt idx="24">
                  <c:v>-0.32398856134006704</c:v>
                </c:pt>
                <c:pt idx="25">
                  <c:v>-0.37392927136033804</c:v>
                </c:pt>
                <c:pt idx="26">
                  <c:v>-0.32259677421103206</c:v>
                </c:pt>
                <c:pt idx="27">
                  <c:v>-0.4589496712999781</c:v>
                </c:pt>
                <c:pt idx="28">
                  <c:v>-0.92462317650096204</c:v>
                </c:pt>
                <c:pt idx="29">
                  <c:v>-0.86180031997110806</c:v>
                </c:pt>
                <c:pt idx="30">
                  <c:v>-0.79911978005352713</c:v>
                </c:pt>
                <c:pt idx="31">
                  <c:v>-0.83185834539654602</c:v>
                </c:pt>
                <c:pt idx="32">
                  <c:v>-0.62873481093687711</c:v>
                </c:pt>
                <c:pt idx="33">
                  <c:v>-0.65631505705944304</c:v>
                </c:pt>
                <c:pt idx="34">
                  <c:v>-0.65155585083073309</c:v>
                </c:pt>
                <c:pt idx="35">
                  <c:v>-0.65106365924579013</c:v>
                </c:pt>
                <c:pt idx="36">
                  <c:v>-0.77122934165040913</c:v>
                </c:pt>
                <c:pt idx="37">
                  <c:v>-0.89657545225118007</c:v>
                </c:pt>
                <c:pt idx="38">
                  <c:v>-0.7758953532840791</c:v>
                </c:pt>
                <c:pt idx="39">
                  <c:v>-0.69747886285920813</c:v>
                </c:pt>
                <c:pt idx="40">
                  <c:v>-0.69747886285920813</c:v>
                </c:pt>
                <c:pt idx="41">
                  <c:v>-0.69441111100178332</c:v>
                </c:pt>
                <c:pt idx="42">
                  <c:v>-0.65650893917558839</c:v>
                </c:pt>
                <c:pt idx="43">
                  <c:v>-0.648128295947065</c:v>
                </c:pt>
                <c:pt idx="44">
                  <c:v>-0.68129330967465818</c:v>
                </c:pt>
                <c:pt idx="45">
                  <c:v>-0.65789476807781277</c:v>
                </c:pt>
                <c:pt idx="46">
                  <c:v>-0.62799764581268813</c:v>
                </c:pt>
                <c:pt idx="47">
                  <c:v>-0.59944982816479742</c:v>
                </c:pt>
                <c:pt idx="48">
                  <c:v>-0.59962074494826179</c:v>
                </c:pt>
                <c:pt idx="49">
                  <c:v>-0.49035999972067612</c:v>
                </c:pt>
                <c:pt idx="50">
                  <c:v>-0.28297360274527211</c:v>
                </c:pt>
                <c:pt idx="51">
                  <c:v>-0.39567780880417314</c:v>
                </c:pt>
                <c:pt idx="52">
                  <c:v>-0.42298444380888212</c:v>
                </c:pt>
                <c:pt idx="53">
                  <c:v>-0.45548416533364411</c:v>
                </c:pt>
                <c:pt idx="54">
                  <c:v>-0.45908854037747415</c:v>
                </c:pt>
                <c:pt idx="55">
                  <c:v>-0.49736233659209816</c:v>
                </c:pt>
                <c:pt idx="56">
                  <c:v>-0.3822779388604981</c:v>
                </c:pt>
                <c:pt idx="57">
                  <c:v>-0.46553487551576311</c:v>
                </c:pt>
                <c:pt idx="58">
                  <c:v>-0.50944135399491119</c:v>
                </c:pt>
                <c:pt idx="59">
                  <c:v>-0.51339577592839014</c:v>
                </c:pt>
                <c:pt idx="60">
                  <c:v>-0.49166250344121909</c:v>
                </c:pt>
                <c:pt idx="61">
                  <c:v>-0.35738622442317214</c:v>
                </c:pt>
                <c:pt idx="62">
                  <c:v>-0.15441484358276014</c:v>
                </c:pt>
                <c:pt idx="63">
                  <c:v>0.11118111720076185</c:v>
                </c:pt>
                <c:pt idx="64">
                  <c:v>-0.16072865564000316</c:v>
                </c:pt>
                <c:pt idx="65">
                  <c:v>-4.3283331455732155E-2</c:v>
                </c:pt>
                <c:pt idx="66">
                  <c:v>0.11065876930475682</c:v>
                </c:pt>
                <c:pt idx="67">
                  <c:v>-2.5388921485667071E-2</c:v>
                </c:pt>
                <c:pt idx="68">
                  <c:v>-5.2236845385882136E-2</c:v>
                </c:pt>
                <c:pt idx="69">
                  <c:v>-6.8013694515767109E-2</c:v>
                </c:pt>
                <c:pt idx="70">
                  <c:v>0.2131940111161329</c:v>
                </c:pt>
                <c:pt idx="71">
                  <c:v>0.34610597131279186</c:v>
                </c:pt>
                <c:pt idx="72">
                  <c:v>0.70625210505961178</c:v>
                </c:pt>
                <c:pt idx="73">
                  <c:v>0.67094747138057187</c:v>
                </c:pt>
                <c:pt idx="74">
                  <c:v>0.25822163137044785</c:v>
                </c:pt>
                <c:pt idx="75">
                  <c:v>1.9049031025046848E-2</c:v>
                </c:pt>
                <c:pt idx="76">
                  <c:v>-5.8069129429764166E-2</c:v>
                </c:pt>
                <c:pt idx="77">
                  <c:v>-0.20363280828425512</c:v>
                </c:pt>
                <c:pt idx="78">
                  <c:v>-0.41066368638546213</c:v>
                </c:pt>
                <c:pt idx="79">
                  <c:v>-0.3657924433387561</c:v>
                </c:pt>
                <c:pt idx="80">
                  <c:v>-0.32118847704434511</c:v>
                </c:pt>
                <c:pt idx="81">
                  <c:v>-0.47721733242024411</c:v>
                </c:pt>
                <c:pt idx="82">
                  <c:v>-0.46339467954785013</c:v>
                </c:pt>
                <c:pt idx="83">
                  <c:v>-0.54851329908576818</c:v>
                </c:pt>
                <c:pt idx="84">
                  <c:v>-0.61243166701978691</c:v>
                </c:pt>
                <c:pt idx="85">
                  <c:v>-0.60822706781773761</c:v>
                </c:pt>
                <c:pt idx="86">
                  <c:v>-0.55158189386851009</c:v>
                </c:pt>
                <c:pt idx="87">
                  <c:v>-0.54652427036059215</c:v>
                </c:pt>
                <c:pt idx="88">
                  <c:v>-0.59329636896289517</c:v>
                </c:pt>
                <c:pt idx="89">
                  <c:v>-0.5813143117026921</c:v>
                </c:pt>
                <c:pt idx="90">
                  <c:v>-0.57674275007393716</c:v>
                </c:pt>
                <c:pt idx="91">
                  <c:v>-0.49396441474123809</c:v>
                </c:pt>
                <c:pt idx="92">
                  <c:v>-0.4722971001475561</c:v>
                </c:pt>
                <c:pt idx="93">
                  <c:v>-0.43283674536560113</c:v>
                </c:pt>
                <c:pt idx="94">
                  <c:v>-0.20468657351646113</c:v>
                </c:pt>
                <c:pt idx="95">
                  <c:v>-8.3370877394337128E-2</c:v>
                </c:pt>
                <c:pt idx="96">
                  <c:v>-0.28570476594117011</c:v>
                </c:pt>
                <c:pt idx="97">
                  <c:v>-0.14832833495396514</c:v>
                </c:pt>
                <c:pt idx="98">
                  <c:v>-3.954979477164311E-2</c:v>
                </c:pt>
                <c:pt idx="99">
                  <c:v>-3.6857797259151059E-3</c:v>
                </c:pt>
                <c:pt idx="100">
                  <c:v>0.17058622337211082</c:v>
                </c:pt>
                <c:pt idx="101">
                  <c:v>0.10619690229148482</c:v>
                </c:pt>
                <c:pt idx="102">
                  <c:v>0.45487004411840193</c:v>
                </c:pt>
                <c:pt idx="103">
                  <c:v>0.79535641870682183</c:v>
                </c:pt>
                <c:pt idx="104">
                  <c:v>0.63021625095243183</c:v>
                </c:pt>
                <c:pt idx="105">
                  <c:v>0.48668142410615189</c:v>
                </c:pt>
                <c:pt idx="106">
                  <c:v>0.18356209307636384</c:v>
                </c:pt>
                <c:pt idx="107">
                  <c:v>9.9878676608833872E-2</c:v>
                </c:pt>
                <c:pt idx="108">
                  <c:v>-0.17249334288941409</c:v>
                </c:pt>
                <c:pt idx="109">
                  <c:v>-0.36860998996293914</c:v>
                </c:pt>
                <c:pt idx="110">
                  <c:v>-0.20662536163256012</c:v>
                </c:pt>
                <c:pt idx="111">
                  <c:v>-0.35089435482892611</c:v>
                </c:pt>
                <c:pt idx="112">
                  <c:v>-0.19450593462685217</c:v>
                </c:pt>
                <c:pt idx="113">
                  <c:v>5.7781937913829906E-2</c:v>
                </c:pt>
                <c:pt idx="114">
                  <c:v>-6.8891322724513149E-2</c:v>
                </c:pt>
                <c:pt idx="115">
                  <c:v>-0.11929367191140816</c:v>
                </c:pt>
                <c:pt idx="116">
                  <c:v>-0.2631597200709711</c:v>
                </c:pt>
                <c:pt idx="117">
                  <c:v>-0.29011390635354112</c:v>
                </c:pt>
                <c:pt idx="118">
                  <c:v>-0.45657148832610411</c:v>
                </c:pt>
                <c:pt idx="119">
                  <c:v>-0.52594803847272009</c:v>
                </c:pt>
                <c:pt idx="120">
                  <c:v>-0.54464410454475509</c:v>
                </c:pt>
                <c:pt idx="121">
                  <c:v>-0.46805760739468616</c:v>
                </c:pt>
                <c:pt idx="122">
                  <c:v>-0.58394937826263016</c:v>
                </c:pt>
                <c:pt idx="123">
                  <c:v>-0.55367006100858207</c:v>
                </c:pt>
                <c:pt idx="124">
                  <c:v>-0.59687611100364113</c:v>
                </c:pt>
                <c:pt idx="125">
                  <c:v>-0.44007815895716113</c:v>
                </c:pt>
                <c:pt idx="126">
                  <c:v>-0.39045419241542512</c:v>
                </c:pt>
                <c:pt idx="127">
                  <c:v>-0.32874964014401814</c:v>
                </c:pt>
                <c:pt idx="128">
                  <c:v>-0.51818951456367213</c:v>
                </c:pt>
                <c:pt idx="129">
                  <c:v>-0.49707275410344409</c:v>
                </c:pt>
                <c:pt idx="130">
                  <c:v>-0.4140641489805551</c:v>
                </c:pt>
                <c:pt idx="131">
                  <c:v>-0.27081524421610914</c:v>
                </c:pt>
                <c:pt idx="132">
                  <c:v>9.2350454570154894E-2</c:v>
                </c:pt>
                <c:pt idx="133">
                  <c:v>-0.16465457483509316</c:v>
                </c:pt>
                <c:pt idx="134">
                  <c:v>-0.10301401466496007</c:v>
                </c:pt>
                <c:pt idx="135">
                  <c:v>-0.1941359760244401</c:v>
                </c:pt>
                <c:pt idx="136">
                  <c:v>-0.12095768010417207</c:v>
                </c:pt>
                <c:pt idx="137">
                  <c:v>-0.21489616660491712</c:v>
                </c:pt>
                <c:pt idx="138">
                  <c:v>-0.33444717308975513</c:v>
                </c:pt>
                <c:pt idx="139">
                  <c:v>-0.33853148614615314</c:v>
                </c:pt>
                <c:pt idx="140">
                  <c:v>-0.33853148614615314</c:v>
                </c:pt>
                <c:pt idx="141">
                  <c:v>-0.28454274315309386</c:v>
                </c:pt>
                <c:pt idx="142">
                  <c:v>-0.32108800724975833</c:v>
                </c:pt>
                <c:pt idx="143">
                  <c:v>-0.28877104587242786</c:v>
                </c:pt>
                <c:pt idx="144">
                  <c:v>-0.32374051733164816</c:v>
                </c:pt>
                <c:pt idx="145">
                  <c:v>-0.31795672688033882</c:v>
                </c:pt>
                <c:pt idx="146">
                  <c:v>-0.32237079057209944</c:v>
                </c:pt>
                <c:pt idx="147">
                  <c:v>-1.8139198582045157E-2</c:v>
                </c:pt>
                <c:pt idx="148">
                  <c:v>-0.23478867716019314</c:v>
                </c:pt>
                <c:pt idx="149">
                  <c:v>-0.18989937370810514</c:v>
                </c:pt>
                <c:pt idx="150">
                  <c:v>-0.11316931941099614</c:v>
                </c:pt>
                <c:pt idx="151">
                  <c:v>-0.10269324502565114</c:v>
                </c:pt>
                <c:pt idx="152">
                  <c:v>-0.12879705012772713</c:v>
                </c:pt>
                <c:pt idx="153">
                  <c:v>-0.13870993689669614</c:v>
                </c:pt>
                <c:pt idx="154">
                  <c:v>-8.9135545555679124E-2</c:v>
                </c:pt>
                <c:pt idx="155">
                  <c:v>1.7577665290588462E-3</c:v>
                </c:pt>
                <c:pt idx="156">
                  <c:v>0.13974574423693087</c:v>
                </c:pt>
                <c:pt idx="157">
                  <c:v>-4.112821801161215E-2</c:v>
                </c:pt>
                <c:pt idx="158">
                  <c:v>-0.15012403401302213</c:v>
                </c:pt>
                <c:pt idx="159">
                  <c:v>-0.18698066738024913</c:v>
                </c:pt>
                <c:pt idx="160">
                  <c:v>-0.27040715077889454</c:v>
                </c:pt>
                <c:pt idx="161">
                  <c:v>-0.30115461499459611</c:v>
                </c:pt>
                <c:pt idx="162">
                  <c:v>-0.26576093858369293</c:v>
                </c:pt>
                <c:pt idx="163">
                  <c:v>-0.30219758007507902</c:v>
                </c:pt>
                <c:pt idx="164">
                  <c:v>-0.31602628539070976</c:v>
                </c:pt>
                <c:pt idx="165">
                  <c:v>-0.25757806280924944</c:v>
                </c:pt>
                <c:pt idx="166">
                  <c:v>-0.24792675095818503</c:v>
                </c:pt>
                <c:pt idx="167">
                  <c:v>-0.23133851231765312</c:v>
                </c:pt>
                <c:pt idx="168">
                  <c:v>-0.30272502622499453</c:v>
                </c:pt>
                <c:pt idx="169">
                  <c:v>-0.30031956368272006</c:v>
                </c:pt>
                <c:pt idx="170">
                  <c:v>-0.29502204387907927</c:v>
                </c:pt>
                <c:pt idx="171">
                  <c:v>-0.24391456051260624</c:v>
                </c:pt>
                <c:pt idx="172">
                  <c:v>-0.31798498238195005</c:v>
                </c:pt>
                <c:pt idx="173">
                  <c:v>-0.31555613448476033</c:v>
                </c:pt>
                <c:pt idx="174">
                  <c:v>-0.32089073816534575</c:v>
                </c:pt>
                <c:pt idx="175">
                  <c:v>-0.32453741047692652</c:v>
                </c:pt>
                <c:pt idx="176">
                  <c:v>-0.24491204103954153</c:v>
                </c:pt>
                <c:pt idx="177">
                  <c:v>-0.22888693716054714</c:v>
                </c:pt>
                <c:pt idx="178">
                  <c:v>-0.15390183066323013</c:v>
                </c:pt>
                <c:pt idx="179">
                  <c:v>-0.21352949839765015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6-864C-A278-F5AFB389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50720"/>
        <c:axId val="1236171120"/>
      </c:scatterChart>
      <c:valAx>
        <c:axId val="11858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71120"/>
        <c:crosses val="autoZero"/>
        <c:crossBetween val="midCat"/>
      </c:valAx>
      <c:valAx>
        <c:axId val="12361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analysis'!$M$10:$M$189</c:f>
              <c:numCache>
                <c:formatCode>General</c:formatCode>
                <c:ptCount val="180"/>
                <c:pt idx="0">
                  <c:v>0</c:v>
                </c:pt>
                <c:pt idx="1">
                  <c:v>0.13427627901804698</c:v>
                </c:pt>
                <c:pt idx="2">
                  <c:v>0.33724765985845895</c:v>
                </c:pt>
                <c:pt idx="3">
                  <c:v>0.60284362064198094</c:v>
                </c:pt>
                <c:pt idx="4">
                  <c:v>0.33093384780121593</c:v>
                </c:pt>
                <c:pt idx="5">
                  <c:v>0.44837917198548694</c:v>
                </c:pt>
                <c:pt idx="6">
                  <c:v>0.60232127274597591</c:v>
                </c:pt>
                <c:pt idx="7">
                  <c:v>0.46627358195555202</c:v>
                </c:pt>
                <c:pt idx="8">
                  <c:v>0.43942565805533695</c:v>
                </c:pt>
                <c:pt idx="9">
                  <c:v>0.42364880892545198</c:v>
                </c:pt>
                <c:pt idx="10">
                  <c:v>0.70485651455735199</c:v>
                </c:pt>
                <c:pt idx="11">
                  <c:v>0.83776847475401095</c:v>
                </c:pt>
                <c:pt idx="12">
                  <c:v>1.197914608500831</c:v>
                </c:pt>
                <c:pt idx="13">
                  <c:v>1.1626099748217911</c:v>
                </c:pt>
                <c:pt idx="14">
                  <c:v>0.74988413481166694</c:v>
                </c:pt>
                <c:pt idx="15">
                  <c:v>0.51071153446626594</c:v>
                </c:pt>
                <c:pt idx="16">
                  <c:v>0.43359337401145492</c:v>
                </c:pt>
                <c:pt idx="17">
                  <c:v>0.28802969515696397</c:v>
                </c:pt>
                <c:pt idx="18">
                  <c:v>8.0998817055756983E-2</c:v>
                </c:pt>
                <c:pt idx="19">
                  <c:v>0.12587006010246302</c:v>
                </c:pt>
                <c:pt idx="20">
                  <c:v>0.17047402639687401</c:v>
                </c:pt>
                <c:pt idx="21">
                  <c:v>1.4445171020974978E-2</c:v>
                </c:pt>
                <c:pt idx="22">
                  <c:v>2.8267823893368987E-2</c:v>
                </c:pt>
                <c:pt idx="23">
                  <c:v>-5.6850795644549007E-2</c:v>
                </c:pt>
                <c:pt idx="24">
                  <c:v>-0.1207691635785678</c:v>
                </c:pt>
                <c:pt idx="25">
                  <c:v>-0.11656456437651851</c:v>
                </c:pt>
                <c:pt idx="26">
                  <c:v>-5.9919390427290997E-2</c:v>
                </c:pt>
                <c:pt idx="27">
                  <c:v>-5.4861766919373001E-2</c:v>
                </c:pt>
                <c:pt idx="28">
                  <c:v>-0.10163386552167601</c:v>
                </c:pt>
                <c:pt idx="29">
                  <c:v>-8.9651808261473009E-2</c:v>
                </c:pt>
                <c:pt idx="30">
                  <c:v>-8.5080246632718015E-2</c:v>
                </c:pt>
                <c:pt idx="31">
                  <c:v>-2.3019113000189995E-3</c:v>
                </c:pt>
                <c:pt idx="32">
                  <c:v>1.9365403293662986E-2</c:v>
                </c:pt>
                <c:pt idx="33">
                  <c:v>5.882575807561799E-2</c:v>
                </c:pt>
                <c:pt idx="34">
                  <c:v>0.28697592992475796</c:v>
                </c:pt>
                <c:pt idx="35">
                  <c:v>0.40829162604688196</c:v>
                </c:pt>
                <c:pt idx="36">
                  <c:v>0.205957737500049</c:v>
                </c:pt>
                <c:pt idx="37">
                  <c:v>0.34333416848725395</c:v>
                </c:pt>
                <c:pt idx="38">
                  <c:v>0.45211270866957598</c:v>
                </c:pt>
                <c:pt idx="39">
                  <c:v>0.48797672371530398</c:v>
                </c:pt>
                <c:pt idx="40">
                  <c:v>0.66224872681332991</c:v>
                </c:pt>
                <c:pt idx="41">
                  <c:v>0.59785940573270391</c:v>
                </c:pt>
                <c:pt idx="42">
                  <c:v>0.94653254755962102</c:v>
                </c:pt>
                <c:pt idx="43">
                  <c:v>1.287018922148041</c:v>
                </c:pt>
                <c:pt idx="44">
                  <c:v>1.121878754393651</c:v>
                </c:pt>
                <c:pt idx="45">
                  <c:v>0.97834392754737098</c:v>
                </c:pt>
                <c:pt idx="46">
                  <c:v>0.67522459651758293</c:v>
                </c:pt>
                <c:pt idx="47">
                  <c:v>0.59154118005005296</c:v>
                </c:pt>
                <c:pt idx="48">
                  <c:v>0.319169160551805</c:v>
                </c:pt>
                <c:pt idx="49">
                  <c:v>0.12305251347827997</c:v>
                </c:pt>
                <c:pt idx="50">
                  <c:v>0.28503714180865902</c:v>
                </c:pt>
                <c:pt idx="51">
                  <c:v>0.140768148612293</c:v>
                </c:pt>
                <c:pt idx="52">
                  <c:v>0.29715656881436692</c:v>
                </c:pt>
                <c:pt idx="53">
                  <c:v>0.549444441355049</c:v>
                </c:pt>
                <c:pt idx="54">
                  <c:v>0.42277118071670594</c:v>
                </c:pt>
                <c:pt idx="55">
                  <c:v>0.37236883152981093</c:v>
                </c:pt>
                <c:pt idx="56">
                  <c:v>0.22850278337024801</c:v>
                </c:pt>
                <c:pt idx="57">
                  <c:v>0.201548597087678</c:v>
                </c:pt>
                <c:pt idx="58">
                  <c:v>3.5091015115115004E-2</c:v>
                </c:pt>
                <c:pt idx="59">
                  <c:v>-3.4285535031501002E-2</c:v>
                </c:pt>
                <c:pt idx="60">
                  <c:v>-5.2981601103536002E-2</c:v>
                </c:pt>
                <c:pt idx="61">
                  <c:v>2.3604896046532986E-2</c:v>
                </c:pt>
                <c:pt idx="62">
                  <c:v>-9.2286874821411014E-2</c:v>
                </c:pt>
                <c:pt idx="63">
                  <c:v>-6.2007557567363009E-2</c:v>
                </c:pt>
                <c:pt idx="64">
                  <c:v>-0.10521360756242201</c:v>
                </c:pt>
                <c:pt idx="65">
                  <c:v>5.1584344484057992E-2</c:v>
                </c:pt>
                <c:pt idx="66">
                  <c:v>0.101208311025794</c:v>
                </c:pt>
                <c:pt idx="67">
                  <c:v>0.16291286329720098</c:v>
                </c:pt>
                <c:pt idx="68">
                  <c:v>-2.6527011122453009E-2</c:v>
                </c:pt>
                <c:pt idx="69">
                  <c:v>-5.4102506622250024E-3</c:v>
                </c:pt>
                <c:pt idx="70">
                  <c:v>7.7598354460664015E-2</c:v>
                </c:pt>
                <c:pt idx="71">
                  <c:v>0.22084725922510998</c:v>
                </c:pt>
                <c:pt idx="72">
                  <c:v>0.58401295801137398</c:v>
                </c:pt>
                <c:pt idx="73">
                  <c:v>0.32700792860612593</c:v>
                </c:pt>
                <c:pt idx="74">
                  <c:v>0.38864848877625902</c:v>
                </c:pt>
                <c:pt idx="75">
                  <c:v>0.29752652741677899</c:v>
                </c:pt>
                <c:pt idx="76">
                  <c:v>0.37070482333704702</c:v>
                </c:pt>
                <c:pt idx="77">
                  <c:v>0.27676633683630203</c:v>
                </c:pt>
                <c:pt idx="78">
                  <c:v>0.15721533035146398</c:v>
                </c:pt>
                <c:pt idx="79">
                  <c:v>0.15313101729506598</c:v>
                </c:pt>
                <c:pt idx="80">
                  <c:v>0.15313101729506598</c:v>
                </c:pt>
                <c:pt idx="81">
                  <c:v>0.20711976028812529</c:v>
                </c:pt>
                <c:pt idx="82">
                  <c:v>0.17057449619146078</c:v>
                </c:pt>
                <c:pt idx="83">
                  <c:v>0.20289145756879129</c:v>
                </c:pt>
                <c:pt idx="84">
                  <c:v>0.16792198610957099</c:v>
                </c:pt>
                <c:pt idx="85">
                  <c:v>0.17370577656088027</c:v>
                </c:pt>
                <c:pt idx="86">
                  <c:v>0.16929171286911968</c:v>
                </c:pt>
                <c:pt idx="87">
                  <c:v>0.47352330485917393</c:v>
                </c:pt>
                <c:pt idx="88">
                  <c:v>0.25687382628102595</c:v>
                </c:pt>
                <c:pt idx="89">
                  <c:v>0.30176312973311398</c:v>
                </c:pt>
                <c:pt idx="90">
                  <c:v>0.37849318403022297</c:v>
                </c:pt>
                <c:pt idx="91">
                  <c:v>0.38896925841556795</c:v>
                </c:pt>
                <c:pt idx="92">
                  <c:v>0.36286545331349196</c:v>
                </c:pt>
                <c:pt idx="93">
                  <c:v>0.35295256654452301</c:v>
                </c:pt>
                <c:pt idx="94">
                  <c:v>0.40252695788553999</c:v>
                </c:pt>
                <c:pt idx="95">
                  <c:v>0.49342026997027799</c:v>
                </c:pt>
                <c:pt idx="96">
                  <c:v>0.63140824767814996</c:v>
                </c:pt>
                <c:pt idx="97">
                  <c:v>0.45053428542960694</c:v>
                </c:pt>
                <c:pt idx="98">
                  <c:v>0.34153846942819699</c:v>
                </c:pt>
                <c:pt idx="99">
                  <c:v>0.30468183606096999</c:v>
                </c:pt>
                <c:pt idx="100">
                  <c:v>0.2212553526623246</c:v>
                </c:pt>
                <c:pt idx="101">
                  <c:v>0.19050788844662297</c:v>
                </c:pt>
                <c:pt idx="102">
                  <c:v>0.22590156485752616</c:v>
                </c:pt>
                <c:pt idx="103">
                  <c:v>0.18946492336614007</c:v>
                </c:pt>
                <c:pt idx="104">
                  <c:v>0.17563621805050939</c:v>
                </c:pt>
                <c:pt idx="105">
                  <c:v>0.23408444063196968</c:v>
                </c:pt>
                <c:pt idx="106">
                  <c:v>0.24373575248303408</c:v>
                </c:pt>
                <c:pt idx="107">
                  <c:v>0.26032399112356597</c:v>
                </c:pt>
                <c:pt idx="108">
                  <c:v>0.18893747721622459</c:v>
                </c:pt>
                <c:pt idx="109">
                  <c:v>0.19134293975849909</c:v>
                </c:pt>
                <c:pt idx="110">
                  <c:v>0.19664045956213988</c:v>
                </c:pt>
                <c:pt idx="111">
                  <c:v>0.24774794292861288</c:v>
                </c:pt>
                <c:pt idx="112">
                  <c:v>0.17367752105926909</c:v>
                </c:pt>
                <c:pt idx="113">
                  <c:v>0.17610636895645879</c:v>
                </c:pt>
                <c:pt idx="114">
                  <c:v>0.17077176527587337</c:v>
                </c:pt>
                <c:pt idx="115">
                  <c:v>0.16712509296429257</c:v>
                </c:pt>
                <c:pt idx="116">
                  <c:v>0.24675046240167758</c:v>
                </c:pt>
                <c:pt idx="117">
                  <c:v>0.262775566280672</c:v>
                </c:pt>
                <c:pt idx="118">
                  <c:v>0.33776067277798899</c:v>
                </c:pt>
                <c:pt idx="119">
                  <c:v>0.27813300504356897</c:v>
                </c:pt>
                <c:pt idx="120">
                  <c:v>0.31731797036396098</c:v>
                </c:pt>
                <c:pt idx="121">
                  <c:v>0.25754248671805097</c:v>
                </c:pt>
                <c:pt idx="122">
                  <c:v>0.24536770802459187</c:v>
                </c:pt>
                <c:pt idx="123">
                  <c:v>0.20833512494198927</c:v>
                </c:pt>
                <c:pt idx="124">
                  <c:v>0.20279295385979049</c:v>
                </c:pt>
                <c:pt idx="125">
                  <c:v>0.17891967711380949</c:v>
                </c:pt>
                <c:pt idx="126">
                  <c:v>0.17899580108900368</c:v>
                </c:pt>
                <c:pt idx="127">
                  <c:v>0.16035930987645611</c:v>
                </c:pt>
                <c:pt idx="128">
                  <c:v>0.16570536275234188</c:v>
                </c:pt>
                <c:pt idx="129">
                  <c:v>0.18055211434101687</c:v>
                </c:pt>
                <c:pt idx="130">
                  <c:v>0.15971467898147962</c:v>
                </c:pt>
                <c:pt idx="131">
                  <c:v>0.18880008126916029</c:v>
                </c:pt>
                <c:pt idx="132">
                  <c:v>0.22023473571764018</c:v>
                </c:pt>
                <c:pt idx="133">
                  <c:v>0.22523745605880338</c:v>
                </c:pt>
                <c:pt idx="134">
                  <c:v>0.32090377236740497</c:v>
                </c:pt>
                <c:pt idx="135">
                  <c:v>0.45207273384225299</c:v>
                </c:pt>
                <c:pt idx="136">
                  <c:v>0.42103245692866198</c:v>
                </c:pt>
                <c:pt idx="137">
                  <c:v>0.48059471211354499</c:v>
                </c:pt>
                <c:pt idx="138">
                  <c:v>0.47505382713003996</c:v>
                </c:pt>
                <c:pt idx="139">
                  <c:v>0.28435028801999196</c:v>
                </c:pt>
                <c:pt idx="140">
                  <c:v>0.257114380930975</c:v>
                </c:pt>
                <c:pt idx="141">
                  <c:v>0.26905140425287799</c:v>
                </c:pt>
                <c:pt idx="142">
                  <c:v>0.22294931784407046</c:v>
                </c:pt>
                <c:pt idx="143">
                  <c:v>0.36341369089167297</c:v>
                </c:pt>
                <c:pt idx="144">
                  <c:v>0.41347717915456295</c:v>
                </c:pt>
                <c:pt idx="145">
                  <c:v>0.56617460884651394</c:v>
                </c:pt>
                <c:pt idx="146">
                  <c:v>0.71924847988696894</c:v>
                </c:pt>
                <c:pt idx="147">
                  <c:v>1.0591675902674069</c:v>
                </c:pt>
                <c:pt idx="148">
                  <c:v>1.0624598708935089</c:v>
                </c:pt>
                <c:pt idx="149">
                  <c:v>1.1696046911701861</c:v>
                </c:pt>
                <c:pt idx="150">
                  <c:v>1.183284921134296</c:v>
                </c:pt>
                <c:pt idx="151">
                  <c:v>1.248956837159896</c:v>
                </c:pt>
                <c:pt idx="152">
                  <c:v>1.111128771335316</c:v>
                </c:pt>
                <c:pt idx="153">
                  <c:v>1.2104936394894059</c:v>
                </c:pt>
                <c:pt idx="154">
                  <c:v>1.2367733490250459</c:v>
                </c:pt>
                <c:pt idx="155">
                  <c:v>1.3609669905419259</c:v>
                </c:pt>
                <c:pt idx="156">
                  <c:v>0.96929003132063296</c:v>
                </c:pt>
                <c:pt idx="157">
                  <c:v>1.1045296026773319</c:v>
                </c:pt>
                <c:pt idx="158">
                  <c:v>0.90570110667371395</c:v>
                </c:pt>
                <c:pt idx="159">
                  <c:v>1.2698783341528759</c:v>
                </c:pt>
                <c:pt idx="160">
                  <c:v>1.6279819342158059</c:v>
                </c:pt>
                <c:pt idx="161">
                  <c:v>1.772440077073596</c:v>
                </c:pt>
                <c:pt idx="162">
                  <c:v>1.6834009657403859</c:v>
                </c:pt>
                <c:pt idx="163">
                  <c:v>1.9361262463167959</c:v>
                </c:pt>
                <c:pt idx="164">
                  <c:v>2.5266867041760261</c:v>
                </c:pt>
                <c:pt idx="165">
                  <c:v>2.0520793375503859</c:v>
                </c:pt>
                <c:pt idx="166">
                  <c:v>2.0274640680933063</c:v>
                </c:pt>
                <c:pt idx="167">
                  <c:v>1.802575567937946</c:v>
                </c:pt>
                <c:pt idx="168">
                  <c:v>1.649108536623316</c:v>
                </c:pt>
                <c:pt idx="169">
                  <c:v>1.618880492791466</c:v>
                </c:pt>
                <c:pt idx="170">
                  <c:v>1.302217875245266</c:v>
                </c:pt>
                <c:pt idx="171">
                  <c:v>1.514327436160906</c:v>
                </c:pt>
                <c:pt idx="172">
                  <c:v>1.747026782060386</c:v>
                </c:pt>
                <c:pt idx="173">
                  <c:v>2.1960447992325358</c:v>
                </c:pt>
                <c:pt idx="174">
                  <c:v>2.1332189078240962</c:v>
                </c:pt>
                <c:pt idx="175">
                  <c:v>2.534458642768096</c:v>
                </c:pt>
                <c:pt idx="176">
                  <c:v>2.3736957083148558</c:v>
                </c:pt>
                <c:pt idx="177">
                  <c:v>2.4852315469617459</c:v>
                </c:pt>
                <c:pt idx="178">
                  <c:v>2.2035538455267858</c:v>
                </c:pt>
                <c:pt idx="179">
                  <c:v>2.2526419169261258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2-284C-A6C5-A6DF25EB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50720"/>
        <c:axId val="1236171120"/>
      </c:scatterChart>
      <c:valAx>
        <c:axId val="11858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71120"/>
        <c:crosses val="autoZero"/>
        <c:crossBetween val="midCat"/>
      </c:valAx>
      <c:valAx>
        <c:axId val="12361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00828548450444"/>
                  <c:y val="-8.214093030037912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analysis'!$AA$10:$AA$189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7.4665635627643182E-2</c:v>
                  </c:pt>
                  <c:pt idx="2">
                    <c:v>0.12755024139263374</c:v>
                  </c:pt>
                  <c:pt idx="3">
                    <c:v>0.14382084363716952</c:v>
                  </c:pt>
                  <c:pt idx="4">
                    <c:v>0.11067727553791543</c:v>
                  </c:pt>
                  <c:pt idx="5">
                    <c:v>0.14937628274854634</c:v>
                  </c:pt>
                  <c:pt idx="6">
                    <c:v>0.16251130189425839</c:v>
                  </c:pt>
                  <c:pt idx="7">
                    <c:v>0.19808419884930839</c:v>
                  </c:pt>
                  <c:pt idx="8">
                    <c:v>0.20168825041131713</c:v>
                  </c:pt>
                  <c:pt idx="9">
                    <c:v>0.17786164721190698</c:v>
                  </c:pt>
                  <c:pt idx="10">
                    <c:v>0.21719259491158821</c:v>
                  </c:pt>
                  <c:pt idx="11">
                    <c:v>0.22119901277625945</c:v>
                  </c:pt>
                  <c:pt idx="12">
                    <c:v>0.33547882528459966</c:v>
                  </c:pt>
                  <c:pt idx="13">
                    <c:v>0.35689991164243623</c:v>
                  </c:pt>
                  <c:pt idx="14">
                    <c:v>0.38776228022299619</c:v>
                  </c:pt>
                  <c:pt idx="15">
                    <c:v>0.32043278718494772</c:v>
                  </c:pt>
                  <c:pt idx="16">
                    <c:v>0.37595821691899239</c:v>
                  </c:pt>
                  <c:pt idx="17">
                    <c:v>0.32084505156732457</c:v>
                  </c:pt>
                  <c:pt idx="18">
                    <c:v>0.36517383674392068</c:v>
                  </c:pt>
                  <c:pt idx="19">
                    <c:v>0.29752128522570981</c:v>
                  </c:pt>
                  <c:pt idx="20">
                    <c:v>0.30939287364707319</c:v>
                  </c:pt>
                  <c:pt idx="21">
                    <c:v>0.34088237398563992</c:v>
                  </c:pt>
                  <c:pt idx="22">
                    <c:v>0.35690177395212702</c:v>
                  </c:pt>
                  <c:pt idx="23">
                    <c:v>0.4039822838464262</c:v>
                  </c:pt>
                  <c:pt idx="24">
                    <c:v>0.43886042471049785</c:v>
                  </c:pt>
                  <c:pt idx="25">
                    <c:v>0.33728988754115108</c:v>
                  </c:pt>
                  <c:pt idx="26">
                    <c:v>0.32803276915499585</c:v>
                  </c:pt>
                  <c:pt idx="27">
                    <c:v>0.37916170033803287</c:v>
                  </c:pt>
                  <c:pt idx="28">
                    <c:v>0.32490683711348262</c:v>
                  </c:pt>
                  <c:pt idx="29">
                    <c:v>0.36300169804704457</c:v>
                  </c:pt>
                  <c:pt idx="30">
                    <c:v>0.38213544869984167</c:v>
                  </c:pt>
                  <c:pt idx="31">
                    <c:v>0.40775710919143093</c:v>
                  </c:pt>
                  <c:pt idx="32">
                    <c:v>0.40106172149309038</c:v>
                  </c:pt>
                  <c:pt idx="33">
                    <c:v>0.46854703680749155</c:v>
                  </c:pt>
                  <c:pt idx="34">
                    <c:v>0.41883449867500272</c:v>
                  </c:pt>
                  <c:pt idx="35">
                    <c:v>0.51027759765959102</c:v>
                  </c:pt>
                  <c:pt idx="36">
                    <c:v>0.42388618128312344</c:v>
                  </c:pt>
                  <c:pt idx="37">
                    <c:v>0.47368584705922934</c:v>
                  </c:pt>
                  <c:pt idx="38">
                    <c:v>0.42346397508694206</c:v>
                  </c:pt>
                  <c:pt idx="39">
                    <c:v>0.38318084198956787</c:v>
                  </c:pt>
                  <c:pt idx="40">
                    <c:v>0.33083433709136434</c:v>
                  </c:pt>
                  <c:pt idx="41">
                    <c:v>0.27883376945968946</c:v>
                  </c:pt>
                  <c:pt idx="42">
                    <c:v>0.19525240941050123</c:v>
                  </c:pt>
                  <c:pt idx="43">
                    <c:v>0.22181013898097313</c:v>
                  </c:pt>
                  <c:pt idx="44">
                    <c:v>0.14975655354110082</c:v>
                  </c:pt>
                  <c:pt idx="45">
                    <c:v>0.16787392350077301</c:v>
                  </c:pt>
                  <c:pt idx="46">
                    <c:v>0.12635632521418619</c:v>
                  </c:pt>
                  <c:pt idx="47">
                    <c:v>9.0656716847202209E-2</c:v>
                  </c:pt>
                  <c:pt idx="48">
                    <c:v>7.284856607379811E-2</c:v>
                  </c:pt>
                  <c:pt idx="49">
                    <c:v>5.5611820809494818E-2</c:v>
                  </c:pt>
                  <c:pt idx="50">
                    <c:v>0.15098342676290955</c:v>
                  </c:pt>
                  <c:pt idx="51">
                    <c:v>0.15163635959958793</c:v>
                  </c:pt>
                  <c:pt idx="52">
                    <c:v>0.11720683525150288</c:v>
                  </c:pt>
                  <c:pt idx="53">
                    <c:v>7.5585796702516209E-2</c:v>
                  </c:pt>
                  <c:pt idx="54">
                    <c:v>8.1857746838163201E-2</c:v>
                  </c:pt>
                  <c:pt idx="55">
                    <c:v>3.282101689676447E-2</c:v>
                  </c:pt>
                  <c:pt idx="56">
                    <c:v>6.192528057097766E-2</c:v>
                  </c:pt>
                  <c:pt idx="57">
                    <c:v>4.3361967298048525E-2</c:v>
                  </c:pt>
                  <c:pt idx="58">
                    <c:v>6.0692263609417166E-2</c:v>
                  </c:pt>
                  <c:pt idx="59">
                    <c:v>0.13258602025993521</c:v>
                  </c:pt>
                  <c:pt idx="60">
                    <c:v>0.11528447007064796</c:v>
                  </c:pt>
                  <c:pt idx="61">
                    <c:v>0.17441175778777335</c:v>
                  </c:pt>
                  <c:pt idx="62">
                    <c:v>0.24328724387102779</c:v>
                  </c:pt>
                  <c:pt idx="63">
                    <c:v>0.27812425082632686</c:v>
                  </c:pt>
                  <c:pt idx="64">
                    <c:v>0.25016409142752927</c:v>
                  </c:pt>
                  <c:pt idx="65">
                    <c:v>0.28061402855612883</c:v>
                  </c:pt>
                  <c:pt idx="66">
                    <c:v>0.29790559681282908</c:v>
                  </c:pt>
                  <c:pt idx="67">
                    <c:v>0.31636663077128657</c:v>
                  </c:pt>
                  <c:pt idx="68">
                    <c:v>0.28368203032254458</c:v>
                  </c:pt>
                  <c:pt idx="69">
                    <c:v>0.2558288386304019</c:v>
                  </c:pt>
                  <c:pt idx="70">
                    <c:v>0.27431831595243494</c:v>
                  </c:pt>
                  <c:pt idx="71">
                    <c:v>0.2529375046121744</c:v>
                  </c:pt>
                  <c:pt idx="72">
                    <c:v>0.39601726446648022</c:v>
                  </c:pt>
                  <c:pt idx="73">
                    <c:v>0.41710976768781916</c:v>
                  </c:pt>
                  <c:pt idx="74">
                    <c:v>0.44774340934728252</c:v>
                  </c:pt>
                  <c:pt idx="75">
                    <c:v>0.41127638486798679</c:v>
                  </c:pt>
                  <c:pt idx="76">
                    <c:v>0.44885586481066875</c:v>
                  </c:pt>
                  <c:pt idx="77">
                    <c:v>0.4465486437717297</c:v>
                  </c:pt>
                  <c:pt idx="78">
                    <c:v>0.47248569491257975</c:v>
                  </c:pt>
                  <c:pt idx="79">
                    <c:v>0.37388708732794995</c:v>
                  </c:pt>
                  <c:pt idx="80">
                    <c:v>0.40050786749313116</c:v>
                  </c:pt>
                  <c:pt idx="81">
                    <c:v>0.42538138051346497</c:v>
                  </c:pt>
                  <c:pt idx="82">
                    <c:v>0.43642537091407191</c:v>
                  </c:pt>
                  <c:pt idx="83">
                    <c:v>0.47983129702851518</c:v>
                  </c:pt>
                  <c:pt idx="84">
                    <c:v>0.52244224607541323</c:v>
                  </c:pt>
                  <c:pt idx="85">
                    <c:v>0.43659634138449072</c:v>
                  </c:pt>
                  <c:pt idx="86">
                    <c:v>0.4321975531931263</c:v>
                  </c:pt>
                  <c:pt idx="87">
                    <c:v>0.48395502439659904</c:v>
                  </c:pt>
                  <c:pt idx="88">
                    <c:v>0.41126217280575622</c:v>
                  </c:pt>
                  <c:pt idx="89">
                    <c:v>0.4294202113061758</c:v>
                  </c:pt>
                  <c:pt idx="90">
                    <c:v>0.45137657658414337</c:v>
                  </c:pt>
                  <c:pt idx="91">
                    <c:v>0.46770123827272392</c:v>
                  </c:pt>
                  <c:pt idx="92">
                    <c:v>0.46317758216739502</c:v>
                  </c:pt>
                  <c:pt idx="93">
                    <c:v>0.52736908044305209</c:v>
                  </c:pt>
                  <c:pt idx="94">
                    <c:v>0.47905014343719832</c:v>
                  </c:pt>
                  <c:pt idx="95">
                    <c:v>0.57017727938396234</c:v>
                  </c:pt>
                  <c:pt idx="96">
                    <c:v>0.48561413055184088</c:v>
                  </c:pt>
                  <c:pt idx="97">
                    <c:v>0.54773772490705641</c:v>
                  </c:pt>
                  <c:pt idx="98">
                    <c:v>0.49194612853308084</c:v>
                  </c:pt>
                  <c:pt idx="99">
                    <c:v>0.4463440949747704</c:v>
                  </c:pt>
                  <c:pt idx="100">
                    <c:v>0.39627060737882791</c:v>
                  </c:pt>
                  <c:pt idx="101">
                    <c:v>0.33028030171038991</c:v>
                  </c:pt>
                  <c:pt idx="102">
                    <c:v>0.23454231573093662</c:v>
                  </c:pt>
                  <c:pt idx="103">
                    <c:v>0.28340489365228799</c:v>
                  </c:pt>
                  <c:pt idx="104">
                    <c:v>0.22828725346165715</c:v>
                  </c:pt>
                  <c:pt idx="105">
                    <c:v>0.27413725935986999</c:v>
                  </c:pt>
                  <c:pt idx="106">
                    <c:v>0.23548160312198202</c:v>
                  </c:pt>
                  <c:pt idx="107">
                    <c:v>0.1747273837965396</c:v>
                  </c:pt>
                  <c:pt idx="108">
                    <c:v>0.18218062312682787</c:v>
                  </c:pt>
                  <c:pt idx="109">
                    <c:v>0.11747889288885485</c:v>
                  </c:pt>
                  <c:pt idx="110">
                    <c:v>0.21306978589258435</c:v>
                  </c:pt>
                  <c:pt idx="111">
                    <c:v>0.20901892995006802</c:v>
                  </c:pt>
                  <c:pt idx="112">
                    <c:v>0.13461207795204055</c:v>
                  </c:pt>
                  <c:pt idx="113">
                    <c:v>0.19385035357838365</c:v>
                  </c:pt>
                  <c:pt idx="114">
                    <c:v>0.2244823716192994</c:v>
                  </c:pt>
                  <c:pt idx="115">
                    <c:v>0.19423312061585443</c:v>
                  </c:pt>
                  <c:pt idx="116">
                    <c:v>0.16928616203393251</c:v>
                  </c:pt>
                  <c:pt idx="117">
                    <c:v>0.22465803546760851</c:v>
                  </c:pt>
                  <c:pt idx="118">
                    <c:v>0.14993374565898823</c:v>
                  </c:pt>
                  <c:pt idx="119">
                    <c:v>0.19171689896280808</c:v>
                  </c:pt>
                  <c:pt idx="120">
                    <c:v>0.25235777463801179</c:v>
                  </c:pt>
                  <c:pt idx="121">
                    <c:v>0.25654298171669637</c:v>
                  </c:pt>
                  <c:pt idx="122">
                    <c:v>0.2878990560991373</c:v>
                  </c:pt>
                  <c:pt idx="123">
                    <c:v>0.30180617647123342</c:v>
                  </c:pt>
                  <c:pt idx="124">
                    <c:v>0.28142055742832994</c:v>
                  </c:pt>
                  <c:pt idx="125">
                    <c:v>0.36027351876237518</c:v>
                  </c:pt>
                  <c:pt idx="126">
                    <c:v>0.35486896162256731</c:v>
                  </c:pt>
                  <c:pt idx="127">
                    <c:v>0.38038392201870413</c:v>
                  </c:pt>
                  <c:pt idx="128">
                    <c:v>0.35178772262555397</c:v>
                  </c:pt>
                  <c:pt idx="129">
                    <c:v>0.38230066157283182</c:v>
                  </c:pt>
                  <c:pt idx="130">
                    <c:v>0.33168225135596235</c:v>
                  </c:pt>
                  <c:pt idx="131">
                    <c:v>0.39437558020045993</c:v>
                  </c:pt>
                  <c:pt idx="132">
                    <c:v>0.40492707746893641</c:v>
                  </c:pt>
                  <c:pt idx="133">
                    <c:v>0.43193671062005606</c:v>
                  </c:pt>
                  <c:pt idx="134">
                    <c:v>0.44335659637394648</c:v>
                  </c:pt>
                  <c:pt idx="135">
                    <c:v>0.42643681920194892</c:v>
                  </c:pt>
                  <c:pt idx="136">
                    <c:v>0.44316275582913339</c:v>
                  </c:pt>
                  <c:pt idx="137">
                    <c:v>0.47363334851589739</c:v>
                  </c:pt>
                  <c:pt idx="138">
                    <c:v>0.48321531666401002</c:v>
                  </c:pt>
                  <c:pt idx="139">
                    <c:v>0.40313196021438213</c:v>
                  </c:pt>
                  <c:pt idx="140">
                    <c:v>0.46768152750195235</c:v>
                  </c:pt>
                  <c:pt idx="141">
                    <c:v>0.54056502744982948</c:v>
                  </c:pt>
                  <c:pt idx="142">
                    <c:v>0.47901907099420954</c:v>
                  </c:pt>
                  <c:pt idx="143">
                    <c:v>0.4990106226727169</c:v>
                  </c:pt>
                  <c:pt idx="144">
                    <c:v>0.58758220114643989</c:v>
                  </c:pt>
                  <c:pt idx="145">
                    <c:v>0.53015958537359564</c:v>
                  </c:pt>
                  <c:pt idx="146">
                    <c:v>0.64029796763275104</c:v>
                  </c:pt>
                  <c:pt idx="147">
                    <c:v>0.66592193431361757</c:v>
                  </c:pt>
                  <c:pt idx="148">
                    <c:v>0.6103928994899166</c:v>
                  </c:pt>
                  <c:pt idx="149">
                    <c:v>0.57088052644416221</c:v>
                  </c:pt>
                  <c:pt idx="150">
                    <c:v>0.65738937942108744</c:v>
                  </c:pt>
                  <c:pt idx="151">
                    <c:v>0.63960513050220857</c:v>
                  </c:pt>
                  <c:pt idx="152">
                    <c:v>0.60496780226633273</c:v>
                  </c:pt>
                  <c:pt idx="153">
                    <c:v>0.60980938351667935</c:v>
                  </c:pt>
                  <c:pt idx="154">
                    <c:v>0.62153081982733127</c:v>
                  </c:pt>
                  <c:pt idx="155">
                    <c:v>0.74114404283707103</c:v>
                  </c:pt>
                  <c:pt idx="156">
                    <c:v>0.64023035889799351</c:v>
                  </c:pt>
                  <c:pt idx="157">
                    <c:v>0.73043319888275693</c:v>
                  </c:pt>
                  <c:pt idx="158">
                    <c:v>0.72320702503106971</c:v>
                  </c:pt>
                  <c:pt idx="159">
                    <c:v>0.75546975986999865</c:v>
                  </c:pt>
                  <c:pt idx="160">
                    <c:v>0.71294311240497232</c:v>
                  </c:pt>
                  <c:pt idx="161">
                    <c:v>0.71432261190407753</c:v>
                  </c:pt>
                  <c:pt idx="162">
                    <c:v>0.67457770124339989</c:v>
                  </c:pt>
                  <c:pt idx="163">
                    <c:v>0.69895691872066612</c:v>
                  </c:pt>
                  <c:pt idx="164">
                    <c:v>0.61213392953628742</c:v>
                  </c:pt>
                  <c:pt idx="165">
                    <c:v>0.6428014276073547</c:v>
                  </c:pt>
                  <c:pt idx="166">
                    <c:v>0.59601174494656606</c:v>
                  </c:pt>
                  <c:pt idx="167">
                    <c:v>0.64390414499112236</c:v>
                  </c:pt>
                  <c:pt idx="168">
                    <c:v>0.62317993795232363</c:v>
                  </c:pt>
                  <c:pt idx="169">
                    <c:v>0.56572583760018458</c:v>
                  </c:pt>
                  <c:pt idx="170">
                    <c:v>0.66777717708419559</c:v>
                  </c:pt>
                  <c:pt idx="171">
                    <c:v>0.67622136461293936</c:v>
                  </c:pt>
                  <c:pt idx="172">
                    <c:v>0.65536812880211537</c:v>
                  </c:pt>
                  <c:pt idx="173">
                    <c:v>0.67241502284656718</c:v>
                  </c:pt>
                  <c:pt idx="174">
                    <c:v>0.70354612616821832</c:v>
                  </c:pt>
                  <c:pt idx="175">
                    <c:v>0.60286084800358708</c:v>
                  </c:pt>
                  <c:pt idx="176">
                    <c:v>0.5921312308347676</c:v>
                  </c:pt>
                  <c:pt idx="177">
                    <c:v>0.65046899950069292</c:v>
                  </c:pt>
                  <c:pt idx="178">
                    <c:v>0.60925583913781589</c:v>
                  </c:pt>
                  <c:pt idx="179">
                    <c:v>0.59784634299134409</c:v>
                  </c:pt>
                </c:numCache>
              </c:numRef>
            </c:plus>
            <c:minus>
              <c:numRef>
                <c:f>'diff analysis'!$AA$10:$AA$189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7.4665635627643182E-2</c:v>
                  </c:pt>
                  <c:pt idx="2">
                    <c:v>0.12755024139263374</c:v>
                  </c:pt>
                  <c:pt idx="3">
                    <c:v>0.14382084363716952</c:v>
                  </c:pt>
                  <c:pt idx="4">
                    <c:v>0.11067727553791543</c:v>
                  </c:pt>
                  <c:pt idx="5">
                    <c:v>0.14937628274854634</c:v>
                  </c:pt>
                  <c:pt idx="6">
                    <c:v>0.16251130189425839</c:v>
                  </c:pt>
                  <c:pt idx="7">
                    <c:v>0.19808419884930839</c:v>
                  </c:pt>
                  <c:pt idx="8">
                    <c:v>0.20168825041131713</c:v>
                  </c:pt>
                  <c:pt idx="9">
                    <c:v>0.17786164721190698</c:v>
                  </c:pt>
                  <c:pt idx="10">
                    <c:v>0.21719259491158821</c:v>
                  </c:pt>
                  <c:pt idx="11">
                    <c:v>0.22119901277625945</c:v>
                  </c:pt>
                  <c:pt idx="12">
                    <c:v>0.33547882528459966</c:v>
                  </c:pt>
                  <c:pt idx="13">
                    <c:v>0.35689991164243623</c:v>
                  </c:pt>
                  <c:pt idx="14">
                    <c:v>0.38776228022299619</c:v>
                  </c:pt>
                  <c:pt idx="15">
                    <c:v>0.32043278718494772</c:v>
                  </c:pt>
                  <c:pt idx="16">
                    <c:v>0.37595821691899239</c:v>
                  </c:pt>
                  <c:pt idx="17">
                    <c:v>0.32084505156732457</c:v>
                  </c:pt>
                  <c:pt idx="18">
                    <c:v>0.36517383674392068</c:v>
                  </c:pt>
                  <c:pt idx="19">
                    <c:v>0.29752128522570981</c:v>
                  </c:pt>
                  <c:pt idx="20">
                    <c:v>0.30939287364707319</c:v>
                  </c:pt>
                  <c:pt idx="21">
                    <c:v>0.34088237398563992</c:v>
                  </c:pt>
                  <c:pt idx="22">
                    <c:v>0.35690177395212702</c:v>
                  </c:pt>
                  <c:pt idx="23">
                    <c:v>0.4039822838464262</c:v>
                  </c:pt>
                  <c:pt idx="24">
                    <c:v>0.43886042471049785</c:v>
                  </c:pt>
                  <c:pt idx="25">
                    <c:v>0.33728988754115108</c:v>
                  </c:pt>
                  <c:pt idx="26">
                    <c:v>0.32803276915499585</c:v>
                  </c:pt>
                  <c:pt idx="27">
                    <c:v>0.37916170033803287</c:v>
                  </c:pt>
                  <c:pt idx="28">
                    <c:v>0.32490683711348262</c:v>
                  </c:pt>
                  <c:pt idx="29">
                    <c:v>0.36300169804704457</c:v>
                  </c:pt>
                  <c:pt idx="30">
                    <c:v>0.38213544869984167</c:v>
                  </c:pt>
                  <c:pt idx="31">
                    <c:v>0.40775710919143093</c:v>
                  </c:pt>
                  <c:pt idx="32">
                    <c:v>0.40106172149309038</c:v>
                  </c:pt>
                  <c:pt idx="33">
                    <c:v>0.46854703680749155</c:v>
                  </c:pt>
                  <c:pt idx="34">
                    <c:v>0.41883449867500272</c:v>
                  </c:pt>
                  <c:pt idx="35">
                    <c:v>0.51027759765959102</c:v>
                  </c:pt>
                  <c:pt idx="36">
                    <c:v>0.42388618128312344</c:v>
                  </c:pt>
                  <c:pt idx="37">
                    <c:v>0.47368584705922934</c:v>
                  </c:pt>
                  <c:pt idx="38">
                    <c:v>0.42346397508694206</c:v>
                  </c:pt>
                  <c:pt idx="39">
                    <c:v>0.38318084198956787</c:v>
                  </c:pt>
                  <c:pt idx="40">
                    <c:v>0.33083433709136434</c:v>
                  </c:pt>
                  <c:pt idx="41">
                    <c:v>0.27883376945968946</c:v>
                  </c:pt>
                  <c:pt idx="42">
                    <c:v>0.19525240941050123</c:v>
                  </c:pt>
                  <c:pt idx="43">
                    <c:v>0.22181013898097313</c:v>
                  </c:pt>
                  <c:pt idx="44">
                    <c:v>0.14975655354110082</c:v>
                  </c:pt>
                  <c:pt idx="45">
                    <c:v>0.16787392350077301</c:v>
                  </c:pt>
                  <c:pt idx="46">
                    <c:v>0.12635632521418619</c:v>
                  </c:pt>
                  <c:pt idx="47">
                    <c:v>9.0656716847202209E-2</c:v>
                  </c:pt>
                  <c:pt idx="48">
                    <c:v>7.284856607379811E-2</c:v>
                  </c:pt>
                  <c:pt idx="49">
                    <c:v>5.5611820809494818E-2</c:v>
                  </c:pt>
                  <c:pt idx="50">
                    <c:v>0.15098342676290955</c:v>
                  </c:pt>
                  <c:pt idx="51">
                    <c:v>0.15163635959958793</c:v>
                  </c:pt>
                  <c:pt idx="52">
                    <c:v>0.11720683525150288</c:v>
                  </c:pt>
                  <c:pt idx="53">
                    <c:v>7.5585796702516209E-2</c:v>
                  </c:pt>
                  <c:pt idx="54">
                    <c:v>8.1857746838163201E-2</c:v>
                  </c:pt>
                  <c:pt idx="55">
                    <c:v>3.282101689676447E-2</c:v>
                  </c:pt>
                  <c:pt idx="56">
                    <c:v>6.192528057097766E-2</c:v>
                  </c:pt>
                  <c:pt idx="57">
                    <c:v>4.3361967298048525E-2</c:v>
                  </c:pt>
                  <c:pt idx="58">
                    <c:v>6.0692263609417166E-2</c:v>
                  </c:pt>
                  <c:pt idx="59">
                    <c:v>0.13258602025993521</c:v>
                  </c:pt>
                  <c:pt idx="60">
                    <c:v>0.11528447007064796</c:v>
                  </c:pt>
                  <c:pt idx="61">
                    <c:v>0.17441175778777335</c:v>
                  </c:pt>
                  <c:pt idx="62">
                    <c:v>0.24328724387102779</c:v>
                  </c:pt>
                  <c:pt idx="63">
                    <c:v>0.27812425082632686</c:v>
                  </c:pt>
                  <c:pt idx="64">
                    <c:v>0.25016409142752927</c:v>
                  </c:pt>
                  <c:pt idx="65">
                    <c:v>0.28061402855612883</c:v>
                  </c:pt>
                  <c:pt idx="66">
                    <c:v>0.29790559681282908</c:v>
                  </c:pt>
                  <c:pt idx="67">
                    <c:v>0.31636663077128657</c:v>
                  </c:pt>
                  <c:pt idx="68">
                    <c:v>0.28368203032254458</c:v>
                  </c:pt>
                  <c:pt idx="69">
                    <c:v>0.2558288386304019</c:v>
                  </c:pt>
                  <c:pt idx="70">
                    <c:v>0.27431831595243494</c:v>
                  </c:pt>
                  <c:pt idx="71">
                    <c:v>0.2529375046121744</c:v>
                  </c:pt>
                  <c:pt idx="72">
                    <c:v>0.39601726446648022</c:v>
                  </c:pt>
                  <c:pt idx="73">
                    <c:v>0.41710976768781916</c:v>
                  </c:pt>
                  <c:pt idx="74">
                    <c:v>0.44774340934728252</c:v>
                  </c:pt>
                  <c:pt idx="75">
                    <c:v>0.41127638486798679</c:v>
                  </c:pt>
                  <c:pt idx="76">
                    <c:v>0.44885586481066875</c:v>
                  </c:pt>
                  <c:pt idx="77">
                    <c:v>0.4465486437717297</c:v>
                  </c:pt>
                  <c:pt idx="78">
                    <c:v>0.47248569491257975</c:v>
                  </c:pt>
                  <c:pt idx="79">
                    <c:v>0.37388708732794995</c:v>
                  </c:pt>
                  <c:pt idx="80">
                    <c:v>0.40050786749313116</c:v>
                  </c:pt>
                  <c:pt idx="81">
                    <c:v>0.42538138051346497</c:v>
                  </c:pt>
                  <c:pt idx="82">
                    <c:v>0.43642537091407191</c:v>
                  </c:pt>
                  <c:pt idx="83">
                    <c:v>0.47983129702851518</c:v>
                  </c:pt>
                  <c:pt idx="84">
                    <c:v>0.52244224607541323</c:v>
                  </c:pt>
                  <c:pt idx="85">
                    <c:v>0.43659634138449072</c:v>
                  </c:pt>
                  <c:pt idx="86">
                    <c:v>0.4321975531931263</c:v>
                  </c:pt>
                  <c:pt idx="87">
                    <c:v>0.48395502439659904</c:v>
                  </c:pt>
                  <c:pt idx="88">
                    <c:v>0.41126217280575622</c:v>
                  </c:pt>
                  <c:pt idx="89">
                    <c:v>0.4294202113061758</c:v>
                  </c:pt>
                  <c:pt idx="90">
                    <c:v>0.45137657658414337</c:v>
                  </c:pt>
                  <c:pt idx="91">
                    <c:v>0.46770123827272392</c:v>
                  </c:pt>
                  <c:pt idx="92">
                    <c:v>0.46317758216739502</c:v>
                  </c:pt>
                  <c:pt idx="93">
                    <c:v>0.52736908044305209</c:v>
                  </c:pt>
                  <c:pt idx="94">
                    <c:v>0.47905014343719832</c:v>
                  </c:pt>
                  <c:pt idx="95">
                    <c:v>0.57017727938396234</c:v>
                  </c:pt>
                  <c:pt idx="96">
                    <c:v>0.48561413055184088</c:v>
                  </c:pt>
                  <c:pt idx="97">
                    <c:v>0.54773772490705641</c:v>
                  </c:pt>
                  <c:pt idx="98">
                    <c:v>0.49194612853308084</c:v>
                  </c:pt>
                  <c:pt idx="99">
                    <c:v>0.4463440949747704</c:v>
                  </c:pt>
                  <c:pt idx="100">
                    <c:v>0.39627060737882791</c:v>
                  </c:pt>
                  <c:pt idx="101">
                    <c:v>0.33028030171038991</c:v>
                  </c:pt>
                  <c:pt idx="102">
                    <c:v>0.23454231573093662</c:v>
                  </c:pt>
                  <c:pt idx="103">
                    <c:v>0.28340489365228799</c:v>
                  </c:pt>
                  <c:pt idx="104">
                    <c:v>0.22828725346165715</c:v>
                  </c:pt>
                  <c:pt idx="105">
                    <c:v>0.27413725935986999</c:v>
                  </c:pt>
                  <c:pt idx="106">
                    <c:v>0.23548160312198202</c:v>
                  </c:pt>
                  <c:pt idx="107">
                    <c:v>0.1747273837965396</c:v>
                  </c:pt>
                  <c:pt idx="108">
                    <c:v>0.18218062312682787</c:v>
                  </c:pt>
                  <c:pt idx="109">
                    <c:v>0.11747889288885485</c:v>
                  </c:pt>
                  <c:pt idx="110">
                    <c:v>0.21306978589258435</c:v>
                  </c:pt>
                  <c:pt idx="111">
                    <c:v>0.20901892995006802</c:v>
                  </c:pt>
                  <c:pt idx="112">
                    <c:v>0.13461207795204055</c:v>
                  </c:pt>
                  <c:pt idx="113">
                    <c:v>0.19385035357838365</c:v>
                  </c:pt>
                  <c:pt idx="114">
                    <c:v>0.2244823716192994</c:v>
                  </c:pt>
                  <c:pt idx="115">
                    <c:v>0.19423312061585443</c:v>
                  </c:pt>
                  <c:pt idx="116">
                    <c:v>0.16928616203393251</c:v>
                  </c:pt>
                  <c:pt idx="117">
                    <c:v>0.22465803546760851</c:v>
                  </c:pt>
                  <c:pt idx="118">
                    <c:v>0.14993374565898823</c:v>
                  </c:pt>
                  <c:pt idx="119">
                    <c:v>0.19171689896280808</c:v>
                  </c:pt>
                  <c:pt idx="120">
                    <c:v>0.25235777463801179</c:v>
                  </c:pt>
                  <c:pt idx="121">
                    <c:v>0.25654298171669637</c:v>
                  </c:pt>
                  <c:pt idx="122">
                    <c:v>0.2878990560991373</c:v>
                  </c:pt>
                  <c:pt idx="123">
                    <c:v>0.30180617647123342</c:v>
                  </c:pt>
                  <c:pt idx="124">
                    <c:v>0.28142055742832994</c:v>
                  </c:pt>
                  <c:pt idx="125">
                    <c:v>0.36027351876237518</c:v>
                  </c:pt>
                  <c:pt idx="126">
                    <c:v>0.35486896162256731</c:v>
                  </c:pt>
                  <c:pt idx="127">
                    <c:v>0.38038392201870413</c:v>
                  </c:pt>
                  <c:pt idx="128">
                    <c:v>0.35178772262555397</c:v>
                  </c:pt>
                  <c:pt idx="129">
                    <c:v>0.38230066157283182</c:v>
                  </c:pt>
                  <c:pt idx="130">
                    <c:v>0.33168225135596235</c:v>
                  </c:pt>
                  <c:pt idx="131">
                    <c:v>0.39437558020045993</c:v>
                  </c:pt>
                  <c:pt idx="132">
                    <c:v>0.40492707746893641</c:v>
                  </c:pt>
                  <c:pt idx="133">
                    <c:v>0.43193671062005606</c:v>
                  </c:pt>
                  <c:pt idx="134">
                    <c:v>0.44335659637394648</c:v>
                  </c:pt>
                  <c:pt idx="135">
                    <c:v>0.42643681920194892</c:v>
                  </c:pt>
                  <c:pt idx="136">
                    <c:v>0.44316275582913339</c:v>
                  </c:pt>
                  <c:pt idx="137">
                    <c:v>0.47363334851589739</c:v>
                  </c:pt>
                  <c:pt idx="138">
                    <c:v>0.48321531666401002</c:v>
                  </c:pt>
                  <c:pt idx="139">
                    <c:v>0.40313196021438213</c:v>
                  </c:pt>
                  <c:pt idx="140">
                    <c:v>0.46768152750195235</c:v>
                  </c:pt>
                  <c:pt idx="141">
                    <c:v>0.54056502744982948</c:v>
                  </c:pt>
                  <c:pt idx="142">
                    <c:v>0.47901907099420954</c:v>
                  </c:pt>
                  <c:pt idx="143">
                    <c:v>0.4990106226727169</c:v>
                  </c:pt>
                  <c:pt idx="144">
                    <c:v>0.58758220114643989</c:v>
                  </c:pt>
                  <c:pt idx="145">
                    <c:v>0.53015958537359564</c:v>
                  </c:pt>
                  <c:pt idx="146">
                    <c:v>0.64029796763275104</c:v>
                  </c:pt>
                  <c:pt idx="147">
                    <c:v>0.66592193431361757</c:v>
                  </c:pt>
                  <c:pt idx="148">
                    <c:v>0.6103928994899166</c:v>
                  </c:pt>
                  <c:pt idx="149">
                    <c:v>0.57088052644416221</c:v>
                  </c:pt>
                  <c:pt idx="150">
                    <c:v>0.65738937942108744</c:v>
                  </c:pt>
                  <c:pt idx="151">
                    <c:v>0.63960513050220857</c:v>
                  </c:pt>
                  <c:pt idx="152">
                    <c:v>0.60496780226633273</c:v>
                  </c:pt>
                  <c:pt idx="153">
                    <c:v>0.60980938351667935</c:v>
                  </c:pt>
                  <c:pt idx="154">
                    <c:v>0.62153081982733127</c:v>
                  </c:pt>
                  <c:pt idx="155">
                    <c:v>0.74114404283707103</c:v>
                  </c:pt>
                  <c:pt idx="156">
                    <c:v>0.64023035889799351</c:v>
                  </c:pt>
                  <c:pt idx="157">
                    <c:v>0.73043319888275693</c:v>
                  </c:pt>
                  <c:pt idx="158">
                    <c:v>0.72320702503106971</c:v>
                  </c:pt>
                  <c:pt idx="159">
                    <c:v>0.75546975986999865</c:v>
                  </c:pt>
                  <c:pt idx="160">
                    <c:v>0.71294311240497232</c:v>
                  </c:pt>
                  <c:pt idx="161">
                    <c:v>0.71432261190407753</c:v>
                  </c:pt>
                  <c:pt idx="162">
                    <c:v>0.67457770124339989</c:v>
                  </c:pt>
                  <c:pt idx="163">
                    <c:v>0.69895691872066612</c:v>
                  </c:pt>
                  <c:pt idx="164">
                    <c:v>0.61213392953628742</c:v>
                  </c:pt>
                  <c:pt idx="165">
                    <c:v>0.6428014276073547</c:v>
                  </c:pt>
                  <c:pt idx="166">
                    <c:v>0.59601174494656606</c:v>
                  </c:pt>
                  <c:pt idx="167">
                    <c:v>0.64390414499112236</c:v>
                  </c:pt>
                  <c:pt idx="168">
                    <c:v>0.62317993795232363</c:v>
                  </c:pt>
                  <c:pt idx="169">
                    <c:v>0.56572583760018458</c:v>
                  </c:pt>
                  <c:pt idx="170">
                    <c:v>0.66777717708419559</c:v>
                  </c:pt>
                  <c:pt idx="171">
                    <c:v>0.67622136461293936</c:v>
                  </c:pt>
                  <c:pt idx="172">
                    <c:v>0.65536812880211537</c:v>
                  </c:pt>
                  <c:pt idx="173">
                    <c:v>0.67241502284656718</c:v>
                  </c:pt>
                  <c:pt idx="174">
                    <c:v>0.70354612616821832</c:v>
                  </c:pt>
                  <c:pt idx="175">
                    <c:v>0.60286084800358708</c:v>
                  </c:pt>
                  <c:pt idx="176">
                    <c:v>0.5921312308347676</c:v>
                  </c:pt>
                  <c:pt idx="177">
                    <c:v>0.65046899950069292</c:v>
                  </c:pt>
                  <c:pt idx="178">
                    <c:v>0.60925583913781589</c:v>
                  </c:pt>
                  <c:pt idx="179">
                    <c:v>0.59784634299134409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analysis'!$Z$10:$Z$189</c:f>
              <c:numCache>
                <c:formatCode>General</c:formatCode>
                <c:ptCount val="180"/>
                <c:pt idx="0">
                  <c:v>0</c:v>
                </c:pt>
                <c:pt idx="1">
                  <c:v>4.5603603281157645E-2</c:v>
                </c:pt>
                <c:pt idx="2">
                  <c:v>6.8851454195037978E-2</c:v>
                </c:pt>
                <c:pt idx="3">
                  <c:v>0.10990140800824365</c:v>
                </c:pt>
                <c:pt idx="4">
                  <c:v>0.10823503699412661</c:v>
                </c:pt>
                <c:pt idx="5">
                  <c:v>0.16441150138049263</c:v>
                </c:pt>
                <c:pt idx="6">
                  <c:v>0.18909580669976567</c:v>
                </c:pt>
                <c:pt idx="7">
                  <c:v>0.23159025237628464</c:v>
                </c:pt>
                <c:pt idx="8">
                  <c:v>0.23974385286452829</c:v>
                </c:pt>
                <c:pt idx="9">
                  <c:v>0.23514757055910462</c:v>
                </c:pt>
                <c:pt idx="10">
                  <c:v>0.22727613712712569</c:v>
                </c:pt>
                <c:pt idx="11">
                  <c:v>0.26416806404030796</c:v>
                </c:pt>
                <c:pt idx="12">
                  <c:v>0.28829633728619863</c:v>
                </c:pt>
                <c:pt idx="13">
                  <c:v>0.27588047369862639</c:v>
                </c:pt>
                <c:pt idx="14">
                  <c:v>0.27544189036446332</c:v>
                </c:pt>
                <c:pt idx="15">
                  <c:v>0.29247439931816505</c:v>
                </c:pt>
                <c:pt idx="16">
                  <c:v>0.29111209981168434</c:v>
                </c:pt>
                <c:pt idx="17">
                  <c:v>0.31993953238911338</c:v>
                </c:pt>
                <c:pt idx="18">
                  <c:v>0.32725521352390557</c:v>
                </c:pt>
                <c:pt idx="19">
                  <c:v>0.30344431511142966</c:v>
                </c:pt>
                <c:pt idx="20">
                  <c:v>0.324784584781523</c:v>
                </c:pt>
                <c:pt idx="21">
                  <c:v>0.40615305690639336</c:v>
                </c:pt>
                <c:pt idx="22">
                  <c:v>0.423782115684042</c:v>
                </c:pt>
                <c:pt idx="23">
                  <c:v>0.46627635867668138</c:v>
                </c:pt>
                <c:pt idx="24">
                  <c:v>0.50703609618450196</c:v>
                </c:pt>
                <c:pt idx="25">
                  <c:v>0.55577918620155697</c:v>
                </c:pt>
                <c:pt idx="26">
                  <c:v>0.56393233271630205</c:v>
                </c:pt>
                <c:pt idx="27">
                  <c:v>0.63252276084151893</c:v>
                </c:pt>
                <c:pt idx="28">
                  <c:v>0.61954157929783937</c:v>
                </c:pt>
                <c:pt idx="29">
                  <c:v>0.60286745876202308</c:v>
                </c:pt>
                <c:pt idx="30">
                  <c:v>0.62088845877038956</c:v>
                </c:pt>
                <c:pt idx="31">
                  <c:v>0.63658514514151243</c:v>
                </c:pt>
                <c:pt idx="32">
                  <c:v>0.63541702738460792</c:v>
                </c:pt>
                <c:pt idx="33">
                  <c:v>0.69048818867852846</c:v>
                </c:pt>
                <c:pt idx="34">
                  <c:v>0.6934533636536746</c:v>
                </c:pt>
                <c:pt idx="35">
                  <c:v>0.76407411294449135</c:v>
                </c:pt>
                <c:pt idx="36">
                  <c:v>0.70952347307608166</c:v>
                </c:pt>
                <c:pt idx="37">
                  <c:v>0.79438136272890103</c:v>
                </c:pt>
                <c:pt idx="38">
                  <c:v>0.84643243817618119</c:v>
                </c:pt>
                <c:pt idx="39">
                  <c:v>0.8529863738583402</c:v>
                </c:pt>
                <c:pt idx="40">
                  <c:v>0.82624550674543418</c:v>
                </c:pt>
                <c:pt idx="41">
                  <c:v>0.86325469256571286</c:v>
                </c:pt>
                <c:pt idx="42">
                  <c:v>0.84684096184415092</c:v>
                </c:pt>
                <c:pt idx="43">
                  <c:v>0.86491632767650428</c:v>
                </c:pt>
                <c:pt idx="44">
                  <c:v>0.85161890417916652</c:v>
                </c:pt>
                <c:pt idx="45">
                  <c:v>0.91949503228208995</c:v>
                </c:pt>
                <c:pt idx="46">
                  <c:v>0.91346342758264976</c:v>
                </c:pt>
                <c:pt idx="47">
                  <c:v>0.92826268997310579</c:v>
                </c:pt>
                <c:pt idx="48">
                  <c:v>0.97469707645560222</c:v>
                </c:pt>
                <c:pt idx="49">
                  <c:v>0.94031267517399231</c:v>
                </c:pt>
                <c:pt idx="50">
                  <c:v>1.0507151452633501</c:v>
                </c:pt>
                <c:pt idx="51">
                  <c:v>1.0329890763995511</c:v>
                </c:pt>
                <c:pt idx="52">
                  <c:v>1.0786130457908307</c:v>
                </c:pt>
                <c:pt idx="53">
                  <c:v>1.1230759490971327</c:v>
                </c:pt>
                <c:pt idx="54">
                  <c:v>1.1724907879157385</c:v>
                </c:pt>
                <c:pt idx="55">
                  <c:v>1.157236631343469</c:v>
                </c:pt>
                <c:pt idx="56">
                  <c:v>1.1582165073343655</c:v>
                </c:pt>
                <c:pt idx="57">
                  <c:v>1.2051762162300346</c:v>
                </c:pt>
                <c:pt idx="58">
                  <c:v>1.2578184533957935</c:v>
                </c:pt>
                <c:pt idx="59">
                  <c:v>1.2498213687287472</c:v>
                </c:pt>
                <c:pt idx="60">
                  <c:v>1.3243088632526865</c:v>
                </c:pt>
                <c:pt idx="61">
                  <c:v>1.2876505578447108</c:v>
                </c:pt>
                <c:pt idx="62">
                  <c:v>1.2482166788168001</c:v>
                </c:pt>
                <c:pt idx="63">
                  <c:v>1.3315052402875038</c:v>
                </c:pt>
                <c:pt idx="64">
                  <c:v>1.3345919156422106</c:v>
                </c:pt>
                <c:pt idx="65">
                  <c:v>1.4182889057430141</c:v>
                </c:pt>
                <c:pt idx="66">
                  <c:v>1.4012470214321073</c:v>
                </c:pt>
                <c:pt idx="67">
                  <c:v>1.4687911690745139</c:v>
                </c:pt>
                <c:pt idx="68">
                  <c:v>1.4873012193455237</c:v>
                </c:pt>
                <c:pt idx="69">
                  <c:v>1.4838931620747406</c:v>
                </c:pt>
                <c:pt idx="70">
                  <c:v>1.4823029916372175</c:v>
                </c:pt>
                <c:pt idx="71">
                  <c:v>1.5450181536787673</c:v>
                </c:pt>
                <c:pt idx="72">
                  <c:v>1.5777337010377537</c:v>
                </c:pt>
                <c:pt idx="73">
                  <c:v>1.5477625372140604</c:v>
                </c:pt>
                <c:pt idx="74">
                  <c:v>1.5378016031105641</c:v>
                </c:pt>
                <c:pt idx="75">
                  <c:v>1.5349633541600074</c:v>
                </c:pt>
                <c:pt idx="76">
                  <c:v>1.5256331042656939</c:v>
                </c:pt>
                <c:pt idx="77">
                  <c:v>1.5365458904388973</c:v>
                </c:pt>
                <c:pt idx="78">
                  <c:v>1.5509151810764408</c:v>
                </c:pt>
                <c:pt idx="79">
                  <c:v>1.5826849134456207</c:v>
                </c:pt>
                <c:pt idx="80">
                  <c:v>1.6178537260664541</c:v>
                </c:pt>
                <c:pt idx="81">
                  <c:v>1.7390138668790016</c:v>
                </c:pt>
                <c:pt idx="82">
                  <c:v>1.7607732992353136</c:v>
                </c:pt>
                <c:pt idx="83">
                  <c:v>1.7934403457808956</c:v>
                </c:pt>
                <c:pt idx="84">
                  <c:v>1.8263990130225629</c:v>
                </c:pt>
                <c:pt idx="85">
                  <c:v>1.8692779993626356</c:v>
                </c:pt>
                <c:pt idx="86">
                  <c:v>1.8797893336669269</c:v>
                </c:pt>
                <c:pt idx="87">
                  <c:v>1.9403768271643944</c:v>
                </c:pt>
                <c:pt idx="88">
                  <c:v>1.9600599962482608</c:v>
                </c:pt>
                <c:pt idx="89">
                  <c:v>1.9691790030702354</c:v>
                </c:pt>
                <c:pt idx="90">
                  <c:v>1.9803899240184777</c:v>
                </c:pt>
                <c:pt idx="91">
                  <c:v>2.0183012288386029</c:v>
                </c:pt>
                <c:pt idx="92">
                  <c:v>2.0116212594455392</c:v>
                </c:pt>
                <c:pt idx="93">
                  <c:v>2.0800459060991008</c:v>
                </c:pt>
                <c:pt idx="94">
                  <c:v>2.0791321642453866</c:v>
                </c:pt>
                <c:pt idx="95">
                  <c:v>2.1449276268845665</c:v>
                </c:pt>
                <c:pt idx="96">
                  <c:v>2.0878477685289556</c:v>
                </c:pt>
                <c:pt idx="97">
                  <c:v>2.1445274822223417</c:v>
                </c:pt>
                <c:pt idx="98">
                  <c:v>2.2088132778076477</c:v>
                </c:pt>
                <c:pt idx="99">
                  <c:v>2.2246792151961645</c:v>
                </c:pt>
                <c:pt idx="100">
                  <c:v>2.194255197364114</c:v>
                </c:pt>
                <c:pt idx="101">
                  <c:v>2.2476561984860646</c:v>
                </c:pt>
                <c:pt idx="102">
                  <c:v>2.2433873589140263</c:v>
                </c:pt>
                <c:pt idx="103">
                  <c:v>2.2362550200015736</c:v>
                </c:pt>
                <c:pt idx="104">
                  <c:v>2.2036028661262339</c:v>
                </c:pt>
                <c:pt idx="105">
                  <c:v>2.2428190154201055</c:v>
                </c:pt>
                <c:pt idx="106">
                  <c:v>2.219054920634052</c:v>
                </c:pt>
                <c:pt idx="107">
                  <c:v>2.2713271336714507</c:v>
                </c:pt>
                <c:pt idx="108">
                  <c:v>2.2984925541147234</c:v>
                </c:pt>
                <c:pt idx="109">
                  <c:v>2.2542584188623915</c:v>
                </c:pt>
                <c:pt idx="110">
                  <c:v>2.3172242613689265</c:v>
                </c:pt>
                <c:pt idx="111">
                  <c:v>2.3222329631657388</c:v>
                </c:pt>
                <c:pt idx="112">
                  <c:v>2.3434842397536393</c:v>
                </c:pt>
                <c:pt idx="113">
                  <c:v>2.4196095121994023</c:v>
                </c:pt>
                <c:pt idx="114">
                  <c:v>2.4342018471090614</c:v>
                </c:pt>
                <c:pt idx="115">
                  <c:v>2.4154977565705926</c:v>
                </c:pt>
                <c:pt idx="116">
                  <c:v>2.4152748188244968</c:v>
                </c:pt>
                <c:pt idx="117">
                  <c:v>2.4773184422049508</c:v>
                </c:pt>
                <c:pt idx="118">
                  <c:v>2.5321099132505984</c:v>
                </c:pt>
                <c:pt idx="119">
                  <c:v>2.524097504999173</c:v>
                </c:pt>
                <c:pt idx="120">
                  <c:v>2.5652001751902174</c:v>
                </c:pt>
                <c:pt idx="121">
                  <c:v>2.5139308064949102</c:v>
                </c:pt>
                <c:pt idx="122">
                  <c:v>2.4804247496193343</c:v>
                </c:pt>
                <c:pt idx="123">
                  <c:v>2.6212594650093739</c:v>
                </c:pt>
                <c:pt idx="124">
                  <c:v>2.6107017339536989</c:v>
                </c:pt>
                <c:pt idx="125">
                  <c:v>2.6774690766874465</c:v>
                </c:pt>
                <c:pt idx="126">
                  <c:v>2.6651169047164625</c:v>
                </c:pt>
                <c:pt idx="127">
                  <c:v>2.7448962501515073</c:v>
                </c:pt>
                <c:pt idx="128">
                  <c:v>2.7756315799462992</c:v>
                </c:pt>
                <c:pt idx="129">
                  <c:v>2.733158250808327</c:v>
                </c:pt>
                <c:pt idx="130">
                  <c:v>2.7884809772536676</c:v>
                </c:pt>
                <c:pt idx="131">
                  <c:v>2.815029555780928</c:v>
                </c:pt>
                <c:pt idx="132">
                  <c:v>2.9263601922765008</c:v>
                </c:pt>
                <c:pt idx="133">
                  <c:v>2.8906000739370241</c:v>
                </c:pt>
                <c:pt idx="134">
                  <c:v>2.8932863878637805</c:v>
                </c:pt>
                <c:pt idx="135">
                  <c:v>2.8644300354868473</c:v>
                </c:pt>
                <c:pt idx="136">
                  <c:v>2.8759712132613409</c:v>
                </c:pt>
                <c:pt idx="137">
                  <c:v>2.8435222633868271</c:v>
                </c:pt>
                <c:pt idx="138">
                  <c:v>2.8791113870021001</c:v>
                </c:pt>
                <c:pt idx="139">
                  <c:v>2.9102731769138068</c:v>
                </c:pt>
                <c:pt idx="140">
                  <c:v>2.9138314204847173</c:v>
                </c:pt>
                <c:pt idx="141">
                  <c:v>3.0006731568288814</c:v>
                </c:pt>
                <c:pt idx="142">
                  <c:v>3.0768668006369508</c:v>
                </c:pt>
                <c:pt idx="143">
                  <c:v>3.1311440789169418</c:v>
                </c:pt>
                <c:pt idx="144">
                  <c:v>3.1268911269674526</c:v>
                </c:pt>
                <c:pt idx="145">
                  <c:v>3.1363360126255722</c:v>
                </c:pt>
                <c:pt idx="146">
                  <c:v>3.0600201537173954</c:v>
                </c:pt>
                <c:pt idx="147">
                  <c:v>3.1411403186922384</c:v>
                </c:pt>
                <c:pt idx="148">
                  <c:v>3.1522552129217201</c:v>
                </c:pt>
                <c:pt idx="149">
                  <c:v>3.2105278325493116</c:v>
                </c:pt>
                <c:pt idx="150">
                  <c:v>3.192617505824638</c:v>
                </c:pt>
                <c:pt idx="151">
                  <c:v>3.2613002962409294</c:v>
                </c:pt>
                <c:pt idx="152">
                  <c:v>3.275929363843789</c:v>
                </c:pt>
                <c:pt idx="153">
                  <c:v>3.3841139377045608</c:v>
                </c:pt>
                <c:pt idx="154">
                  <c:v>3.3478596649058563</c:v>
                </c:pt>
                <c:pt idx="155">
                  <c:v>3.3827025982564298</c:v>
                </c:pt>
                <c:pt idx="156">
                  <c:v>3.3473279205616522</c:v>
                </c:pt>
                <c:pt idx="157">
                  <c:v>3.3647447798302381</c:v>
                </c:pt>
                <c:pt idx="158">
                  <c:v>3.398511091925084</c:v>
                </c:pt>
                <c:pt idx="159">
                  <c:v>3.365318175964958</c:v>
                </c:pt>
                <c:pt idx="160">
                  <c:v>3.33648406259729</c:v>
                </c:pt>
                <c:pt idx="161">
                  <c:v>3.343763725631137</c:v>
                </c:pt>
                <c:pt idx="162">
                  <c:v>3.3223265414522127</c:v>
                </c:pt>
                <c:pt idx="163">
                  <c:v>3.3140464776160634</c:v>
                </c:pt>
                <c:pt idx="164">
                  <c:v>3.2785926896180944</c:v>
                </c:pt>
                <c:pt idx="165">
                  <c:v>3.3256102155010416</c:v>
                </c:pt>
                <c:pt idx="166">
                  <c:v>3.319955846165191</c:v>
                </c:pt>
                <c:pt idx="167">
                  <c:v>3.3310902872076373</c:v>
                </c:pt>
                <c:pt idx="168">
                  <c:v>3.3511853257059472</c:v>
                </c:pt>
                <c:pt idx="169">
                  <c:v>3.3360995331332166</c:v>
                </c:pt>
                <c:pt idx="170">
                  <c:v>3.3794023711564933</c:v>
                </c:pt>
                <c:pt idx="171">
                  <c:v>3.3898483632645386</c:v>
                </c:pt>
                <c:pt idx="172">
                  <c:v>3.3718763773060059</c:v>
                </c:pt>
                <c:pt idx="173">
                  <c:v>3.4475556962986373</c:v>
                </c:pt>
                <c:pt idx="174">
                  <c:v>3.4373542032919668</c:v>
                </c:pt>
                <c:pt idx="175">
                  <c:v>3.4399701487667413</c:v>
                </c:pt>
                <c:pt idx="176">
                  <c:v>3.4517636162409588</c:v>
                </c:pt>
                <c:pt idx="177">
                  <c:v>3.4884141690013237</c:v>
                </c:pt>
                <c:pt idx="178">
                  <c:v>3.526215583338812</c:v>
                </c:pt>
                <c:pt idx="179">
                  <c:v>3.4742340899607265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E-6F45-8329-05ACA4BA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00828548450444"/>
                  <c:y val="-8.214093030037912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analysis'!$AM$10:$AM$189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3.7356889624925241E-2</c:v>
                  </c:pt>
                  <c:pt idx="2">
                    <c:v>4.3161945664375048E-2</c:v>
                  </c:pt>
                  <c:pt idx="3">
                    <c:v>5.050432149289772E-2</c:v>
                  </c:pt>
                  <c:pt idx="4">
                    <c:v>4.6827387849022177E-2</c:v>
                  </c:pt>
                  <c:pt idx="5">
                    <c:v>3.0999516778568346E-2</c:v>
                  </c:pt>
                  <c:pt idx="6">
                    <c:v>4.4154747223376277E-2</c:v>
                  </c:pt>
                  <c:pt idx="7">
                    <c:v>6.730685722914731E-2</c:v>
                  </c:pt>
                  <c:pt idx="8">
                    <c:v>4.3349848214448657E-2</c:v>
                  </c:pt>
                  <c:pt idx="9">
                    <c:v>4.4975274200708501E-2</c:v>
                  </c:pt>
                  <c:pt idx="10">
                    <c:v>5.4421150618651083E-2</c:v>
                  </c:pt>
                  <c:pt idx="11">
                    <c:v>7.0622652179538753E-2</c:v>
                  </c:pt>
                  <c:pt idx="12">
                    <c:v>0.11213606371668743</c:v>
                  </c:pt>
                  <c:pt idx="13">
                    <c:v>0.13484367804276121</c:v>
                  </c:pt>
                  <c:pt idx="14">
                    <c:v>0.12639995532975479</c:v>
                  </c:pt>
                  <c:pt idx="15">
                    <c:v>0.11653076728055958</c:v>
                  </c:pt>
                  <c:pt idx="16">
                    <c:v>0.1443485699839045</c:v>
                  </c:pt>
                  <c:pt idx="17">
                    <c:v>0.13138794071093982</c:v>
                  </c:pt>
                  <c:pt idx="18">
                    <c:v>0.15824139089534969</c:v>
                  </c:pt>
                  <c:pt idx="19">
                    <c:v>0.14236929535570594</c:v>
                  </c:pt>
                  <c:pt idx="20">
                    <c:v>0.1136384021346738</c:v>
                  </c:pt>
                  <c:pt idx="21">
                    <c:v>0.17644676140278737</c:v>
                  </c:pt>
                  <c:pt idx="22">
                    <c:v>0.21659691037502554</c:v>
                  </c:pt>
                  <c:pt idx="23">
                    <c:v>0.27342572872879889</c:v>
                  </c:pt>
                  <c:pt idx="24">
                    <c:v>0.32119654971070671</c:v>
                  </c:pt>
                  <c:pt idx="25">
                    <c:v>0.322798235381559</c:v>
                  </c:pt>
                  <c:pt idx="26">
                    <c:v>0.31126066376014233</c:v>
                  </c:pt>
                  <c:pt idx="27">
                    <c:v>0.29121425677002682</c:v>
                  </c:pt>
                  <c:pt idx="28">
                    <c:v>0.29536928512122418</c:v>
                  </c:pt>
                  <c:pt idx="29">
                    <c:v>0.32411855466150252</c:v>
                  </c:pt>
                  <c:pt idx="30">
                    <c:v>0.30833651124093098</c:v>
                  </c:pt>
                  <c:pt idx="31">
                    <c:v>0.33205895892119264</c:v>
                  </c:pt>
                  <c:pt idx="32">
                    <c:v>0.38580221157549804</c:v>
                  </c:pt>
                  <c:pt idx="33">
                    <c:v>0.34769296667191113</c:v>
                  </c:pt>
                  <c:pt idx="34">
                    <c:v>0.36663030631755789</c:v>
                  </c:pt>
                  <c:pt idx="35">
                    <c:v>0.39377436364906593</c:v>
                  </c:pt>
                  <c:pt idx="36">
                    <c:v>0.35343617163228752</c:v>
                  </c:pt>
                  <c:pt idx="37">
                    <c:v>0.36878941186990538</c:v>
                  </c:pt>
                  <c:pt idx="38">
                    <c:v>0.39174470090574087</c:v>
                  </c:pt>
                  <c:pt idx="39">
                    <c:v>0.3577653386691898</c:v>
                  </c:pt>
                  <c:pt idx="40">
                    <c:v>0.31130870856983184</c:v>
                  </c:pt>
                  <c:pt idx="41">
                    <c:v>0.26582878846911601</c:v>
                  </c:pt>
                  <c:pt idx="42">
                    <c:v>0.2521599098623114</c:v>
                  </c:pt>
                  <c:pt idx="43">
                    <c:v>0.22384284426949291</c:v>
                  </c:pt>
                  <c:pt idx="44">
                    <c:v>0.18083643458331339</c:v>
                  </c:pt>
                  <c:pt idx="45">
                    <c:v>0.16993959431196121</c:v>
                  </c:pt>
                  <c:pt idx="46">
                    <c:v>0.12702138618569567</c:v>
                  </c:pt>
                  <c:pt idx="47">
                    <c:v>0.11743149531033928</c:v>
                  </c:pt>
                  <c:pt idx="48">
                    <c:v>8.4796820992865035E-2</c:v>
                  </c:pt>
                  <c:pt idx="49">
                    <c:v>3.5098778556560233E-2</c:v>
                  </c:pt>
                  <c:pt idx="50">
                    <c:v>6.4649483509513397E-2</c:v>
                  </c:pt>
                  <c:pt idx="51">
                    <c:v>5.8363571291580041E-2</c:v>
                  </c:pt>
                  <c:pt idx="52">
                    <c:v>0.10215847294606491</c:v>
                  </c:pt>
                  <c:pt idx="53">
                    <c:v>5.5485952461319016E-2</c:v>
                  </c:pt>
                  <c:pt idx="54">
                    <c:v>5.3257584619999881E-2</c:v>
                  </c:pt>
                  <c:pt idx="55">
                    <c:v>8.3037786608817443E-2</c:v>
                  </c:pt>
                  <c:pt idx="56">
                    <c:v>0.10141659833102792</c:v>
                  </c:pt>
                  <c:pt idx="57">
                    <c:v>0.13124975796690813</c:v>
                  </c:pt>
                  <c:pt idx="58">
                    <c:v>0.12149709849299117</c:v>
                  </c:pt>
                  <c:pt idx="59">
                    <c:v>0.15230814941993631</c:v>
                  </c:pt>
                  <c:pt idx="60">
                    <c:v>0.1662153674397456</c:v>
                  </c:pt>
                  <c:pt idx="61">
                    <c:v>0.22173455531810701</c:v>
                  </c:pt>
                  <c:pt idx="62">
                    <c:v>0.21217904009043739</c:v>
                  </c:pt>
                  <c:pt idx="63">
                    <c:v>0.21688428218036807</c:v>
                  </c:pt>
                  <c:pt idx="64">
                    <c:v>0.19986610377908448</c:v>
                  </c:pt>
                  <c:pt idx="65">
                    <c:v>0.20492127705045299</c:v>
                  </c:pt>
                  <c:pt idx="66">
                    <c:v>0.18352570539806298</c:v>
                  </c:pt>
                  <c:pt idx="67">
                    <c:v>0.2133071338956273</c:v>
                  </c:pt>
                  <c:pt idx="68">
                    <c:v>0.1779451238172316</c:v>
                  </c:pt>
                  <c:pt idx="69">
                    <c:v>0.17043104466021988</c:v>
                  </c:pt>
                  <c:pt idx="70">
                    <c:v>0.12715072225695273</c:v>
                  </c:pt>
                  <c:pt idx="71">
                    <c:v>9.6076092464632334E-2</c:v>
                  </c:pt>
                  <c:pt idx="72">
                    <c:v>0.1354786141346139</c:v>
                  </c:pt>
                  <c:pt idx="73">
                    <c:v>0.16369257581655883</c:v>
                  </c:pt>
                  <c:pt idx="74">
                    <c:v>0.15591659345271702</c:v>
                  </c:pt>
                  <c:pt idx="75">
                    <c:v>0.16410391143816772</c:v>
                  </c:pt>
                  <c:pt idx="76">
                    <c:v>0.19221227920254577</c:v>
                  </c:pt>
                  <c:pt idx="77">
                    <c:v>0.19566887718530182</c:v>
                  </c:pt>
                  <c:pt idx="78">
                    <c:v>0.19198977912555618</c:v>
                  </c:pt>
                  <c:pt idx="79">
                    <c:v>0.15891577472793791</c:v>
                  </c:pt>
                  <c:pt idx="80">
                    <c:v>0.17510742118501629</c:v>
                  </c:pt>
                  <c:pt idx="81">
                    <c:v>0.23719354706540957</c:v>
                  </c:pt>
                  <c:pt idx="82">
                    <c:v>0.26292326554288242</c:v>
                  </c:pt>
                  <c:pt idx="83">
                    <c:v>0.30732671180547144</c:v>
                  </c:pt>
                  <c:pt idx="84">
                    <c:v>0.35320371212957657</c:v>
                  </c:pt>
                  <c:pt idx="85">
                    <c:v>0.36199172644406924</c:v>
                  </c:pt>
                  <c:pt idx="86">
                    <c:v>0.35206985047648132</c:v>
                  </c:pt>
                  <c:pt idx="87">
                    <c:v>0.3252719804577523</c:v>
                  </c:pt>
                  <c:pt idx="88">
                    <c:v>0.31591549153317788</c:v>
                  </c:pt>
                  <c:pt idx="89">
                    <c:v>0.33757069076810875</c:v>
                  </c:pt>
                  <c:pt idx="90">
                    <c:v>0.32016015802786557</c:v>
                  </c:pt>
                  <c:pt idx="91">
                    <c:v>0.33494335698982358</c:v>
                  </c:pt>
                  <c:pt idx="92">
                    <c:v>0.39346431578040142</c:v>
                  </c:pt>
                  <c:pt idx="93">
                    <c:v>0.35626987343696165</c:v>
                  </c:pt>
                  <c:pt idx="94">
                    <c:v>0.37085585195985882</c:v>
                  </c:pt>
                  <c:pt idx="95">
                    <c:v>0.40569854168425379</c:v>
                  </c:pt>
                  <c:pt idx="96">
                    <c:v>0.36182380931689634</c:v>
                  </c:pt>
                  <c:pt idx="97">
                    <c:v>0.38143147202655775</c:v>
                  </c:pt>
                  <c:pt idx="98">
                    <c:v>0.39285326071809495</c:v>
                  </c:pt>
                  <c:pt idx="99">
                    <c:v>0.35741200680758134</c:v>
                  </c:pt>
                  <c:pt idx="100">
                    <c:v>0.3165573966533442</c:v>
                  </c:pt>
                  <c:pt idx="101">
                    <c:v>0.24908725512486418</c:v>
                  </c:pt>
                  <c:pt idx="102">
                    <c:v>0.24542798005008276</c:v>
                  </c:pt>
                  <c:pt idx="103">
                    <c:v>0.22758487941533906</c:v>
                  </c:pt>
                  <c:pt idx="104">
                    <c:v>0.19595423104200779</c:v>
                  </c:pt>
                  <c:pt idx="105">
                    <c:v>0.2005975282754861</c:v>
                  </c:pt>
                  <c:pt idx="106">
                    <c:v>0.17178981242809185</c:v>
                  </c:pt>
                  <c:pt idx="107">
                    <c:v>0.14422229330658695</c:v>
                  </c:pt>
                  <c:pt idx="108">
                    <c:v>0.10558989814092275</c:v>
                  </c:pt>
                  <c:pt idx="109">
                    <c:v>4.8472446862567985E-2</c:v>
                  </c:pt>
                  <c:pt idx="110">
                    <c:v>6.2385644007556661E-2</c:v>
                  </c:pt>
                  <c:pt idx="111">
                    <c:v>2.8700734922303045E-2</c:v>
                  </c:pt>
                  <c:pt idx="112">
                    <c:v>5.1029524249953322E-2</c:v>
                  </c:pt>
                  <c:pt idx="113">
                    <c:v>1.3739763086364213E-2</c:v>
                  </c:pt>
                  <c:pt idx="114">
                    <c:v>4.1690613837471989E-2</c:v>
                  </c:pt>
                  <c:pt idx="115">
                    <c:v>7.5810957311965979E-2</c:v>
                  </c:pt>
                  <c:pt idx="116">
                    <c:v>6.7063910400964086E-2</c:v>
                  </c:pt>
                  <c:pt idx="117">
                    <c:v>9.7140902685106292E-2</c:v>
                  </c:pt>
                  <c:pt idx="118">
                    <c:v>0.10245745021771022</c:v>
                  </c:pt>
                  <c:pt idx="119">
                    <c:v>0.14292008188493902</c:v>
                  </c:pt>
                  <c:pt idx="120">
                    <c:v>0.15450771826401005</c:v>
                  </c:pt>
                  <c:pt idx="121">
                    <c:v>0.17713802271861986</c:v>
                  </c:pt>
                  <c:pt idx="122">
                    <c:v>0.19129407319577041</c:v>
                  </c:pt>
                  <c:pt idx="123">
                    <c:v>0.18686063351299539</c:v>
                  </c:pt>
                  <c:pt idx="124">
                    <c:v>0.18293646563590352</c:v>
                  </c:pt>
                  <c:pt idx="125">
                    <c:v>0.19517580900714276</c:v>
                  </c:pt>
                  <c:pt idx="126">
                    <c:v>0.21712608603505557</c:v>
                  </c:pt>
                  <c:pt idx="127">
                    <c:v>0.23301370823679168</c:v>
                  </c:pt>
                  <c:pt idx="128">
                    <c:v>0.21926115227920878</c:v>
                  </c:pt>
                  <c:pt idx="129">
                    <c:v>0.22099463973097958</c:v>
                  </c:pt>
                  <c:pt idx="130">
                    <c:v>0.19282911966118554</c:v>
                  </c:pt>
                  <c:pt idx="131">
                    <c:v>0.22709388709640851</c:v>
                  </c:pt>
                  <c:pt idx="132">
                    <c:v>0.21441462658535429</c:v>
                  </c:pt>
                  <c:pt idx="133">
                    <c:v>0.22364380933675854</c:v>
                  </c:pt>
                  <c:pt idx="134">
                    <c:v>0.21214077404612708</c:v>
                  </c:pt>
                  <c:pt idx="135">
                    <c:v>0.23090822658879179</c:v>
                  </c:pt>
                  <c:pt idx="136">
                    <c:v>0.2425329394464936</c:v>
                  </c:pt>
                  <c:pt idx="137">
                    <c:v>0.25875102794557092</c:v>
                  </c:pt>
                  <c:pt idx="138">
                    <c:v>0.25055690799943914</c:v>
                  </c:pt>
                  <c:pt idx="139">
                    <c:v>0.23305649016130228</c:v>
                  </c:pt>
                  <c:pt idx="140">
                    <c:v>0.27568692094331076</c:v>
                  </c:pt>
                  <c:pt idx="141">
                    <c:v>0.33659205144628129</c:v>
                  </c:pt>
                  <c:pt idx="142">
                    <c:v>0.35015066616656126</c:v>
                  </c:pt>
                  <c:pt idx="143">
                    <c:v>0.35681076686813673</c:v>
                  </c:pt>
                  <c:pt idx="144">
                    <c:v>0.39201571162885018</c:v>
                  </c:pt>
                  <c:pt idx="145">
                    <c:v>0.41569675412615531</c:v>
                  </c:pt>
                  <c:pt idx="146">
                    <c:v>0.43728331766354239</c:v>
                  </c:pt>
                  <c:pt idx="147">
                    <c:v>0.40870676162311304</c:v>
                  </c:pt>
                  <c:pt idx="148">
                    <c:v>0.40925804753024814</c:v>
                  </c:pt>
                  <c:pt idx="149">
                    <c:v>0.40897764811202209</c:v>
                  </c:pt>
                  <c:pt idx="150">
                    <c:v>0.39530761989755137</c:v>
                  </c:pt>
                  <c:pt idx="151">
                    <c:v>0.41378248105950255</c:v>
                  </c:pt>
                  <c:pt idx="152">
                    <c:v>0.48179489629229583</c:v>
                  </c:pt>
                  <c:pt idx="153">
                    <c:v>0.47680994718138781</c:v>
                  </c:pt>
                  <c:pt idx="154">
                    <c:v>0.47573089492092813</c:v>
                  </c:pt>
                  <c:pt idx="155">
                    <c:v>0.51349699875415289</c:v>
                  </c:pt>
                  <c:pt idx="156">
                    <c:v>0.47908477758848189</c:v>
                  </c:pt>
                  <c:pt idx="157">
                    <c:v>0.516282624670518</c:v>
                  </c:pt>
                  <c:pt idx="158">
                    <c:v>0.57670986354676801</c:v>
                  </c:pt>
                  <c:pt idx="159">
                    <c:v>0.57238376047851847</c:v>
                  </c:pt>
                  <c:pt idx="160">
                    <c:v>0.53659565125564068</c:v>
                  </c:pt>
                  <c:pt idx="161">
                    <c:v>0.49836100505888326</c:v>
                  </c:pt>
                  <c:pt idx="162">
                    <c:v>0.5093780441599387</c:v>
                  </c:pt>
                  <c:pt idx="163">
                    <c:v>0.51038730752460582</c:v>
                  </c:pt>
                  <c:pt idx="164">
                    <c:v>0.48003639048083169</c:v>
                  </c:pt>
                  <c:pt idx="165">
                    <c:v>0.46836078329695879</c:v>
                  </c:pt>
                  <c:pt idx="166">
                    <c:v>0.48388346801923571</c:v>
                  </c:pt>
                  <c:pt idx="167">
                    <c:v>0.4840987034804054</c:v>
                  </c:pt>
                  <c:pt idx="168">
                    <c:v>0.45794963451687765</c:v>
                  </c:pt>
                  <c:pt idx="169">
                    <c:v>0.41677363729375111</c:v>
                  </c:pt>
                  <c:pt idx="170">
                    <c:v>0.47586928405626422</c:v>
                  </c:pt>
                  <c:pt idx="171">
                    <c:v>0.50025221116524821</c:v>
                  </c:pt>
                  <c:pt idx="172">
                    <c:v>0.47719463126490635</c:v>
                  </c:pt>
                  <c:pt idx="173">
                    <c:v>0.45187660959161291</c:v>
                  </c:pt>
                  <c:pt idx="174">
                    <c:v>0.4420069140631227</c:v>
                  </c:pt>
                  <c:pt idx="175">
                    <c:v>0.40536146537406215</c:v>
                  </c:pt>
                  <c:pt idx="176">
                    <c:v>0.3593818024858586</c:v>
                  </c:pt>
                  <c:pt idx="177">
                    <c:v>0.36964891336983063</c:v>
                  </c:pt>
                  <c:pt idx="178">
                    <c:v>0.37745689345601063</c:v>
                  </c:pt>
                  <c:pt idx="179">
                    <c:v>0.3528722120808338</c:v>
                  </c:pt>
                </c:numCache>
              </c:numRef>
            </c:plus>
            <c:minus>
              <c:numRef>
                <c:f>'diff analysis'!$AM$10:$AM$189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3.7356889624925241E-2</c:v>
                  </c:pt>
                  <c:pt idx="2">
                    <c:v>4.3161945664375048E-2</c:v>
                  </c:pt>
                  <c:pt idx="3">
                    <c:v>5.050432149289772E-2</c:v>
                  </c:pt>
                  <c:pt idx="4">
                    <c:v>4.6827387849022177E-2</c:v>
                  </c:pt>
                  <c:pt idx="5">
                    <c:v>3.0999516778568346E-2</c:v>
                  </c:pt>
                  <c:pt idx="6">
                    <c:v>4.4154747223376277E-2</c:v>
                  </c:pt>
                  <c:pt idx="7">
                    <c:v>6.730685722914731E-2</c:v>
                  </c:pt>
                  <c:pt idx="8">
                    <c:v>4.3349848214448657E-2</c:v>
                  </c:pt>
                  <c:pt idx="9">
                    <c:v>4.4975274200708501E-2</c:v>
                  </c:pt>
                  <c:pt idx="10">
                    <c:v>5.4421150618651083E-2</c:v>
                  </c:pt>
                  <c:pt idx="11">
                    <c:v>7.0622652179538753E-2</c:v>
                  </c:pt>
                  <c:pt idx="12">
                    <c:v>0.11213606371668743</c:v>
                  </c:pt>
                  <c:pt idx="13">
                    <c:v>0.13484367804276121</c:v>
                  </c:pt>
                  <c:pt idx="14">
                    <c:v>0.12639995532975479</c:v>
                  </c:pt>
                  <c:pt idx="15">
                    <c:v>0.11653076728055958</c:v>
                  </c:pt>
                  <c:pt idx="16">
                    <c:v>0.1443485699839045</c:v>
                  </c:pt>
                  <c:pt idx="17">
                    <c:v>0.13138794071093982</c:v>
                  </c:pt>
                  <c:pt idx="18">
                    <c:v>0.15824139089534969</c:v>
                  </c:pt>
                  <c:pt idx="19">
                    <c:v>0.14236929535570594</c:v>
                  </c:pt>
                  <c:pt idx="20">
                    <c:v>0.1136384021346738</c:v>
                  </c:pt>
                  <c:pt idx="21">
                    <c:v>0.17644676140278737</c:v>
                  </c:pt>
                  <c:pt idx="22">
                    <c:v>0.21659691037502554</c:v>
                  </c:pt>
                  <c:pt idx="23">
                    <c:v>0.27342572872879889</c:v>
                  </c:pt>
                  <c:pt idx="24">
                    <c:v>0.32119654971070671</c:v>
                  </c:pt>
                  <c:pt idx="25">
                    <c:v>0.322798235381559</c:v>
                  </c:pt>
                  <c:pt idx="26">
                    <c:v>0.31126066376014233</c:v>
                  </c:pt>
                  <c:pt idx="27">
                    <c:v>0.29121425677002682</c:v>
                  </c:pt>
                  <c:pt idx="28">
                    <c:v>0.29536928512122418</c:v>
                  </c:pt>
                  <c:pt idx="29">
                    <c:v>0.32411855466150252</c:v>
                  </c:pt>
                  <c:pt idx="30">
                    <c:v>0.30833651124093098</c:v>
                  </c:pt>
                  <c:pt idx="31">
                    <c:v>0.33205895892119264</c:v>
                  </c:pt>
                  <c:pt idx="32">
                    <c:v>0.38580221157549804</c:v>
                  </c:pt>
                  <c:pt idx="33">
                    <c:v>0.34769296667191113</c:v>
                  </c:pt>
                  <c:pt idx="34">
                    <c:v>0.36663030631755789</c:v>
                  </c:pt>
                  <c:pt idx="35">
                    <c:v>0.39377436364906593</c:v>
                  </c:pt>
                  <c:pt idx="36">
                    <c:v>0.35343617163228752</c:v>
                  </c:pt>
                  <c:pt idx="37">
                    <c:v>0.36878941186990538</c:v>
                  </c:pt>
                  <c:pt idx="38">
                    <c:v>0.39174470090574087</c:v>
                  </c:pt>
                  <c:pt idx="39">
                    <c:v>0.3577653386691898</c:v>
                  </c:pt>
                  <c:pt idx="40">
                    <c:v>0.31130870856983184</c:v>
                  </c:pt>
                  <c:pt idx="41">
                    <c:v>0.26582878846911601</c:v>
                  </c:pt>
                  <c:pt idx="42">
                    <c:v>0.2521599098623114</c:v>
                  </c:pt>
                  <c:pt idx="43">
                    <c:v>0.22384284426949291</c:v>
                  </c:pt>
                  <c:pt idx="44">
                    <c:v>0.18083643458331339</c:v>
                  </c:pt>
                  <c:pt idx="45">
                    <c:v>0.16993959431196121</c:v>
                  </c:pt>
                  <c:pt idx="46">
                    <c:v>0.12702138618569567</c:v>
                  </c:pt>
                  <c:pt idx="47">
                    <c:v>0.11743149531033928</c:v>
                  </c:pt>
                  <c:pt idx="48">
                    <c:v>8.4796820992865035E-2</c:v>
                  </c:pt>
                  <c:pt idx="49">
                    <c:v>3.5098778556560233E-2</c:v>
                  </c:pt>
                  <c:pt idx="50">
                    <c:v>6.4649483509513397E-2</c:v>
                  </c:pt>
                  <c:pt idx="51">
                    <c:v>5.8363571291580041E-2</c:v>
                  </c:pt>
                  <c:pt idx="52">
                    <c:v>0.10215847294606491</c:v>
                  </c:pt>
                  <c:pt idx="53">
                    <c:v>5.5485952461319016E-2</c:v>
                  </c:pt>
                  <c:pt idx="54">
                    <c:v>5.3257584619999881E-2</c:v>
                  </c:pt>
                  <c:pt idx="55">
                    <c:v>8.3037786608817443E-2</c:v>
                  </c:pt>
                  <c:pt idx="56">
                    <c:v>0.10141659833102792</c:v>
                  </c:pt>
                  <c:pt idx="57">
                    <c:v>0.13124975796690813</c:v>
                  </c:pt>
                  <c:pt idx="58">
                    <c:v>0.12149709849299117</c:v>
                  </c:pt>
                  <c:pt idx="59">
                    <c:v>0.15230814941993631</c:v>
                  </c:pt>
                  <c:pt idx="60">
                    <c:v>0.1662153674397456</c:v>
                  </c:pt>
                  <c:pt idx="61">
                    <c:v>0.22173455531810701</c:v>
                  </c:pt>
                  <c:pt idx="62">
                    <c:v>0.21217904009043739</c:v>
                  </c:pt>
                  <c:pt idx="63">
                    <c:v>0.21688428218036807</c:v>
                  </c:pt>
                  <c:pt idx="64">
                    <c:v>0.19986610377908448</c:v>
                  </c:pt>
                  <c:pt idx="65">
                    <c:v>0.20492127705045299</c:v>
                  </c:pt>
                  <c:pt idx="66">
                    <c:v>0.18352570539806298</c:v>
                  </c:pt>
                  <c:pt idx="67">
                    <c:v>0.2133071338956273</c:v>
                  </c:pt>
                  <c:pt idx="68">
                    <c:v>0.1779451238172316</c:v>
                  </c:pt>
                  <c:pt idx="69">
                    <c:v>0.17043104466021988</c:v>
                  </c:pt>
                  <c:pt idx="70">
                    <c:v>0.12715072225695273</c:v>
                  </c:pt>
                  <c:pt idx="71">
                    <c:v>9.6076092464632334E-2</c:v>
                  </c:pt>
                  <c:pt idx="72">
                    <c:v>0.1354786141346139</c:v>
                  </c:pt>
                  <c:pt idx="73">
                    <c:v>0.16369257581655883</c:v>
                  </c:pt>
                  <c:pt idx="74">
                    <c:v>0.15591659345271702</c:v>
                  </c:pt>
                  <c:pt idx="75">
                    <c:v>0.16410391143816772</c:v>
                  </c:pt>
                  <c:pt idx="76">
                    <c:v>0.19221227920254577</c:v>
                  </c:pt>
                  <c:pt idx="77">
                    <c:v>0.19566887718530182</c:v>
                  </c:pt>
                  <c:pt idx="78">
                    <c:v>0.19198977912555618</c:v>
                  </c:pt>
                  <c:pt idx="79">
                    <c:v>0.15891577472793791</c:v>
                  </c:pt>
                  <c:pt idx="80">
                    <c:v>0.17510742118501629</c:v>
                  </c:pt>
                  <c:pt idx="81">
                    <c:v>0.23719354706540957</c:v>
                  </c:pt>
                  <c:pt idx="82">
                    <c:v>0.26292326554288242</c:v>
                  </c:pt>
                  <c:pt idx="83">
                    <c:v>0.30732671180547144</c:v>
                  </c:pt>
                  <c:pt idx="84">
                    <c:v>0.35320371212957657</c:v>
                  </c:pt>
                  <c:pt idx="85">
                    <c:v>0.36199172644406924</c:v>
                  </c:pt>
                  <c:pt idx="86">
                    <c:v>0.35206985047648132</c:v>
                  </c:pt>
                  <c:pt idx="87">
                    <c:v>0.3252719804577523</c:v>
                  </c:pt>
                  <c:pt idx="88">
                    <c:v>0.31591549153317788</c:v>
                  </c:pt>
                  <c:pt idx="89">
                    <c:v>0.33757069076810875</c:v>
                  </c:pt>
                  <c:pt idx="90">
                    <c:v>0.32016015802786557</c:v>
                  </c:pt>
                  <c:pt idx="91">
                    <c:v>0.33494335698982358</c:v>
                  </c:pt>
                  <c:pt idx="92">
                    <c:v>0.39346431578040142</c:v>
                  </c:pt>
                  <c:pt idx="93">
                    <c:v>0.35626987343696165</c:v>
                  </c:pt>
                  <c:pt idx="94">
                    <c:v>0.37085585195985882</c:v>
                  </c:pt>
                  <c:pt idx="95">
                    <c:v>0.40569854168425379</c:v>
                  </c:pt>
                  <c:pt idx="96">
                    <c:v>0.36182380931689634</c:v>
                  </c:pt>
                  <c:pt idx="97">
                    <c:v>0.38143147202655775</c:v>
                  </c:pt>
                  <c:pt idx="98">
                    <c:v>0.39285326071809495</c:v>
                  </c:pt>
                  <c:pt idx="99">
                    <c:v>0.35741200680758134</c:v>
                  </c:pt>
                  <c:pt idx="100">
                    <c:v>0.3165573966533442</c:v>
                  </c:pt>
                  <c:pt idx="101">
                    <c:v>0.24908725512486418</c:v>
                  </c:pt>
                  <c:pt idx="102">
                    <c:v>0.24542798005008276</c:v>
                  </c:pt>
                  <c:pt idx="103">
                    <c:v>0.22758487941533906</c:v>
                  </c:pt>
                  <c:pt idx="104">
                    <c:v>0.19595423104200779</c:v>
                  </c:pt>
                  <c:pt idx="105">
                    <c:v>0.2005975282754861</c:v>
                  </c:pt>
                  <c:pt idx="106">
                    <c:v>0.17178981242809185</c:v>
                  </c:pt>
                  <c:pt idx="107">
                    <c:v>0.14422229330658695</c:v>
                  </c:pt>
                  <c:pt idx="108">
                    <c:v>0.10558989814092275</c:v>
                  </c:pt>
                  <c:pt idx="109">
                    <c:v>4.8472446862567985E-2</c:v>
                  </c:pt>
                  <c:pt idx="110">
                    <c:v>6.2385644007556661E-2</c:v>
                  </c:pt>
                  <c:pt idx="111">
                    <c:v>2.8700734922303045E-2</c:v>
                  </c:pt>
                  <c:pt idx="112">
                    <c:v>5.1029524249953322E-2</c:v>
                  </c:pt>
                  <c:pt idx="113">
                    <c:v>1.3739763086364213E-2</c:v>
                  </c:pt>
                  <c:pt idx="114">
                    <c:v>4.1690613837471989E-2</c:v>
                  </c:pt>
                  <c:pt idx="115">
                    <c:v>7.5810957311965979E-2</c:v>
                  </c:pt>
                  <c:pt idx="116">
                    <c:v>6.7063910400964086E-2</c:v>
                  </c:pt>
                  <c:pt idx="117">
                    <c:v>9.7140902685106292E-2</c:v>
                  </c:pt>
                  <c:pt idx="118">
                    <c:v>0.10245745021771022</c:v>
                  </c:pt>
                  <c:pt idx="119">
                    <c:v>0.14292008188493902</c:v>
                  </c:pt>
                  <c:pt idx="120">
                    <c:v>0.15450771826401005</c:v>
                  </c:pt>
                  <c:pt idx="121">
                    <c:v>0.17713802271861986</c:v>
                  </c:pt>
                  <c:pt idx="122">
                    <c:v>0.19129407319577041</c:v>
                  </c:pt>
                  <c:pt idx="123">
                    <c:v>0.18686063351299539</c:v>
                  </c:pt>
                  <c:pt idx="124">
                    <c:v>0.18293646563590352</c:v>
                  </c:pt>
                  <c:pt idx="125">
                    <c:v>0.19517580900714276</c:v>
                  </c:pt>
                  <c:pt idx="126">
                    <c:v>0.21712608603505557</c:v>
                  </c:pt>
                  <c:pt idx="127">
                    <c:v>0.23301370823679168</c:v>
                  </c:pt>
                  <c:pt idx="128">
                    <c:v>0.21926115227920878</c:v>
                  </c:pt>
                  <c:pt idx="129">
                    <c:v>0.22099463973097958</c:v>
                  </c:pt>
                  <c:pt idx="130">
                    <c:v>0.19282911966118554</c:v>
                  </c:pt>
                  <c:pt idx="131">
                    <c:v>0.22709388709640851</c:v>
                  </c:pt>
                  <c:pt idx="132">
                    <c:v>0.21441462658535429</c:v>
                  </c:pt>
                  <c:pt idx="133">
                    <c:v>0.22364380933675854</c:v>
                  </c:pt>
                  <c:pt idx="134">
                    <c:v>0.21214077404612708</c:v>
                  </c:pt>
                  <c:pt idx="135">
                    <c:v>0.23090822658879179</c:v>
                  </c:pt>
                  <c:pt idx="136">
                    <c:v>0.2425329394464936</c:v>
                  </c:pt>
                  <c:pt idx="137">
                    <c:v>0.25875102794557092</c:v>
                  </c:pt>
                  <c:pt idx="138">
                    <c:v>0.25055690799943914</c:v>
                  </c:pt>
                  <c:pt idx="139">
                    <c:v>0.23305649016130228</c:v>
                  </c:pt>
                  <c:pt idx="140">
                    <c:v>0.27568692094331076</c:v>
                  </c:pt>
                  <c:pt idx="141">
                    <c:v>0.33659205144628129</c:v>
                  </c:pt>
                  <c:pt idx="142">
                    <c:v>0.35015066616656126</c:v>
                  </c:pt>
                  <c:pt idx="143">
                    <c:v>0.35681076686813673</c:v>
                  </c:pt>
                  <c:pt idx="144">
                    <c:v>0.39201571162885018</c:v>
                  </c:pt>
                  <c:pt idx="145">
                    <c:v>0.41569675412615531</c:v>
                  </c:pt>
                  <c:pt idx="146">
                    <c:v>0.43728331766354239</c:v>
                  </c:pt>
                  <c:pt idx="147">
                    <c:v>0.40870676162311304</c:v>
                  </c:pt>
                  <c:pt idx="148">
                    <c:v>0.40925804753024814</c:v>
                  </c:pt>
                  <c:pt idx="149">
                    <c:v>0.40897764811202209</c:v>
                  </c:pt>
                  <c:pt idx="150">
                    <c:v>0.39530761989755137</c:v>
                  </c:pt>
                  <c:pt idx="151">
                    <c:v>0.41378248105950255</c:v>
                  </c:pt>
                  <c:pt idx="152">
                    <c:v>0.48179489629229583</c:v>
                  </c:pt>
                  <c:pt idx="153">
                    <c:v>0.47680994718138781</c:v>
                  </c:pt>
                  <c:pt idx="154">
                    <c:v>0.47573089492092813</c:v>
                  </c:pt>
                  <c:pt idx="155">
                    <c:v>0.51349699875415289</c:v>
                  </c:pt>
                  <c:pt idx="156">
                    <c:v>0.47908477758848189</c:v>
                  </c:pt>
                  <c:pt idx="157">
                    <c:v>0.516282624670518</c:v>
                  </c:pt>
                  <c:pt idx="158">
                    <c:v>0.57670986354676801</c:v>
                  </c:pt>
                  <c:pt idx="159">
                    <c:v>0.57238376047851847</c:v>
                  </c:pt>
                  <c:pt idx="160">
                    <c:v>0.53659565125564068</c:v>
                  </c:pt>
                  <c:pt idx="161">
                    <c:v>0.49836100505888326</c:v>
                  </c:pt>
                  <c:pt idx="162">
                    <c:v>0.5093780441599387</c:v>
                  </c:pt>
                  <c:pt idx="163">
                    <c:v>0.51038730752460582</c:v>
                  </c:pt>
                  <c:pt idx="164">
                    <c:v>0.48003639048083169</c:v>
                  </c:pt>
                  <c:pt idx="165">
                    <c:v>0.46836078329695879</c:v>
                  </c:pt>
                  <c:pt idx="166">
                    <c:v>0.48388346801923571</c:v>
                  </c:pt>
                  <c:pt idx="167">
                    <c:v>0.4840987034804054</c:v>
                  </c:pt>
                  <c:pt idx="168">
                    <c:v>0.45794963451687765</c:v>
                  </c:pt>
                  <c:pt idx="169">
                    <c:v>0.41677363729375111</c:v>
                  </c:pt>
                  <c:pt idx="170">
                    <c:v>0.47586928405626422</c:v>
                  </c:pt>
                  <c:pt idx="171">
                    <c:v>0.50025221116524821</c:v>
                  </c:pt>
                  <c:pt idx="172">
                    <c:v>0.47719463126490635</c:v>
                  </c:pt>
                  <c:pt idx="173">
                    <c:v>0.45187660959161291</c:v>
                  </c:pt>
                  <c:pt idx="174">
                    <c:v>0.4420069140631227</c:v>
                  </c:pt>
                  <c:pt idx="175">
                    <c:v>0.40536146537406215</c:v>
                  </c:pt>
                  <c:pt idx="176">
                    <c:v>0.3593818024858586</c:v>
                  </c:pt>
                  <c:pt idx="177">
                    <c:v>0.36964891336983063</c:v>
                  </c:pt>
                  <c:pt idx="178">
                    <c:v>0.37745689345601063</c:v>
                  </c:pt>
                  <c:pt idx="179">
                    <c:v>0.3528722120808338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analysis'!$AL$10:$AL$189</c:f>
              <c:numCache>
                <c:formatCode>General</c:formatCode>
                <c:ptCount val="180"/>
                <c:pt idx="0">
                  <c:v>0</c:v>
                </c:pt>
                <c:pt idx="1">
                  <c:v>6.8737442383409566E-3</c:v>
                </c:pt>
                <c:pt idx="2">
                  <c:v>1.7907089128935502E-2</c:v>
                </c:pt>
                <c:pt idx="3">
                  <c:v>2.6389677370705734E-2</c:v>
                </c:pt>
                <c:pt idx="4">
                  <c:v>4.6538330991860867E-2</c:v>
                </c:pt>
                <c:pt idx="5">
                  <c:v>9.8736219126641697E-2</c:v>
                </c:pt>
                <c:pt idx="6">
                  <c:v>0.11535831615282433</c:v>
                </c:pt>
                <c:pt idx="7">
                  <c:v>0.13074721791249036</c:v>
                </c:pt>
                <c:pt idx="8">
                  <c:v>0.16345407765458234</c:v>
                </c:pt>
                <c:pt idx="9">
                  <c:v>0.17503790194387236</c:v>
                </c:pt>
                <c:pt idx="10">
                  <c:v>0.16332459721223105</c:v>
                </c:pt>
                <c:pt idx="11">
                  <c:v>0.17883020118513235</c:v>
                </c:pt>
                <c:pt idx="12">
                  <c:v>0.2098308374062893</c:v>
                </c:pt>
                <c:pt idx="13">
                  <c:v>0.21682772126427965</c:v>
                </c:pt>
                <c:pt idx="14">
                  <c:v>0.22041787259344572</c:v>
                </c:pt>
                <c:pt idx="15">
                  <c:v>0.22714423735794967</c:v>
                </c:pt>
                <c:pt idx="16">
                  <c:v>0.22802543124957272</c:v>
                </c:pt>
                <c:pt idx="17">
                  <c:v>0.24264231512809972</c:v>
                </c:pt>
                <c:pt idx="18">
                  <c:v>0.22665414953061039</c:v>
                </c:pt>
                <c:pt idx="19">
                  <c:v>0.21168913944853238</c:v>
                </c:pt>
                <c:pt idx="20">
                  <c:v>0.26215929635728169</c:v>
                </c:pt>
                <c:pt idx="21">
                  <c:v>0.33056234648124699</c:v>
                </c:pt>
                <c:pt idx="22">
                  <c:v>0.35413646754101274</c:v>
                </c:pt>
                <c:pt idx="23">
                  <c:v>0.36751268573259671</c:v>
                </c:pt>
                <c:pt idx="24">
                  <c:v>0.37928720071758898</c:v>
                </c:pt>
                <c:pt idx="25">
                  <c:v>0.40845540831361893</c:v>
                </c:pt>
                <c:pt idx="26">
                  <c:v>0.42614213640109438</c:v>
                </c:pt>
                <c:pt idx="27">
                  <c:v>0.43252531881889161</c:v>
                </c:pt>
                <c:pt idx="28">
                  <c:v>0.43519042770026933</c:v>
                </c:pt>
                <c:pt idx="29">
                  <c:v>0.44438094561425173</c:v>
                </c:pt>
                <c:pt idx="30">
                  <c:v>0.44590254882538005</c:v>
                </c:pt>
                <c:pt idx="31">
                  <c:v>0.46059221672043726</c:v>
                </c:pt>
                <c:pt idx="32">
                  <c:v>0.51831316821363771</c:v>
                </c:pt>
                <c:pt idx="33">
                  <c:v>0.56015670928546768</c:v>
                </c:pt>
                <c:pt idx="34">
                  <c:v>0.54049129588834932</c:v>
                </c:pt>
                <c:pt idx="35">
                  <c:v>0.59744397456443166</c:v>
                </c:pt>
                <c:pt idx="36">
                  <c:v>0.56474831151033167</c:v>
                </c:pt>
                <c:pt idx="37">
                  <c:v>0.60528008105228603</c:v>
                </c:pt>
                <c:pt idx="38">
                  <c:v>0.65596026730163803</c:v>
                </c:pt>
                <c:pt idx="39">
                  <c:v>0.64196644781843104</c:v>
                </c:pt>
                <c:pt idx="40">
                  <c:v>0.6115432970268474</c:v>
                </c:pt>
                <c:pt idx="41">
                  <c:v>0.59288777943422488</c:v>
                </c:pt>
                <c:pt idx="42">
                  <c:v>0.62153541585912364</c:v>
                </c:pt>
                <c:pt idx="43">
                  <c:v>0.61733839977577099</c:v>
                </c:pt>
                <c:pt idx="44">
                  <c:v>0.63160483533929102</c:v>
                </c:pt>
                <c:pt idx="45">
                  <c:v>0.66206288914970501</c:v>
                </c:pt>
                <c:pt idx="46">
                  <c:v>0.67407514821984771</c:v>
                </c:pt>
                <c:pt idx="47">
                  <c:v>0.68431635645747468</c:v>
                </c:pt>
                <c:pt idx="48">
                  <c:v>0.68187364956658103</c:v>
                </c:pt>
                <c:pt idx="49">
                  <c:v>0.66853681780164143</c:v>
                </c:pt>
                <c:pt idx="50">
                  <c:v>0.71751699194489571</c:v>
                </c:pt>
                <c:pt idx="51">
                  <c:v>0.7198037462548853</c:v>
                </c:pt>
                <c:pt idx="52">
                  <c:v>0.7249435122167055</c:v>
                </c:pt>
                <c:pt idx="53">
                  <c:v>0.7528853191194057</c:v>
                </c:pt>
                <c:pt idx="54">
                  <c:v>0.74330609534568259</c:v>
                </c:pt>
                <c:pt idx="55">
                  <c:v>0.74841344468873194</c:v>
                </c:pt>
                <c:pt idx="56">
                  <c:v>0.75065926011777295</c:v>
                </c:pt>
                <c:pt idx="57">
                  <c:v>0.77600021270405473</c:v>
                </c:pt>
                <c:pt idx="58">
                  <c:v>0.82362087440298681</c:v>
                </c:pt>
                <c:pt idx="59">
                  <c:v>0.8204402212329317</c:v>
                </c:pt>
                <c:pt idx="60">
                  <c:v>0.86425996866097332</c:v>
                </c:pt>
                <c:pt idx="61">
                  <c:v>0.82881905897141772</c:v>
                </c:pt>
                <c:pt idx="62">
                  <c:v>0.83073500067083306</c:v>
                </c:pt>
                <c:pt idx="63">
                  <c:v>0.83269247548682601</c:v>
                </c:pt>
                <c:pt idx="64">
                  <c:v>0.86615811612848936</c:v>
                </c:pt>
                <c:pt idx="65">
                  <c:v>0.92290248692683574</c:v>
                </c:pt>
                <c:pt idx="66">
                  <c:v>0.95173458314198534</c:v>
                </c:pt>
                <c:pt idx="67">
                  <c:v>0.94807106297264632</c:v>
                </c:pt>
                <c:pt idx="68">
                  <c:v>1.0127186572065294</c:v>
                </c:pt>
                <c:pt idx="69">
                  <c:v>1.0266579630446835</c:v>
                </c:pt>
                <c:pt idx="70">
                  <c:v>1.0386712637715192</c:v>
                </c:pt>
                <c:pt idx="71">
                  <c:v>1.0827903285022191</c:v>
                </c:pt>
                <c:pt idx="72">
                  <c:v>1.0959871618768997</c:v>
                </c:pt>
                <c:pt idx="73">
                  <c:v>1.0967380608878941</c:v>
                </c:pt>
                <c:pt idx="74">
                  <c:v>1.0831591974677968</c:v>
                </c:pt>
                <c:pt idx="75">
                  <c:v>1.0931209698287223</c:v>
                </c:pt>
                <c:pt idx="76">
                  <c:v>1.0835514938745667</c:v>
                </c:pt>
                <c:pt idx="77">
                  <c:v>1.1023948184736827</c:v>
                </c:pt>
                <c:pt idx="78">
                  <c:v>1.0956084511824311</c:v>
                </c:pt>
                <c:pt idx="79">
                  <c:v>1.097898532645085</c:v>
                </c:pt>
                <c:pt idx="80">
                  <c:v>1.1576718023505437</c:v>
                </c:pt>
                <c:pt idx="81">
                  <c:v>1.2267616634899208</c:v>
                </c:pt>
                <c:pt idx="82">
                  <c:v>1.2565275648733403</c:v>
                </c:pt>
                <c:pt idx="83">
                  <c:v>1.2724256740207027</c:v>
                </c:pt>
                <c:pt idx="84">
                  <c:v>1.2763532785972183</c:v>
                </c:pt>
                <c:pt idx="85">
                  <c:v>1.310807076333208</c:v>
                </c:pt>
                <c:pt idx="86">
                  <c:v>1.3308271373754981</c:v>
                </c:pt>
                <c:pt idx="87">
                  <c:v>1.3452771606208269</c:v>
                </c:pt>
                <c:pt idx="88">
                  <c:v>1.3716717916945143</c:v>
                </c:pt>
                <c:pt idx="89">
                  <c:v>1.3879317263493558</c:v>
                </c:pt>
                <c:pt idx="90">
                  <c:v>1.3882963013206426</c:v>
                </c:pt>
                <c:pt idx="91">
                  <c:v>1.4179236573347727</c:v>
                </c:pt>
                <c:pt idx="92">
                  <c:v>1.4652396278907596</c:v>
                </c:pt>
                <c:pt idx="93">
                  <c:v>1.5077968441288547</c:v>
                </c:pt>
                <c:pt idx="94">
                  <c:v>1.4949079908741059</c:v>
                </c:pt>
                <c:pt idx="95">
                  <c:v>1.5381651055496557</c:v>
                </c:pt>
                <c:pt idx="96">
                  <c:v>1.5097825772504077</c:v>
                </c:pt>
                <c:pt idx="97">
                  <c:v>1.546443642325195</c:v>
                </c:pt>
                <c:pt idx="98">
                  <c:v>1.6166041714277586</c:v>
                </c:pt>
                <c:pt idx="99">
                  <c:v>1.6046447544337081</c:v>
                </c:pt>
                <c:pt idx="100">
                  <c:v>1.5666609286457518</c:v>
                </c:pt>
                <c:pt idx="101">
                  <c:v>1.5781165119891254</c:v>
                </c:pt>
                <c:pt idx="102">
                  <c:v>1.5919348180193691</c:v>
                </c:pt>
                <c:pt idx="103">
                  <c:v>1.5747578085483978</c:v>
                </c:pt>
                <c:pt idx="104">
                  <c:v>1.5761356402083806</c:v>
                </c:pt>
                <c:pt idx="105">
                  <c:v>1.5899176064221365</c:v>
                </c:pt>
                <c:pt idx="106">
                  <c:v>1.5880870885566989</c:v>
                </c:pt>
                <c:pt idx="107">
                  <c:v>1.6160359674400082</c:v>
                </c:pt>
                <c:pt idx="108">
                  <c:v>1.6184846783852385</c:v>
                </c:pt>
                <c:pt idx="109">
                  <c:v>1.597302217507071</c:v>
                </c:pt>
                <c:pt idx="110">
                  <c:v>1.6391903290100303</c:v>
                </c:pt>
                <c:pt idx="111">
                  <c:v>1.659893880107483</c:v>
                </c:pt>
                <c:pt idx="112">
                  <c:v>1.6537201336633707</c:v>
                </c:pt>
                <c:pt idx="113">
                  <c:v>1.6887843906582491</c:v>
                </c:pt>
                <c:pt idx="114">
                  <c:v>1.6777008433369645</c:v>
                </c:pt>
                <c:pt idx="115">
                  <c:v>1.6521371617795697</c:v>
                </c:pt>
                <c:pt idx="116">
                  <c:v>1.6472817015930736</c:v>
                </c:pt>
                <c:pt idx="117">
                  <c:v>1.6832155832942226</c:v>
                </c:pt>
                <c:pt idx="118">
                  <c:v>1.740134527818251</c:v>
                </c:pt>
                <c:pt idx="119">
                  <c:v>1.7334637549075029</c:v>
                </c:pt>
                <c:pt idx="120">
                  <c:v>1.7437228538421774</c:v>
                </c:pt>
                <c:pt idx="121">
                  <c:v>1.6903247232070875</c:v>
                </c:pt>
                <c:pt idx="122">
                  <c:v>1.6953296461551641</c:v>
                </c:pt>
                <c:pt idx="123">
                  <c:v>1.7045571159094752</c:v>
                </c:pt>
                <c:pt idx="124">
                  <c:v>1.7559940042366453</c:v>
                </c:pt>
                <c:pt idx="125">
                  <c:v>1.7808462494053192</c:v>
                </c:pt>
                <c:pt idx="126">
                  <c:v>1.7971412371795144</c:v>
                </c:pt>
                <c:pt idx="127">
                  <c:v>1.8114560274717693</c:v>
                </c:pt>
                <c:pt idx="128">
                  <c:v>1.8623909745034777</c:v>
                </c:pt>
                <c:pt idx="129">
                  <c:v>1.8725733114107574</c:v>
                </c:pt>
                <c:pt idx="130">
                  <c:v>1.9035378063073871</c:v>
                </c:pt>
                <c:pt idx="131">
                  <c:v>1.936235039939554</c:v>
                </c:pt>
                <c:pt idx="132">
                  <c:v>1.9835551840924062</c:v>
                </c:pt>
                <c:pt idx="133">
                  <c:v>1.9974303021060191</c:v>
                </c:pt>
                <c:pt idx="134">
                  <c:v>1.9807535578339612</c:v>
                </c:pt>
                <c:pt idx="135">
                  <c:v>1.9766690033286582</c:v>
                </c:pt>
                <c:pt idx="136">
                  <c:v>1.9824015498041589</c:v>
                </c:pt>
                <c:pt idx="137">
                  <c:v>1.984031761993009</c:v>
                </c:pt>
                <c:pt idx="138">
                  <c:v>1.9959474037095355</c:v>
                </c:pt>
                <c:pt idx="139">
                  <c:v>1.9939130406154044</c:v>
                </c:pt>
                <c:pt idx="140">
                  <c:v>2.0109163012892224</c:v>
                </c:pt>
                <c:pt idx="141">
                  <c:v>2.0800261123864026</c:v>
                </c:pt>
                <c:pt idx="142">
                  <c:v>2.1293206434329282</c:v>
                </c:pt>
                <c:pt idx="143">
                  <c:v>2.18463782668</c:v>
                </c:pt>
                <c:pt idx="144">
                  <c:v>2.1999000144019214</c:v>
                </c:pt>
                <c:pt idx="145">
                  <c:v>2.2172538752365729</c:v>
                </c:pt>
                <c:pt idx="146">
                  <c:v>2.2087406105521326</c:v>
                </c:pt>
                <c:pt idx="147">
                  <c:v>2.2273577514921112</c:v>
                </c:pt>
                <c:pt idx="148">
                  <c:v>2.2451084109568242</c:v>
                </c:pt>
                <c:pt idx="149">
                  <c:v>2.2832451752174778</c:v>
                </c:pt>
                <c:pt idx="150">
                  <c:v>2.2857242270858169</c:v>
                </c:pt>
                <c:pt idx="151">
                  <c:v>2.3173746377002837</c:v>
                </c:pt>
                <c:pt idx="152">
                  <c:v>2.3565442246202255</c:v>
                </c:pt>
                <c:pt idx="153">
                  <c:v>2.3731528005285329</c:v>
                </c:pt>
                <c:pt idx="154">
                  <c:v>2.3754838531281632</c:v>
                </c:pt>
                <c:pt idx="155">
                  <c:v>2.4119793000299121</c:v>
                </c:pt>
                <c:pt idx="156">
                  <c:v>2.3811589154655102</c:v>
                </c:pt>
                <c:pt idx="157">
                  <c:v>2.3991361940094151</c:v>
                </c:pt>
                <c:pt idx="158">
                  <c:v>2.4297616039548164</c:v>
                </c:pt>
                <c:pt idx="159">
                  <c:v>2.3998156567990274</c:v>
                </c:pt>
                <c:pt idx="160">
                  <c:v>2.3577513791100748</c:v>
                </c:pt>
                <c:pt idx="161">
                  <c:v>2.3642564024891026</c:v>
                </c:pt>
                <c:pt idx="162">
                  <c:v>2.3620422985382405</c:v>
                </c:pt>
                <c:pt idx="163">
                  <c:v>2.3289397001562313</c:v>
                </c:pt>
                <c:pt idx="164">
                  <c:v>2.3280519879219361</c:v>
                </c:pt>
                <c:pt idx="165">
                  <c:v>2.3441247596002808</c:v>
                </c:pt>
                <c:pt idx="166">
                  <c:v>2.3114028125580965</c:v>
                </c:pt>
                <c:pt idx="167">
                  <c:v>2.3364861330151601</c:v>
                </c:pt>
                <c:pt idx="168">
                  <c:v>2.3426253981373875</c:v>
                </c:pt>
                <c:pt idx="169">
                  <c:v>2.3236906718645542</c:v>
                </c:pt>
                <c:pt idx="170">
                  <c:v>2.3450077828174285</c:v>
                </c:pt>
                <c:pt idx="171">
                  <c:v>2.34730975151674</c:v>
                </c:pt>
                <c:pt idx="172">
                  <c:v>2.3397786020404339</c:v>
                </c:pt>
                <c:pt idx="173">
                  <c:v>2.3898734011680753</c:v>
                </c:pt>
                <c:pt idx="174">
                  <c:v>2.35945658864626</c:v>
                </c:pt>
                <c:pt idx="175">
                  <c:v>2.3347801342526919</c:v>
                </c:pt>
                <c:pt idx="176">
                  <c:v>2.3614040108267154</c:v>
                </c:pt>
                <c:pt idx="177">
                  <c:v>2.3816608719478967</c:v>
                </c:pt>
                <c:pt idx="178">
                  <c:v>2.429499629607994</c:v>
                </c:pt>
                <c:pt idx="179">
                  <c:v>2.4140065150984737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8-9242-9E3D-4767456F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78171478565179"/>
                  <c:y val="3.654491105278507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V'!$B$15:$B$106</c:f>
              <c:numCache>
                <c:formatCode>General</c:formatCode>
                <c:ptCount val="92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</c:v>
                </c:pt>
              </c:numCache>
            </c:numRef>
          </c:xVal>
          <c:yVal>
            <c:numRef>
              <c:f>'diffusion low V'!$F$15:$F$106</c:f>
              <c:numCache>
                <c:formatCode>General</c:formatCode>
                <c:ptCount val="92"/>
                <c:pt idx="0">
                  <c:v>0.26955129065030697</c:v>
                </c:pt>
                <c:pt idx="1">
                  <c:v>0.25261501477835802</c:v>
                </c:pt>
                <c:pt idx="2">
                  <c:v>0.32737518717341202</c:v>
                </c:pt>
                <c:pt idx="3">
                  <c:v>0.333435795611073</c:v>
                </c:pt>
                <c:pt idx="4">
                  <c:v>0.40119200192934301</c:v>
                </c:pt>
                <c:pt idx="5">
                  <c:v>0.40924410993868798</c:v>
                </c:pt>
                <c:pt idx="6">
                  <c:v>0.42615476625447801</c:v>
                </c:pt>
                <c:pt idx="7">
                  <c:v>0.43276864057429298</c:v>
                </c:pt>
                <c:pt idx="8">
                  <c:v>0.50116891003435504</c:v>
                </c:pt>
                <c:pt idx="9">
                  <c:v>0.56374700065704098</c:v>
                </c:pt>
                <c:pt idx="10">
                  <c:v>0.62186938510549805</c:v>
                </c:pt>
                <c:pt idx="11">
                  <c:v>0.56244325457232702</c:v>
                </c:pt>
                <c:pt idx="12">
                  <c:v>0.57773494689390903</c:v>
                </c:pt>
                <c:pt idx="13">
                  <c:v>0.59731413274442102</c:v>
                </c:pt>
                <c:pt idx="14">
                  <c:v>0.57852780255649905</c:v>
                </c:pt>
                <c:pt idx="15">
                  <c:v>0.55218919858986704</c:v>
                </c:pt>
                <c:pt idx="16">
                  <c:v>0.53422306954344301</c:v>
                </c:pt>
                <c:pt idx="17">
                  <c:v>0.56183122207162295</c:v>
                </c:pt>
                <c:pt idx="18">
                  <c:v>0.58675120038842599</c:v>
                </c:pt>
                <c:pt idx="19">
                  <c:v>0.60950784772423705</c:v>
                </c:pt>
                <c:pt idx="20">
                  <c:v>0.58179259821578</c:v>
                </c:pt>
                <c:pt idx="21">
                  <c:v>0.586980581100218</c:v>
                </c:pt>
                <c:pt idx="22">
                  <c:v>0.53522312202280198</c:v>
                </c:pt>
                <c:pt idx="23">
                  <c:v>0.60294537848170804</c:v>
                </c:pt>
                <c:pt idx="24">
                  <c:v>0.60161852379313396</c:v>
                </c:pt>
                <c:pt idx="25">
                  <c:v>0.60518576744570896</c:v>
                </c:pt>
                <c:pt idx="26">
                  <c:v>0.57486033536662895</c:v>
                </c:pt>
                <c:pt idx="27">
                  <c:v>0.632890540510338</c:v>
                </c:pt>
                <c:pt idx="28">
                  <c:v>0.60836893399074399</c:v>
                </c:pt>
                <c:pt idx="29">
                  <c:v>0.72401949049358205</c:v>
                </c:pt>
                <c:pt idx="30">
                  <c:v>0.83099744870606995</c:v>
                </c:pt>
                <c:pt idx="31">
                  <c:v>0.79422678915353795</c:v>
                </c:pt>
                <c:pt idx="32">
                  <c:v>0.73348070784196495</c:v>
                </c:pt>
                <c:pt idx="33">
                  <c:v>0.71953860006521597</c:v>
                </c:pt>
                <c:pt idx="34">
                  <c:v>0.77531568959741504</c:v>
                </c:pt>
                <c:pt idx="35">
                  <c:v>0.76353839307121896</c:v>
                </c:pt>
                <c:pt idx="36">
                  <c:v>0.72592622797018003</c:v>
                </c:pt>
                <c:pt idx="37">
                  <c:v>0.76210807785363699</c:v>
                </c:pt>
                <c:pt idx="38">
                  <c:v>0.76326258357044197</c:v>
                </c:pt>
                <c:pt idx="39">
                  <c:v>0.77619536490805396</c:v>
                </c:pt>
                <c:pt idx="40">
                  <c:v>0.76680050264461397</c:v>
                </c:pt>
                <c:pt idx="41">
                  <c:v>0.73652178379573296</c:v>
                </c:pt>
                <c:pt idx="42">
                  <c:v>0.78837510136544497</c:v>
                </c:pt>
                <c:pt idx="43">
                  <c:v>0.913123833041251</c:v>
                </c:pt>
                <c:pt idx="44">
                  <c:v>0.89070276137438298</c:v>
                </c:pt>
                <c:pt idx="45">
                  <c:v>0.90976259428456696</c:v>
                </c:pt>
                <c:pt idx="46">
                  <c:v>0.921890473301619</c:v>
                </c:pt>
                <c:pt idx="47">
                  <c:v>0.88224878329156098</c:v>
                </c:pt>
                <c:pt idx="48">
                  <c:v>0.91280980524176403</c:v>
                </c:pt>
                <c:pt idx="49">
                  <c:v>0.93326047748221497</c:v>
                </c:pt>
                <c:pt idx="50">
                  <c:v>0.893216355178446</c:v>
                </c:pt>
                <c:pt idx="51">
                  <c:v>0.99141488958483703</c:v>
                </c:pt>
                <c:pt idx="52">
                  <c:v>0.94337536391962495</c:v>
                </c:pt>
                <c:pt idx="53">
                  <c:v>0.88375690958462605</c:v>
                </c:pt>
                <c:pt idx="54">
                  <c:v>0.95025853686008499</c:v>
                </c:pt>
                <c:pt idx="55">
                  <c:v>0.948842684303291</c:v>
                </c:pt>
                <c:pt idx="56">
                  <c:v>0.895121887236906</c:v>
                </c:pt>
                <c:pt idx="57">
                  <c:v>0.88562279744662598</c:v>
                </c:pt>
                <c:pt idx="58">
                  <c:v>0.82642785206945901</c:v>
                </c:pt>
                <c:pt idx="59">
                  <c:v>0.86060155235120495</c:v>
                </c:pt>
                <c:pt idx="60">
                  <c:v>0.91106731022071197</c:v>
                </c:pt>
                <c:pt idx="61">
                  <c:v>0.97156241380606001</c:v>
                </c:pt>
                <c:pt idx="62">
                  <c:v>0.93034614729571596</c:v>
                </c:pt>
                <c:pt idx="63">
                  <c:v>0.99549325253632603</c:v>
                </c:pt>
                <c:pt idx="64">
                  <c:v>0.99905797724184098</c:v>
                </c:pt>
                <c:pt idx="65">
                  <c:v>0.96610468789157999</c:v>
                </c:pt>
                <c:pt idx="66">
                  <c:v>1.00914565384237</c:v>
                </c:pt>
                <c:pt idx="67">
                  <c:v>1.0996570574197599</c:v>
                </c:pt>
                <c:pt idx="68">
                  <c:v>1.0529637125573701</c:v>
                </c:pt>
                <c:pt idx="69">
                  <c:v>0.917998644795053</c:v>
                </c:pt>
                <c:pt idx="70">
                  <c:v>0.85947302941028203</c:v>
                </c:pt>
                <c:pt idx="71">
                  <c:v>0.91284850535333995</c:v>
                </c:pt>
                <c:pt idx="72">
                  <c:v>0.93014668540939005</c:v>
                </c:pt>
                <c:pt idx="73">
                  <c:v>0.92506148341112304</c:v>
                </c:pt>
                <c:pt idx="74">
                  <c:v>0.92666561823400695</c:v>
                </c:pt>
                <c:pt idx="75">
                  <c:v>0.96555079342739303</c:v>
                </c:pt>
                <c:pt idx="76">
                  <c:v>0.97204175303005502</c:v>
                </c:pt>
                <c:pt idx="77">
                  <c:v>0.97089881656917199</c:v>
                </c:pt>
                <c:pt idx="78">
                  <c:v>0.94418631193777003</c:v>
                </c:pt>
                <c:pt idx="79">
                  <c:v>0.95783034050650395</c:v>
                </c:pt>
                <c:pt idx="80">
                  <c:v>0.91978955347456204</c:v>
                </c:pt>
                <c:pt idx="81">
                  <c:v>0.94697930706155797</c:v>
                </c:pt>
                <c:pt idx="82">
                  <c:v>0.93904673899141899</c:v>
                </c:pt>
                <c:pt idx="83">
                  <c:v>0.99204270301778397</c:v>
                </c:pt>
                <c:pt idx="84">
                  <c:v>0.97439680928497996</c:v>
                </c:pt>
                <c:pt idx="85">
                  <c:v>1.02657747868016</c:v>
                </c:pt>
                <c:pt idx="86">
                  <c:v>0.99936191700603905</c:v>
                </c:pt>
                <c:pt idx="87">
                  <c:v>1.06178220802014</c:v>
                </c:pt>
                <c:pt idx="88">
                  <c:v>1.0288867508824</c:v>
                </c:pt>
                <c:pt idx="89">
                  <c:v>1.0914530240576401</c:v>
                </c:pt>
                <c:pt idx="90">
                  <c:v>1.0355843956958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C-714E-8CAA-950D62F6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644838145231846"/>
                  <c:y val="1.191090696996208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V'!$B$15:$B$106</c:f>
              <c:numCache>
                <c:formatCode>General</c:formatCode>
                <c:ptCount val="92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</c:v>
                </c:pt>
              </c:numCache>
            </c:numRef>
          </c:xVal>
          <c:yVal>
            <c:numRef>
              <c:f>'diffusion low V'!$J$15:$J$106</c:f>
              <c:numCache>
                <c:formatCode>General</c:formatCode>
                <c:ptCount val="92"/>
                <c:pt idx="0">
                  <c:v>0.22283734779259301</c:v>
                </c:pt>
                <c:pt idx="1">
                  <c:v>0.218470968130445</c:v>
                </c:pt>
                <c:pt idx="2">
                  <c:v>0.232859808054106</c:v>
                </c:pt>
                <c:pt idx="3">
                  <c:v>0.26569794659142498</c:v>
                </c:pt>
                <c:pt idx="4">
                  <c:v>0.29504654771574002</c:v>
                </c:pt>
                <c:pt idx="5">
                  <c:v>0.301004777565824</c:v>
                </c:pt>
                <c:pt idx="6">
                  <c:v>0.280068497017808</c:v>
                </c:pt>
                <c:pt idx="7">
                  <c:v>0.296329694370147</c:v>
                </c:pt>
                <c:pt idx="8">
                  <c:v>0.32943073939790102</c:v>
                </c:pt>
                <c:pt idx="9">
                  <c:v>0.39416794173673603</c:v>
                </c:pt>
                <c:pt idx="10">
                  <c:v>0.42406890225242999</c:v>
                </c:pt>
                <c:pt idx="11">
                  <c:v>0.40808623037361202</c:v>
                </c:pt>
                <c:pt idx="12">
                  <c:v>0.45655419941768599</c:v>
                </c:pt>
                <c:pt idx="13">
                  <c:v>0.45579877690451498</c:v>
                </c:pt>
                <c:pt idx="14">
                  <c:v>0.43805444548695699</c:v>
                </c:pt>
                <c:pt idx="15">
                  <c:v>0.39654253236961701</c:v>
                </c:pt>
                <c:pt idx="16">
                  <c:v>0.40459672936295998</c:v>
                </c:pt>
                <c:pt idx="17">
                  <c:v>0.407057318861274</c:v>
                </c:pt>
                <c:pt idx="18">
                  <c:v>0.40583495669109598</c:v>
                </c:pt>
                <c:pt idx="19">
                  <c:v>0.40051382853259299</c:v>
                </c:pt>
                <c:pt idx="20">
                  <c:v>0.40913019358070302</c:v>
                </c:pt>
                <c:pt idx="21">
                  <c:v>0.41080186429441001</c:v>
                </c:pt>
                <c:pt idx="22">
                  <c:v>0.40811565021731</c:v>
                </c:pt>
                <c:pt idx="23">
                  <c:v>0.40840638649871502</c:v>
                </c:pt>
                <c:pt idx="24">
                  <c:v>0.40598365839202699</c:v>
                </c:pt>
                <c:pt idx="25">
                  <c:v>0.38559194109425499</c:v>
                </c:pt>
                <c:pt idx="26">
                  <c:v>0.35457487561387202</c:v>
                </c:pt>
                <c:pt idx="27">
                  <c:v>0.35222630932819199</c:v>
                </c:pt>
                <c:pt idx="28">
                  <c:v>0.368648488255443</c:v>
                </c:pt>
                <c:pt idx="29">
                  <c:v>0.41808106541687001</c:v>
                </c:pt>
                <c:pt idx="30">
                  <c:v>0.49841752309181703</c:v>
                </c:pt>
                <c:pt idx="31">
                  <c:v>0.48409225688763602</c:v>
                </c:pt>
                <c:pt idx="32">
                  <c:v>0.48391993304216302</c:v>
                </c:pt>
                <c:pt idx="33">
                  <c:v>0.46374202123318697</c:v>
                </c:pt>
                <c:pt idx="34">
                  <c:v>0.47821201625507298</c:v>
                </c:pt>
                <c:pt idx="35">
                  <c:v>0.43724280635448798</c:v>
                </c:pt>
                <c:pt idx="36">
                  <c:v>0.42541636936388799</c:v>
                </c:pt>
                <c:pt idx="37">
                  <c:v>0.405652352084792</c:v>
                </c:pt>
                <c:pt idx="38">
                  <c:v>0.407358749154833</c:v>
                </c:pt>
                <c:pt idx="39">
                  <c:v>0.44449078318712198</c:v>
                </c:pt>
                <c:pt idx="40">
                  <c:v>0.45547877816864002</c:v>
                </c:pt>
                <c:pt idx="41">
                  <c:v>0.43495172478040101</c:v>
                </c:pt>
                <c:pt idx="42">
                  <c:v>0.49566052345528899</c:v>
                </c:pt>
                <c:pt idx="43">
                  <c:v>0.56182263867647197</c:v>
                </c:pt>
                <c:pt idx="44">
                  <c:v>0.56149801566087598</c:v>
                </c:pt>
                <c:pt idx="45">
                  <c:v>0.50934253855674905</c:v>
                </c:pt>
                <c:pt idx="46">
                  <c:v>0.53253191724675997</c:v>
                </c:pt>
                <c:pt idx="47">
                  <c:v>0.54935210878194995</c:v>
                </c:pt>
                <c:pt idx="48">
                  <c:v>0.59660617946153904</c:v>
                </c:pt>
                <c:pt idx="49">
                  <c:v>0.61248275253030304</c:v>
                </c:pt>
                <c:pt idx="50">
                  <c:v>0.58258338644702001</c:v>
                </c:pt>
                <c:pt idx="51">
                  <c:v>0.62796875573664301</c:v>
                </c:pt>
                <c:pt idx="52">
                  <c:v>0.616397976354913</c:v>
                </c:pt>
                <c:pt idx="53">
                  <c:v>0.60432734238620101</c:v>
                </c:pt>
                <c:pt idx="54">
                  <c:v>0.56584062960375803</c:v>
                </c:pt>
                <c:pt idx="55">
                  <c:v>0.56446182888906005</c:v>
                </c:pt>
                <c:pt idx="56">
                  <c:v>0.54376165541402299</c:v>
                </c:pt>
                <c:pt idx="57">
                  <c:v>0.51822352717618003</c:v>
                </c:pt>
                <c:pt idx="58">
                  <c:v>0.52413846352488802</c:v>
                </c:pt>
                <c:pt idx="59">
                  <c:v>0.51852051310219505</c:v>
                </c:pt>
                <c:pt idx="60">
                  <c:v>0.54298233700850196</c:v>
                </c:pt>
                <c:pt idx="61">
                  <c:v>0.57366774661225095</c:v>
                </c:pt>
                <c:pt idx="62">
                  <c:v>0.58819038702130599</c:v>
                </c:pt>
                <c:pt idx="63">
                  <c:v>0.57236268178416805</c:v>
                </c:pt>
                <c:pt idx="64">
                  <c:v>0.61762355910147704</c:v>
                </c:pt>
                <c:pt idx="65">
                  <c:v>0.60792586849411401</c:v>
                </c:pt>
                <c:pt idx="66">
                  <c:v>0.65002132221391495</c:v>
                </c:pt>
                <c:pt idx="67">
                  <c:v>0.64349280633051298</c:v>
                </c:pt>
                <c:pt idx="68">
                  <c:v>0.65978927057203596</c:v>
                </c:pt>
                <c:pt idx="69">
                  <c:v>0.59898984513013298</c:v>
                </c:pt>
                <c:pt idx="70">
                  <c:v>0.59682869955044004</c:v>
                </c:pt>
                <c:pt idx="71">
                  <c:v>0.55938072281650797</c:v>
                </c:pt>
                <c:pt idx="72">
                  <c:v>0.54917916980422299</c:v>
                </c:pt>
                <c:pt idx="73">
                  <c:v>0.54700681844808996</c:v>
                </c:pt>
                <c:pt idx="74">
                  <c:v>0.55651522152661104</c:v>
                </c:pt>
                <c:pt idx="75">
                  <c:v>0.58674701180866795</c:v>
                </c:pt>
                <c:pt idx="76">
                  <c:v>0.570045139227355</c:v>
                </c:pt>
                <c:pt idx="77">
                  <c:v>0.58632200177617899</c:v>
                </c:pt>
                <c:pt idx="78">
                  <c:v>0.62471201522365105</c:v>
                </c:pt>
                <c:pt idx="79">
                  <c:v>0.608909666612092</c:v>
                </c:pt>
                <c:pt idx="80">
                  <c:v>0.59071338844429599</c:v>
                </c:pt>
                <c:pt idx="81">
                  <c:v>0.598798935783171</c:v>
                </c:pt>
                <c:pt idx="82">
                  <c:v>0.61030724837318995</c:v>
                </c:pt>
                <c:pt idx="83">
                  <c:v>0.62189209528373401</c:v>
                </c:pt>
                <c:pt idx="84">
                  <c:v>0.62395662351918602</c:v>
                </c:pt>
                <c:pt idx="85">
                  <c:v>0.68045687282364697</c:v>
                </c:pt>
                <c:pt idx="86">
                  <c:v>0.66911099542098995</c:v>
                </c:pt>
                <c:pt idx="87">
                  <c:v>0.681761262855206</c:v>
                </c:pt>
                <c:pt idx="88">
                  <c:v>0.66003328030120401</c:v>
                </c:pt>
                <c:pt idx="89">
                  <c:v>0.694655327497259</c:v>
                </c:pt>
                <c:pt idx="90">
                  <c:v>0.67083850410026302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9-F147-BBC1-4F45C7AC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83814523184602E-2"/>
                  <c:y val="-0.5976505540974045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relaxation!$S$8:$S$12</c:f>
              <c:numCache>
                <c:formatCode>General</c:formatCode>
                <c:ptCount val="5"/>
                <c:pt idx="0">
                  <c:v>805.91482461600026</c:v>
                </c:pt>
                <c:pt idx="1">
                  <c:v>830.58400000000017</c:v>
                </c:pt>
                <c:pt idx="2">
                  <c:v>855.75152578399991</c:v>
                </c:pt>
                <c:pt idx="3">
                  <c:v>881.4223854720002</c:v>
                </c:pt>
              </c:numCache>
            </c:numRef>
          </c:xVal>
          <c:yVal>
            <c:numRef>
              <c:f>relaxation!$Q$8:$Q$12</c:f>
              <c:numCache>
                <c:formatCode>General</c:formatCode>
                <c:ptCount val="5"/>
                <c:pt idx="0">
                  <c:v>4.3122999999999996</c:v>
                </c:pt>
                <c:pt idx="1">
                  <c:v>1.4928244444444401</c:v>
                </c:pt>
                <c:pt idx="2">
                  <c:v>0.95517137016300602</c:v>
                </c:pt>
                <c:pt idx="3">
                  <c:v>-1.7189536032693999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2-D04F-933C-6F7DC82FC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30896"/>
        <c:axId val="222576928"/>
      </c:scatterChart>
      <c:valAx>
        <c:axId val="2233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76928"/>
        <c:crosses val="autoZero"/>
        <c:crossBetween val="midCat"/>
      </c:valAx>
      <c:valAx>
        <c:axId val="222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V'!$N$6:$N$105</c:f>
              <c:numCache>
                <c:formatCode>General</c:formatCode>
                <c:ptCount val="100"/>
                <c:pt idx="0">
                  <c:v>0</c:v>
                </c:pt>
                <c:pt idx="1">
                  <c:v>7.4938844221973402E-2</c:v>
                </c:pt>
                <c:pt idx="2">
                  <c:v>7.5005002049586406E-2</c:v>
                </c:pt>
                <c:pt idx="3">
                  <c:v>0.16996651634055501</c:v>
                </c:pt>
                <c:pt idx="4">
                  <c:v>0.26314583712899198</c:v>
                </c:pt>
                <c:pt idx="5">
                  <c:v>0.31420690711472299</c:v>
                </c:pt>
                <c:pt idx="6">
                  <c:v>0.20066861346113099</c:v>
                </c:pt>
                <c:pt idx="7">
                  <c:v>0.19114555981063</c:v>
                </c:pt>
                <c:pt idx="8">
                  <c:v>0.18823523708172199</c:v>
                </c:pt>
                <c:pt idx="9">
                  <c:v>0.24709719296277</c:v>
                </c:pt>
                <c:pt idx="10">
                  <c:v>0.24716742643105299</c:v>
                </c:pt>
                <c:pt idx="11">
                  <c:v>0.16624246763786199</c:v>
                </c:pt>
                <c:pt idx="12">
                  <c:v>0.11384558901465699</c:v>
                </c:pt>
                <c:pt idx="13">
                  <c:v>0.165547345691472</c:v>
                </c:pt>
                <c:pt idx="14">
                  <c:v>0.32428386818585803</c:v>
                </c:pt>
                <c:pt idx="15">
                  <c:v>0.25525722392486999</c:v>
                </c:pt>
                <c:pt idx="16">
                  <c:v>0.26253478109469502</c:v>
                </c:pt>
                <c:pt idx="17">
                  <c:v>0.24671733323133599</c:v>
                </c:pt>
                <c:pt idx="18">
                  <c:v>0.39090044557629</c:v>
                </c:pt>
                <c:pt idx="19">
                  <c:v>0.442189039846061</c:v>
                </c:pt>
                <c:pt idx="20">
                  <c:v>0.46162143745068501</c:v>
                </c:pt>
                <c:pt idx="21">
                  <c:v>0.50638511025371302</c:v>
                </c:pt>
                <c:pt idx="22">
                  <c:v>0.34285469211048702</c:v>
                </c:pt>
                <c:pt idx="23">
                  <c:v>0.25723921158410301</c:v>
                </c:pt>
                <c:pt idx="24">
                  <c:v>0.41408521250079799</c:v>
                </c:pt>
                <c:pt idx="25">
                  <c:v>0.432706390407327</c:v>
                </c:pt>
                <c:pt idx="26">
                  <c:v>0.67813543038964896</c:v>
                </c:pt>
                <c:pt idx="27">
                  <c:v>0.87766532898785898</c:v>
                </c:pt>
                <c:pt idx="28">
                  <c:v>0.97246705798701905</c:v>
                </c:pt>
                <c:pt idx="29">
                  <c:v>1.1182718878448601</c:v>
                </c:pt>
                <c:pt idx="30">
                  <c:v>0.98620206946520494</c:v>
                </c:pt>
                <c:pt idx="31">
                  <c:v>0.76733807544617505</c:v>
                </c:pt>
                <c:pt idx="32">
                  <c:v>0.97750774547996599</c:v>
                </c:pt>
                <c:pt idx="33">
                  <c:v>0.58750205215707096</c:v>
                </c:pt>
                <c:pt idx="34">
                  <c:v>0.80475694726092395</c:v>
                </c:pt>
                <c:pt idx="35">
                  <c:v>0.72028623799923297</c:v>
                </c:pt>
                <c:pt idx="36">
                  <c:v>0.39030176925502802</c:v>
                </c:pt>
                <c:pt idx="37">
                  <c:v>0.45752510255099899</c:v>
                </c:pt>
                <c:pt idx="38">
                  <c:v>0.311630374500318</c:v>
                </c:pt>
                <c:pt idx="39">
                  <c:v>0.32214488651511503</c:v>
                </c:pt>
                <c:pt idx="40">
                  <c:v>0.51051369704975502</c:v>
                </c:pt>
                <c:pt idx="41">
                  <c:v>0.35590972659949499</c:v>
                </c:pt>
                <c:pt idx="42">
                  <c:v>0.41055181374546601</c:v>
                </c:pt>
                <c:pt idx="43">
                  <c:v>0.39142081177076199</c:v>
                </c:pt>
                <c:pt idx="44">
                  <c:v>0.59945620429259505</c:v>
                </c:pt>
                <c:pt idx="45">
                  <c:v>0.67958242849806605</c:v>
                </c:pt>
                <c:pt idx="46">
                  <c:v>0.91211233490994803</c:v>
                </c:pt>
                <c:pt idx="47">
                  <c:v>0.83360861071830705</c:v>
                </c:pt>
                <c:pt idx="48">
                  <c:v>0.701750530191108</c:v>
                </c:pt>
                <c:pt idx="49">
                  <c:v>0.56295611999711803</c:v>
                </c:pt>
                <c:pt idx="50">
                  <c:v>0.84287478544941996</c:v>
                </c:pt>
                <c:pt idx="51">
                  <c:v>0.86099235191534695</c:v>
                </c:pt>
                <c:pt idx="52">
                  <c:v>0.58995445265864699</c:v>
                </c:pt>
                <c:pt idx="53">
                  <c:v>0.44495378485489401</c:v>
                </c:pt>
                <c:pt idx="54">
                  <c:v>0.52263817632557896</c:v>
                </c:pt>
                <c:pt idx="55">
                  <c:v>0.60101583040629303</c:v>
                </c:pt>
                <c:pt idx="56">
                  <c:v>0.56825155165757801</c:v>
                </c:pt>
                <c:pt idx="57">
                  <c:v>0.40628435718103101</c:v>
                </c:pt>
                <c:pt idx="58">
                  <c:v>1.0689737740140099</c:v>
                </c:pt>
                <c:pt idx="59">
                  <c:v>1.1588987198785801</c:v>
                </c:pt>
                <c:pt idx="60">
                  <c:v>1.0828603955142699</c:v>
                </c:pt>
                <c:pt idx="61">
                  <c:v>1.07217509700908</c:v>
                </c:pt>
                <c:pt idx="62">
                  <c:v>1.39849150091737</c:v>
                </c:pt>
                <c:pt idx="63">
                  <c:v>1.16344048594589</c:v>
                </c:pt>
                <c:pt idx="64">
                  <c:v>1.1777567923571099</c:v>
                </c:pt>
                <c:pt idx="65">
                  <c:v>1.11852222847367</c:v>
                </c:pt>
                <c:pt idx="66">
                  <c:v>1.2858354994863199</c:v>
                </c:pt>
                <c:pt idx="67">
                  <c:v>1.02905554843845</c:v>
                </c:pt>
                <c:pt idx="68">
                  <c:v>0.75850214885724798</c:v>
                </c:pt>
                <c:pt idx="69">
                  <c:v>0.80680788620955501</c:v>
                </c:pt>
                <c:pt idx="70">
                  <c:v>1.15091297416405</c:v>
                </c:pt>
                <c:pt idx="71">
                  <c:v>1.6586570195852399</c:v>
                </c:pt>
                <c:pt idx="72">
                  <c:v>1.83224871774326</c:v>
                </c:pt>
                <c:pt idx="73">
                  <c:v>1.9536098528096799</c:v>
                </c:pt>
                <c:pt idx="74">
                  <c:v>1.89378312110891</c:v>
                </c:pt>
                <c:pt idx="75">
                  <c:v>1.5729134553800901</c:v>
                </c:pt>
                <c:pt idx="76">
                  <c:v>1.782840111257</c:v>
                </c:pt>
                <c:pt idx="77">
                  <c:v>1.8290216148390399</c:v>
                </c:pt>
                <c:pt idx="78">
                  <c:v>2.01413158152952</c:v>
                </c:pt>
                <c:pt idx="79">
                  <c:v>1.6097890045131</c:v>
                </c:pt>
                <c:pt idx="80">
                  <c:v>1.7791567532035599</c:v>
                </c:pt>
                <c:pt idx="81">
                  <c:v>2.0140701186485002</c:v>
                </c:pt>
                <c:pt idx="82">
                  <c:v>1.8731805768896499</c:v>
                </c:pt>
                <c:pt idx="83">
                  <c:v>1.70561082448737</c:v>
                </c:pt>
                <c:pt idx="84">
                  <c:v>1.5788115435218399</c:v>
                </c:pt>
                <c:pt idx="85">
                  <c:v>1.9470538338111201</c:v>
                </c:pt>
                <c:pt idx="86">
                  <c:v>2.1131935027667001</c:v>
                </c:pt>
                <c:pt idx="87">
                  <c:v>2.4634481152824801</c:v>
                </c:pt>
                <c:pt idx="88">
                  <c:v>2.3434610339945499</c:v>
                </c:pt>
                <c:pt idx="89">
                  <c:v>1.72927254120067</c:v>
                </c:pt>
                <c:pt idx="90">
                  <c:v>1.92633429535365</c:v>
                </c:pt>
                <c:pt idx="91">
                  <c:v>2.1589724578760601</c:v>
                </c:pt>
                <c:pt idx="92">
                  <c:v>2.8637714621422998</c:v>
                </c:pt>
                <c:pt idx="93">
                  <c:v>3.1962288969534001</c:v>
                </c:pt>
                <c:pt idx="94">
                  <c:v>3.1093161646042198</c:v>
                </c:pt>
                <c:pt idx="95">
                  <c:v>2.8740443499426802</c:v>
                </c:pt>
                <c:pt idx="96">
                  <c:v>2.7342103724903999</c:v>
                </c:pt>
                <c:pt idx="97">
                  <c:v>2.6179880348714901</c:v>
                </c:pt>
                <c:pt idx="98">
                  <c:v>2.89108569488159</c:v>
                </c:pt>
                <c:pt idx="99">
                  <c:v>2.39077142316428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6F45-9A80-B872FAA2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V'!$B$106:$B$205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V'!$N$106:$N$205</c:f>
              <c:numCache>
                <c:formatCode>General</c:formatCode>
                <c:ptCount val="100"/>
                <c:pt idx="0">
                  <c:v>0</c:v>
                </c:pt>
                <c:pt idx="1">
                  <c:v>8.0829458120750097E-2</c:v>
                </c:pt>
                <c:pt idx="2">
                  <c:v>4.9722275854580299E-2</c:v>
                </c:pt>
                <c:pt idx="3">
                  <c:v>0.224555515281745</c:v>
                </c:pt>
                <c:pt idx="4">
                  <c:v>0.19506979685540801</c:v>
                </c:pt>
                <c:pt idx="5">
                  <c:v>9.2048198973546796E-2</c:v>
                </c:pt>
                <c:pt idx="6">
                  <c:v>0.21073745060027299</c:v>
                </c:pt>
                <c:pt idx="7">
                  <c:v>0.177127319292774</c:v>
                </c:pt>
                <c:pt idx="8">
                  <c:v>0.25768406067673899</c:v>
                </c:pt>
                <c:pt idx="9">
                  <c:v>9.1620035867022998E-2</c:v>
                </c:pt>
                <c:pt idx="10">
                  <c:v>0.17544259245554</c:v>
                </c:pt>
                <c:pt idx="11">
                  <c:v>0.28711660229917801</c:v>
                </c:pt>
                <c:pt idx="12">
                  <c:v>0.15248910843668201</c:v>
                </c:pt>
                <c:pt idx="13">
                  <c:v>0.28792204423735901</c:v>
                </c:pt>
                <c:pt idx="14">
                  <c:v>0.35294905787779401</c:v>
                </c:pt>
                <c:pt idx="15">
                  <c:v>0.45525822427165502</c:v>
                </c:pt>
                <c:pt idx="16">
                  <c:v>0.41856748670476102</c:v>
                </c:pt>
                <c:pt idx="17">
                  <c:v>0.371247529420211</c:v>
                </c:pt>
                <c:pt idx="18">
                  <c:v>0.48644043367587397</c:v>
                </c:pt>
                <c:pt idx="19">
                  <c:v>0.40940347801384003</c:v>
                </c:pt>
                <c:pt idx="20">
                  <c:v>0.21335984029816299</c:v>
                </c:pt>
                <c:pt idx="21">
                  <c:v>0.19272043185420701</c:v>
                </c:pt>
                <c:pt idx="22">
                  <c:v>0.32828000899630699</c:v>
                </c:pt>
                <c:pt idx="23">
                  <c:v>0.414674082681385</c:v>
                </c:pt>
                <c:pt idx="24">
                  <c:v>0.47819592302994302</c:v>
                </c:pt>
                <c:pt idx="25">
                  <c:v>0.78345239248056098</c:v>
                </c:pt>
                <c:pt idx="26">
                  <c:v>0.70648839848188605</c:v>
                </c:pt>
                <c:pt idx="27">
                  <c:v>0.82205275230416597</c:v>
                </c:pt>
                <c:pt idx="28">
                  <c:v>0.57966095831067399</c:v>
                </c:pt>
                <c:pt idx="29">
                  <c:v>0.44148010788474301</c:v>
                </c:pt>
                <c:pt idx="30">
                  <c:v>0.46442596346496601</c:v>
                </c:pt>
                <c:pt idx="31">
                  <c:v>0.198775991652409</c:v>
                </c:pt>
                <c:pt idx="32">
                  <c:v>0.227161570913153</c:v>
                </c:pt>
                <c:pt idx="33">
                  <c:v>0.430150050885861</c:v>
                </c:pt>
                <c:pt idx="34">
                  <c:v>0.27565193589321502</c:v>
                </c:pt>
                <c:pt idx="35">
                  <c:v>0.15110956946151599</c:v>
                </c:pt>
                <c:pt idx="36">
                  <c:v>0.11295483961370199</c:v>
                </c:pt>
                <c:pt idx="37">
                  <c:v>0.20072680441273</c:v>
                </c:pt>
                <c:pt idx="38">
                  <c:v>0.225462104654332</c:v>
                </c:pt>
                <c:pt idx="39">
                  <c:v>0.37543061970570801</c:v>
                </c:pt>
                <c:pt idx="40">
                  <c:v>0.34737000944125801</c:v>
                </c:pt>
                <c:pt idx="41">
                  <c:v>0.39176658811849002</c:v>
                </c:pt>
                <c:pt idx="42">
                  <c:v>0.25564802411076798</c:v>
                </c:pt>
                <c:pt idx="43">
                  <c:v>6.8291485947602301E-2</c:v>
                </c:pt>
                <c:pt idx="44">
                  <c:v>6.3132946238793994E-2</c:v>
                </c:pt>
                <c:pt idx="45">
                  <c:v>2.0045172388007002E-2</c:v>
                </c:pt>
                <c:pt idx="46">
                  <c:v>1.5826641931826198E-2</c:v>
                </c:pt>
                <c:pt idx="47">
                  <c:v>0.113322681831523</c:v>
                </c:pt>
                <c:pt idx="48">
                  <c:v>0.141023496883357</c:v>
                </c:pt>
                <c:pt idx="49">
                  <c:v>0.31078827044982699</c:v>
                </c:pt>
                <c:pt idx="50">
                  <c:v>0.28604863705077399</c:v>
                </c:pt>
                <c:pt idx="51">
                  <c:v>0.38515984524712499</c:v>
                </c:pt>
                <c:pt idx="52">
                  <c:v>0.480492587426399</c:v>
                </c:pt>
                <c:pt idx="53">
                  <c:v>0.49128069235259098</c:v>
                </c:pt>
                <c:pt idx="54">
                  <c:v>0.542851219791469</c:v>
                </c:pt>
                <c:pt idx="55">
                  <c:v>0.59193152076821798</c:v>
                </c:pt>
                <c:pt idx="56">
                  <c:v>0.61208655826093095</c:v>
                </c:pt>
                <c:pt idx="57">
                  <c:v>0.35804100554915702</c:v>
                </c:pt>
                <c:pt idx="58">
                  <c:v>0.52069324364798997</c:v>
                </c:pt>
                <c:pt idx="59">
                  <c:v>0.85651280062614399</c:v>
                </c:pt>
                <c:pt idx="60">
                  <c:v>0.545117853385374</c:v>
                </c:pt>
                <c:pt idx="61">
                  <c:v>0.54093164600244803</c:v>
                </c:pt>
                <c:pt idx="62">
                  <c:v>0.45961115052299301</c:v>
                </c:pt>
                <c:pt idx="63">
                  <c:v>0.52420778059441897</c:v>
                </c:pt>
                <c:pt idx="64">
                  <c:v>0.568170836469722</c:v>
                </c:pt>
                <c:pt idx="65">
                  <c:v>0.83359872347473496</c:v>
                </c:pt>
                <c:pt idx="66">
                  <c:v>0.75694320712887198</c:v>
                </c:pt>
                <c:pt idx="67">
                  <c:v>0.97338182552972496</c:v>
                </c:pt>
                <c:pt idx="68">
                  <c:v>1.17635222872925</c:v>
                </c:pt>
                <c:pt idx="69">
                  <c:v>1.0846727785227901</c:v>
                </c:pt>
                <c:pt idx="70">
                  <c:v>1.0860127870040099</c:v>
                </c:pt>
                <c:pt idx="71">
                  <c:v>1.4609052008412999</c:v>
                </c:pt>
                <c:pt idx="72">
                  <c:v>1.31045674793614</c:v>
                </c:pt>
                <c:pt idx="73">
                  <c:v>1.5572173881149101</c:v>
                </c:pt>
                <c:pt idx="74">
                  <c:v>1.8564435647926401</c:v>
                </c:pt>
                <c:pt idx="75">
                  <c:v>1.7746148685121601</c:v>
                </c:pt>
                <c:pt idx="76">
                  <c:v>1.76563134440007</c:v>
                </c:pt>
                <c:pt idx="77">
                  <c:v>1.9846383380191599</c:v>
                </c:pt>
                <c:pt idx="78">
                  <c:v>2.2887337941899299</c:v>
                </c:pt>
                <c:pt idx="79">
                  <c:v>2.1660151186917198</c:v>
                </c:pt>
                <c:pt idx="80">
                  <c:v>1.32696049731444</c:v>
                </c:pt>
                <c:pt idx="81">
                  <c:v>0.95604096271526195</c:v>
                </c:pt>
                <c:pt idx="82">
                  <c:v>0.933653121860334</c:v>
                </c:pt>
                <c:pt idx="83">
                  <c:v>1.0718264301496301</c:v>
                </c:pt>
                <c:pt idx="84">
                  <c:v>1.0988878288006401</c:v>
                </c:pt>
                <c:pt idx="85">
                  <c:v>1.2489188621064899</c:v>
                </c:pt>
                <c:pt idx="86">
                  <c:v>1.2840062620423001</c:v>
                </c:pt>
                <c:pt idx="87">
                  <c:v>1.3946668827395701</c:v>
                </c:pt>
                <c:pt idx="88">
                  <c:v>1.28462686209647</c:v>
                </c:pt>
                <c:pt idx="89">
                  <c:v>1.12857145408696</c:v>
                </c:pt>
                <c:pt idx="90">
                  <c:v>1.44078316948466</c:v>
                </c:pt>
                <c:pt idx="91">
                  <c:v>1.59656049986561</c:v>
                </c:pt>
                <c:pt idx="92">
                  <c:v>2.0161723747022098</c:v>
                </c:pt>
                <c:pt idx="93">
                  <c:v>1.8017974234244201</c:v>
                </c:pt>
                <c:pt idx="94">
                  <c:v>2.1223474303999699</c:v>
                </c:pt>
                <c:pt idx="95">
                  <c:v>1.9985927056716799</c:v>
                </c:pt>
                <c:pt idx="96">
                  <c:v>1.6685678875421199</c:v>
                </c:pt>
                <c:pt idx="97">
                  <c:v>2.0023381659598098</c:v>
                </c:pt>
                <c:pt idx="98">
                  <c:v>2.18139325530526</c:v>
                </c:pt>
                <c:pt idx="99">
                  <c:v>1.8867762887730899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A-104A-839F-51BFDCC0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V'!$B$106:$B$205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V'!$N$206:$N$305</c:f>
              <c:numCache>
                <c:formatCode>General</c:formatCode>
                <c:ptCount val="100"/>
                <c:pt idx="0">
                  <c:v>0</c:v>
                </c:pt>
                <c:pt idx="1">
                  <c:v>3.7483464919546898E-2</c:v>
                </c:pt>
                <c:pt idx="2">
                  <c:v>7.91346791430666E-2</c:v>
                </c:pt>
                <c:pt idx="3">
                  <c:v>0.105712199589045</c:v>
                </c:pt>
                <c:pt idx="4">
                  <c:v>0.13462221177577699</c:v>
                </c:pt>
                <c:pt idx="5">
                  <c:v>5.2275153756273E-2</c:v>
                </c:pt>
                <c:pt idx="6">
                  <c:v>9.2847040377338097E-2</c:v>
                </c:pt>
                <c:pt idx="7">
                  <c:v>0.25703669557965098</c:v>
                </c:pt>
                <c:pt idx="8">
                  <c:v>0.418278648950757</c:v>
                </c:pt>
                <c:pt idx="9">
                  <c:v>0.29463309572936902</c:v>
                </c:pt>
                <c:pt idx="10">
                  <c:v>0.30436723916410702</c:v>
                </c:pt>
                <c:pt idx="11">
                  <c:v>0.57467864812506297</c:v>
                </c:pt>
                <c:pt idx="12">
                  <c:v>1.2809058371714599</c:v>
                </c:pt>
                <c:pt idx="13">
                  <c:v>1.5317778148158701</c:v>
                </c:pt>
                <c:pt idx="14">
                  <c:v>1.81710766722435</c:v>
                </c:pt>
                <c:pt idx="15">
                  <c:v>1.58868969373935</c:v>
                </c:pt>
                <c:pt idx="16">
                  <c:v>2.27368218721322</c:v>
                </c:pt>
                <c:pt idx="17">
                  <c:v>2.0010882327530002</c:v>
                </c:pt>
                <c:pt idx="18">
                  <c:v>1.7098520446626599</c:v>
                </c:pt>
                <c:pt idx="19">
                  <c:v>2.4844061811148799</c:v>
                </c:pt>
                <c:pt idx="20">
                  <c:v>2.14868886111485</c:v>
                </c:pt>
                <c:pt idx="21">
                  <c:v>2.3889449033680199</c:v>
                </c:pt>
                <c:pt idx="22">
                  <c:v>1.7142030989285399</c:v>
                </c:pt>
                <c:pt idx="23">
                  <c:v>1.79482740607919</c:v>
                </c:pt>
                <c:pt idx="24">
                  <c:v>2.2234511050051999</c:v>
                </c:pt>
                <c:pt idx="25">
                  <c:v>1.9472792223467801</c:v>
                </c:pt>
                <c:pt idx="26">
                  <c:v>2.17490851428055</c:v>
                </c:pt>
                <c:pt idx="27">
                  <c:v>2.0599775272142402</c:v>
                </c:pt>
                <c:pt idx="28">
                  <c:v>2.3087938191878998</c:v>
                </c:pt>
                <c:pt idx="29">
                  <c:v>2.3886288842472299</c:v>
                </c:pt>
                <c:pt idx="30">
                  <c:v>2.0526679752717798</c:v>
                </c:pt>
                <c:pt idx="31">
                  <c:v>2.2524639148066301</c:v>
                </c:pt>
                <c:pt idx="32">
                  <c:v>1.9538177623450499</c:v>
                </c:pt>
                <c:pt idx="33">
                  <c:v>2.9558080969388398</c:v>
                </c:pt>
                <c:pt idx="34">
                  <c:v>2.7185944980555301</c:v>
                </c:pt>
                <c:pt idx="35">
                  <c:v>2.6134136920200102</c:v>
                </c:pt>
                <c:pt idx="36">
                  <c:v>2.8951843876155001</c:v>
                </c:pt>
                <c:pt idx="37">
                  <c:v>2.6561712045246901</c:v>
                </c:pt>
                <c:pt idx="38">
                  <c:v>3.5460568074015399</c:v>
                </c:pt>
                <c:pt idx="39">
                  <c:v>3.5732381921389398</c:v>
                </c:pt>
                <c:pt idx="40">
                  <c:v>3.9398565569151498</c:v>
                </c:pt>
                <c:pt idx="41">
                  <c:v>3.9134788018016802</c:v>
                </c:pt>
                <c:pt idx="42">
                  <c:v>3.5866688106038298</c:v>
                </c:pt>
                <c:pt idx="43">
                  <c:v>4.1500744493973496</c:v>
                </c:pt>
                <c:pt idx="44">
                  <c:v>4.1918473266711498</c:v>
                </c:pt>
                <c:pt idx="45">
                  <c:v>3.7778127301095399</c:v>
                </c:pt>
                <c:pt idx="46">
                  <c:v>3.08730044519042</c:v>
                </c:pt>
                <c:pt idx="47">
                  <c:v>2.6180963896805101</c:v>
                </c:pt>
                <c:pt idx="48">
                  <c:v>2.3592075699162098</c:v>
                </c:pt>
                <c:pt idx="49">
                  <c:v>1.53690313930323</c:v>
                </c:pt>
                <c:pt idx="50">
                  <c:v>2.1539680263416798</c:v>
                </c:pt>
                <c:pt idx="51">
                  <c:v>2.5274739875018102</c:v>
                </c:pt>
                <c:pt idx="52">
                  <c:v>3.2507942931255198</c:v>
                </c:pt>
                <c:pt idx="53">
                  <c:v>3.80558998470844</c:v>
                </c:pt>
                <c:pt idx="54">
                  <c:v>4.3204551596738403</c:v>
                </c:pt>
                <c:pt idx="55">
                  <c:v>4.6902172936106004</c:v>
                </c:pt>
                <c:pt idx="56">
                  <c:v>5.4652108220685003</c:v>
                </c:pt>
                <c:pt idx="57">
                  <c:v>6.0812588314323701</c:v>
                </c:pt>
                <c:pt idx="58">
                  <c:v>6.2480811234033498</c:v>
                </c:pt>
                <c:pt idx="59">
                  <c:v>6.3389448527346</c:v>
                </c:pt>
                <c:pt idx="60">
                  <c:v>7.0541025522359204</c:v>
                </c:pt>
                <c:pt idx="61">
                  <c:v>7.9460600333852103</c:v>
                </c:pt>
                <c:pt idx="62">
                  <c:v>8.1413810536515303</c:v>
                </c:pt>
                <c:pt idx="63">
                  <c:v>8.0193511718781991</c:v>
                </c:pt>
                <c:pt idx="64">
                  <c:v>8.0418387323259104</c:v>
                </c:pt>
                <c:pt idx="65">
                  <c:v>8.3490760861707205</c:v>
                </c:pt>
                <c:pt idx="66">
                  <c:v>8.67966570588694</c:v>
                </c:pt>
                <c:pt idx="67">
                  <c:v>7.93887699122629</c:v>
                </c:pt>
                <c:pt idx="68">
                  <c:v>7.4231926032475597</c:v>
                </c:pt>
                <c:pt idx="69">
                  <c:v>7.4824813880708998</c:v>
                </c:pt>
                <c:pt idx="70">
                  <c:v>6.94753087323061</c:v>
                </c:pt>
                <c:pt idx="71">
                  <c:v>6.9208479407339496</c:v>
                </c:pt>
                <c:pt idx="72">
                  <c:v>7.4767712402769497</c:v>
                </c:pt>
                <c:pt idx="73">
                  <c:v>8.6097126404277606</c:v>
                </c:pt>
                <c:pt idx="74">
                  <c:v>8.8727883104851202</c:v>
                </c:pt>
                <c:pt idx="75">
                  <c:v>9.45529559874449</c:v>
                </c:pt>
                <c:pt idx="76">
                  <c:v>9.9320301080048008</c:v>
                </c:pt>
                <c:pt idx="77">
                  <c:v>9.0329276338132001</c:v>
                </c:pt>
                <c:pt idx="78">
                  <c:v>9.2028385893045606</c:v>
                </c:pt>
                <c:pt idx="79">
                  <c:v>9.0265248327643093</c:v>
                </c:pt>
                <c:pt idx="80">
                  <c:v>9.9995551953242696</c:v>
                </c:pt>
                <c:pt idx="81">
                  <c:v>9.0607955389158601</c:v>
                </c:pt>
                <c:pt idx="82">
                  <c:v>8.3137782438044194</c:v>
                </c:pt>
                <c:pt idx="83">
                  <c:v>8.4568314903595105</c:v>
                </c:pt>
                <c:pt idx="84">
                  <c:v>8.1650819706243496</c:v>
                </c:pt>
                <c:pt idx="85">
                  <c:v>9.0688472225094401</c:v>
                </c:pt>
                <c:pt idx="86">
                  <c:v>9.2495878735676502</c:v>
                </c:pt>
                <c:pt idx="87">
                  <c:v>8.9547908589003402</c:v>
                </c:pt>
                <c:pt idx="88">
                  <c:v>7.8403766164281699</c:v>
                </c:pt>
                <c:pt idx="89">
                  <c:v>7.71041574047117</c:v>
                </c:pt>
                <c:pt idx="90">
                  <c:v>8.3472488957691997</c:v>
                </c:pt>
                <c:pt idx="91">
                  <c:v>7.9830960884593303</c:v>
                </c:pt>
                <c:pt idx="92">
                  <c:v>7.94947133623808</c:v>
                </c:pt>
                <c:pt idx="93">
                  <c:v>7.4170102419963504</c:v>
                </c:pt>
                <c:pt idx="94">
                  <c:v>7.4887801836768002</c:v>
                </c:pt>
                <c:pt idx="95">
                  <c:v>7.2601026612293396</c:v>
                </c:pt>
                <c:pt idx="96">
                  <c:v>7.5282032382710202</c:v>
                </c:pt>
                <c:pt idx="97">
                  <c:v>6.9257625401808696</c:v>
                </c:pt>
                <c:pt idx="98">
                  <c:v>7.0663617270261003</c:v>
                </c:pt>
                <c:pt idx="99">
                  <c:v>7.1671900216427202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7-D243-92B1-42499B73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V'!$O$6:$O$105</c:f>
              <c:numCache>
                <c:formatCode>General</c:formatCode>
                <c:ptCount val="100"/>
                <c:pt idx="0">
                  <c:v>0</c:v>
                </c:pt>
                <c:pt idx="1">
                  <c:v>0.27374960131838255</c:v>
                </c:pt>
                <c:pt idx="2">
                  <c:v>0.27387041105162568</c:v>
                </c:pt>
                <c:pt idx="3">
                  <c:v>0.41226995566079638</c:v>
                </c:pt>
                <c:pt idx="4">
                  <c:v>0.51297742360555398</c:v>
                </c:pt>
                <c:pt idx="5">
                  <c:v>0.56054161943135228</c:v>
                </c:pt>
                <c:pt idx="6">
                  <c:v>0.44796050435404572</c:v>
                </c:pt>
                <c:pt idx="7">
                  <c:v>0.43720196684213353</c:v>
                </c:pt>
                <c:pt idx="8">
                  <c:v>0.43386084990665152</c:v>
                </c:pt>
                <c:pt idx="9">
                  <c:v>0.49708871739637178</c:v>
                </c:pt>
                <c:pt idx="10">
                  <c:v>0.49715935717941889</c:v>
                </c:pt>
                <c:pt idx="11">
                  <c:v>0.40772842387778413</c:v>
                </c:pt>
                <c:pt idx="12">
                  <c:v>0.33741011990551945</c:v>
                </c:pt>
                <c:pt idx="13">
                  <c:v>0.40687509839196601</c:v>
                </c:pt>
                <c:pt idx="14">
                  <c:v>0.56945927702150756</c:v>
                </c:pt>
                <c:pt idx="15">
                  <c:v>0.50522987235996841</c:v>
                </c:pt>
                <c:pt idx="16">
                  <c:v>0.51238148004655182</c:v>
                </c:pt>
                <c:pt idx="17">
                  <c:v>0.49670648599684702</c:v>
                </c:pt>
                <c:pt idx="18">
                  <c:v>0.62522031762914587</c:v>
                </c:pt>
                <c:pt idx="19">
                  <c:v>0.66497296174059661</c:v>
                </c:pt>
                <c:pt idx="20">
                  <c:v>0.67942728636012628</c:v>
                </c:pt>
                <c:pt idx="21">
                  <c:v>0.71160741301205754</c:v>
                </c:pt>
                <c:pt idx="22">
                  <c:v>0.58553795104202</c:v>
                </c:pt>
                <c:pt idx="23">
                  <c:v>0.50718755069905153</c:v>
                </c:pt>
                <c:pt idx="24">
                  <c:v>0.64349453183441896</c:v>
                </c:pt>
                <c:pt idx="25">
                  <c:v>0.65780421890356333</c:v>
                </c:pt>
                <c:pt idx="26">
                  <c:v>0.82348978766566916</c:v>
                </c:pt>
                <c:pt idx="27">
                  <c:v>0.9368379416888809</c:v>
                </c:pt>
                <c:pt idx="28">
                  <c:v>0.98613744376076662</c:v>
                </c:pt>
                <c:pt idx="29">
                  <c:v>1.057483752993331</c:v>
                </c:pt>
                <c:pt idx="30">
                  <c:v>0.99307707126144296</c:v>
                </c:pt>
                <c:pt idx="31">
                  <c:v>0.87597835329771423</c:v>
                </c:pt>
                <c:pt idx="32">
                  <c:v>0.98868991371408554</c:v>
                </c:pt>
                <c:pt idx="33">
                  <c:v>0.76648682451629324</c:v>
                </c:pt>
                <c:pt idx="34">
                  <c:v>0.89708246402486547</c:v>
                </c:pt>
                <c:pt idx="35">
                  <c:v>0.84869678802221993</c:v>
                </c:pt>
                <c:pt idx="36">
                  <c:v>0.62474136188908447</c:v>
                </c:pt>
                <c:pt idx="37">
                  <c:v>0.67640601900855302</c:v>
                </c:pt>
                <c:pt idx="38">
                  <c:v>0.55823863580042365</c:v>
                </c:pt>
                <c:pt idx="39">
                  <c:v>0.56757808847339675</c:v>
                </c:pt>
                <c:pt idx="40">
                  <c:v>0.71450241220709332</c:v>
                </c:pt>
                <c:pt idx="41">
                  <c:v>0.59658170152921641</c:v>
                </c:pt>
                <c:pt idx="42">
                  <c:v>0.64074317299949912</c:v>
                </c:pt>
                <c:pt idx="43">
                  <c:v>0.62563632548850778</c:v>
                </c:pt>
                <c:pt idx="44">
                  <c:v>0.77424557105132674</c:v>
                </c:pt>
                <c:pt idx="45">
                  <c:v>0.82436789632910012</c:v>
                </c:pt>
                <c:pt idx="46">
                  <c:v>0.95504572398914389</c:v>
                </c:pt>
                <c:pt idx="47">
                  <c:v>0.91302169235911756</c:v>
                </c:pt>
                <c:pt idx="48">
                  <c:v>0.83770551519678327</c:v>
                </c:pt>
                <c:pt idx="49">
                  <c:v>0.75030401837996175</c:v>
                </c:pt>
                <c:pt idx="50">
                  <c:v>0.91808212347775298</c:v>
                </c:pt>
                <c:pt idx="51">
                  <c:v>0.92789673558825869</c:v>
                </c:pt>
                <c:pt idx="52">
                  <c:v>0.76808492542078122</c:v>
                </c:pt>
                <c:pt idx="53">
                  <c:v>0.66704856259113099</c:v>
                </c:pt>
                <c:pt idx="54">
                  <c:v>0.72293718698485765</c:v>
                </c:pt>
                <c:pt idx="55">
                  <c:v>0.77525210764388963</c:v>
                </c:pt>
                <c:pt idx="56">
                  <c:v>0.75382461598012174</c:v>
                </c:pt>
                <c:pt idx="57">
                  <c:v>0.63740439061951171</c:v>
                </c:pt>
                <c:pt idx="58">
                  <c:v>1.033911879230532</c:v>
                </c:pt>
                <c:pt idx="59">
                  <c:v>1.0765215835637389</c:v>
                </c:pt>
                <c:pt idx="60">
                  <c:v>1.0406057829525406</c:v>
                </c:pt>
                <c:pt idx="61">
                  <c:v>1.0354588823362711</c:v>
                </c:pt>
                <c:pt idx="62">
                  <c:v>1.1825783276034489</c:v>
                </c:pt>
                <c:pt idx="63">
                  <c:v>1.0786289843805839</c:v>
                </c:pt>
                <c:pt idx="64">
                  <c:v>1.0852450379324985</c:v>
                </c:pt>
                <c:pt idx="65">
                  <c:v>1.0576021125516297</c:v>
                </c:pt>
                <c:pt idx="66">
                  <c:v>1.1339468680173335</c:v>
                </c:pt>
                <c:pt idx="67">
                  <c:v>1.0144237519096495</c:v>
                </c:pt>
                <c:pt idx="68">
                  <c:v>0.87092028846344371</c:v>
                </c:pt>
                <c:pt idx="69">
                  <c:v>0.89822485281223152</c:v>
                </c:pt>
                <c:pt idx="70">
                  <c:v>1.0728061214236475</c:v>
                </c:pt>
                <c:pt idx="71">
                  <c:v>1.2878885897410692</c:v>
                </c:pt>
                <c:pt idx="72">
                  <c:v>1.3536058206668808</c:v>
                </c:pt>
                <c:pt idx="73">
                  <c:v>1.3977159413878344</c:v>
                </c:pt>
                <c:pt idx="74">
                  <c:v>1.3761479284978451</c:v>
                </c:pt>
                <c:pt idx="75">
                  <c:v>1.2541584650195086</c:v>
                </c:pt>
                <c:pt idx="76">
                  <c:v>1.3352303588733294</c:v>
                </c:pt>
                <c:pt idx="77">
                  <c:v>1.3524132559388198</c:v>
                </c:pt>
                <c:pt idx="78">
                  <c:v>1.4192010363333025</c:v>
                </c:pt>
                <c:pt idx="79">
                  <c:v>1.2687746074512605</c:v>
                </c:pt>
                <c:pt idx="80">
                  <c:v>1.3338503488785989</c:v>
                </c:pt>
                <c:pt idx="81">
                  <c:v>1.4191793821249308</c:v>
                </c:pt>
                <c:pt idx="82">
                  <c:v>1.3686418731317735</c:v>
                </c:pt>
                <c:pt idx="83">
                  <c:v>1.3059903615599044</c:v>
                </c:pt>
                <c:pt idx="84">
                  <c:v>1.2565076774623543</c:v>
                </c:pt>
                <c:pt idx="85">
                  <c:v>1.3953687089121356</c:v>
                </c:pt>
                <c:pt idx="86">
                  <c:v>1.4536827380025878</c:v>
                </c:pt>
                <c:pt idx="87">
                  <c:v>1.5695375482231957</c:v>
                </c:pt>
                <c:pt idx="88">
                  <c:v>1.530836710428173</c:v>
                </c:pt>
                <c:pt idx="89">
                  <c:v>1.3150180763779142</c:v>
                </c:pt>
                <c:pt idx="90">
                  <c:v>1.3879244559246191</c:v>
                </c:pt>
                <c:pt idx="91">
                  <c:v>1.4693442271557948</c:v>
                </c:pt>
                <c:pt idx="92">
                  <c:v>1.6922681413246246</c:v>
                </c:pt>
                <c:pt idx="93">
                  <c:v>1.7878000159283476</c:v>
                </c:pt>
                <c:pt idx="94">
                  <c:v>1.7633253144568133</c:v>
                </c:pt>
                <c:pt idx="95">
                  <c:v>1.695300666531657</c:v>
                </c:pt>
                <c:pt idx="96">
                  <c:v>1.6535447899861679</c:v>
                </c:pt>
                <c:pt idx="97">
                  <c:v>1.618019788158195</c:v>
                </c:pt>
                <c:pt idx="98">
                  <c:v>1.7003192920394656</c:v>
                </c:pt>
                <c:pt idx="99">
                  <c:v>1.5462119593264954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F-5641-9012-1110DF88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V'!$B$106:$B$205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V'!$O$106:$O$205</c:f>
              <c:numCache>
                <c:formatCode>General</c:formatCode>
                <c:ptCount val="100"/>
                <c:pt idx="0">
                  <c:v>0</c:v>
                </c:pt>
                <c:pt idx="1">
                  <c:v>0.28430522000264097</c:v>
                </c:pt>
                <c:pt idx="2">
                  <c:v>0.22298492293108138</c:v>
                </c:pt>
                <c:pt idx="3">
                  <c:v>0.47387288937197597</c:v>
                </c:pt>
                <c:pt idx="4">
                  <c:v>0.4416670656222943</c:v>
                </c:pt>
                <c:pt idx="5">
                  <c:v>0.30339446101329337</c:v>
                </c:pt>
                <c:pt idx="6">
                  <c:v>0.45906148891000753</c:v>
                </c:pt>
                <c:pt idx="7">
                  <c:v>0.42086496562766307</c:v>
                </c:pt>
                <c:pt idx="8">
                  <c:v>0.50762590623089654</c:v>
                </c:pt>
                <c:pt idx="9">
                  <c:v>0.30268801738262285</c:v>
                </c:pt>
                <c:pt idx="10">
                  <c:v>0.4188586783815515</c:v>
                </c:pt>
                <c:pt idx="11">
                  <c:v>0.53583262526574282</c:v>
                </c:pt>
                <c:pt idx="12">
                  <c:v>0.39049853832848341</c:v>
                </c:pt>
                <c:pt idx="13">
                  <c:v>0.53658367869080681</c:v>
                </c:pt>
                <c:pt idx="14">
                  <c:v>0.59409515894155707</c:v>
                </c:pt>
                <c:pt idx="15">
                  <c:v>0.67472825957688698</c:v>
                </c:pt>
                <c:pt idx="16">
                  <c:v>0.64696791783268592</c:v>
                </c:pt>
                <c:pt idx="17">
                  <c:v>0.60930085296199199</c:v>
                </c:pt>
                <c:pt idx="18">
                  <c:v>0.69745281824355254</c:v>
                </c:pt>
                <c:pt idx="19">
                  <c:v>0.63984644877801744</c:v>
                </c:pt>
                <c:pt idx="20">
                  <c:v>0.46190890909156862</c:v>
                </c:pt>
                <c:pt idx="21">
                  <c:v>0.43899935290864267</c:v>
                </c:pt>
                <c:pt idx="22">
                  <c:v>0.57295724883825927</c:v>
                </c:pt>
                <c:pt idx="23">
                  <c:v>0.64395192575330107</c:v>
                </c:pt>
                <c:pt idx="24">
                  <c:v>0.69151711694645923</c:v>
                </c:pt>
                <c:pt idx="25">
                  <c:v>0.88512846100470688</c:v>
                </c:pt>
                <c:pt idx="26">
                  <c:v>0.84052864227335289</c:v>
                </c:pt>
                <c:pt idx="27">
                  <c:v>0.9066712481953787</c:v>
                </c:pt>
                <c:pt idx="28">
                  <c:v>0.76135468627353575</c:v>
                </c:pt>
                <c:pt idx="29">
                  <c:v>0.66443969469376452</c:v>
                </c:pt>
                <c:pt idx="30">
                  <c:v>0.68148805086000297</c:v>
                </c:pt>
                <c:pt idx="31">
                  <c:v>0.44584301234000406</c:v>
                </c:pt>
                <c:pt idx="32">
                  <c:v>0.47661469859117123</c:v>
                </c:pt>
                <c:pt idx="33">
                  <c:v>0.65585825517855689</c:v>
                </c:pt>
                <c:pt idx="34">
                  <c:v>0.52502565260491318</c:v>
                </c:pt>
                <c:pt idx="35">
                  <c:v>0.38872814338752987</c:v>
                </c:pt>
                <c:pt idx="36">
                  <c:v>0.33608754754334769</c:v>
                </c:pt>
                <c:pt idx="37">
                  <c:v>0.44802545063057525</c:v>
                </c:pt>
                <c:pt idx="38">
                  <c:v>0.47482850025491519</c:v>
                </c:pt>
                <c:pt idx="39">
                  <c:v>0.6127239343339772</c:v>
                </c:pt>
                <c:pt idx="40">
                  <c:v>0.5893810392617479</c:v>
                </c:pt>
                <c:pt idx="41">
                  <c:v>0.62591260421762562</c:v>
                </c:pt>
                <c:pt idx="42">
                  <c:v>0.50561647927136233</c:v>
                </c:pt>
                <c:pt idx="43">
                  <c:v>0.26132639734171959</c:v>
                </c:pt>
                <c:pt idx="44">
                  <c:v>0.25126270363663999</c:v>
                </c:pt>
                <c:pt idx="45">
                  <c:v>0.14158097466823358</c:v>
                </c:pt>
                <c:pt idx="46">
                  <c:v>0.12580398217793504</c:v>
                </c:pt>
                <c:pt idx="47">
                  <c:v>0.33663434440282974</c:v>
                </c:pt>
                <c:pt idx="48">
                  <c:v>0.37553095329593938</c:v>
                </c:pt>
                <c:pt idx="49">
                  <c:v>0.55748387460968496</c:v>
                </c:pt>
                <c:pt idx="50">
                  <c:v>0.5348351494159429</c:v>
                </c:pt>
                <c:pt idx="51">
                  <c:v>0.6206124759035424</c:v>
                </c:pt>
                <c:pt idx="52">
                  <c:v>0.69317572622416535</c:v>
                </c:pt>
                <c:pt idx="53">
                  <c:v>0.70091418330105937</c:v>
                </c:pt>
                <c:pt idx="54">
                  <c:v>0.73678437808592889</c:v>
                </c:pt>
                <c:pt idx="55">
                  <c:v>0.76937086035813573</c:v>
                </c:pt>
                <c:pt idx="56">
                  <c:v>0.78235960929800752</c:v>
                </c:pt>
                <c:pt idx="57">
                  <c:v>0.59836527769344794</c:v>
                </c:pt>
                <c:pt idx="58">
                  <c:v>0.72159077297869456</c:v>
                </c:pt>
                <c:pt idx="59">
                  <c:v>0.92547976781026609</c:v>
                </c:pt>
                <c:pt idx="60">
                  <c:v>0.73832096908145173</c:v>
                </c:pt>
                <c:pt idx="61">
                  <c:v>0.73548055446928573</c:v>
                </c:pt>
                <c:pt idx="62">
                  <c:v>0.67794627406822805</c:v>
                </c:pt>
                <c:pt idx="63">
                  <c:v>0.72402194759165894</c:v>
                </c:pt>
                <c:pt idx="64">
                  <c:v>0.75377107696549484</c:v>
                </c:pt>
                <c:pt idx="65">
                  <c:v>0.91301627777095795</c:v>
                </c:pt>
                <c:pt idx="66">
                  <c:v>0.87002483132889485</c:v>
                </c:pt>
                <c:pt idx="67">
                  <c:v>0.98660114814940536</c:v>
                </c:pt>
                <c:pt idx="68">
                  <c:v>1.0845977266845299</c:v>
                </c:pt>
                <c:pt idx="69">
                  <c:v>1.0414762496201198</c:v>
                </c:pt>
                <c:pt idx="70">
                  <c:v>1.0421193727227269</c:v>
                </c:pt>
                <c:pt idx="71">
                  <c:v>1.2086791140916187</c:v>
                </c:pt>
                <c:pt idx="72">
                  <c:v>1.1447518280990601</c:v>
                </c:pt>
                <c:pt idx="73">
                  <c:v>1.2478851662372263</c:v>
                </c:pt>
                <c:pt idx="74">
                  <c:v>1.3625136934330753</c:v>
                </c:pt>
                <c:pt idx="75">
                  <c:v>1.3321467143344836</c:v>
                </c:pt>
                <c:pt idx="76">
                  <c:v>1.3287706139135038</c:v>
                </c:pt>
                <c:pt idx="77">
                  <c:v>1.4087719254794795</c:v>
                </c:pt>
                <c:pt idx="78">
                  <c:v>1.5128561710188877</c:v>
                </c:pt>
                <c:pt idx="79">
                  <c:v>1.471738807904351</c:v>
                </c:pt>
                <c:pt idx="80">
                  <c:v>1.1519377141644596</c:v>
                </c:pt>
                <c:pt idx="81">
                  <c:v>0.97777347208607679</c:v>
                </c:pt>
                <c:pt idx="82">
                  <c:v>0.96625727519141302</c:v>
                </c:pt>
                <c:pt idx="83">
                  <c:v>1.0352905051963097</c:v>
                </c:pt>
                <c:pt idx="84">
                  <c:v>1.0482785072682927</c:v>
                </c:pt>
                <c:pt idx="85">
                  <c:v>1.117550384594131</c:v>
                </c:pt>
                <c:pt idx="86">
                  <c:v>1.1331400010776691</c:v>
                </c:pt>
                <c:pt idx="87">
                  <c:v>1.1809601529008378</c:v>
                </c:pt>
                <c:pt idx="88">
                  <c:v>1.1334138088520318</c:v>
                </c:pt>
                <c:pt idx="89">
                  <c:v>1.0623424372992731</c:v>
                </c:pt>
                <c:pt idx="90">
                  <c:v>1.2003262762618587</c:v>
                </c:pt>
                <c:pt idx="91">
                  <c:v>1.2635507508072676</c:v>
                </c:pt>
                <c:pt idx="92">
                  <c:v>1.4199198479851636</c:v>
                </c:pt>
                <c:pt idx="93">
                  <c:v>1.3423104795182148</c:v>
                </c:pt>
                <c:pt idx="94">
                  <c:v>1.4568278657411691</c:v>
                </c:pt>
                <c:pt idx="95">
                  <c:v>1.4137159211353885</c:v>
                </c:pt>
                <c:pt idx="96">
                  <c:v>1.2917305785426463</c:v>
                </c:pt>
                <c:pt idx="97">
                  <c:v>1.4150399874066493</c:v>
                </c:pt>
                <c:pt idx="98">
                  <c:v>1.4769540464433075</c:v>
                </c:pt>
                <c:pt idx="99">
                  <c:v>1.3735997556686919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4-7649-944E-D7FD0FD7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2615923009618"/>
                  <c:y val="-0.11386009040536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'diffusion low V'!$B$106:$B$205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'diffusion low V'!$O$206:$O$305</c:f>
              <c:numCache>
                <c:formatCode>General</c:formatCode>
                <c:ptCount val="100"/>
                <c:pt idx="0">
                  <c:v>0</c:v>
                </c:pt>
                <c:pt idx="1">
                  <c:v>0.19360646920892621</c:v>
                </c:pt>
                <c:pt idx="2">
                  <c:v>0.28130886787136056</c:v>
                </c:pt>
                <c:pt idx="3">
                  <c:v>0.32513412553751569</c:v>
                </c:pt>
                <c:pt idx="4">
                  <c:v>0.36690899658604309</c:v>
                </c:pt>
                <c:pt idx="5">
                  <c:v>0.22863760354821996</c:v>
                </c:pt>
                <c:pt idx="6">
                  <c:v>0.30470812325459606</c:v>
                </c:pt>
                <c:pt idx="7">
                  <c:v>0.50698786531794915</c:v>
                </c:pt>
                <c:pt idx="8">
                  <c:v>0.64674465513891721</c:v>
                </c:pt>
                <c:pt idx="9">
                  <c:v>0.54280115671336682</c:v>
                </c:pt>
                <c:pt idx="10">
                  <c:v>0.55169487868214528</c:v>
                </c:pt>
                <c:pt idx="11">
                  <c:v>0.75807562164012565</c:v>
                </c:pt>
                <c:pt idx="12">
                  <c:v>1.1317711063512179</c:v>
                </c:pt>
                <c:pt idx="13">
                  <c:v>1.2376501180931023</c:v>
                </c:pt>
                <c:pt idx="14">
                  <c:v>1.3480013602457344</c:v>
                </c:pt>
                <c:pt idx="15">
                  <c:v>1.2604323439754115</c:v>
                </c:pt>
                <c:pt idx="16">
                  <c:v>1.507873398934148</c:v>
                </c:pt>
                <c:pt idx="17">
                  <c:v>1.4145982584299333</c:v>
                </c:pt>
                <c:pt idx="18">
                  <c:v>1.3076131097012831</c:v>
                </c:pt>
                <c:pt idx="19">
                  <c:v>1.5761999178768156</c:v>
                </c:pt>
                <c:pt idx="20">
                  <c:v>1.4658406670285997</c:v>
                </c:pt>
                <c:pt idx="21">
                  <c:v>1.5456212030662688</c:v>
                </c:pt>
                <c:pt idx="22">
                  <c:v>1.3092757917751858</c:v>
                </c:pt>
                <c:pt idx="23">
                  <c:v>1.3397116876698472</c:v>
                </c:pt>
                <c:pt idx="24">
                  <c:v>1.4911241078479014</c:v>
                </c:pt>
                <c:pt idx="25">
                  <c:v>1.3954494696501125</c:v>
                </c:pt>
                <c:pt idx="26">
                  <c:v>1.4747571034853673</c:v>
                </c:pt>
                <c:pt idx="27">
                  <c:v>1.4352621806535</c:v>
                </c:pt>
                <c:pt idx="28">
                  <c:v>1.5194715591902008</c:v>
                </c:pt>
                <c:pt idx="29">
                  <c:v>1.5455189692291809</c:v>
                </c:pt>
                <c:pt idx="30">
                  <c:v>1.4327135007641199</c:v>
                </c:pt>
                <c:pt idx="31">
                  <c:v>1.5008210802113056</c:v>
                </c:pt>
                <c:pt idx="32">
                  <c:v>1.3977903141548269</c:v>
                </c:pt>
                <c:pt idx="33">
                  <c:v>1.7192463747057429</c:v>
                </c:pt>
                <c:pt idx="34">
                  <c:v>1.6488160898218849</c:v>
                </c:pt>
                <c:pt idx="35">
                  <c:v>1.6166056080627738</c:v>
                </c:pt>
                <c:pt idx="36">
                  <c:v>1.7015241366538119</c:v>
                </c:pt>
                <c:pt idx="37">
                  <c:v>1.629776427773052</c:v>
                </c:pt>
                <c:pt idx="38">
                  <c:v>1.8830976627359346</c:v>
                </c:pt>
                <c:pt idx="39">
                  <c:v>1.8903010850494002</c:v>
                </c:pt>
                <c:pt idx="40">
                  <c:v>1.9849071910079701</c:v>
                </c:pt>
                <c:pt idx="41">
                  <c:v>1.9782514506001709</c:v>
                </c:pt>
                <c:pt idx="42">
                  <c:v>1.8938502608717063</c:v>
                </c:pt>
                <c:pt idx="43">
                  <c:v>2.037173151550292</c:v>
                </c:pt>
                <c:pt idx="44">
                  <c:v>2.0474001383879874</c:v>
                </c:pt>
                <c:pt idx="45">
                  <c:v>1.9436596230074699</c:v>
                </c:pt>
                <c:pt idx="46">
                  <c:v>1.7570715538049155</c:v>
                </c:pt>
                <c:pt idx="47">
                  <c:v>1.6180532715830187</c:v>
                </c:pt>
                <c:pt idx="48">
                  <c:v>1.5359712138956934</c:v>
                </c:pt>
                <c:pt idx="49">
                  <c:v>1.2397189759389948</c:v>
                </c:pt>
                <c:pt idx="50">
                  <c:v>1.4676402918772977</c:v>
                </c:pt>
                <c:pt idx="51">
                  <c:v>1.589803128535672</c:v>
                </c:pt>
                <c:pt idx="52">
                  <c:v>1.8029959215498852</c:v>
                </c:pt>
                <c:pt idx="53">
                  <c:v>1.9507921428764368</c:v>
                </c:pt>
                <c:pt idx="54">
                  <c:v>2.078570460598784</c:v>
                </c:pt>
                <c:pt idx="55">
                  <c:v>2.1656909506230568</c:v>
                </c:pt>
                <c:pt idx="56">
                  <c:v>2.3377790361940756</c:v>
                </c:pt>
                <c:pt idx="57">
                  <c:v>2.4660208497562159</c:v>
                </c:pt>
                <c:pt idx="58">
                  <c:v>2.4996161952194482</c:v>
                </c:pt>
                <c:pt idx="59">
                  <c:v>2.5177261274281997</c:v>
                </c:pt>
                <c:pt idx="60">
                  <c:v>2.6559560523916659</c:v>
                </c:pt>
                <c:pt idx="61">
                  <c:v>2.8188756683091238</c:v>
                </c:pt>
                <c:pt idx="62">
                  <c:v>2.8533105427996319</c:v>
                </c:pt>
                <c:pt idx="63">
                  <c:v>2.8318458947969254</c:v>
                </c:pt>
                <c:pt idx="64">
                  <c:v>2.8358135926618857</c:v>
                </c:pt>
                <c:pt idx="65">
                  <c:v>2.8894767841550002</c:v>
                </c:pt>
                <c:pt idx="66">
                  <c:v>2.9461272385772714</c:v>
                </c:pt>
                <c:pt idx="67">
                  <c:v>2.8176012832241346</c:v>
                </c:pt>
                <c:pt idx="68">
                  <c:v>2.7245536521139679</c:v>
                </c:pt>
                <c:pt idx="69">
                  <c:v>2.7354124712867161</c:v>
                </c:pt>
                <c:pt idx="70">
                  <c:v>2.6358169271082943</c:v>
                </c:pt>
                <c:pt idx="71">
                  <c:v>2.6307504520067937</c:v>
                </c:pt>
                <c:pt idx="72">
                  <c:v>2.7343685267858371</c:v>
                </c:pt>
                <c:pt idx="73">
                  <c:v>2.9342311838755584</c:v>
                </c:pt>
                <c:pt idx="74">
                  <c:v>2.9787225971018381</c:v>
                </c:pt>
                <c:pt idx="75">
                  <c:v>3.0749464383537628</c:v>
                </c:pt>
                <c:pt idx="76">
                  <c:v>3.1515123525070945</c:v>
                </c:pt>
                <c:pt idx="77">
                  <c:v>3.0054829285512836</c:v>
                </c:pt>
                <c:pt idx="78">
                  <c:v>3.0336180691221761</c:v>
                </c:pt>
                <c:pt idx="79">
                  <c:v>3.0044175529983028</c:v>
                </c:pt>
                <c:pt idx="80">
                  <c:v>3.1622073295918263</c:v>
                </c:pt>
                <c:pt idx="81">
                  <c:v>3.0101155358085276</c:v>
                </c:pt>
                <c:pt idx="82">
                  <c:v>2.8833623157356447</c:v>
                </c:pt>
                <c:pt idx="83">
                  <c:v>2.9080631854138779</c:v>
                </c:pt>
                <c:pt idx="84">
                  <c:v>2.8574607557452736</c:v>
                </c:pt>
                <c:pt idx="85">
                  <c:v>3.0114526764519214</c:v>
                </c:pt>
                <c:pt idx="86">
                  <c:v>3.0413135112263006</c:v>
                </c:pt>
                <c:pt idx="87">
                  <c:v>2.9924556569647511</c:v>
                </c:pt>
                <c:pt idx="88">
                  <c:v>2.8000672521259502</c:v>
                </c:pt>
                <c:pt idx="89">
                  <c:v>2.7767635370105195</c:v>
                </c:pt>
                <c:pt idx="90">
                  <c:v>2.8891605867049344</c:v>
                </c:pt>
                <c:pt idx="91">
                  <c:v>2.8254373269388458</c:v>
                </c:pt>
                <c:pt idx="92">
                  <c:v>2.8194806855586156</c:v>
                </c:pt>
                <c:pt idx="93">
                  <c:v>2.7234188517369762</c:v>
                </c:pt>
                <c:pt idx="94">
                  <c:v>2.7365635720145076</c:v>
                </c:pt>
                <c:pt idx="95">
                  <c:v>2.6944577675720471</c:v>
                </c:pt>
                <c:pt idx="96">
                  <c:v>2.7437571390833813</c:v>
                </c:pt>
                <c:pt idx="97">
                  <c:v>2.6316843542075614</c:v>
                </c:pt>
                <c:pt idx="98">
                  <c:v>2.6582629153313824</c:v>
                </c:pt>
                <c:pt idx="99">
                  <c:v>2.677160813556541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1-B04A-8900-DF4B4A7C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81872"/>
        <c:axId val="640383520"/>
      </c:scatterChart>
      <c:valAx>
        <c:axId val="640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3520"/>
        <c:crosses val="autoZero"/>
        <c:crossBetween val="midCat"/>
      </c:valAx>
      <c:valAx>
        <c:axId val="640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2576192681797"/>
                  <c:y val="-0.402684820647419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lowV anal'!$O$10:$O$189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5.2544870515758436E-2</c:v>
                  </c:pt>
                  <c:pt idx="2">
                    <c:v>0.12895672546546949</c:v>
                  </c:pt>
                  <c:pt idx="3">
                    <c:v>6.2648953851723227E-2</c:v>
                  </c:pt>
                  <c:pt idx="4">
                    <c:v>9.7630449422667978E-2</c:v>
                  </c:pt>
                  <c:pt idx="5">
                    <c:v>0.26729540940599328</c:v>
                  </c:pt>
                  <c:pt idx="6">
                    <c:v>0.16818995518786889</c:v>
                  </c:pt>
                  <c:pt idx="7">
                    <c:v>0.33497506721835313</c:v>
                  </c:pt>
                  <c:pt idx="8">
                    <c:v>0.35857818662248142</c:v>
                  </c:pt>
                  <c:pt idx="9">
                    <c:v>0.29671420695049616</c:v>
                  </c:pt>
                  <c:pt idx="10">
                    <c:v>0.10455563591427466</c:v>
                  </c:pt>
                  <c:pt idx="11">
                    <c:v>0.30248467351739755</c:v>
                  </c:pt>
                  <c:pt idx="12">
                    <c:v>0.39895926548695404</c:v>
                  </c:pt>
                  <c:pt idx="13">
                    <c:v>0.39319175681592144</c:v>
                  </c:pt>
                  <c:pt idx="14">
                    <c:v>0.37989140698779028</c:v>
                  </c:pt>
                  <c:pt idx="15">
                    <c:v>0.27718196878283863</c:v>
                  </c:pt>
                  <c:pt idx="16">
                    <c:v>0.40076989456489881</c:v>
                  </c:pt>
                  <c:pt idx="17">
                    <c:v>0.38567592852400528</c:v>
                  </c:pt>
                  <c:pt idx="18">
                    <c:v>0.46194518176982502</c:v>
                  </c:pt>
                  <c:pt idx="19">
                    <c:v>0.19094862757007008</c:v>
                  </c:pt>
                  <c:pt idx="20">
                    <c:v>0.28242025987905284</c:v>
                  </c:pt>
                  <c:pt idx="21">
                    <c:v>0.37743831230525421</c:v>
                  </c:pt>
                  <c:pt idx="22">
                    <c:v>0.37641233139807512</c:v>
                  </c:pt>
                  <c:pt idx="23">
                    <c:v>0.38405631350755653</c:v>
                  </c:pt>
                  <c:pt idx="24">
                    <c:v>0.35182766781864366</c:v>
                  </c:pt>
                  <c:pt idx="25">
                    <c:v>0.5317278176922986</c:v>
                  </c:pt>
                  <c:pt idx="26">
                    <c:v>0.6322571227289322</c:v>
                  </c:pt>
                  <c:pt idx="27">
                    <c:v>0.75289254602620248</c:v>
                  </c:pt>
                  <c:pt idx="28">
                    <c:v>0.70135061434970714</c:v>
                  </c:pt>
                  <c:pt idx="29">
                    <c:v>0.51090705307768924</c:v>
                  </c:pt>
                  <c:pt idx="30">
                    <c:v>0.49142437617048346</c:v>
                  </c:pt>
                  <c:pt idx="31">
                    <c:v>0.45967148878112413</c:v>
                  </c:pt>
                  <c:pt idx="32">
                    <c:v>0.75736542647330884</c:v>
                  </c:pt>
                  <c:pt idx="33">
                    <c:v>0.98259664614848152</c:v>
                  </c:pt>
                  <c:pt idx="34">
                    <c:v>0.87541547381067564</c:v>
                  </c:pt>
                  <c:pt idx="35">
                    <c:v>0.73700567551165952</c:v>
                  </c:pt>
                  <c:pt idx="36">
                    <c:v>0.72564667607343936</c:v>
                  </c:pt>
                  <c:pt idx="37">
                    <c:v>0.7294335649199557</c:v>
                  </c:pt>
                  <c:pt idx="38">
                    <c:v>0.86530257873857064</c:v>
                  </c:pt>
                  <c:pt idx="39">
                    <c:v>0.50277303635781589</c:v>
                  </c:pt>
                  <c:pt idx="40">
                    <c:v>0.5197228115764162</c:v>
                  </c:pt>
                  <c:pt idx="41">
                    <c:v>0.60465160525228345</c:v>
                  </c:pt>
                  <c:pt idx="42">
                    <c:v>0.59987886814589364</c:v>
                  </c:pt>
                  <c:pt idx="43">
                    <c:v>0.6832312149538009</c:v>
                  </c:pt>
                  <c:pt idx="44">
                    <c:v>0.60477295627967076</c:v>
                  </c:pt>
                  <c:pt idx="45">
                    <c:v>0.4340561026783562</c:v>
                  </c:pt>
                  <c:pt idx="46">
                    <c:v>0.49235008970572008</c:v>
                  </c:pt>
                  <c:pt idx="47">
                    <c:v>0.39904561506946273</c:v>
                  </c:pt>
                  <c:pt idx="48">
                    <c:v>0.44302083153405974</c:v>
                  </c:pt>
                  <c:pt idx="49">
                    <c:v>0.42307523983332757</c:v>
                  </c:pt>
                  <c:pt idx="50">
                    <c:v>0.36149116840782802</c:v>
                  </c:pt>
                  <c:pt idx="51">
                    <c:v>0.36719090071991062</c:v>
                  </c:pt>
                  <c:pt idx="52">
                    <c:v>0.43719911429504654</c:v>
                  </c:pt>
                  <c:pt idx="53">
                    <c:v>0.60498523027674345</c:v>
                  </c:pt>
                  <c:pt idx="54">
                    <c:v>0.65208171011653748</c:v>
                  </c:pt>
                  <c:pt idx="55">
                    <c:v>0.62094407234491777</c:v>
                  </c:pt>
                  <c:pt idx="56">
                    <c:v>0.62451755330929171</c:v>
                  </c:pt>
                  <c:pt idx="57">
                    <c:v>0.76287873827993247</c:v>
                  </c:pt>
                  <c:pt idx="58">
                    <c:v>0.51929242767375983</c:v>
                  </c:pt>
                  <c:pt idx="59">
                    <c:v>0.40768920828427069</c:v>
                  </c:pt>
                  <c:pt idx="60">
                    <c:v>0.24472559697825841</c:v>
                  </c:pt>
                  <c:pt idx="61">
                    <c:v>0.38005040177706717</c:v>
                  </c:pt>
                  <c:pt idx="62">
                    <c:v>0.47527581321980777</c:v>
                  </c:pt>
                  <c:pt idx="63">
                    <c:v>0.43824509993735966</c:v>
                  </c:pt>
                  <c:pt idx="64">
                    <c:v>0.45944351412885037</c:v>
                  </c:pt>
                  <c:pt idx="65">
                    <c:v>0.58708684839655711</c:v>
                  </c:pt>
                  <c:pt idx="66">
                    <c:v>0.49460109645377792</c:v>
                  </c:pt>
                  <c:pt idx="67">
                    <c:v>0.59653570126098188</c:v>
                  </c:pt>
                  <c:pt idx="68">
                    <c:v>0.58294859083209549</c:v>
                  </c:pt>
                  <c:pt idx="69">
                    <c:v>0.51576319252182601</c:v>
                  </c:pt>
                  <c:pt idx="70">
                    <c:v>0.33885900269025149</c:v>
                  </c:pt>
                  <c:pt idx="71">
                    <c:v>0.1379734082476326</c:v>
                  </c:pt>
                  <c:pt idx="72">
                    <c:v>0.1637400419082046</c:v>
                  </c:pt>
                  <c:pt idx="73">
                    <c:v>0.18357525750822856</c:v>
                  </c:pt>
                  <c:pt idx="74">
                    <c:v>0.18365225727273576</c:v>
                  </c:pt>
                  <c:pt idx="75">
                    <c:v>0.16556245497755681</c:v>
                  </c:pt>
                  <c:pt idx="76">
                    <c:v>0.19981137272010449</c:v>
                  </c:pt>
                  <c:pt idx="77">
                    <c:v>0.17456614105904308</c:v>
                  </c:pt>
                  <c:pt idx="78">
                    <c:v>0.26526191107952146</c:v>
                  </c:pt>
                  <c:pt idx="79">
                    <c:v>3.9910216877119792E-2</c:v>
                  </c:pt>
                  <c:pt idx="80">
                    <c:v>6.6901791496306776E-2</c:v>
                  </c:pt>
                  <c:pt idx="81">
                    <c:v>0.17836328059372034</c:v>
                  </c:pt>
                  <c:pt idx="82">
                    <c:v>0.15606353278474508</c:v>
                  </c:pt>
                  <c:pt idx="83">
                    <c:v>0.21457872506482825</c:v>
                  </c:pt>
                  <c:pt idx="84">
                    <c:v>0.21858514357246808</c:v>
                  </c:pt>
                  <c:pt idx="85">
                    <c:v>0.31370808295591962</c:v>
                  </c:pt>
                  <c:pt idx="86">
                    <c:v>0.39569138812658039</c:v>
                  </c:pt>
                  <c:pt idx="87">
                    <c:v>0.5211523992653434</c:v>
                  </c:pt>
                  <c:pt idx="88">
                    <c:v>0.4612853269235978</c:v>
                  </c:pt>
                  <c:pt idx="89">
                    <c:v>0.17855274370452162</c:v>
                  </c:pt>
                  <c:pt idx="90">
                    <c:v>0.20834299270380505</c:v>
                  </c:pt>
                  <c:pt idx="91">
                    <c:v>0.29806571437518675</c:v>
                  </c:pt>
                  <c:pt idx="92">
                    <c:v>0.64858587256225664</c:v>
                  </c:pt>
                  <c:pt idx="93">
                    <c:v>0.80918028515581697</c:v>
                  </c:pt>
                  <c:pt idx="94">
                    <c:v>0.8581080399126183</c:v>
                  </c:pt>
                  <c:pt idx="95">
                    <c:v>0.70183369393998296</c:v>
                  </c:pt>
                  <c:pt idx="96">
                    <c:v>1.0200636472658786</c:v>
                  </c:pt>
                  <c:pt idx="97">
                    <c:v>1.0047291270463421</c:v>
                  </c:pt>
                  <c:pt idx="98">
                    <c:v>0.79457446945177201</c:v>
                  </c:pt>
                  <c:pt idx="99">
                    <c:v>1.091431932594384</c:v>
                  </c:pt>
                  <c:pt idx="100">
                    <c:v>1.9113462538672463</c:v>
                  </c:pt>
                  <c:pt idx="101">
                    <c:v>1.9949156995438846</c:v>
                  </c:pt>
                  <c:pt idx="102">
                    <c:v>1.669186937084747</c:v>
                  </c:pt>
                  <c:pt idx="103">
                    <c:v>1.6218651274779532</c:v>
                  </c:pt>
                  <c:pt idx="104">
                    <c:v>1.8534959312770667</c:v>
                  </c:pt>
                  <c:pt idx="105">
                    <c:v>1.7719874256211188</c:v>
                  </c:pt>
                  <c:pt idx="106">
                    <c:v>1.8189080879981121</c:v>
                  </c:pt>
                  <c:pt idx="107">
                    <c:v>1.7880689209026472</c:v>
                  </c:pt>
                  <c:pt idx="108">
                    <c:v>1.874104036149667</c:v>
                  </c:pt>
                  <c:pt idx="109">
                    <c:v>1.9935651941014059</c:v>
                  </c:pt>
                  <c:pt idx="110">
                    <c:v>1.7936633015414829</c:v>
                  </c:pt>
                  <c:pt idx="111">
                    <c:v>1.8591320625002543</c:v>
                  </c:pt>
                  <c:pt idx="112">
                    <c:v>1.787559910967133</c:v>
                  </c:pt>
                  <c:pt idx="113">
                    <c:v>2.1833054162135612</c:v>
                  </c:pt>
                  <c:pt idx="114">
                    <c:v>2.0706344496265103</c:v>
                  </c:pt>
                  <c:pt idx="115">
                    <c:v>1.9593292849795085</c:v>
                  </c:pt>
                  <c:pt idx="116">
                    <c:v>2.1018590284843195</c:v>
                  </c:pt>
                  <c:pt idx="117">
                    <c:v>2.0525556980587005</c:v>
                  </c:pt>
                  <c:pt idx="118">
                    <c:v>2.4051522182771365</c:v>
                  </c:pt>
                  <c:pt idx="119">
                    <c:v>2.4472046743572267</c:v>
                  </c:pt>
                  <c:pt idx="120">
                    <c:v>2.704738324006899</c:v>
                  </c:pt>
                  <c:pt idx="121">
                    <c:v>2.7211846087462432</c:v>
                  </c:pt>
                  <c:pt idx="122">
                    <c:v>2.4864576179776141</c:v>
                  </c:pt>
                  <c:pt idx="123">
                    <c:v>2.7378888206224103</c:v>
                  </c:pt>
                  <c:pt idx="124">
                    <c:v>2.7294990050663461</c:v>
                  </c:pt>
                  <c:pt idx="125">
                    <c:v>2.3562171347275771</c:v>
                  </c:pt>
                  <c:pt idx="126">
                    <c:v>2.0287640949258625</c:v>
                  </c:pt>
                  <c:pt idx="127">
                    <c:v>1.7367710635055684</c:v>
                  </c:pt>
                  <c:pt idx="128">
                    <c:v>1.7343815176839179</c:v>
                  </c:pt>
                  <c:pt idx="129">
                    <c:v>1.4285966542834181</c:v>
                  </c:pt>
                  <c:pt idx="130">
                    <c:v>1.717116964934271</c:v>
                  </c:pt>
                  <c:pt idx="131">
                    <c:v>2.0419929131641239</c:v>
                  </c:pt>
                  <c:pt idx="132">
                    <c:v>2.3879420443730663</c:v>
                  </c:pt>
                  <c:pt idx="133">
                    <c:v>2.5260165253191591</c:v>
                  </c:pt>
                  <c:pt idx="134">
                    <c:v>2.8641953760513568</c:v>
                  </c:pt>
                  <c:pt idx="135">
                    <c:v>3.1063916048271847</c:v>
                  </c:pt>
                  <c:pt idx="136">
                    <c:v>3.5327827126807754</c:v>
                  </c:pt>
                  <c:pt idx="137">
                    <c:v>3.7965815829485821</c:v>
                  </c:pt>
                  <c:pt idx="138">
                    <c:v>3.8627702716228427</c:v>
                  </c:pt>
                  <c:pt idx="139">
                    <c:v>3.8617979659688788</c:v>
                  </c:pt>
                  <c:pt idx="140">
                    <c:v>4.2611880074531143</c:v>
                  </c:pt>
                  <c:pt idx="141">
                    <c:v>4.7261012821670478</c:v>
                  </c:pt>
                  <c:pt idx="142">
                    <c:v>4.8865644619105018</c:v>
                  </c:pt>
                  <c:pt idx="143">
                    <c:v>4.8979491143597569</c:v>
                  </c:pt>
                  <c:pt idx="144">
                    <c:v>4.9093732623329371</c:v>
                  </c:pt>
                  <c:pt idx="145">
                    <c:v>5.1050588657397196</c:v>
                  </c:pt>
                  <c:pt idx="146">
                    <c:v>5.2833841519178666</c:v>
                  </c:pt>
                  <c:pt idx="147">
                    <c:v>4.8188516020182917</c:v>
                  </c:pt>
                  <c:pt idx="148">
                    <c:v>4.5152932469001081</c:v>
                  </c:pt>
                  <c:pt idx="149">
                    <c:v>4.4804971732819299</c:v>
                  </c:pt>
                  <c:pt idx="150">
                    <c:v>4.203723124081499</c:v>
                  </c:pt>
                  <c:pt idx="151">
                    <c:v>4.1255685119326593</c:v>
                  </c:pt>
                  <c:pt idx="152">
                    <c:v>4.3392832693865238</c:v>
                  </c:pt>
                  <c:pt idx="153">
                    <c:v>4.9107636302107673</c:v>
                  </c:pt>
                  <c:pt idx="154">
                    <c:v>5.0111248230841268</c:v>
                  </c:pt>
                  <c:pt idx="155">
                    <c:v>5.304954223579867</c:v>
                  </c:pt>
                  <c:pt idx="156">
                    <c:v>5.5091009981744161</c:v>
                  </c:pt>
                  <c:pt idx="157">
                    <c:v>5.1777958251359388</c:v>
                  </c:pt>
                  <c:pt idx="158">
                    <c:v>5.1980309569541134</c:v>
                  </c:pt>
                  <c:pt idx="159">
                    <c:v>4.9220470216206715</c:v>
                  </c:pt>
                  <c:pt idx="160">
                    <c:v>5.5814602583410293</c:v>
                  </c:pt>
                  <c:pt idx="161">
                    <c:v>5.0967353135353477</c:v>
                  </c:pt>
                  <c:pt idx="162">
                    <c:v>4.7672512773897084</c:v>
                  </c:pt>
                  <c:pt idx="163">
                    <c:v>4.806976035039618</c:v>
                  </c:pt>
                  <c:pt idx="164">
                    <c:v>4.6368225753817853</c:v>
                  </c:pt>
                  <c:pt idx="165">
                    <c:v>4.968349864273633</c:v>
                  </c:pt>
                  <c:pt idx="166">
                    <c:v>5.0902800952666487</c:v>
                  </c:pt>
                  <c:pt idx="167">
                    <c:v>4.8376991427679279</c:v>
                  </c:pt>
                  <c:pt idx="168">
                    <c:v>4.16972353287548</c:v>
                  </c:pt>
                  <c:pt idx="169">
                    <c:v>4.1544707111012498</c:v>
                  </c:pt>
                  <c:pt idx="170">
                    <c:v>4.4708179083495061</c:v>
                  </c:pt>
                  <c:pt idx="171">
                    <c:v>4.0983098065782126</c:v>
                  </c:pt>
                  <c:pt idx="172">
                    <c:v>4.1602729343604405</c:v>
                  </c:pt>
                  <c:pt idx="173">
                    <c:v>3.796723177611002</c:v>
                  </c:pt>
                  <c:pt idx="174">
                    <c:v>3.6603144664048957</c:v>
                  </c:pt>
                  <c:pt idx="175">
                    <c:v>3.5890379092282361</c:v>
                  </c:pt>
                  <c:pt idx="176">
                    <c:v>3.7344333087121746</c:v>
                  </c:pt>
                  <c:pt idx="177">
                    <c:v>3.3229773776698091</c:v>
                  </c:pt>
                  <c:pt idx="178">
                    <c:v>3.3023352021607706</c:v>
                  </c:pt>
                  <c:pt idx="179">
                    <c:v>3.4162297764573077</c:v>
                  </c:pt>
                </c:numCache>
              </c:numRef>
            </c:plus>
            <c:minus>
              <c:numRef>
                <c:f>'diff lowV anal'!$O$10:$O$189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5.2544870515758436E-2</c:v>
                  </c:pt>
                  <c:pt idx="2">
                    <c:v>0.12895672546546949</c:v>
                  </c:pt>
                  <c:pt idx="3">
                    <c:v>6.2648953851723227E-2</c:v>
                  </c:pt>
                  <c:pt idx="4">
                    <c:v>9.7630449422667978E-2</c:v>
                  </c:pt>
                  <c:pt idx="5">
                    <c:v>0.26729540940599328</c:v>
                  </c:pt>
                  <c:pt idx="6">
                    <c:v>0.16818995518786889</c:v>
                  </c:pt>
                  <c:pt idx="7">
                    <c:v>0.33497506721835313</c:v>
                  </c:pt>
                  <c:pt idx="8">
                    <c:v>0.35857818662248142</c:v>
                  </c:pt>
                  <c:pt idx="9">
                    <c:v>0.29671420695049616</c:v>
                  </c:pt>
                  <c:pt idx="10">
                    <c:v>0.10455563591427466</c:v>
                  </c:pt>
                  <c:pt idx="11">
                    <c:v>0.30248467351739755</c:v>
                  </c:pt>
                  <c:pt idx="12">
                    <c:v>0.39895926548695404</c:v>
                  </c:pt>
                  <c:pt idx="13">
                    <c:v>0.39319175681592144</c:v>
                  </c:pt>
                  <c:pt idx="14">
                    <c:v>0.37989140698779028</c:v>
                  </c:pt>
                  <c:pt idx="15">
                    <c:v>0.27718196878283863</c:v>
                  </c:pt>
                  <c:pt idx="16">
                    <c:v>0.40076989456489881</c:v>
                  </c:pt>
                  <c:pt idx="17">
                    <c:v>0.38567592852400528</c:v>
                  </c:pt>
                  <c:pt idx="18">
                    <c:v>0.46194518176982502</c:v>
                  </c:pt>
                  <c:pt idx="19">
                    <c:v>0.19094862757007008</c:v>
                  </c:pt>
                  <c:pt idx="20">
                    <c:v>0.28242025987905284</c:v>
                  </c:pt>
                  <c:pt idx="21">
                    <c:v>0.37743831230525421</c:v>
                  </c:pt>
                  <c:pt idx="22">
                    <c:v>0.37641233139807512</c:v>
                  </c:pt>
                  <c:pt idx="23">
                    <c:v>0.38405631350755653</c:v>
                  </c:pt>
                  <c:pt idx="24">
                    <c:v>0.35182766781864366</c:v>
                  </c:pt>
                  <c:pt idx="25">
                    <c:v>0.5317278176922986</c:v>
                  </c:pt>
                  <c:pt idx="26">
                    <c:v>0.6322571227289322</c:v>
                  </c:pt>
                  <c:pt idx="27">
                    <c:v>0.75289254602620248</c:v>
                  </c:pt>
                  <c:pt idx="28">
                    <c:v>0.70135061434970714</c:v>
                  </c:pt>
                  <c:pt idx="29">
                    <c:v>0.51090705307768924</c:v>
                  </c:pt>
                  <c:pt idx="30">
                    <c:v>0.49142437617048346</c:v>
                  </c:pt>
                  <c:pt idx="31">
                    <c:v>0.45967148878112413</c:v>
                  </c:pt>
                  <c:pt idx="32">
                    <c:v>0.75736542647330884</c:v>
                  </c:pt>
                  <c:pt idx="33">
                    <c:v>0.98259664614848152</c:v>
                  </c:pt>
                  <c:pt idx="34">
                    <c:v>0.87541547381067564</c:v>
                  </c:pt>
                  <c:pt idx="35">
                    <c:v>0.73700567551165952</c:v>
                  </c:pt>
                  <c:pt idx="36">
                    <c:v>0.72564667607343936</c:v>
                  </c:pt>
                  <c:pt idx="37">
                    <c:v>0.7294335649199557</c:v>
                  </c:pt>
                  <c:pt idx="38">
                    <c:v>0.86530257873857064</c:v>
                  </c:pt>
                  <c:pt idx="39">
                    <c:v>0.50277303635781589</c:v>
                  </c:pt>
                  <c:pt idx="40">
                    <c:v>0.5197228115764162</c:v>
                  </c:pt>
                  <c:pt idx="41">
                    <c:v>0.60465160525228345</c:v>
                  </c:pt>
                  <c:pt idx="42">
                    <c:v>0.59987886814589364</c:v>
                  </c:pt>
                  <c:pt idx="43">
                    <c:v>0.6832312149538009</c:v>
                  </c:pt>
                  <c:pt idx="44">
                    <c:v>0.60477295627967076</c:v>
                  </c:pt>
                  <c:pt idx="45">
                    <c:v>0.4340561026783562</c:v>
                  </c:pt>
                  <c:pt idx="46">
                    <c:v>0.49235008970572008</c:v>
                  </c:pt>
                  <c:pt idx="47">
                    <c:v>0.39904561506946273</c:v>
                  </c:pt>
                  <c:pt idx="48">
                    <c:v>0.44302083153405974</c:v>
                  </c:pt>
                  <c:pt idx="49">
                    <c:v>0.42307523983332757</c:v>
                  </c:pt>
                  <c:pt idx="50">
                    <c:v>0.36149116840782802</c:v>
                  </c:pt>
                  <c:pt idx="51">
                    <c:v>0.36719090071991062</c:v>
                  </c:pt>
                  <c:pt idx="52">
                    <c:v>0.43719911429504654</c:v>
                  </c:pt>
                  <c:pt idx="53">
                    <c:v>0.60498523027674345</c:v>
                  </c:pt>
                  <c:pt idx="54">
                    <c:v>0.65208171011653748</c:v>
                  </c:pt>
                  <c:pt idx="55">
                    <c:v>0.62094407234491777</c:v>
                  </c:pt>
                  <c:pt idx="56">
                    <c:v>0.62451755330929171</c:v>
                  </c:pt>
                  <c:pt idx="57">
                    <c:v>0.76287873827993247</c:v>
                  </c:pt>
                  <c:pt idx="58">
                    <c:v>0.51929242767375983</c:v>
                  </c:pt>
                  <c:pt idx="59">
                    <c:v>0.40768920828427069</c:v>
                  </c:pt>
                  <c:pt idx="60">
                    <c:v>0.24472559697825841</c:v>
                  </c:pt>
                  <c:pt idx="61">
                    <c:v>0.38005040177706717</c:v>
                  </c:pt>
                  <c:pt idx="62">
                    <c:v>0.47527581321980777</c:v>
                  </c:pt>
                  <c:pt idx="63">
                    <c:v>0.43824509993735966</c:v>
                  </c:pt>
                  <c:pt idx="64">
                    <c:v>0.45944351412885037</c:v>
                  </c:pt>
                  <c:pt idx="65">
                    <c:v>0.58708684839655711</c:v>
                  </c:pt>
                  <c:pt idx="66">
                    <c:v>0.49460109645377792</c:v>
                  </c:pt>
                  <c:pt idx="67">
                    <c:v>0.59653570126098188</c:v>
                  </c:pt>
                  <c:pt idx="68">
                    <c:v>0.58294859083209549</c:v>
                  </c:pt>
                  <c:pt idx="69">
                    <c:v>0.51576319252182601</c:v>
                  </c:pt>
                  <c:pt idx="70">
                    <c:v>0.33885900269025149</c:v>
                  </c:pt>
                  <c:pt idx="71">
                    <c:v>0.1379734082476326</c:v>
                  </c:pt>
                  <c:pt idx="72">
                    <c:v>0.1637400419082046</c:v>
                  </c:pt>
                  <c:pt idx="73">
                    <c:v>0.18357525750822856</c:v>
                  </c:pt>
                  <c:pt idx="74">
                    <c:v>0.18365225727273576</c:v>
                  </c:pt>
                  <c:pt idx="75">
                    <c:v>0.16556245497755681</c:v>
                  </c:pt>
                  <c:pt idx="76">
                    <c:v>0.19981137272010449</c:v>
                  </c:pt>
                  <c:pt idx="77">
                    <c:v>0.17456614105904308</c:v>
                  </c:pt>
                  <c:pt idx="78">
                    <c:v>0.26526191107952146</c:v>
                  </c:pt>
                  <c:pt idx="79">
                    <c:v>3.9910216877119792E-2</c:v>
                  </c:pt>
                  <c:pt idx="80">
                    <c:v>6.6901791496306776E-2</c:v>
                  </c:pt>
                  <c:pt idx="81">
                    <c:v>0.17836328059372034</c:v>
                  </c:pt>
                  <c:pt idx="82">
                    <c:v>0.15606353278474508</c:v>
                  </c:pt>
                  <c:pt idx="83">
                    <c:v>0.21457872506482825</c:v>
                  </c:pt>
                  <c:pt idx="84">
                    <c:v>0.21858514357246808</c:v>
                  </c:pt>
                  <c:pt idx="85">
                    <c:v>0.31370808295591962</c:v>
                  </c:pt>
                  <c:pt idx="86">
                    <c:v>0.39569138812658039</c:v>
                  </c:pt>
                  <c:pt idx="87">
                    <c:v>0.5211523992653434</c:v>
                  </c:pt>
                  <c:pt idx="88">
                    <c:v>0.4612853269235978</c:v>
                  </c:pt>
                  <c:pt idx="89">
                    <c:v>0.17855274370452162</c:v>
                  </c:pt>
                  <c:pt idx="90">
                    <c:v>0.20834299270380505</c:v>
                  </c:pt>
                  <c:pt idx="91">
                    <c:v>0.29806571437518675</c:v>
                  </c:pt>
                  <c:pt idx="92">
                    <c:v>0.64858587256225664</c:v>
                  </c:pt>
                  <c:pt idx="93">
                    <c:v>0.80918028515581697</c:v>
                  </c:pt>
                  <c:pt idx="94">
                    <c:v>0.8581080399126183</c:v>
                  </c:pt>
                  <c:pt idx="95">
                    <c:v>0.70183369393998296</c:v>
                  </c:pt>
                  <c:pt idx="96">
                    <c:v>1.0200636472658786</c:v>
                  </c:pt>
                  <c:pt idx="97">
                    <c:v>1.0047291270463421</c:v>
                  </c:pt>
                  <c:pt idx="98">
                    <c:v>0.79457446945177201</c:v>
                  </c:pt>
                  <c:pt idx="99">
                    <c:v>1.091431932594384</c:v>
                  </c:pt>
                  <c:pt idx="100">
                    <c:v>1.9113462538672463</c:v>
                  </c:pt>
                  <c:pt idx="101">
                    <c:v>1.9949156995438846</c:v>
                  </c:pt>
                  <c:pt idx="102">
                    <c:v>1.669186937084747</c:v>
                  </c:pt>
                  <c:pt idx="103">
                    <c:v>1.6218651274779532</c:v>
                  </c:pt>
                  <c:pt idx="104">
                    <c:v>1.8534959312770667</c:v>
                  </c:pt>
                  <c:pt idx="105">
                    <c:v>1.7719874256211188</c:v>
                  </c:pt>
                  <c:pt idx="106">
                    <c:v>1.8189080879981121</c:v>
                  </c:pt>
                  <c:pt idx="107">
                    <c:v>1.7880689209026472</c:v>
                  </c:pt>
                  <c:pt idx="108">
                    <c:v>1.874104036149667</c:v>
                  </c:pt>
                  <c:pt idx="109">
                    <c:v>1.9935651941014059</c:v>
                  </c:pt>
                  <c:pt idx="110">
                    <c:v>1.7936633015414829</c:v>
                  </c:pt>
                  <c:pt idx="111">
                    <c:v>1.8591320625002543</c:v>
                  </c:pt>
                  <c:pt idx="112">
                    <c:v>1.787559910967133</c:v>
                  </c:pt>
                  <c:pt idx="113">
                    <c:v>2.1833054162135612</c:v>
                  </c:pt>
                  <c:pt idx="114">
                    <c:v>2.0706344496265103</c:v>
                  </c:pt>
                  <c:pt idx="115">
                    <c:v>1.9593292849795085</c:v>
                  </c:pt>
                  <c:pt idx="116">
                    <c:v>2.1018590284843195</c:v>
                  </c:pt>
                  <c:pt idx="117">
                    <c:v>2.0525556980587005</c:v>
                  </c:pt>
                  <c:pt idx="118">
                    <c:v>2.4051522182771365</c:v>
                  </c:pt>
                  <c:pt idx="119">
                    <c:v>2.4472046743572267</c:v>
                  </c:pt>
                  <c:pt idx="120">
                    <c:v>2.704738324006899</c:v>
                  </c:pt>
                  <c:pt idx="121">
                    <c:v>2.7211846087462432</c:v>
                  </c:pt>
                  <c:pt idx="122">
                    <c:v>2.4864576179776141</c:v>
                  </c:pt>
                  <c:pt idx="123">
                    <c:v>2.7378888206224103</c:v>
                  </c:pt>
                  <c:pt idx="124">
                    <c:v>2.7294990050663461</c:v>
                  </c:pt>
                  <c:pt idx="125">
                    <c:v>2.3562171347275771</c:v>
                  </c:pt>
                  <c:pt idx="126">
                    <c:v>2.0287640949258625</c:v>
                  </c:pt>
                  <c:pt idx="127">
                    <c:v>1.7367710635055684</c:v>
                  </c:pt>
                  <c:pt idx="128">
                    <c:v>1.7343815176839179</c:v>
                  </c:pt>
                  <c:pt idx="129">
                    <c:v>1.4285966542834181</c:v>
                  </c:pt>
                  <c:pt idx="130">
                    <c:v>1.717116964934271</c:v>
                  </c:pt>
                  <c:pt idx="131">
                    <c:v>2.0419929131641239</c:v>
                  </c:pt>
                  <c:pt idx="132">
                    <c:v>2.3879420443730663</c:v>
                  </c:pt>
                  <c:pt idx="133">
                    <c:v>2.5260165253191591</c:v>
                  </c:pt>
                  <c:pt idx="134">
                    <c:v>2.8641953760513568</c:v>
                  </c:pt>
                  <c:pt idx="135">
                    <c:v>3.1063916048271847</c:v>
                  </c:pt>
                  <c:pt idx="136">
                    <c:v>3.5327827126807754</c:v>
                  </c:pt>
                  <c:pt idx="137">
                    <c:v>3.7965815829485821</c:v>
                  </c:pt>
                  <c:pt idx="138">
                    <c:v>3.8627702716228427</c:v>
                  </c:pt>
                  <c:pt idx="139">
                    <c:v>3.8617979659688788</c:v>
                  </c:pt>
                  <c:pt idx="140">
                    <c:v>4.2611880074531143</c:v>
                  </c:pt>
                  <c:pt idx="141">
                    <c:v>4.7261012821670478</c:v>
                  </c:pt>
                  <c:pt idx="142">
                    <c:v>4.8865644619105018</c:v>
                  </c:pt>
                  <c:pt idx="143">
                    <c:v>4.8979491143597569</c:v>
                  </c:pt>
                  <c:pt idx="144">
                    <c:v>4.9093732623329371</c:v>
                  </c:pt>
                  <c:pt idx="145">
                    <c:v>5.1050588657397196</c:v>
                  </c:pt>
                  <c:pt idx="146">
                    <c:v>5.2833841519178666</c:v>
                  </c:pt>
                  <c:pt idx="147">
                    <c:v>4.8188516020182917</c:v>
                  </c:pt>
                  <c:pt idx="148">
                    <c:v>4.5152932469001081</c:v>
                  </c:pt>
                  <c:pt idx="149">
                    <c:v>4.4804971732819299</c:v>
                  </c:pt>
                  <c:pt idx="150">
                    <c:v>4.203723124081499</c:v>
                  </c:pt>
                  <c:pt idx="151">
                    <c:v>4.1255685119326593</c:v>
                  </c:pt>
                  <c:pt idx="152">
                    <c:v>4.3392832693865238</c:v>
                  </c:pt>
                  <c:pt idx="153">
                    <c:v>4.9107636302107673</c:v>
                  </c:pt>
                  <c:pt idx="154">
                    <c:v>5.0111248230841268</c:v>
                  </c:pt>
                  <c:pt idx="155">
                    <c:v>5.304954223579867</c:v>
                  </c:pt>
                  <c:pt idx="156">
                    <c:v>5.5091009981744161</c:v>
                  </c:pt>
                  <c:pt idx="157">
                    <c:v>5.1777958251359388</c:v>
                  </c:pt>
                  <c:pt idx="158">
                    <c:v>5.1980309569541134</c:v>
                  </c:pt>
                  <c:pt idx="159">
                    <c:v>4.9220470216206715</c:v>
                  </c:pt>
                  <c:pt idx="160">
                    <c:v>5.5814602583410293</c:v>
                  </c:pt>
                  <c:pt idx="161">
                    <c:v>5.0967353135353477</c:v>
                  </c:pt>
                  <c:pt idx="162">
                    <c:v>4.7672512773897084</c:v>
                  </c:pt>
                  <c:pt idx="163">
                    <c:v>4.806976035039618</c:v>
                  </c:pt>
                  <c:pt idx="164">
                    <c:v>4.6368225753817853</c:v>
                  </c:pt>
                  <c:pt idx="165">
                    <c:v>4.968349864273633</c:v>
                  </c:pt>
                  <c:pt idx="166">
                    <c:v>5.0902800952666487</c:v>
                  </c:pt>
                  <c:pt idx="167">
                    <c:v>4.8376991427679279</c:v>
                  </c:pt>
                  <c:pt idx="168">
                    <c:v>4.16972353287548</c:v>
                  </c:pt>
                  <c:pt idx="169">
                    <c:v>4.1544707111012498</c:v>
                  </c:pt>
                  <c:pt idx="170">
                    <c:v>4.4708179083495061</c:v>
                  </c:pt>
                  <c:pt idx="171">
                    <c:v>4.0983098065782126</c:v>
                  </c:pt>
                  <c:pt idx="172">
                    <c:v>4.1602729343604405</c:v>
                  </c:pt>
                  <c:pt idx="173">
                    <c:v>3.796723177611002</c:v>
                  </c:pt>
                  <c:pt idx="174">
                    <c:v>3.6603144664048957</c:v>
                  </c:pt>
                  <c:pt idx="175">
                    <c:v>3.5890379092282361</c:v>
                  </c:pt>
                  <c:pt idx="176">
                    <c:v>3.7344333087121746</c:v>
                  </c:pt>
                  <c:pt idx="177">
                    <c:v>3.3229773776698091</c:v>
                  </c:pt>
                  <c:pt idx="178">
                    <c:v>3.3023352021607706</c:v>
                  </c:pt>
                  <c:pt idx="179">
                    <c:v>3.4162297764573077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lowV anal'!$C$10:$C$189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lowV anal'!$N$10:$N$189</c:f>
              <c:numCache>
                <c:formatCode>General</c:formatCode>
                <c:ptCount val="180"/>
                <c:pt idx="0">
                  <c:v>0</c:v>
                </c:pt>
                <c:pt idx="1">
                  <c:v>1.4538045757609155E-2</c:v>
                </c:pt>
                <c:pt idx="2">
                  <c:v>0.16851875871694347</c:v>
                </c:pt>
                <c:pt idx="3">
                  <c:v>0.15062028305179906</c:v>
                </c:pt>
                <c:pt idx="4">
                  <c:v>0.20762610556787067</c:v>
                </c:pt>
                <c:pt idx="5">
                  <c:v>0.30665376408550699</c:v>
                </c:pt>
                <c:pt idx="6">
                  <c:v>0.29892409187230135</c:v>
                </c:pt>
                <c:pt idx="7">
                  <c:v>0.24867787491360435</c:v>
                </c:pt>
                <c:pt idx="8">
                  <c:v>7.6726036145737003E-2</c:v>
                </c:pt>
                <c:pt idx="9">
                  <c:v>6.6388317081545037E-2</c:v>
                </c:pt>
                <c:pt idx="10">
                  <c:v>0.18876204274921204</c:v>
                </c:pt>
                <c:pt idx="11">
                  <c:v>0.24248508102102598</c:v>
                </c:pt>
                <c:pt idx="12">
                  <c:v>0.29234521395287905</c:v>
                </c:pt>
                <c:pt idx="13">
                  <c:v>0.41769567119152667</c:v>
                </c:pt>
                <c:pt idx="14">
                  <c:v>0.39916622979185007</c:v>
                </c:pt>
                <c:pt idx="15">
                  <c:v>0.22768667098468107</c:v>
                </c:pt>
                <c:pt idx="16">
                  <c:v>0.28736983205098804</c:v>
                </c:pt>
                <c:pt idx="17">
                  <c:v>0.326748505556891</c:v>
                </c:pt>
                <c:pt idx="18">
                  <c:v>0.444757965315903</c:v>
                </c:pt>
                <c:pt idx="19">
                  <c:v>0.37706280941747877</c:v>
                </c:pt>
                <c:pt idx="20">
                  <c:v>0.43064265476102337</c:v>
                </c:pt>
                <c:pt idx="21">
                  <c:v>0.53866719373609018</c:v>
                </c:pt>
                <c:pt idx="22">
                  <c:v>0.39182101909949069</c:v>
                </c:pt>
                <c:pt idx="23">
                  <c:v>0.24497376206888077</c:v>
                </c:pt>
                <c:pt idx="24">
                  <c:v>0.25326982214966631</c:v>
                </c:pt>
                <c:pt idx="25">
                  <c:v>0.36786172026467368</c:v>
                </c:pt>
                <c:pt idx="26">
                  <c:v>0.50364511309191407</c:v>
                </c:pt>
                <c:pt idx="27">
                  <c:v>0.71940529676314302</c:v>
                </c:pt>
                <c:pt idx="28">
                  <c:v>0.72024378435083103</c:v>
                </c:pt>
                <c:pt idx="29">
                  <c:v>0.62070415456097472</c:v>
                </c:pt>
                <c:pt idx="30">
                  <c:v>0.63412158868573199</c:v>
                </c:pt>
                <c:pt idx="31">
                  <c:v>0.67175004758564238</c:v>
                </c:pt>
                <c:pt idx="32">
                  <c:v>1.0085171864120772</c:v>
                </c:pt>
                <c:pt idx="33">
                  <c:v>0.99293046855020961</c:v>
                </c:pt>
                <c:pt idx="34">
                  <c:v>1.0535680319480598</c:v>
                </c:pt>
                <c:pt idx="35">
                  <c:v>0.96334729096589944</c:v>
                </c:pt>
                <c:pt idx="36">
                  <c:v>0.81345948806464197</c:v>
                </c:pt>
                <c:pt idx="37">
                  <c:v>0.71244463571973771</c:v>
                </c:pt>
                <c:pt idx="38">
                  <c:v>0.8090630257391549</c:v>
                </c:pt>
                <c:pt idx="39">
                  <c:v>0.75773629149770205</c:v>
                </c:pt>
                <c:pt idx="40">
                  <c:v>0.71672757926232533</c:v>
                </c:pt>
                <c:pt idx="41">
                  <c:v>0.6907406726915134</c:v>
                </c:pt>
                <c:pt idx="42">
                  <c:v>0.6714788091582955</c:v>
                </c:pt>
                <c:pt idx="43">
                  <c:v>0.744911764999591</c:v>
                </c:pt>
                <c:pt idx="44">
                  <c:v>0.81908267498985732</c:v>
                </c:pt>
                <c:pt idx="45">
                  <c:v>0.89992684609939833</c:v>
                </c:pt>
                <c:pt idx="46">
                  <c:v>0.99144805999697994</c:v>
                </c:pt>
                <c:pt idx="47">
                  <c:v>1.0262229809642178</c:v>
                </c:pt>
                <c:pt idx="48">
                  <c:v>1.076779335649648</c:v>
                </c:pt>
                <c:pt idx="49">
                  <c:v>0.94460004057959279</c:v>
                </c:pt>
                <c:pt idx="50">
                  <c:v>1.0662937840869391</c:v>
                </c:pt>
                <c:pt idx="51">
                  <c:v>1.2345217808025575</c:v>
                </c:pt>
                <c:pt idx="52">
                  <c:v>1.0491504987944387</c:v>
                </c:pt>
                <c:pt idx="53">
                  <c:v>1.12821480151967</c:v>
                </c:pt>
                <c:pt idx="54">
                  <c:v>1.2755273287826201</c:v>
                </c:pt>
                <c:pt idx="55">
                  <c:v>1.3084800368473184</c:v>
                </c:pt>
                <c:pt idx="56">
                  <c:v>1.2823338567047522</c:v>
                </c:pt>
                <c:pt idx="57">
                  <c:v>1.2855738039907496</c:v>
                </c:pt>
                <c:pt idx="58">
                  <c:v>1.6462330630772204</c:v>
                </c:pt>
                <c:pt idx="59">
                  <c:v>1.609622834645329</c:v>
                </c:pt>
                <c:pt idx="60">
                  <c:v>1.2392439734929066</c:v>
                </c:pt>
                <c:pt idx="61">
                  <c:v>1.1051625596434653</c:v>
                </c:pt>
                <c:pt idx="62">
                  <c:v>1.2516586063752859</c:v>
                </c:pt>
                <c:pt idx="63">
                  <c:v>1.2481640620429175</c:v>
                </c:pt>
                <c:pt idx="64">
                  <c:v>1.2831305771798467</c:v>
                </c:pt>
                <c:pt idx="65">
                  <c:v>1.4151482234708561</c:v>
                </c:pt>
                <c:pt idx="66">
                  <c:v>1.4569604491207844</c:v>
                </c:pt>
                <c:pt idx="67">
                  <c:v>1.4467754569446776</c:v>
                </c:pt>
                <c:pt idx="68">
                  <c:v>1.2391137188720798</c:v>
                </c:pt>
                <c:pt idx="69">
                  <c:v>1.157136878511035</c:v>
                </c:pt>
                <c:pt idx="70">
                  <c:v>1.3835577648218411</c:v>
                </c:pt>
                <c:pt idx="71">
                  <c:v>1.516181566151702</c:v>
                </c:pt>
                <c:pt idx="72">
                  <c:v>1.7233779502368234</c:v>
                </c:pt>
                <c:pt idx="73">
                  <c:v>1.7600361714906028</c:v>
                </c:pt>
                <c:pt idx="74">
                  <c:v>1.7954445582513141</c:v>
                </c:pt>
                <c:pt idx="75">
                  <c:v>1.6057223059550445</c:v>
                </c:pt>
                <c:pt idx="76">
                  <c:v>1.5529713419215563</c:v>
                </c:pt>
                <c:pt idx="77">
                  <c:v>1.7088792575211424</c:v>
                </c:pt>
                <c:pt idx="78">
                  <c:v>1.8385127096136531</c:v>
                </c:pt>
                <c:pt idx="79">
                  <c:v>1.6555157001145817</c:v>
                </c:pt>
                <c:pt idx="80">
                  <c:v>1.7026180795899182</c:v>
                </c:pt>
                <c:pt idx="81">
                  <c:v>1.8082158826038246</c:v>
                </c:pt>
                <c:pt idx="82">
                  <c:v>1.7297635854228073</c:v>
                </c:pt>
                <c:pt idx="83">
                  <c:v>1.620313995382985</c:v>
                </c:pt>
                <c:pt idx="84">
                  <c:v>1.5859647258871161</c:v>
                </c:pt>
                <c:pt idx="85">
                  <c:v>1.6669005453601125</c:v>
                </c:pt>
                <c:pt idx="86">
                  <c:v>1.7343982204002673</c:v>
                </c:pt>
                <c:pt idx="87">
                  <c:v>1.9383783229395304</c:v>
                </c:pt>
                <c:pt idx="88">
                  <c:v>1.9613635519845338</c:v>
                </c:pt>
                <c:pt idx="89">
                  <c:v>1.7720071278349343</c:v>
                </c:pt>
                <c:pt idx="90">
                  <c:v>1.8326925492311561</c:v>
                </c:pt>
                <c:pt idx="91">
                  <c:v>2.0333794757910617</c:v>
                </c:pt>
                <c:pt idx="92">
                  <c:v>2.5354991209550319</c:v>
                </c:pt>
                <c:pt idx="93">
                  <c:v>2.7335382934155992</c:v>
                </c:pt>
                <c:pt idx="94">
                  <c:v>2.8168675092483255</c:v>
                </c:pt>
                <c:pt idx="95">
                  <c:v>2.6786643468583953</c:v>
                </c:pt>
                <c:pt idx="96">
                  <c:v>2.8671021980298295</c:v>
                </c:pt>
                <c:pt idx="97">
                  <c:v>2.6528149164328614</c:v>
                </c:pt>
                <c:pt idx="98">
                  <c:v>2.7009861531057258</c:v>
                </c:pt>
                <c:pt idx="99">
                  <c:v>2.9043392936767471</c:v>
                </c:pt>
                <c:pt idx="100">
                  <c:v>2.6886352045964803</c:v>
                </c:pt>
                <c:pt idx="101">
                  <c:v>2.7942683022601451</c:v>
                </c:pt>
                <c:pt idx="102">
                  <c:v>2.5318784748651102</c:v>
                </c:pt>
                <c:pt idx="103">
                  <c:v>2.6385632004148571</c:v>
                </c:pt>
                <c:pt idx="104">
                  <c:v>2.7862635458731826</c:v>
                </c:pt>
                <c:pt idx="105">
                  <c:v>2.7483416813614263</c:v>
                </c:pt>
                <c:pt idx="106">
                  <c:v>2.8382293570996375</c:v>
                </c:pt>
                <c:pt idx="107">
                  <c:v>2.8608618571086524</c:v>
                </c:pt>
                <c:pt idx="108">
                  <c:v>3.0383096692943687</c:v>
                </c:pt>
                <c:pt idx="109">
                  <c:v>2.9790068659754199</c:v>
                </c:pt>
                <c:pt idx="110">
                  <c:v>2.8954074180068492</c:v>
                </c:pt>
                <c:pt idx="111">
                  <c:v>3.1241948724121085</c:v>
                </c:pt>
                <c:pt idx="112">
                  <c:v>2.9296208393356964</c:v>
                </c:pt>
                <c:pt idx="113">
                  <c:v>3.3910154761934419</c:v>
                </c:pt>
                <c:pt idx="114">
                  <c:v>3.433362006671727</c:v>
                </c:pt>
                <c:pt idx="115">
                  <c:v>3.4051285613643478</c:v>
                </c:pt>
                <c:pt idx="116">
                  <c:v>3.483827372669849</c:v>
                </c:pt>
                <c:pt idx="117">
                  <c:v>3.461385323751093</c:v>
                </c:pt>
                <c:pt idx="118">
                  <c:v>3.8977766448521876</c:v>
                </c:pt>
                <c:pt idx="119">
                  <c:v>3.8402518960445722</c:v>
                </c:pt>
                <c:pt idx="120">
                  <c:v>3.6174252646056568</c:v>
                </c:pt>
                <c:pt idx="121">
                  <c:v>3.4781130318867888</c:v>
                </c:pt>
                <c:pt idx="122">
                  <c:v>3.406900280249896</c:v>
                </c:pt>
                <c:pt idx="123">
                  <c:v>3.669557953839194</c:v>
                </c:pt>
                <c:pt idx="124">
                  <c:v>3.7136766592636499</c:v>
                </c:pt>
                <c:pt idx="125">
                  <c:v>3.7274276279952692</c:v>
                </c:pt>
                <c:pt idx="126">
                  <c:v>3.4832980016679413</c:v>
                </c:pt>
                <c:pt idx="127">
                  <c:v>3.4023049746711549</c:v>
                </c:pt>
                <c:pt idx="128">
                  <c:v>3.1985314298708567</c:v>
                </c:pt>
                <c:pt idx="129">
                  <c:v>2.82635120018805</c:v>
                </c:pt>
                <c:pt idx="130">
                  <c:v>3.1437586861935074</c:v>
                </c:pt>
                <c:pt idx="131">
                  <c:v>3.2316364594363485</c:v>
                </c:pt>
                <c:pt idx="132">
                  <c:v>3.6220757126767</c:v>
                </c:pt>
                <c:pt idx="133">
                  <c:v>3.8032121194359796</c:v>
                </c:pt>
                <c:pt idx="134">
                  <c:v>4.0301844750854139</c:v>
                </c:pt>
                <c:pt idx="135">
                  <c:v>4.0706728226776709</c:v>
                </c:pt>
                <c:pt idx="136">
                  <c:v>4.2062774828378471</c:v>
                </c:pt>
                <c:pt idx="137">
                  <c:v>4.5521409003647086</c:v>
                </c:pt>
                <c:pt idx="138">
                  <c:v>4.6756784608840531</c:v>
                </c:pt>
                <c:pt idx="139">
                  <c:v>4.6577502201675385</c:v>
                </c:pt>
                <c:pt idx="140">
                  <c:v>4.8867825832464957</c:v>
                </c:pt>
                <c:pt idx="141">
                  <c:v>5.2113950914951843</c:v>
                </c:pt>
                <c:pt idx="142">
                  <c:v>5.2450129816558908</c:v>
                </c:pt>
                <c:pt idx="143">
                  <c:v>5.1507433484923846</c:v>
                </c:pt>
                <c:pt idx="144">
                  <c:v>5.166156359467597</c:v>
                </c:pt>
                <c:pt idx="145">
                  <c:v>5.2267572001257685</c:v>
                </c:pt>
                <c:pt idx="146">
                  <c:v>5.349071525419471</c:v>
                </c:pt>
                <c:pt idx="147">
                  <c:v>5.1893705188999233</c:v>
                </c:pt>
                <c:pt idx="148">
                  <c:v>5.0804566457146603</c:v>
                </c:pt>
                <c:pt idx="149">
                  <c:v>5.1155926474374676</c:v>
                </c:pt>
                <c:pt idx="150">
                  <c:v>4.932273979169266</c:v>
                </c:pt>
                <c:pt idx="151">
                  <c:v>5.0465205407228151</c:v>
                </c:pt>
                <c:pt idx="152">
                  <c:v>5.4990149509790385</c:v>
                </c:pt>
                <c:pt idx="153">
                  <c:v>5.9638821118861758</c:v>
                </c:pt>
                <c:pt idx="154">
                  <c:v>6.1638741285210825</c:v>
                </c:pt>
                <c:pt idx="155">
                  <c:v>6.2982640004381212</c:v>
                </c:pt>
                <c:pt idx="156">
                  <c:v>6.6922246805137533</c:v>
                </c:pt>
                <c:pt idx="157">
                  <c:v>6.2169773533925543</c:v>
                </c:pt>
                <c:pt idx="158">
                  <c:v>6.2307530218925065</c:v>
                </c:pt>
                <c:pt idx="159">
                  <c:v>6.5421063341892136</c:v>
                </c:pt>
                <c:pt idx="160">
                  <c:v>6.6507456992956007</c:v>
                </c:pt>
                <c:pt idx="161">
                  <c:v>6.4165157587828787</c:v>
                </c:pt>
                <c:pt idx="162">
                  <c:v>5.9154892271060859</c:v>
                </c:pt>
                <c:pt idx="163">
                  <c:v>6.0115806216984753</c:v>
                </c:pt>
                <c:pt idx="164">
                  <c:v>6.0718597000538601</c:v>
                </c:pt>
                <c:pt idx="165">
                  <c:v>6.3695334521310878</c:v>
                </c:pt>
                <c:pt idx="166">
                  <c:v>6.4801049276797924</c:v>
                </c:pt>
                <c:pt idx="167">
                  <c:v>6.4156751332355375</c:v>
                </c:pt>
                <c:pt idx="168">
                  <c:v>6.1947992841358754</c:v>
                </c:pt>
                <c:pt idx="169">
                  <c:v>6.147530863767833</c:v>
                </c:pt>
                <c:pt idx="170">
                  <c:v>6.2482682820357658</c:v>
                </c:pt>
                <c:pt idx="171">
                  <c:v>6.3184467973898562</c:v>
                </c:pt>
                <c:pt idx="172">
                  <c:v>6.1575403448605259</c:v>
                </c:pt>
                <c:pt idx="173">
                  <c:v>6.396303638370803</c:v>
                </c:pt>
                <c:pt idx="174">
                  <c:v>6.4408978115290916</c:v>
                </c:pt>
                <c:pt idx="175">
                  <c:v>6.3023354699412728</c:v>
                </c:pt>
                <c:pt idx="176">
                  <c:v>6.4826313861162985</c:v>
                </c:pt>
                <c:pt idx="177">
                  <c:v>6.2751490902623424</c:v>
                </c:pt>
                <c:pt idx="178">
                  <c:v>6.7200091722266251</c:v>
                </c:pt>
                <c:pt idx="179">
                  <c:v>6.7217728401785619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6-B445-9C02-AF2A5DE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00828548450444"/>
                  <c:y val="-8.214093030037912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analysis'!$AA$10:$AA$189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7.4665635627643182E-2</c:v>
                  </c:pt>
                  <c:pt idx="2">
                    <c:v>0.12755024139263374</c:v>
                  </c:pt>
                  <c:pt idx="3">
                    <c:v>0.14382084363716952</c:v>
                  </c:pt>
                  <c:pt idx="4">
                    <c:v>0.11067727553791543</c:v>
                  </c:pt>
                  <c:pt idx="5">
                    <c:v>0.14937628274854634</c:v>
                  </c:pt>
                  <c:pt idx="6">
                    <c:v>0.16251130189425839</c:v>
                  </c:pt>
                  <c:pt idx="7">
                    <c:v>0.19808419884930839</c:v>
                  </c:pt>
                  <c:pt idx="8">
                    <c:v>0.20168825041131713</c:v>
                  </c:pt>
                  <c:pt idx="9">
                    <c:v>0.17786164721190698</c:v>
                  </c:pt>
                  <c:pt idx="10">
                    <c:v>0.21719259491158821</c:v>
                  </c:pt>
                  <c:pt idx="11">
                    <c:v>0.22119901277625945</c:v>
                  </c:pt>
                  <c:pt idx="12">
                    <c:v>0.33547882528459966</c:v>
                  </c:pt>
                  <c:pt idx="13">
                    <c:v>0.35689991164243623</c:v>
                  </c:pt>
                  <c:pt idx="14">
                    <c:v>0.38776228022299619</c:v>
                  </c:pt>
                  <c:pt idx="15">
                    <c:v>0.32043278718494772</c:v>
                  </c:pt>
                  <c:pt idx="16">
                    <c:v>0.37595821691899239</c:v>
                  </c:pt>
                  <c:pt idx="17">
                    <c:v>0.32084505156732457</c:v>
                  </c:pt>
                  <c:pt idx="18">
                    <c:v>0.36517383674392068</c:v>
                  </c:pt>
                  <c:pt idx="19">
                    <c:v>0.29752128522570981</c:v>
                  </c:pt>
                  <c:pt idx="20">
                    <c:v>0.30939287364707319</c:v>
                  </c:pt>
                  <c:pt idx="21">
                    <c:v>0.34088237398563992</c:v>
                  </c:pt>
                  <c:pt idx="22">
                    <c:v>0.35690177395212702</c:v>
                  </c:pt>
                  <c:pt idx="23">
                    <c:v>0.4039822838464262</c:v>
                  </c:pt>
                  <c:pt idx="24">
                    <c:v>0.43886042471049785</c:v>
                  </c:pt>
                  <c:pt idx="25">
                    <c:v>0.33728988754115108</c:v>
                  </c:pt>
                  <c:pt idx="26">
                    <c:v>0.32803276915499585</c:v>
                  </c:pt>
                  <c:pt idx="27">
                    <c:v>0.37916170033803287</c:v>
                  </c:pt>
                  <c:pt idx="28">
                    <c:v>0.32490683711348262</c:v>
                  </c:pt>
                  <c:pt idx="29">
                    <c:v>0.36300169804704457</c:v>
                  </c:pt>
                  <c:pt idx="30">
                    <c:v>0.38213544869984167</c:v>
                  </c:pt>
                  <c:pt idx="31">
                    <c:v>0.40775710919143093</c:v>
                  </c:pt>
                  <c:pt idx="32">
                    <c:v>0.40106172149309038</c:v>
                  </c:pt>
                  <c:pt idx="33">
                    <c:v>0.46854703680749155</c:v>
                  </c:pt>
                  <c:pt idx="34">
                    <c:v>0.41883449867500272</c:v>
                  </c:pt>
                  <c:pt idx="35">
                    <c:v>0.51027759765959102</c:v>
                  </c:pt>
                  <c:pt idx="36">
                    <c:v>0.42388618128312344</c:v>
                  </c:pt>
                  <c:pt idx="37">
                    <c:v>0.47368584705922934</c:v>
                  </c:pt>
                  <c:pt idx="38">
                    <c:v>0.42346397508694206</c:v>
                  </c:pt>
                  <c:pt idx="39">
                    <c:v>0.38318084198956787</c:v>
                  </c:pt>
                  <c:pt idx="40">
                    <c:v>0.33083433709136434</c:v>
                  </c:pt>
                  <c:pt idx="41">
                    <c:v>0.27883376945968946</c:v>
                  </c:pt>
                  <c:pt idx="42">
                    <c:v>0.19525240941050123</c:v>
                  </c:pt>
                  <c:pt idx="43">
                    <c:v>0.22181013898097313</c:v>
                  </c:pt>
                  <c:pt idx="44">
                    <c:v>0.14975655354110082</c:v>
                  </c:pt>
                  <c:pt idx="45">
                    <c:v>0.16787392350077301</c:v>
                  </c:pt>
                  <c:pt idx="46">
                    <c:v>0.12635632521418619</c:v>
                  </c:pt>
                  <c:pt idx="47">
                    <c:v>9.0656716847202209E-2</c:v>
                  </c:pt>
                  <c:pt idx="48">
                    <c:v>7.284856607379811E-2</c:v>
                  </c:pt>
                  <c:pt idx="49">
                    <c:v>5.5611820809494818E-2</c:v>
                  </c:pt>
                  <c:pt idx="50">
                    <c:v>0.15098342676290955</c:v>
                  </c:pt>
                  <c:pt idx="51">
                    <c:v>0.15163635959958793</c:v>
                  </c:pt>
                  <c:pt idx="52">
                    <c:v>0.11720683525150288</c:v>
                  </c:pt>
                  <c:pt idx="53">
                    <c:v>7.5585796702516209E-2</c:v>
                  </c:pt>
                  <c:pt idx="54">
                    <c:v>8.1857746838163201E-2</c:v>
                  </c:pt>
                  <c:pt idx="55">
                    <c:v>3.282101689676447E-2</c:v>
                  </c:pt>
                  <c:pt idx="56">
                    <c:v>6.192528057097766E-2</c:v>
                  </c:pt>
                  <c:pt idx="57">
                    <c:v>4.3361967298048525E-2</c:v>
                  </c:pt>
                  <c:pt idx="58">
                    <c:v>6.0692263609417166E-2</c:v>
                  </c:pt>
                  <c:pt idx="59">
                    <c:v>0.13258602025993521</c:v>
                  </c:pt>
                  <c:pt idx="60">
                    <c:v>0.11528447007064796</c:v>
                  </c:pt>
                  <c:pt idx="61">
                    <c:v>0.17441175778777335</c:v>
                  </c:pt>
                  <c:pt idx="62">
                    <c:v>0.24328724387102779</c:v>
                  </c:pt>
                  <c:pt idx="63">
                    <c:v>0.27812425082632686</c:v>
                  </c:pt>
                  <c:pt idx="64">
                    <c:v>0.25016409142752927</c:v>
                  </c:pt>
                  <c:pt idx="65">
                    <c:v>0.28061402855612883</c:v>
                  </c:pt>
                  <c:pt idx="66">
                    <c:v>0.29790559681282908</c:v>
                  </c:pt>
                  <c:pt idx="67">
                    <c:v>0.31636663077128657</c:v>
                  </c:pt>
                  <c:pt idx="68">
                    <c:v>0.28368203032254458</c:v>
                  </c:pt>
                  <c:pt idx="69">
                    <c:v>0.2558288386304019</c:v>
                  </c:pt>
                  <c:pt idx="70">
                    <c:v>0.27431831595243494</c:v>
                  </c:pt>
                  <c:pt idx="71">
                    <c:v>0.2529375046121744</c:v>
                  </c:pt>
                  <c:pt idx="72">
                    <c:v>0.39601726446648022</c:v>
                  </c:pt>
                  <c:pt idx="73">
                    <c:v>0.41710976768781916</c:v>
                  </c:pt>
                  <c:pt idx="74">
                    <c:v>0.44774340934728252</c:v>
                  </c:pt>
                  <c:pt idx="75">
                    <c:v>0.41127638486798679</c:v>
                  </c:pt>
                  <c:pt idx="76">
                    <c:v>0.44885586481066875</c:v>
                  </c:pt>
                  <c:pt idx="77">
                    <c:v>0.4465486437717297</c:v>
                  </c:pt>
                  <c:pt idx="78">
                    <c:v>0.47248569491257975</c:v>
                  </c:pt>
                  <c:pt idx="79">
                    <c:v>0.37388708732794995</c:v>
                  </c:pt>
                  <c:pt idx="80">
                    <c:v>0.40050786749313116</c:v>
                  </c:pt>
                  <c:pt idx="81">
                    <c:v>0.42538138051346497</c:v>
                  </c:pt>
                  <c:pt idx="82">
                    <c:v>0.43642537091407191</c:v>
                  </c:pt>
                  <c:pt idx="83">
                    <c:v>0.47983129702851518</c:v>
                  </c:pt>
                  <c:pt idx="84">
                    <c:v>0.52244224607541323</c:v>
                  </c:pt>
                  <c:pt idx="85">
                    <c:v>0.43659634138449072</c:v>
                  </c:pt>
                  <c:pt idx="86">
                    <c:v>0.4321975531931263</c:v>
                  </c:pt>
                  <c:pt idx="87">
                    <c:v>0.48395502439659904</c:v>
                  </c:pt>
                  <c:pt idx="88">
                    <c:v>0.41126217280575622</c:v>
                  </c:pt>
                  <c:pt idx="89">
                    <c:v>0.4294202113061758</c:v>
                  </c:pt>
                  <c:pt idx="90">
                    <c:v>0.45137657658414337</c:v>
                  </c:pt>
                  <c:pt idx="91">
                    <c:v>0.46770123827272392</c:v>
                  </c:pt>
                  <c:pt idx="92">
                    <c:v>0.46317758216739502</c:v>
                  </c:pt>
                  <c:pt idx="93">
                    <c:v>0.52736908044305209</c:v>
                  </c:pt>
                  <c:pt idx="94">
                    <c:v>0.47905014343719832</c:v>
                  </c:pt>
                  <c:pt idx="95">
                    <c:v>0.57017727938396234</c:v>
                  </c:pt>
                  <c:pt idx="96">
                    <c:v>0.48561413055184088</c:v>
                  </c:pt>
                  <c:pt idx="97">
                    <c:v>0.54773772490705641</c:v>
                  </c:pt>
                  <c:pt idx="98">
                    <c:v>0.49194612853308084</c:v>
                  </c:pt>
                  <c:pt idx="99">
                    <c:v>0.4463440949747704</c:v>
                  </c:pt>
                  <c:pt idx="100">
                    <c:v>0.39627060737882791</c:v>
                  </c:pt>
                  <c:pt idx="101">
                    <c:v>0.33028030171038991</c:v>
                  </c:pt>
                  <c:pt idx="102">
                    <c:v>0.23454231573093662</c:v>
                  </c:pt>
                  <c:pt idx="103">
                    <c:v>0.28340489365228799</c:v>
                  </c:pt>
                  <c:pt idx="104">
                    <c:v>0.22828725346165715</c:v>
                  </c:pt>
                  <c:pt idx="105">
                    <c:v>0.27413725935986999</c:v>
                  </c:pt>
                  <c:pt idx="106">
                    <c:v>0.23548160312198202</c:v>
                  </c:pt>
                  <c:pt idx="107">
                    <c:v>0.1747273837965396</c:v>
                  </c:pt>
                  <c:pt idx="108">
                    <c:v>0.18218062312682787</c:v>
                  </c:pt>
                  <c:pt idx="109">
                    <c:v>0.11747889288885485</c:v>
                  </c:pt>
                  <c:pt idx="110">
                    <c:v>0.21306978589258435</c:v>
                  </c:pt>
                  <c:pt idx="111">
                    <c:v>0.20901892995006802</c:v>
                  </c:pt>
                  <c:pt idx="112">
                    <c:v>0.13461207795204055</c:v>
                  </c:pt>
                  <c:pt idx="113">
                    <c:v>0.19385035357838365</c:v>
                  </c:pt>
                  <c:pt idx="114">
                    <c:v>0.2244823716192994</c:v>
                  </c:pt>
                  <c:pt idx="115">
                    <c:v>0.19423312061585443</c:v>
                  </c:pt>
                  <c:pt idx="116">
                    <c:v>0.16928616203393251</c:v>
                  </c:pt>
                  <c:pt idx="117">
                    <c:v>0.22465803546760851</c:v>
                  </c:pt>
                  <c:pt idx="118">
                    <c:v>0.14993374565898823</c:v>
                  </c:pt>
                  <c:pt idx="119">
                    <c:v>0.19171689896280808</c:v>
                  </c:pt>
                  <c:pt idx="120">
                    <c:v>0.25235777463801179</c:v>
                  </c:pt>
                  <c:pt idx="121">
                    <c:v>0.25654298171669637</c:v>
                  </c:pt>
                  <c:pt idx="122">
                    <c:v>0.2878990560991373</c:v>
                  </c:pt>
                  <c:pt idx="123">
                    <c:v>0.30180617647123342</c:v>
                  </c:pt>
                  <c:pt idx="124">
                    <c:v>0.28142055742832994</c:v>
                  </c:pt>
                  <c:pt idx="125">
                    <c:v>0.36027351876237518</c:v>
                  </c:pt>
                  <c:pt idx="126">
                    <c:v>0.35486896162256731</c:v>
                  </c:pt>
                  <c:pt idx="127">
                    <c:v>0.38038392201870413</c:v>
                  </c:pt>
                  <c:pt idx="128">
                    <c:v>0.35178772262555397</c:v>
                  </c:pt>
                  <c:pt idx="129">
                    <c:v>0.38230066157283182</c:v>
                  </c:pt>
                  <c:pt idx="130">
                    <c:v>0.33168225135596235</c:v>
                  </c:pt>
                  <c:pt idx="131">
                    <c:v>0.39437558020045993</c:v>
                  </c:pt>
                  <c:pt idx="132">
                    <c:v>0.40492707746893641</c:v>
                  </c:pt>
                  <c:pt idx="133">
                    <c:v>0.43193671062005606</c:v>
                  </c:pt>
                  <c:pt idx="134">
                    <c:v>0.44335659637394648</c:v>
                  </c:pt>
                  <c:pt idx="135">
                    <c:v>0.42643681920194892</c:v>
                  </c:pt>
                  <c:pt idx="136">
                    <c:v>0.44316275582913339</c:v>
                  </c:pt>
                  <c:pt idx="137">
                    <c:v>0.47363334851589739</c:v>
                  </c:pt>
                  <c:pt idx="138">
                    <c:v>0.48321531666401002</c:v>
                  </c:pt>
                  <c:pt idx="139">
                    <c:v>0.40313196021438213</c:v>
                  </c:pt>
                  <c:pt idx="140">
                    <c:v>0.46768152750195235</c:v>
                  </c:pt>
                  <c:pt idx="141">
                    <c:v>0.54056502744982948</c:v>
                  </c:pt>
                  <c:pt idx="142">
                    <c:v>0.47901907099420954</c:v>
                  </c:pt>
                  <c:pt idx="143">
                    <c:v>0.4990106226727169</c:v>
                  </c:pt>
                  <c:pt idx="144">
                    <c:v>0.58758220114643989</c:v>
                  </c:pt>
                  <c:pt idx="145">
                    <c:v>0.53015958537359564</c:v>
                  </c:pt>
                  <c:pt idx="146">
                    <c:v>0.64029796763275104</c:v>
                  </c:pt>
                  <c:pt idx="147">
                    <c:v>0.66592193431361757</c:v>
                  </c:pt>
                  <c:pt idx="148">
                    <c:v>0.6103928994899166</c:v>
                  </c:pt>
                  <c:pt idx="149">
                    <c:v>0.57088052644416221</c:v>
                  </c:pt>
                  <c:pt idx="150">
                    <c:v>0.65738937942108744</c:v>
                  </c:pt>
                  <c:pt idx="151">
                    <c:v>0.63960513050220857</c:v>
                  </c:pt>
                  <c:pt idx="152">
                    <c:v>0.60496780226633273</c:v>
                  </c:pt>
                  <c:pt idx="153">
                    <c:v>0.60980938351667935</c:v>
                  </c:pt>
                  <c:pt idx="154">
                    <c:v>0.62153081982733127</c:v>
                  </c:pt>
                  <c:pt idx="155">
                    <c:v>0.74114404283707103</c:v>
                  </c:pt>
                  <c:pt idx="156">
                    <c:v>0.64023035889799351</c:v>
                  </c:pt>
                  <c:pt idx="157">
                    <c:v>0.73043319888275693</c:v>
                  </c:pt>
                  <c:pt idx="158">
                    <c:v>0.72320702503106971</c:v>
                  </c:pt>
                  <c:pt idx="159">
                    <c:v>0.75546975986999865</c:v>
                  </c:pt>
                  <c:pt idx="160">
                    <c:v>0.71294311240497232</c:v>
                  </c:pt>
                  <c:pt idx="161">
                    <c:v>0.71432261190407753</c:v>
                  </c:pt>
                  <c:pt idx="162">
                    <c:v>0.67457770124339989</c:v>
                  </c:pt>
                  <c:pt idx="163">
                    <c:v>0.69895691872066612</c:v>
                  </c:pt>
                  <c:pt idx="164">
                    <c:v>0.61213392953628742</c:v>
                  </c:pt>
                  <c:pt idx="165">
                    <c:v>0.6428014276073547</c:v>
                  </c:pt>
                  <c:pt idx="166">
                    <c:v>0.59601174494656606</c:v>
                  </c:pt>
                  <c:pt idx="167">
                    <c:v>0.64390414499112236</c:v>
                  </c:pt>
                  <c:pt idx="168">
                    <c:v>0.62317993795232363</c:v>
                  </c:pt>
                  <c:pt idx="169">
                    <c:v>0.56572583760018458</c:v>
                  </c:pt>
                  <c:pt idx="170">
                    <c:v>0.66777717708419559</c:v>
                  </c:pt>
                  <c:pt idx="171">
                    <c:v>0.67622136461293936</c:v>
                  </c:pt>
                  <c:pt idx="172">
                    <c:v>0.65536812880211537</c:v>
                  </c:pt>
                  <c:pt idx="173">
                    <c:v>0.67241502284656718</c:v>
                  </c:pt>
                  <c:pt idx="174">
                    <c:v>0.70354612616821832</c:v>
                  </c:pt>
                  <c:pt idx="175">
                    <c:v>0.60286084800358708</c:v>
                  </c:pt>
                  <c:pt idx="176">
                    <c:v>0.5921312308347676</c:v>
                  </c:pt>
                  <c:pt idx="177">
                    <c:v>0.65046899950069292</c:v>
                  </c:pt>
                  <c:pt idx="178">
                    <c:v>0.60925583913781589</c:v>
                  </c:pt>
                  <c:pt idx="179">
                    <c:v>0.59784634299134409</c:v>
                  </c:pt>
                </c:numCache>
              </c:numRef>
            </c:plus>
            <c:minus>
              <c:numRef>
                <c:f>'diff analysis'!$AA$10:$AA$189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7.4665635627643182E-2</c:v>
                  </c:pt>
                  <c:pt idx="2">
                    <c:v>0.12755024139263374</c:v>
                  </c:pt>
                  <c:pt idx="3">
                    <c:v>0.14382084363716952</c:v>
                  </c:pt>
                  <c:pt idx="4">
                    <c:v>0.11067727553791543</c:v>
                  </c:pt>
                  <c:pt idx="5">
                    <c:v>0.14937628274854634</c:v>
                  </c:pt>
                  <c:pt idx="6">
                    <c:v>0.16251130189425839</c:v>
                  </c:pt>
                  <c:pt idx="7">
                    <c:v>0.19808419884930839</c:v>
                  </c:pt>
                  <c:pt idx="8">
                    <c:v>0.20168825041131713</c:v>
                  </c:pt>
                  <c:pt idx="9">
                    <c:v>0.17786164721190698</c:v>
                  </c:pt>
                  <c:pt idx="10">
                    <c:v>0.21719259491158821</c:v>
                  </c:pt>
                  <c:pt idx="11">
                    <c:v>0.22119901277625945</c:v>
                  </c:pt>
                  <c:pt idx="12">
                    <c:v>0.33547882528459966</c:v>
                  </c:pt>
                  <c:pt idx="13">
                    <c:v>0.35689991164243623</c:v>
                  </c:pt>
                  <c:pt idx="14">
                    <c:v>0.38776228022299619</c:v>
                  </c:pt>
                  <c:pt idx="15">
                    <c:v>0.32043278718494772</c:v>
                  </c:pt>
                  <c:pt idx="16">
                    <c:v>0.37595821691899239</c:v>
                  </c:pt>
                  <c:pt idx="17">
                    <c:v>0.32084505156732457</c:v>
                  </c:pt>
                  <c:pt idx="18">
                    <c:v>0.36517383674392068</c:v>
                  </c:pt>
                  <c:pt idx="19">
                    <c:v>0.29752128522570981</c:v>
                  </c:pt>
                  <c:pt idx="20">
                    <c:v>0.30939287364707319</c:v>
                  </c:pt>
                  <c:pt idx="21">
                    <c:v>0.34088237398563992</c:v>
                  </c:pt>
                  <c:pt idx="22">
                    <c:v>0.35690177395212702</c:v>
                  </c:pt>
                  <c:pt idx="23">
                    <c:v>0.4039822838464262</c:v>
                  </c:pt>
                  <c:pt idx="24">
                    <c:v>0.43886042471049785</c:v>
                  </c:pt>
                  <c:pt idx="25">
                    <c:v>0.33728988754115108</c:v>
                  </c:pt>
                  <c:pt idx="26">
                    <c:v>0.32803276915499585</c:v>
                  </c:pt>
                  <c:pt idx="27">
                    <c:v>0.37916170033803287</c:v>
                  </c:pt>
                  <c:pt idx="28">
                    <c:v>0.32490683711348262</c:v>
                  </c:pt>
                  <c:pt idx="29">
                    <c:v>0.36300169804704457</c:v>
                  </c:pt>
                  <c:pt idx="30">
                    <c:v>0.38213544869984167</c:v>
                  </c:pt>
                  <c:pt idx="31">
                    <c:v>0.40775710919143093</c:v>
                  </c:pt>
                  <c:pt idx="32">
                    <c:v>0.40106172149309038</c:v>
                  </c:pt>
                  <c:pt idx="33">
                    <c:v>0.46854703680749155</c:v>
                  </c:pt>
                  <c:pt idx="34">
                    <c:v>0.41883449867500272</c:v>
                  </c:pt>
                  <c:pt idx="35">
                    <c:v>0.51027759765959102</c:v>
                  </c:pt>
                  <c:pt idx="36">
                    <c:v>0.42388618128312344</c:v>
                  </c:pt>
                  <c:pt idx="37">
                    <c:v>0.47368584705922934</c:v>
                  </c:pt>
                  <c:pt idx="38">
                    <c:v>0.42346397508694206</c:v>
                  </c:pt>
                  <c:pt idx="39">
                    <c:v>0.38318084198956787</c:v>
                  </c:pt>
                  <c:pt idx="40">
                    <c:v>0.33083433709136434</c:v>
                  </c:pt>
                  <c:pt idx="41">
                    <c:v>0.27883376945968946</c:v>
                  </c:pt>
                  <c:pt idx="42">
                    <c:v>0.19525240941050123</c:v>
                  </c:pt>
                  <c:pt idx="43">
                    <c:v>0.22181013898097313</c:v>
                  </c:pt>
                  <c:pt idx="44">
                    <c:v>0.14975655354110082</c:v>
                  </c:pt>
                  <c:pt idx="45">
                    <c:v>0.16787392350077301</c:v>
                  </c:pt>
                  <c:pt idx="46">
                    <c:v>0.12635632521418619</c:v>
                  </c:pt>
                  <c:pt idx="47">
                    <c:v>9.0656716847202209E-2</c:v>
                  </c:pt>
                  <c:pt idx="48">
                    <c:v>7.284856607379811E-2</c:v>
                  </c:pt>
                  <c:pt idx="49">
                    <c:v>5.5611820809494818E-2</c:v>
                  </c:pt>
                  <c:pt idx="50">
                    <c:v>0.15098342676290955</c:v>
                  </c:pt>
                  <c:pt idx="51">
                    <c:v>0.15163635959958793</c:v>
                  </c:pt>
                  <c:pt idx="52">
                    <c:v>0.11720683525150288</c:v>
                  </c:pt>
                  <c:pt idx="53">
                    <c:v>7.5585796702516209E-2</c:v>
                  </c:pt>
                  <c:pt idx="54">
                    <c:v>8.1857746838163201E-2</c:v>
                  </c:pt>
                  <c:pt idx="55">
                    <c:v>3.282101689676447E-2</c:v>
                  </c:pt>
                  <c:pt idx="56">
                    <c:v>6.192528057097766E-2</c:v>
                  </c:pt>
                  <c:pt idx="57">
                    <c:v>4.3361967298048525E-2</c:v>
                  </c:pt>
                  <c:pt idx="58">
                    <c:v>6.0692263609417166E-2</c:v>
                  </c:pt>
                  <c:pt idx="59">
                    <c:v>0.13258602025993521</c:v>
                  </c:pt>
                  <c:pt idx="60">
                    <c:v>0.11528447007064796</c:v>
                  </c:pt>
                  <c:pt idx="61">
                    <c:v>0.17441175778777335</c:v>
                  </c:pt>
                  <c:pt idx="62">
                    <c:v>0.24328724387102779</c:v>
                  </c:pt>
                  <c:pt idx="63">
                    <c:v>0.27812425082632686</c:v>
                  </c:pt>
                  <c:pt idx="64">
                    <c:v>0.25016409142752927</c:v>
                  </c:pt>
                  <c:pt idx="65">
                    <c:v>0.28061402855612883</c:v>
                  </c:pt>
                  <c:pt idx="66">
                    <c:v>0.29790559681282908</c:v>
                  </c:pt>
                  <c:pt idx="67">
                    <c:v>0.31636663077128657</c:v>
                  </c:pt>
                  <c:pt idx="68">
                    <c:v>0.28368203032254458</c:v>
                  </c:pt>
                  <c:pt idx="69">
                    <c:v>0.2558288386304019</c:v>
                  </c:pt>
                  <c:pt idx="70">
                    <c:v>0.27431831595243494</c:v>
                  </c:pt>
                  <c:pt idx="71">
                    <c:v>0.2529375046121744</c:v>
                  </c:pt>
                  <c:pt idx="72">
                    <c:v>0.39601726446648022</c:v>
                  </c:pt>
                  <c:pt idx="73">
                    <c:v>0.41710976768781916</c:v>
                  </c:pt>
                  <c:pt idx="74">
                    <c:v>0.44774340934728252</c:v>
                  </c:pt>
                  <c:pt idx="75">
                    <c:v>0.41127638486798679</c:v>
                  </c:pt>
                  <c:pt idx="76">
                    <c:v>0.44885586481066875</c:v>
                  </c:pt>
                  <c:pt idx="77">
                    <c:v>0.4465486437717297</c:v>
                  </c:pt>
                  <c:pt idx="78">
                    <c:v>0.47248569491257975</c:v>
                  </c:pt>
                  <c:pt idx="79">
                    <c:v>0.37388708732794995</c:v>
                  </c:pt>
                  <c:pt idx="80">
                    <c:v>0.40050786749313116</c:v>
                  </c:pt>
                  <c:pt idx="81">
                    <c:v>0.42538138051346497</c:v>
                  </c:pt>
                  <c:pt idx="82">
                    <c:v>0.43642537091407191</c:v>
                  </c:pt>
                  <c:pt idx="83">
                    <c:v>0.47983129702851518</c:v>
                  </c:pt>
                  <c:pt idx="84">
                    <c:v>0.52244224607541323</c:v>
                  </c:pt>
                  <c:pt idx="85">
                    <c:v>0.43659634138449072</c:v>
                  </c:pt>
                  <c:pt idx="86">
                    <c:v>0.4321975531931263</c:v>
                  </c:pt>
                  <c:pt idx="87">
                    <c:v>0.48395502439659904</c:v>
                  </c:pt>
                  <c:pt idx="88">
                    <c:v>0.41126217280575622</c:v>
                  </c:pt>
                  <c:pt idx="89">
                    <c:v>0.4294202113061758</c:v>
                  </c:pt>
                  <c:pt idx="90">
                    <c:v>0.45137657658414337</c:v>
                  </c:pt>
                  <c:pt idx="91">
                    <c:v>0.46770123827272392</c:v>
                  </c:pt>
                  <c:pt idx="92">
                    <c:v>0.46317758216739502</c:v>
                  </c:pt>
                  <c:pt idx="93">
                    <c:v>0.52736908044305209</c:v>
                  </c:pt>
                  <c:pt idx="94">
                    <c:v>0.47905014343719832</c:v>
                  </c:pt>
                  <c:pt idx="95">
                    <c:v>0.57017727938396234</c:v>
                  </c:pt>
                  <c:pt idx="96">
                    <c:v>0.48561413055184088</c:v>
                  </c:pt>
                  <c:pt idx="97">
                    <c:v>0.54773772490705641</c:v>
                  </c:pt>
                  <c:pt idx="98">
                    <c:v>0.49194612853308084</c:v>
                  </c:pt>
                  <c:pt idx="99">
                    <c:v>0.4463440949747704</c:v>
                  </c:pt>
                  <c:pt idx="100">
                    <c:v>0.39627060737882791</c:v>
                  </c:pt>
                  <c:pt idx="101">
                    <c:v>0.33028030171038991</c:v>
                  </c:pt>
                  <c:pt idx="102">
                    <c:v>0.23454231573093662</c:v>
                  </c:pt>
                  <c:pt idx="103">
                    <c:v>0.28340489365228799</c:v>
                  </c:pt>
                  <c:pt idx="104">
                    <c:v>0.22828725346165715</c:v>
                  </c:pt>
                  <c:pt idx="105">
                    <c:v>0.27413725935986999</c:v>
                  </c:pt>
                  <c:pt idx="106">
                    <c:v>0.23548160312198202</c:v>
                  </c:pt>
                  <c:pt idx="107">
                    <c:v>0.1747273837965396</c:v>
                  </c:pt>
                  <c:pt idx="108">
                    <c:v>0.18218062312682787</c:v>
                  </c:pt>
                  <c:pt idx="109">
                    <c:v>0.11747889288885485</c:v>
                  </c:pt>
                  <c:pt idx="110">
                    <c:v>0.21306978589258435</c:v>
                  </c:pt>
                  <c:pt idx="111">
                    <c:v>0.20901892995006802</c:v>
                  </c:pt>
                  <c:pt idx="112">
                    <c:v>0.13461207795204055</c:v>
                  </c:pt>
                  <c:pt idx="113">
                    <c:v>0.19385035357838365</c:v>
                  </c:pt>
                  <c:pt idx="114">
                    <c:v>0.2244823716192994</c:v>
                  </c:pt>
                  <c:pt idx="115">
                    <c:v>0.19423312061585443</c:v>
                  </c:pt>
                  <c:pt idx="116">
                    <c:v>0.16928616203393251</c:v>
                  </c:pt>
                  <c:pt idx="117">
                    <c:v>0.22465803546760851</c:v>
                  </c:pt>
                  <c:pt idx="118">
                    <c:v>0.14993374565898823</c:v>
                  </c:pt>
                  <c:pt idx="119">
                    <c:v>0.19171689896280808</c:v>
                  </c:pt>
                  <c:pt idx="120">
                    <c:v>0.25235777463801179</c:v>
                  </c:pt>
                  <c:pt idx="121">
                    <c:v>0.25654298171669637</c:v>
                  </c:pt>
                  <c:pt idx="122">
                    <c:v>0.2878990560991373</c:v>
                  </c:pt>
                  <c:pt idx="123">
                    <c:v>0.30180617647123342</c:v>
                  </c:pt>
                  <c:pt idx="124">
                    <c:v>0.28142055742832994</c:v>
                  </c:pt>
                  <c:pt idx="125">
                    <c:v>0.36027351876237518</c:v>
                  </c:pt>
                  <c:pt idx="126">
                    <c:v>0.35486896162256731</c:v>
                  </c:pt>
                  <c:pt idx="127">
                    <c:v>0.38038392201870413</c:v>
                  </c:pt>
                  <c:pt idx="128">
                    <c:v>0.35178772262555397</c:v>
                  </c:pt>
                  <c:pt idx="129">
                    <c:v>0.38230066157283182</c:v>
                  </c:pt>
                  <c:pt idx="130">
                    <c:v>0.33168225135596235</c:v>
                  </c:pt>
                  <c:pt idx="131">
                    <c:v>0.39437558020045993</c:v>
                  </c:pt>
                  <c:pt idx="132">
                    <c:v>0.40492707746893641</c:v>
                  </c:pt>
                  <c:pt idx="133">
                    <c:v>0.43193671062005606</c:v>
                  </c:pt>
                  <c:pt idx="134">
                    <c:v>0.44335659637394648</c:v>
                  </c:pt>
                  <c:pt idx="135">
                    <c:v>0.42643681920194892</c:v>
                  </c:pt>
                  <c:pt idx="136">
                    <c:v>0.44316275582913339</c:v>
                  </c:pt>
                  <c:pt idx="137">
                    <c:v>0.47363334851589739</c:v>
                  </c:pt>
                  <c:pt idx="138">
                    <c:v>0.48321531666401002</c:v>
                  </c:pt>
                  <c:pt idx="139">
                    <c:v>0.40313196021438213</c:v>
                  </c:pt>
                  <c:pt idx="140">
                    <c:v>0.46768152750195235</c:v>
                  </c:pt>
                  <c:pt idx="141">
                    <c:v>0.54056502744982948</c:v>
                  </c:pt>
                  <c:pt idx="142">
                    <c:v>0.47901907099420954</c:v>
                  </c:pt>
                  <c:pt idx="143">
                    <c:v>0.4990106226727169</c:v>
                  </c:pt>
                  <c:pt idx="144">
                    <c:v>0.58758220114643989</c:v>
                  </c:pt>
                  <c:pt idx="145">
                    <c:v>0.53015958537359564</c:v>
                  </c:pt>
                  <c:pt idx="146">
                    <c:v>0.64029796763275104</c:v>
                  </c:pt>
                  <c:pt idx="147">
                    <c:v>0.66592193431361757</c:v>
                  </c:pt>
                  <c:pt idx="148">
                    <c:v>0.6103928994899166</c:v>
                  </c:pt>
                  <c:pt idx="149">
                    <c:v>0.57088052644416221</c:v>
                  </c:pt>
                  <c:pt idx="150">
                    <c:v>0.65738937942108744</c:v>
                  </c:pt>
                  <c:pt idx="151">
                    <c:v>0.63960513050220857</c:v>
                  </c:pt>
                  <c:pt idx="152">
                    <c:v>0.60496780226633273</c:v>
                  </c:pt>
                  <c:pt idx="153">
                    <c:v>0.60980938351667935</c:v>
                  </c:pt>
                  <c:pt idx="154">
                    <c:v>0.62153081982733127</c:v>
                  </c:pt>
                  <c:pt idx="155">
                    <c:v>0.74114404283707103</c:v>
                  </c:pt>
                  <c:pt idx="156">
                    <c:v>0.64023035889799351</c:v>
                  </c:pt>
                  <c:pt idx="157">
                    <c:v>0.73043319888275693</c:v>
                  </c:pt>
                  <c:pt idx="158">
                    <c:v>0.72320702503106971</c:v>
                  </c:pt>
                  <c:pt idx="159">
                    <c:v>0.75546975986999865</c:v>
                  </c:pt>
                  <c:pt idx="160">
                    <c:v>0.71294311240497232</c:v>
                  </c:pt>
                  <c:pt idx="161">
                    <c:v>0.71432261190407753</c:v>
                  </c:pt>
                  <c:pt idx="162">
                    <c:v>0.67457770124339989</c:v>
                  </c:pt>
                  <c:pt idx="163">
                    <c:v>0.69895691872066612</c:v>
                  </c:pt>
                  <c:pt idx="164">
                    <c:v>0.61213392953628742</c:v>
                  </c:pt>
                  <c:pt idx="165">
                    <c:v>0.6428014276073547</c:v>
                  </c:pt>
                  <c:pt idx="166">
                    <c:v>0.59601174494656606</c:v>
                  </c:pt>
                  <c:pt idx="167">
                    <c:v>0.64390414499112236</c:v>
                  </c:pt>
                  <c:pt idx="168">
                    <c:v>0.62317993795232363</c:v>
                  </c:pt>
                  <c:pt idx="169">
                    <c:v>0.56572583760018458</c:v>
                  </c:pt>
                  <c:pt idx="170">
                    <c:v>0.66777717708419559</c:v>
                  </c:pt>
                  <c:pt idx="171">
                    <c:v>0.67622136461293936</c:v>
                  </c:pt>
                  <c:pt idx="172">
                    <c:v>0.65536812880211537</c:v>
                  </c:pt>
                  <c:pt idx="173">
                    <c:v>0.67241502284656718</c:v>
                  </c:pt>
                  <c:pt idx="174">
                    <c:v>0.70354612616821832</c:v>
                  </c:pt>
                  <c:pt idx="175">
                    <c:v>0.60286084800358708</c:v>
                  </c:pt>
                  <c:pt idx="176">
                    <c:v>0.5921312308347676</c:v>
                  </c:pt>
                  <c:pt idx="177">
                    <c:v>0.65046899950069292</c:v>
                  </c:pt>
                  <c:pt idx="178">
                    <c:v>0.60925583913781589</c:v>
                  </c:pt>
                  <c:pt idx="179">
                    <c:v>0.59784634299134409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analysis'!$Z$10:$Z$189</c:f>
              <c:numCache>
                <c:formatCode>General</c:formatCode>
                <c:ptCount val="180"/>
                <c:pt idx="0">
                  <c:v>0</c:v>
                </c:pt>
                <c:pt idx="1">
                  <c:v>4.5603603281157645E-2</c:v>
                </c:pt>
                <c:pt idx="2">
                  <c:v>6.8851454195037978E-2</c:v>
                </c:pt>
                <c:pt idx="3">
                  <c:v>0.10990140800824365</c:v>
                </c:pt>
                <c:pt idx="4">
                  <c:v>0.10823503699412661</c:v>
                </c:pt>
                <c:pt idx="5">
                  <c:v>0.16441150138049263</c:v>
                </c:pt>
                <c:pt idx="6">
                  <c:v>0.18909580669976567</c:v>
                </c:pt>
                <c:pt idx="7">
                  <c:v>0.23159025237628464</c:v>
                </c:pt>
                <c:pt idx="8">
                  <c:v>0.23974385286452829</c:v>
                </c:pt>
                <c:pt idx="9">
                  <c:v>0.23514757055910462</c:v>
                </c:pt>
                <c:pt idx="10">
                  <c:v>0.22727613712712569</c:v>
                </c:pt>
                <c:pt idx="11">
                  <c:v>0.26416806404030796</c:v>
                </c:pt>
                <c:pt idx="12">
                  <c:v>0.28829633728619863</c:v>
                </c:pt>
                <c:pt idx="13">
                  <c:v>0.27588047369862639</c:v>
                </c:pt>
                <c:pt idx="14">
                  <c:v>0.27544189036446332</c:v>
                </c:pt>
                <c:pt idx="15">
                  <c:v>0.29247439931816505</c:v>
                </c:pt>
                <c:pt idx="16">
                  <c:v>0.29111209981168434</c:v>
                </c:pt>
                <c:pt idx="17">
                  <c:v>0.31993953238911338</c:v>
                </c:pt>
                <c:pt idx="18">
                  <c:v>0.32725521352390557</c:v>
                </c:pt>
                <c:pt idx="19">
                  <c:v>0.30344431511142966</c:v>
                </c:pt>
                <c:pt idx="20">
                  <c:v>0.324784584781523</c:v>
                </c:pt>
                <c:pt idx="21">
                  <c:v>0.40615305690639336</c:v>
                </c:pt>
                <c:pt idx="22">
                  <c:v>0.423782115684042</c:v>
                </c:pt>
                <c:pt idx="23">
                  <c:v>0.46627635867668138</c:v>
                </c:pt>
                <c:pt idx="24">
                  <c:v>0.50703609618450196</c:v>
                </c:pt>
                <c:pt idx="25">
                  <c:v>0.55577918620155697</c:v>
                </c:pt>
                <c:pt idx="26">
                  <c:v>0.56393233271630205</c:v>
                </c:pt>
                <c:pt idx="27">
                  <c:v>0.63252276084151893</c:v>
                </c:pt>
                <c:pt idx="28">
                  <c:v>0.61954157929783937</c:v>
                </c:pt>
                <c:pt idx="29">
                  <c:v>0.60286745876202308</c:v>
                </c:pt>
                <c:pt idx="30">
                  <c:v>0.62088845877038956</c:v>
                </c:pt>
                <c:pt idx="31">
                  <c:v>0.63658514514151243</c:v>
                </c:pt>
                <c:pt idx="32">
                  <c:v>0.63541702738460792</c:v>
                </c:pt>
                <c:pt idx="33">
                  <c:v>0.69048818867852846</c:v>
                </c:pt>
                <c:pt idx="34">
                  <c:v>0.6934533636536746</c:v>
                </c:pt>
                <c:pt idx="35">
                  <c:v>0.76407411294449135</c:v>
                </c:pt>
                <c:pt idx="36">
                  <c:v>0.70952347307608166</c:v>
                </c:pt>
                <c:pt idx="37">
                  <c:v>0.79438136272890103</c:v>
                </c:pt>
                <c:pt idx="38">
                  <c:v>0.84643243817618119</c:v>
                </c:pt>
                <c:pt idx="39">
                  <c:v>0.8529863738583402</c:v>
                </c:pt>
                <c:pt idx="40">
                  <c:v>0.82624550674543418</c:v>
                </c:pt>
                <c:pt idx="41">
                  <c:v>0.86325469256571286</c:v>
                </c:pt>
                <c:pt idx="42">
                  <c:v>0.84684096184415092</c:v>
                </c:pt>
                <c:pt idx="43">
                  <c:v>0.86491632767650428</c:v>
                </c:pt>
                <c:pt idx="44">
                  <c:v>0.85161890417916652</c:v>
                </c:pt>
                <c:pt idx="45">
                  <c:v>0.91949503228208995</c:v>
                </c:pt>
                <c:pt idx="46">
                  <c:v>0.91346342758264976</c:v>
                </c:pt>
                <c:pt idx="47">
                  <c:v>0.92826268997310579</c:v>
                </c:pt>
                <c:pt idx="48">
                  <c:v>0.97469707645560222</c:v>
                </c:pt>
                <c:pt idx="49">
                  <c:v>0.94031267517399231</c:v>
                </c:pt>
                <c:pt idx="50">
                  <c:v>1.0507151452633501</c:v>
                </c:pt>
                <c:pt idx="51">
                  <c:v>1.0329890763995511</c:v>
                </c:pt>
                <c:pt idx="52">
                  <c:v>1.0786130457908307</c:v>
                </c:pt>
                <c:pt idx="53">
                  <c:v>1.1230759490971327</c:v>
                </c:pt>
                <c:pt idx="54">
                  <c:v>1.1724907879157385</c:v>
                </c:pt>
                <c:pt idx="55">
                  <c:v>1.157236631343469</c:v>
                </c:pt>
                <c:pt idx="56">
                  <c:v>1.1582165073343655</c:v>
                </c:pt>
                <c:pt idx="57">
                  <c:v>1.2051762162300346</c:v>
                </c:pt>
                <c:pt idx="58">
                  <c:v>1.2578184533957935</c:v>
                </c:pt>
                <c:pt idx="59">
                  <c:v>1.2498213687287472</c:v>
                </c:pt>
                <c:pt idx="60">
                  <c:v>1.3243088632526865</c:v>
                </c:pt>
                <c:pt idx="61">
                  <c:v>1.2876505578447108</c:v>
                </c:pt>
                <c:pt idx="62">
                  <c:v>1.2482166788168001</c:v>
                </c:pt>
                <c:pt idx="63">
                  <c:v>1.3315052402875038</c:v>
                </c:pt>
                <c:pt idx="64">
                  <c:v>1.3345919156422106</c:v>
                </c:pt>
                <c:pt idx="65">
                  <c:v>1.4182889057430141</c:v>
                </c:pt>
                <c:pt idx="66">
                  <c:v>1.4012470214321073</c:v>
                </c:pt>
                <c:pt idx="67">
                  <c:v>1.4687911690745139</c:v>
                </c:pt>
                <c:pt idx="68">
                  <c:v>1.4873012193455237</c:v>
                </c:pt>
                <c:pt idx="69">
                  <c:v>1.4838931620747406</c:v>
                </c:pt>
                <c:pt idx="70">
                  <c:v>1.4823029916372175</c:v>
                </c:pt>
                <c:pt idx="71">
                  <c:v>1.5450181536787673</c:v>
                </c:pt>
                <c:pt idx="72">
                  <c:v>1.5777337010377537</c:v>
                </c:pt>
                <c:pt idx="73">
                  <c:v>1.5477625372140604</c:v>
                </c:pt>
                <c:pt idx="74">
                  <c:v>1.5378016031105641</c:v>
                </c:pt>
                <c:pt idx="75">
                  <c:v>1.5349633541600074</c:v>
                </c:pt>
                <c:pt idx="76">
                  <c:v>1.5256331042656939</c:v>
                </c:pt>
                <c:pt idx="77">
                  <c:v>1.5365458904388973</c:v>
                </c:pt>
                <c:pt idx="78">
                  <c:v>1.5509151810764408</c:v>
                </c:pt>
                <c:pt idx="79">
                  <c:v>1.5826849134456207</c:v>
                </c:pt>
                <c:pt idx="80">
                  <c:v>1.6178537260664541</c:v>
                </c:pt>
                <c:pt idx="81">
                  <c:v>1.7390138668790016</c:v>
                </c:pt>
                <c:pt idx="82">
                  <c:v>1.7607732992353136</c:v>
                </c:pt>
                <c:pt idx="83">
                  <c:v>1.7934403457808956</c:v>
                </c:pt>
                <c:pt idx="84">
                  <c:v>1.8263990130225629</c:v>
                </c:pt>
                <c:pt idx="85">
                  <c:v>1.8692779993626356</c:v>
                </c:pt>
                <c:pt idx="86">
                  <c:v>1.8797893336669269</c:v>
                </c:pt>
                <c:pt idx="87">
                  <c:v>1.9403768271643944</c:v>
                </c:pt>
                <c:pt idx="88">
                  <c:v>1.9600599962482608</c:v>
                </c:pt>
                <c:pt idx="89">
                  <c:v>1.9691790030702354</c:v>
                </c:pt>
                <c:pt idx="90">
                  <c:v>1.9803899240184777</c:v>
                </c:pt>
                <c:pt idx="91">
                  <c:v>2.0183012288386029</c:v>
                </c:pt>
                <c:pt idx="92">
                  <c:v>2.0116212594455392</c:v>
                </c:pt>
                <c:pt idx="93">
                  <c:v>2.0800459060991008</c:v>
                </c:pt>
                <c:pt idx="94">
                  <c:v>2.0791321642453866</c:v>
                </c:pt>
                <c:pt idx="95">
                  <c:v>2.1449276268845665</c:v>
                </c:pt>
                <c:pt idx="96">
                  <c:v>2.0878477685289556</c:v>
                </c:pt>
                <c:pt idx="97">
                  <c:v>2.1445274822223417</c:v>
                </c:pt>
                <c:pt idx="98">
                  <c:v>2.2088132778076477</c:v>
                </c:pt>
                <c:pt idx="99">
                  <c:v>2.2246792151961645</c:v>
                </c:pt>
                <c:pt idx="100">
                  <c:v>2.194255197364114</c:v>
                </c:pt>
                <c:pt idx="101">
                  <c:v>2.2476561984860646</c:v>
                </c:pt>
                <c:pt idx="102">
                  <c:v>2.2433873589140263</c:v>
                </c:pt>
                <c:pt idx="103">
                  <c:v>2.2362550200015736</c:v>
                </c:pt>
                <c:pt idx="104">
                  <c:v>2.2036028661262339</c:v>
                </c:pt>
                <c:pt idx="105">
                  <c:v>2.2428190154201055</c:v>
                </c:pt>
                <c:pt idx="106">
                  <c:v>2.219054920634052</c:v>
                </c:pt>
                <c:pt idx="107">
                  <c:v>2.2713271336714507</c:v>
                </c:pt>
                <c:pt idx="108">
                  <c:v>2.2984925541147234</c:v>
                </c:pt>
                <c:pt idx="109">
                  <c:v>2.2542584188623915</c:v>
                </c:pt>
                <c:pt idx="110">
                  <c:v>2.3172242613689265</c:v>
                </c:pt>
                <c:pt idx="111">
                  <c:v>2.3222329631657388</c:v>
                </c:pt>
                <c:pt idx="112">
                  <c:v>2.3434842397536393</c:v>
                </c:pt>
                <c:pt idx="113">
                  <c:v>2.4196095121994023</c:v>
                </c:pt>
                <c:pt idx="114">
                  <c:v>2.4342018471090614</c:v>
                </c:pt>
                <c:pt idx="115">
                  <c:v>2.4154977565705926</c:v>
                </c:pt>
                <c:pt idx="116">
                  <c:v>2.4152748188244968</c:v>
                </c:pt>
                <c:pt idx="117">
                  <c:v>2.4773184422049508</c:v>
                </c:pt>
                <c:pt idx="118">
                  <c:v>2.5321099132505984</c:v>
                </c:pt>
                <c:pt idx="119">
                  <c:v>2.524097504999173</c:v>
                </c:pt>
                <c:pt idx="120">
                  <c:v>2.5652001751902174</c:v>
                </c:pt>
                <c:pt idx="121">
                  <c:v>2.5139308064949102</c:v>
                </c:pt>
                <c:pt idx="122">
                  <c:v>2.4804247496193343</c:v>
                </c:pt>
                <c:pt idx="123">
                  <c:v>2.6212594650093739</c:v>
                </c:pt>
                <c:pt idx="124">
                  <c:v>2.6107017339536989</c:v>
                </c:pt>
                <c:pt idx="125">
                  <c:v>2.6774690766874465</c:v>
                </c:pt>
                <c:pt idx="126">
                  <c:v>2.6651169047164625</c:v>
                </c:pt>
                <c:pt idx="127">
                  <c:v>2.7448962501515073</c:v>
                </c:pt>
                <c:pt idx="128">
                  <c:v>2.7756315799462992</c:v>
                </c:pt>
                <c:pt idx="129">
                  <c:v>2.733158250808327</c:v>
                </c:pt>
                <c:pt idx="130">
                  <c:v>2.7884809772536676</c:v>
                </c:pt>
                <c:pt idx="131">
                  <c:v>2.815029555780928</c:v>
                </c:pt>
                <c:pt idx="132">
                  <c:v>2.9263601922765008</c:v>
                </c:pt>
                <c:pt idx="133">
                  <c:v>2.8906000739370241</c:v>
                </c:pt>
                <c:pt idx="134">
                  <c:v>2.8932863878637805</c:v>
                </c:pt>
                <c:pt idx="135">
                  <c:v>2.8644300354868473</c:v>
                </c:pt>
                <c:pt idx="136">
                  <c:v>2.8759712132613409</c:v>
                </c:pt>
                <c:pt idx="137">
                  <c:v>2.8435222633868271</c:v>
                </c:pt>
                <c:pt idx="138">
                  <c:v>2.8791113870021001</c:v>
                </c:pt>
                <c:pt idx="139">
                  <c:v>2.9102731769138068</c:v>
                </c:pt>
                <c:pt idx="140">
                  <c:v>2.9138314204847173</c:v>
                </c:pt>
                <c:pt idx="141">
                  <c:v>3.0006731568288814</c:v>
                </c:pt>
                <c:pt idx="142">
                  <c:v>3.0768668006369508</c:v>
                </c:pt>
                <c:pt idx="143">
                  <c:v>3.1311440789169418</c:v>
                </c:pt>
                <c:pt idx="144">
                  <c:v>3.1268911269674526</c:v>
                </c:pt>
                <c:pt idx="145">
                  <c:v>3.1363360126255722</c:v>
                </c:pt>
                <c:pt idx="146">
                  <c:v>3.0600201537173954</c:v>
                </c:pt>
                <c:pt idx="147">
                  <c:v>3.1411403186922384</c:v>
                </c:pt>
                <c:pt idx="148">
                  <c:v>3.1522552129217201</c:v>
                </c:pt>
                <c:pt idx="149">
                  <c:v>3.2105278325493116</c:v>
                </c:pt>
                <c:pt idx="150">
                  <c:v>3.192617505824638</c:v>
                </c:pt>
                <c:pt idx="151">
                  <c:v>3.2613002962409294</c:v>
                </c:pt>
                <c:pt idx="152">
                  <c:v>3.275929363843789</c:v>
                </c:pt>
                <c:pt idx="153">
                  <c:v>3.3841139377045608</c:v>
                </c:pt>
                <c:pt idx="154">
                  <c:v>3.3478596649058563</c:v>
                </c:pt>
                <c:pt idx="155">
                  <c:v>3.3827025982564298</c:v>
                </c:pt>
                <c:pt idx="156">
                  <c:v>3.3473279205616522</c:v>
                </c:pt>
                <c:pt idx="157">
                  <c:v>3.3647447798302381</c:v>
                </c:pt>
                <c:pt idx="158">
                  <c:v>3.398511091925084</c:v>
                </c:pt>
                <c:pt idx="159">
                  <c:v>3.365318175964958</c:v>
                </c:pt>
                <c:pt idx="160">
                  <c:v>3.33648406259729</c:v>
                </c:pt>
                <c:pt idx="161">
                  <c:v>3.343763725631137</c:v>
                </c:pt>
                <c:pt idx="162">
                  <c:v>3.3223265414522127</c:v>
                </c:pt>
                <c:pt idx="163">
                  <c:v>3.3140464776160634</c:v>
                </c:pt>
                <c:pt idx="164">
                  <c:v>3.2785926896180944</c:v>
                </c:pt>
                <c:pt idx="165">
                  <c:v>3.3256102155010416</c:v>
                </c:pt>
                <c:pt idx="166">
                  <c:v>3.319955846165191</c:v>
                </c:pt>
                <c:pt idx="167">
                  <c:v>3.3310902872076373</c:v>
                </c:pt>
                <c:pt idx="168">
                  <c:v>3.3511853257059472</c:v>
                </c:pt>
                <c:pt idx="169">
                  <c:v>3.3360995331332166</c:v>
                </c:pt>
                <c:pt idx="170">
                  <c:v>3.3794023711564933</c:v>
                </c:pt>
                <c:pt idx="171">
                  <c:v>3.3898483632645386</c:v>
                </c:pt>
                <c:pt idx="172">
                  <c:v>3.3718763773060059</c:v>
                </c:pt>
                <c:pt idx="173">
                  <c:v>3.4475556962986373</c:v>
                </c:pt>
                <c:pt idx="174">
                  <c:v>3.4373542032919668</c:v>
                </c:pt>
                <c:pt idx="175">
                  <c:v>3.4399701487667413</c:v>
                </c:pt>
                <c:pt idx="176">
                  <c:v>3.4517636162409588</c:v>
                </c:pt>
                <c:pt idx="177">
                  <c:v>3.4884141690013237</c:v>
                </c:pt>
                <c:pt idx="178">
                  <c:v>3.526215583338812</c:v>
                </c:pt>
                <c:pt idx="179">
                  <c:v>3.4742340899607265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0-B447-8EC5-F3D1CD99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00828548450444"/>
                  <c:y val="-8.214093030037912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 analysis'!$AM$10:$AM$189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3.7356889624925241E-2</c:v>
                  </c:pt>
                  <c:pt idx="2">
                    <c:v>4.3161945664375048E-2</c:v>
                  </c:pt>
                  <c:pt idx="3">
                    <c:v>5.050432149289772E-2</c:v>
                  </c:pt>
                  <c:pt idx="4">
                    <c:v>4.6827387849022177E-2</c:v>
                  </c:pt>
                  <c:pt idx="5">
                    <c:v>3.0999516778568346E-2</c:v>
                  </c:pt>
                  <c:pt idx="6">
                    <c:v>4.4154747223376277E-2</c:v>
                  </c:pt>
                  <c:pt idx="7">
                    <c:v>6.730685722914731E-2</c:v>
                  </c:pt>
                  <c:pt idx="8">
                    <c:v>4.3349848214448657E-2</c:v>
                  </c:pt>
                  <c:pt idx="9">
                    <c:v>4.4975274200708501E-2</c:v>
                  </c:pt>
                  <c:pt idx="10">
                    <c:v>5.4421150618651083E-2</c:v>
                  </c:pt>
                  <c:pt idx="11">
                    <c:v>7.0622652179538753E-2</c:v>
                  </c:pt>
                  <c:pt idx="12">
                    <c:v>0.11213606371668743</c:v>
                  </c:pt>
                  <c:pt idx="13">
                    <c:v>0.13484367804276121</c:v>
                  </c:pt>
                  <c:pt idx="14">
                    <c:v>0.12639995532975479</c:v>
                  </c:pt>
                  <c:pt idx="15">
                    <c:v>0.11653076728055958</c:v>
                  </c:pt>
                  <c:pt idx="16">
                    <c:v>0.1443485699839045</c:v>
                  </c:pt>
                  <c:pt idx="17">
                    <c:v>0.13138794071093982</c:v>
                  </c:pt>
                  <c:pt idx="18">
                    <c:v>0.15824139089534969</c:v>
                  </c:pt>
                  <c:pt idx="19">
                    <c:v>0.14236929535570594</c:v>
                  </c:pt>
                  <c:pt idx="20">
                    <c:v>0.1136384021346738</c:v>
                  </c:pt>
                  <c:pt idx="21">
                    <c:v>0.17644676140278737</c:v>
                  </c:pt>
                  <c:pt idx="22">
                    <c:v>0.21659691037502554</c:v>
                  </c:pt>
                  <c:pt idx="23">
                    <c:v>0.27342572872879889</c:v>
                  </c:pt>
                  <c:pt idx="24">
                    <c:v>0.32119654971070671</c:v>
                  </c:pt>
                  <c:pt idx="25">
                    <c:v>0.322798235381559</c:v>
                  </c:pt>
                  <c:pt idx="26">
                    <c:v>0.31126066376014233</c:v>
                  </c:pt>
                  <c:pt idx="27">
                    <c:v>0.29121425677002682</c:v>
                  </c:pt>
                  <c:pt idx="28">
                    <c:v>0.29536928512122418</c:v>
                  </c:pt>
                  <c:pt idx="29">
                    <c:v>0.32411855466150252</c:v>
                  </c:pt>
                  <c:pt idx="30">
                    <c:v>0.30833651124093098</c:v>
                  </c:pt>
                  <c:pt idx="31">
                    <c:v>0.33205895892119264</c:v>
                  </c:pt>
                  <c:pt idx="32">
                    <c:v>0.38580221157549804</c:v>
                  </c:pt>
                  <c:pt idx="33">
                    <c:v>0.34769296667191113</c:v>
                  </c:pt>
                  <c:pt idx="34">
                    <c:v>0.36663030631755789</c:v>
                  </c:pt>
                  <c:pt idx="35">
                    <c:v>0.39377436364906593</c:v>
                  </c:pt>
                  <c:pt idx="36">
                    <c:v>0.35343617163228752</c:v>
                  </c:pt>
                  <c:pt idx="37">
                    <c:v>0.36878941186990538</c:v>
                  </c:pt>
                  <c:pt idx="38">
                    <c:v>0.39174470090574087</c:v>
                  </c:pt>
                  <c:pt idx="39">
                    <c:v>0.3577653386691898</c:v>
                  </c:pt>
                  <c:pt idx="40">
                    <c:v>0.31130870856983184</c:v>
                  </c:pt>
                  <c:pt idx="41">
                    <c:v>0.26582878846911601</c:v>
                  </c:pt>
                  <c:pt idx="42">
                    <c:v>0.2521599098623114</c:v>
                  </c:pt>
                  <c:pt idx="43">
                    <c:v>0.22384284426949291</c:v>
                  </c:pt>
                  <c:pt idx="44">
                    <c:v>0.18083643458331339</c:v>
                  </c:pt>
                  <c:pt idx="45">
                    <c:v>0.16993959431196121</c:v>
                  </c:pt>
                  <c:pt idx="46">
                    <c:v>0.12702138618569567</c:v>
                  </c:pt>
                  <c:pt idx="47">
                    <c:v>0.11743149531033928</c:v>
                  </c:pt>
                  <c:pt idx="48">
                    <c:v>8.4796820992865035E-2</c:v>
                  </c:pt>
                  <c:pt idx="49">
                    <c:v>3.5098778556560233E-2</c:v>
                  </c:pt>
                  <c:pt idx="50">
                    <c:v>6.4649483509513397E-2</c:v>
                  </c:pt>
                  <c:pt idx="51">
                    <c:v>5.8363571291580041E-2</c:v>
                  </c:pt>
                  <c:pt idx="52">
                    <c:v>0.10215847294606491</c:v>
                  </c:pt>
                  <c:pt idx="53">
                    <c:v>5.5485952461319016E-2</c:v>
                  </c:pt>
                  <c:pt idx="54">
                    <c:v>5.3257584619999881E-2</c:v>
                  </c:pt>
                  <c:pt idx="55">
                    <c:v>8.3037786608817443E-2</c:v>
                  </c:pt>
                  <c:pt idx="56">
                    <c:v>0.10141659833102792</c:v>
                  </c:pt>
                  <c:pt idx="57">
                    <c:v>0.13124975796690813</c:v>
                  </c:pt>
                  <c:pt idx="58">
                    <c:v>0.12149709849299117</c:v>
                  </c:pt>
                  <c:pt idx="59">
                    <c:v>0.15230814941993631</c:v>
                  </c:pt>
                  <c:pt idx="60">
                    <c:v>0.1662153674397456</c:v>
                  </c:pt>
                  <c:pt idx="61">
                    <c:v>0.22173455531810701</c:v>
                  </c:pt>
                  <c:pt idx="62">
                    <c:v>0.21217904009043739</c:v>
                  </c:pt>
                  <c:pt idx="63">
                    <c:v>0.21688428218036807</c:v>
                  </c:pt>
                  <c:pt idx="64">
                    <c:v>0.19986610377908448</c:v>
                  </c:pt>
                  <c:pt idx="65">
                    <c:v>0.20492127705045299</c:v>
                  </c:pt>
                  <c:pt idx="66">
                    <c:v>0.18352570539806298</c:v>
                  </c:pt>
                  <c:pt idx="67">
                    <c:v>0.2133071338956273</c:v>
                  </c:pt>
                  <c:pt idx="68">
                    <c:v>0.1779451238172316</c:v>
                  </c:pt>
                  <c:pt idx="69">
                    <c:v>0.17043104466021988</c:v>
                  </c:pt>
                  <c:pt idx="70">
                    <c:v>0.12715072225695273</c:v>
                  </c:pt>
                  <c:pt idx="71">
                    <c:v>9.6076092464632334E-2</c:v>
                  </c:pt>
                  <c:pt idx="72">
                    <c:v>0.1354786141346139</c:v>
                  </c:pt>
                  <c:pt idx="73">
                    <c:v>0.16369257581655883</c:v>
                  </c:pt>
                  <c:pt idx="74">
                    <c:v>0.15591659345271702</c:v>
                  </c:pt>
                  <c:pt idx="75">
                    <c:v>0.16410391143816772</c:v>
                  </c:pt>
                  <c:pt idx="76">
                    <c:v>0.19221227920254577</c:v>
                  </c:pt>
                  <c:pt idx="77">
                    <c:v>0.19566887718530182</c:v>
                  </c:pt>
                  <c:pt idx="78">
                    <c:v>0.19198977912555618</c:v>
                  </c:pt>
                  <c:pt idx="79">
                    <c:v>0.15891577472793791</c:v>
                  </c:pt>
                  <c:pt idx="80">
                    <c:v>0.17510742118501629</c:v>
                  </c:pt>
                  <c:pt idx="81">
                    <c:v>0.23719354706540957</c:v>
                  </c:pt>
                  <c:pt idx="82">
                    <c:v>0.26292326554288242</c:v>
                  </c:pt>
                  <c:pt idx="83">
                    <c:v>0.30732671180547144</c:v>
                  </c:pt>
                  <c:pt idx="84">
                    <c:v>0.35320371212957657</c:v>
                  </c:pt>
                  <c:pt idx="85">
                    <c:v>0.36199172644406924</c:v>
                  </c:pt>
                  <c:pt idx="86">
                    <c:v>0.35206985047648132</c:v>
                  </c:pt>
                  <c:pt idx="87">
                    <c:v>0.3252719804577523</c:v>
                  </c:pt>
                  <c:pt idx="88">
                    <c:v>0.31591549153317788</c:v>
                  </c:pt>
                  <c:pt idx="89">
                    <c:v>0.33757069076810875</c:v>
                  </c:pt>
                  <c:pt idx="90">
                    <c:v>0.32016015802786557</c:v>
                  </c:pt>
                  <c:pt idx="91">
                    <c:v>0.33494335698982358</c:v>
                  </c:pt>
                  <c:pt idx="92">
                    <c:v>0.39346431578040142</c:v>
                  </c:pt>
                  <c:pt idx="93">
                    <c:v>0.35626987343696165</c:v>
                  </c:pt>
                  <c:pt idx="94">
                    <c:v>0.37085585195985882</c:v>
                  </c:pt>
                  <c:pt idx="95">
                    <c:v>0.40569854168425379</c:v>
                  </c:pt>
                  <c:pt idx="96">
                    <c:v>0.36182380931689634</c:v>
                  </c:pt>
                  <c:pt idx="97">
                    <c:v>0.38143147202655775</c:v>
                  </c:pt>
                  <c:pt idx="98">
                    <c:v>0.39285326071809495</c:v>
                  </c:pt>
                  <c:pt idx="99">
                    <c:v>0.35741200680758134</c:v>
                  </c:pt>
                  <c:pt idx="100">
                    <c:v>0.3165573966533442</c:v>
                  </c:pt>
                  <c:pt idx="101">
                    <c:v>0.24908725512486418</c:v>
                  </c:pt>
                  <c:pt idx="102">
                    <c:v>0.24542798005008276</c:v>
                  </c:pt>
                  <c:pt idx="103">
                    <c:v>0.22758487941533906</c:v>
                  </c:pt>
                  <c:pt idx="104">
                    <c:v>0.19595423104200779</c:v>
                  </c:pt>
                  <c:pt idx="105">
                    <c:v>0.2005975282754861</c:v>
                  </c:pt>
                  <c:pt idx="106">
                    <c:v>0.17178981242809185</c:v>
                  </c:pt>
                  <c:pt idx="107">
                    <c:v>0.14422229330658695</c:v>
                  </c:pt>
                  <c:pt idx="108">
                    <c:v>0.10558989814092275</c:v>
                  </c:pt>
                  <c:pt idx="109">
                    <c:v>4.8472446862567985E-2</c:v>
                  </c:pt>
                  <c:pt idx="110">
                    <c:v>6.2385644007556661E-2</c:v>
                  </c:pt>
                  <c:pt idx="111">
                    <c:v>2.8700734922303045E-2</c:v>
                  </c:pt>
                  <c:pt idx="112">
                    <c:v>5.1029524249953322E-2</c:v>
                  </c:pt>
                  <c:pt idx="113">
                    <c:v>1.3739763086364213E-2</c:v>
                  </c:pt>
                  <c:pt idx="114">
                    <c:v>4.1690613837471989E-2</c:v>
                  </c:pt>
                  <c:pt idx="115">
                    <c:v>7.5810957311965979E-2</c:v>
                  </c:pt>
                  <c:pt idx="116">
                    <c:v>6.7063910400964086E-2</c:v>
                  </c:pt>
                  <c:pt idx="117">
                    <c:v>9.7140902685106292E-2</c:v>
                  </c:pt>
                  <c:pt idx="118">
                    <c:v>0.10245745021771022</c:v>
                  </c:pt>
                  <c:pt idx="119">
                    <c:v>0.14292008188493902</c:v>
                  </c:pt>
                  <c:pt idx="120">
                    <c:v>0.15450771826401005</c:v>
                  </c:pt>
                  <c:pt idx="121">
                    <c:v>0.17713802271861986</c:v>
                  </c:pt>
                  <c:pt idx="122">
                    <c:v>0.19129407319577041</c:v>
                  </c:pt>
                  <c:pt idx="123">
                    <c:v>0.18686063351299539</c:v>
                  </c:pt>
                  <c:pt idx="124">
                    <c:v>0.18293646563590352</c:v>
                  </c:pt>
                  <c:pt idx="125">
                    <c:v>0.19517580900714276</c:v>
                  </c:pt>
                  <c:pt idx="126">
                    <c:v>0.21712608603505557</c:v>
                  </c:pt>
                  <c:pt idx="127">
                    <c:v>0.23301370823679168</c:v>
                  </c:pt>
                  <c:pt idx="128">
                    <c:v>0.21926115227920878</c:v>
                  </c:pt>
                  <c:pt idx="129">
                    <c:v>0.22099463973097958</c:v>
                  </c:pt>
                  <c:pt idx="130">
                    <c:v>0.19282911966118554</c:v>
                  </c:pt>
                  <c:pt idx="131">
                    <c:v>0.22709388709640851</c:v>
                  </c:pt>
                  <c:pt idx="132">
                    <c:v>0.21441462658535429</c:v>
                  </c:pt>
                  <c:pt idx="133">
                    <c:v>0.22364380933675854</c:v>
                  </c:pt>
                  <c:pt idx="134">
                    <c:v>0.21214077404612708</c:v>
                  </c:pt>
                  <c:pt idx="135">
                    <c:v>0.23090822658879179</c:v>
                  </c:pt>
                  <c:pt idx="136">
                    <c:v>0.2425329394464936</c:v>
                  </c:pt>
                  <c:pt idx="137">
                    <c:v>0.25875102794557092</c:v>
                  </c:pt>
                  <c:pt idx="138">
                    <c:v>0.25055690799943914</c:v>
                  </c:pt>
                  <c:pt idx="139">
                    <c:v>0.23305649016130228</c:v>
                  </c:pt>
                  <c:pt idx="140">
                    <c:v>0.27568692094331076</c:v>
                  </c:pt>
                  <c:pt idx="141">
                    <c:v>0.33659205144628129</c:v>
                  </c:pt>
                  <c:pt idx="142">
                    <c:v>0.35015066616656126</c:v>
                  </c:pt>
                  <c:pt idx="143">
                    <c:v>0.35681076686813673</c:v>
                  </c:pt>
                  <c:pt idx="144">
                    <c:v>0.39201571162885018</c:v>
                  </c:pt>
                  <c:pt idx="145">
                    <c:v>0.41569675412615531</c:v>
                  </c:pt>
                  <c:pt idx="146">
                    <c:v>0.43728331766354239</c:v>
                  </c:pt>
                  <c:pt idx="147">
                    <c:v>0.40870676162311304</c:v>
                  </c:pt>
                  <c:pt idx="148">
                    <c:v>0.40925804753024814</c:v>
                  </c:pt>
                  <c:pt idx="149">
                    <c:v>0.40897764811202209</c:v>
                  </c:pt>
                  <c:pt idx="150">
                    <c:v>0.39530761989755137</c:v>
                  </c:pt>
                  <c:pt idx="151">
                    <c:v>0.41378248105950255</c:v>
                  </c:pt>
                  <c:pt idx="152">
                    <c:v>0.48179489629229583</c:v>
                  </c:pt>
                  <c:pt idx="153">
                    <c:v>0.47680994718138781</c:v>
                  </c:pt>
                  <c:pt idx="154">
                    <c:v>0.47573089492092813</c:v>
                  </c:pt>
                  <c:pt idx="155">
                    <c:v>0.51349699875415289</c:v>
                  </c:pt>
                  <c:pt idx="156">
                    <c:v>0.47908477758848189</c:v>
                  </c:pt>
                  <c:pt idx="157">
                    <c:v>0.516282624670518</c:v>
                  </c:pt>
                  <c:pt idx="158">
                    <c:v>0.57670986354676801</c:v>
                  </c:pt>
                  <c:pt idx="159">
                    <c:v>0.57238376047851847</c:v>
                  </c:pt>
                  <c:pt idx="160">
                    <c:v>0.53659565125564068</c:v>
                  </c:pt>
                  <c:pt idx="161">
                    <c:v>0.49836100505888326</c:v>
                  </c:pt>
                  <c:pt idx="162">
                    <c:v>0.5093780441599387</c:v>
                  </c:pt>
                  <c:pt idx="163">
                    <c:v>0.51038730752460582</c:v>
                  </c:pt>
                  <c:pt idx="164">
                    <c:v>0.48003639048083169</c:v>
                  </c:pt>
                  <c:pt idx="165">
                    <c:v>0.46836078329695879</c:v>
                  </c:pt>
                  <c:pt idx="166">
                    <c:v>0.48388346801923571</c:v>
                  </c:pt>
                  <c:pt idx="167">
                    <c:v>0.4840987034804054</c:v>
                  </c:pt>
                  <c:pt idx="168">
                    <c:v>0.45794963451687765</c:v>
                  </c:pt>
                  <c:pt idx="169">
                    <c:v>0.41677363729375111</c:v>
                  </c:pt>
                  <c:pt idx="170">
                    <c:v>0.47586928405626422</c:v>
                  </c:pt>
                  <c:pt idx="171">
                    <c:v>0.50025221116524821</c:v>
                  </c:pt>
                  <c:pt idx="172">
                    <c:v>0.47719463126490635</c:v>
                  </c:pt>
                  <c:pt idx="173">
                    <c:v>0.45187660959161291</c:v>
                  </c:pt>
                  <c:pt idx="174">
                    <c:v>0.4420069140631227</c:v>
                  </c:pt>
                  <c:pt idx="175">
                    <c:v>0.40536146537406215</c:v>
                  </c:pt>
                  <c:pt idx="176">
                    <c:v>0.3593818024858586</c:v>
                  </c:pt>
                  <c:pt idx="177">
                    <c:v>0.36964891336983063</c:v>
                  </c:pt>
                  <c:pt idx="178">
                    <c:v>0.37745689345601063</c:v>
                  </c:pt>
                  <c:pt idx="179">
                    <c:v>0.3528722120808338</c:v>
                  </c:pt>
                </c:numCache>
              </c:numRef>
            </c:plus>
            <c:minus>
              <c:numRef>
                <c:f>'diff analysis'!$AM$10:$AM$189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3.7356889624925241E-2</c:v>
                  </c:pt>
                  <c:pt idx="2">
                    <c:v>4.3161945664375048E-2</c:v>
                  </c:pt>
                  <c:pt idx="3">
                    <c:v>5.050432149289772E-2</c:v>
                  </c:pt>
                  <c:pt idx="4">
                    <c:v>4.6827387849022177E-2</c:v>
                  </c:pt>
                  <c:pt idx="5">
                    <c:v>3.0999516778568346E-2</c:v>
                  </c:pt>
                  <c:pt idx="6">
                    <c:v>4.4154747223376277E-2</c:v>
                  </c:pt>
                  <c:pt idx="7">
                    <c:v>6.730685722914731E-2</c:v>
                  </c:pt>
                  <c:pt idx="8">
                    <c:v>4.3349848214448657E-2</c:v>
                  </c:pt>
                  <c:pt idx="9">
                    <c:v>4.4975274200708501E-2</c:v>
                  </c:pt>
                  <c:pt idx="10">
                    <c:v>5.4421150618651083E-2</c:v>
                  </c:pt>
                  <c:pt idx="11">
                    <c:v>7.0622652179538753E-2</c:v>
                  </c:pt>
                  <c:pt idx="12">
                    <c:v>0.11213606371668743</c:v>
                  </c:pt>
                  <c:pt idx="13">
                    <c:v>0.13484367804276121</c:v>
                  </c:pt>
                  <c:pt idx="14">
                    <c:v>0.12639995532975479</c:v>
                  </c:pt>
                  <c:pt idx="15">
                    <c:v>0.11653076728055958</c:v>
                  </c:pt>
                  <c:pt idx="16">
                    <c:v>0.1443485699839045</c:v>
                  </c:pt>
                  <c:pt idx="17">
                    <c:v>0.13138794071093982</c:v>
                  </c:pt>
                  <c:pt idx="18">
                    <c:v>0.15824139089534969</c:v>
                  </c:pt>
                  <c:pt idx="19">
                    <c:v>0.14236929535570594</c:v>
                  </c:pt>
                  <c:pt idx="20">
                    <c:v>0.1136384021346738</c:v>
                  </c:pt>
                  <c:pt idx="21">
                    <c:v>0.17644676140278737</c:v>
                  </c:pt>
                  <c:pt idx="22">
                    <c:v>0.21659691037502554</c:v>
                  </c:pt>
                  <c:pt idx="23">
                    <c:v>0.27342572872879889</c:v>
                  </c:pt>
                  <c:pt idx="24">
                    <c:v>0.32119654971070671</c:v>
                  </c:pt>
                  <c:pt idx="25">
                    <c:v>0.322798235381559</c:v>
                  </c:pt>
                  <c:pt idx="26">
                    <c:v>0.31126066376014233</c:v>
                  </c:pt>
                  <c:pt idx="27">
                    <c:v>0.29121425677002682</c:v>
                  </c:pt>
                  <c:pt idx="28">
                    <c:v>0.29536928512122418</c:v>
                  </c:pt>
                  <c:pt idx="29">
                    <c:v>0.32411855466150252</c:v>
                  </c:pt>
                  <c:pt idx="30">
                    <c:v>0.30833651124093098</c:v>
                  </c:pt>
                  <c:pt idx="31">
                    <c:v>0.33205895892119264</c:v>
                  </c:pt>
                  <c:pt idx="32">
                    <c:v>0.38580221157549804</c:v>
                  </c:pt>
                  <c:pt idx="33">
                    <c:v>0.34769296667191113</c:v>
                  </c:pt>
                  <c:pt idx="34">
                    <c:v>0.36663030631755789</c:v>
                  </c:pt>
                  <c:pt idx="35">
                    <c:v>0.39377436364906593</c:v>
                  </c:pt>
                  <c:pt idx="36">
                    <c:v>0.35343617163228752</c:v>
                  </c:pt>
                  <c:pt idx="37">
                    <c:v>0.36878941186990538</c:v>
                  </c:pt>
                  <c:pt idx="38">
                    <c:v>0.39174470090574087</c:v>
                  </c:pt>
                  <c:pt idx="39">
                    <c:v>0.3577653386691898</c:v>
                  </c:pt>
                  <c:pt idx="40">
                    <c:v>0.31130870856983184</c:v>
                  </c:pt>
                  <c:pt idx="41">
                    <c:v>0.26582878846911601</c:v>
                  </c:pt>
                  <c:pt idx="42">
                    <c:v>0.2521599098623114</c:v>
                  </c:pt>
                  <c:pt idx="43">
                    <c:v>0.22384284426949291</c:v>
                  </c:pt>
                  <c:pt idx="44">
                    <c:v>0.18083643458331339</c:v>
                  </c:pt>
                  <c:pt idx="45">
                    <c:v>0.16993959431196121</c:v>
                  </c:pt>
                  <c:pt idx="46">
                    <c:v>0.12702138618569567</c:v>
                  </c:pt>
                  <c:pt idx="47">
                    <c:v>0.11743149531033928</c:v>
                  </c:pt>
                  <c:pt idx="48">
                    <c:v>8.4796820992865035E-2</c:v>
                  </c:pt>
                  <c:pt idx="49">
                    <c:v>3.5098778556560233E-2</c:v>
                  </c:pt>
                  <c:pt idx="50">
                    <c:v>6.4649483509513397E-2</c:v>
                  </c:pt>
                  <c:pt idx="51">
                    <c:v>5.8363571291580041E-2</c:v>
                  </c:pt>
                  <c:pt idx="52">
                    <c:v>0.10215847294606491</c:v>
                  </c:pt>
                  <c:pt idx="53">
                    <c:v>5.5485952461319016E-2</c:v>
                  </c:pt>
                  <c:pt idx="54">
                    <c:v>5.3257584619999881E-2</c:v>
                  </c:pt>
                  <c:pt idx="55">
                    <c:v>8.3037786608817443E-2</c:v>
                  </c:pt>
                  <c:pt idx="56">
                    <c:v>0.10141659833102792</c:v>
                  </c:pt>
                  <c:pt idx="57">
                    <c:v>0.13124975796690813</c:v>
                  </c:pt>
                  <c:pt idx="58">
                    <c:v>0.12149709849299117</c:v>
                  </c:pt>
                  <c:pt idx="59">
                    <c:v>0.15230814941993631</c:v>
                  </c:pt>
                  <c:pt idx="60">
                    <c:v>0.1662153674397456</c:v>
                  </c:pt>
                  <c:pt idx="61">
                    <c:v>0.22173455531810701</c:v>
                  </c:pt>
                  <c:pt idx="62">
                    <c:v>0.21217904009043739</c:v>
                  </c:pt>
                  <c:pt idx="63">
                    <c:v>0.21688428218036807</c:v>
                  </c:pt>
                  <c:pt idx="64">
                    <c:v>0.19986610377908448</c:v>
                  </c:pt>
                  <c:pt idx="65">
                    <c:v>0.20492127705045299</c:v>
                  </c:pt>
                  <c:pt idx="66">
                    <c:v>0.18352570539806298</c:v>
                  </c:pt>
                  <c:pt idx="67">
                    <c:v>0.2133071338956273</c:v>
                  </c:pt>
                  <c:pt idx="68">
                    <c:v>0.1779451238172316</c:v>
                  </c:pt>
                  <c:pt idx="69">
                    <c:v>0.17043104466021988</c:v>
                  </c:pt>
                  <c:pt idx="70">
                    <c:v>0.12715072225695273</c:v>
                  </c:pt>
                  <c:pt idx="71">
                    <c:v>9.6076092464632334E-2</c:v>
                  </c:pt>
                  <c:pt idx="72">
                    <c:v>0.1354786141346139</c:v>
                  </c:pt>
                  <c:pt idx="73">
                    <c:v>0.16369257581655883</c:v>
                  </c:pt>
                  <c:pt idx="74">
                    <c:v>0.15591659345271702</c:v>
                  </c:pt>
                  <c:pt idx="75">
                    <c:v>0.16410391143816772</c:v>
                  </c:pt>
                  <c:pt idx="76">
                    <c:v>0.19221227920254577</c:v>
                  </c:pt>
                  <c:pt idx="77">
                    <c:v>0.19566887718530182</c:v>
                  </c:pt>
                  <c:pt idx="78">
                    <c:v>0.19198977912555618</c:v>
                  </c:pt>
                  <c:pt idx="79">
                    <c:v>0.15891577472793791</c:v>
                  </c:pt>
                  <c:pt idx="80">
                    <c:v>0.17510742118501629</c:v>
                  </c:pt>
                  <c:pt idx="81">
                    <c:v>0.23719354706540957</c:v>
                  </c:pt>
                  <c:pt idx="82">
                    <c:v>0.26292326554288242</c:v>
                  </c:pt>
                  <c:pt idx="83">
                    <c:v>0.30732671180547144</c:v>
                  </c:pt>
                  <c:pt idx="84">
                    <c:v>0.35320371212957657</c:v>
                  </c:pt>
                  <c:pt idx="85">
                    <c:v>0.36199172644406924</c:v>
                  </c:pt>
                  <c:pt idx="86">
                    <c:v>0.35206985047648132</c:v>
                  </c:pt>
                  <c:pt idx="87">
                    <c:v>0.3252719804577523</c:v>
                  </c:pt>
                  <c:pt idx="88">
                    <c:v>0.31591549153317788</c:v>
                  </c:pt>
                  <c:pt idx="89">
                    <c:v>0.33757069076810875</c:v>
                  </c:pt>
                  <c:pt idx="90">
                    <c:v>0.32016015802786557</c:v>
                  </c:pt>
                  <c:pt idx="91">
                    <c:v>0.33494335698982358</c:v>
                  </c:pt>
                  <c:pt idx="92">
                    <c:v>0.39346431578040142</c:v>
                  </c:pt>
                  <c:pt idx="93">
                    <c:v>0.35626987343696165</c:v>
                  </c:pt>
                  <c:pt idx="94">
                    <c:v>0.37085585195985882</c:v>
                  </c:pt>
                  <c:pt idx="95">
                    <c:v>0.40569854168425379</c:v>
                  </c:pt>
                  <c:pt idx="96">
                    <c:v>0.36182380931689634</c:v>
                  </c:pt>
                  <c:pt idx="97">
                    <c:v>0.38143147202655775</c:v>
                  </c:pt>
                  <c:pt idx="98">
                    <c:v>0.39285326071809495</c:v>
                  </c:pt>
                  <c:pt idx="99">
                    <c:v>0.35741200680758134</c:v>
                  </c:pt>
                  <c:pt idx="100">
                    <c:v>0.3165573966533442</c:v>
                  </c:pt>
                  <c:pt idx="101">
                    <c:v>0.24908725512486418</c:v>
                  </c:pt>
                  <c:pt idx="102">
                    <c:v>0.24542798005008276</c:v>
                  </c:pt>
                  <c:pt idx="103">
                    <c:v>0.22758487941533906</c:v>
                  </c:pt>
                  <c:pt idx="104">
                    <c:v>0.19595423104200779</c:v>
                  </c:pt>
                  <c:pt idx="105">
                    <c:v>0.2005975282754861</c:v>
                  </c:pt>
                  <c:pt idx="106">
                    <c:v>0.17178981242809185</c:v>
                  </c:pt>
                  <c:pt idx="107">
                    <c:v>0.14422229330658695</c:v>
                  </c:pt>
                  <c:pt idx="108">
                    <c:v>0.10558989814092275</c:v>
                  </c:pt>
                  <c:pt idx="109">
                    <c:v>4.8472446862567985E-2</c:v>
                  </c:pt>
                  <c:pt idx="110">
                    <c:v>6.2385644007556661E-2</c:v>
                  </c:pt>
                  <c:pt idx="111">
                    <c:v>2.8700734922303045E-2</c:v>
                  </c:pt>
                  <c:pt idx="112">
                    <c:v>5.1029524249953322E-2</c:v>
                  </c:pt>
                  <c:pt idx="113">
                    <c:v>1.3739763086364213E-2</c:v>
                  </c:pt>
                  <c:pt idx="114">
                    <c:v>4.1690613837471989E-2</c:v>
                  </c:pt>
                  <c:pt idx="115">
                    <c:v>7.5810957311965979E-2</c:v>
                  </c:pt>
                  <c:pt idx="116">
                    <c:v>6.7063910400964086E-2</c:v>
                  </c:pt>
                  <c:pt idx="117">
                    <c:v>9.7140902685106292E-2</c:v>
                  </c:pt>
                  <c:pt idx="118">
                    <c:v>0.10245745021771022</c:v>
                  </c:pt>
                  <c:pt idx="119">
                    <c:v>0.14292008188493902</c:v>
                  </c:pt>
                  <c:pt idx="120">
                    <c:v>0.15450771826401005</c:v>
                  </c:pt>
                  <c:pt idx="121">
                    <c:v>0.17713802271861986</c:v>
                  </c:pt>
                  <c:pt idx="122">
                    <c:v>0.19129407319577041</c:v>
                  </c:pt>
                  <c:pt idx="123">
                    <c:v>0.18686063351299539</c:v>
                  </c:pt>
                  <c:pt idx="124">
                    <c:v>0.18293646563590352</c:v>
                  </c:pt>
                  <c:pt idx="125">
                    <c:v>0.19517580900714276</c:v>
                  </c:pt>
                  <c:pt idx="126">
                    <c:v>0.21712608603505557</c:v>
                  </c:pt>
                  <c:pt idx="127">
                    <c:v>0.23301370823679168</c:v>
                  </c:pt>
                  <c:pt idx="128">
                    <c:v>0.21926115227920878</c:v>
                  </c:pt>
                  <c:pt idx="129">
                    <c:v>0.22099463973097958</c:v>
                  </c:pt>
                  <c:pt idx="130">
                    <c:v>0.19282911966118554</c:v>
                  </c:pt>
                  <c:pt idx="131">
                    <c:v>0.22709388709640851</c:v>
                  </c:pt>
                  <c:pt idx="132">
                    <c:v>0.21441462658535429</c:v>
                  </c:pt>
                  <c:pt idx="133">
                    <c:v>0.22364380933675854</c:v>
                  </c:pt>
                  <c:pt idx="134">
                    <c:v>0.21214077404612708</c:v>
                  </c:pt>
                  <c:pt idx="135">
                    <c:v>0.23090822658879179</c:v>
                  </c:pt>
                  <c:pt idx="136">
                    <c:v>0.2425329394464936</c:v>
                  </c:pt>
                  <c:pt idx="137">
                    <c:v>0.25875102794557092</c:v>
                  </c:pt>
                  <c:pt idx="138">
                    <c:v>0.25055690799943914</c:v>
                  </c:pt>
                  <c:pt idx="139">
                    <c:v>0.23305649016130228</c:v>
                  </c:pt>
                  <c:pt idx="140">
                    <c:v>0.27568692094331076</c:v>
                  </c:pt>
                  <c:pt idx="141">
                    <c:v>0.33659205144628129</c:v>
                  </c:pt>
                  <c:pt idx="142">
                    <c:v>0.35015066616656126</c:v>
                  </c:pt>
                  <c:pt idx="143">
                    <c:v>0.35681076686813673</c:v>
                  </c:pt>
                  <c:pt idx="144">
                    <c:v>0.39201571162885018</c:v>
                  </c:pt>
                  <c:pt idx="145">
                    <c:v>0.41569675412615531</c:v>
                  </c:pt>
                  <c:pt idx="146">
                    <c:v>0.43728331766354239</c:v>
                  </c:pt>
                  <c:pt idx="147">
                    <c:v>0.40870676162311304</c:v>
                  </c:pt>
                  <c:pt idx="148">
                    <c:v>0.40925804753024814</c:v>
                  </c:pt>
                  <c:pt idx="149">
                    <c:v>0.40897764811202209</c:v>
                  </c:pt>
                  <c:pt idx="150">
                    <c:v>0.39530761989755137</c:v>
                  </c:pt>
                  <c:pt idx="151">
                    <c:v>0.41378248105950255</c:v>
                  </c:pt>
                  <c:pt idx="152">
                    <c:v>0.48179489629229583</c:v>
                  </c:pt>
                  <c:pt idx="153">
                    <c:v>0.47680994718138781</c:v>
                  </c:pt>
                  <c:pt idx="154">
                    <c:v>0.47573089492092813</c:v>
                  </c:pt>
                  <c:pt idx="155">
                    <c:v>0.51349699875415289</c:v>
                  </c:pt>
                  <c:pt idx="156">
                    <c:v>0.47908477758848189</c:v>
                  </c:pt>
                  <c:pt idx="157">
                    <c:v>0.516282624670518</c:v>
                  </c:pt>
                  <c:pt idx="158">
                    <c:v>0.57670986354676801</c:v>
                  </c:pt>
                  <c:pt idx="159">
                    <c:v>0.57238376047851847</c:v>
                  </c:pt>
                  <c:pt idx="160">
                    <c:v>0.53659565125564068</c:v>
                  </c:pt>
                  <c:pt idx="161">
                    <c:v>0.49836100505888326</c:v>
                  </c:pt>
                  <c:pt idx="162">
                    <c:v>0.5093780441599387</c:v>
                  </c:pt>
                  <c:pt idx="163">
                    <c:v>0.51038730752460582</c:v>
                  </c:pt>
                  <c:pt idx="164">
                    <c:v>0.48003639048083169</c:v>
                  </c:pt>
                  <c:pt idx="165">
                    <c:v>0.46836078329695879</c:v>
                  </c:pt>
                  <c:pt idx="166">
                    <c:v>0.48388346801923571</c:v>
                  </c:pt>
                  <c:pt idx="167">
                    <c:v>0.4840987034804054</c:v>
                  </c:pt>
                  <c:pt idx="168">
                    <c:v>0.45794963451687765</c:v>
                  </c:pt>
                  <c:pt idx="169">
                    <c:v>0.41677363729375111</c:v>
                  </c:pt>
                  <c:pt idx="170">
                    <c:v>0.47586928405626422</c:v>
                  </c:pt>
                  <c:pt idx="171">
                    <c:v>0.50025221116524821</c:v>
                  </c:pt>
                  <c:pt idx="172">
                    <c:v>0.47719463126490635</c:v>
                  </c:pt>
                  <c:pt idx="173">
                    <c:v>0.45187660959161291</c:v>
                  </c:pt>
                  <c:pt idx="174">
                    <c:v>0.4420069140631227</c:v>
                  </c:pt>
                  <c:pt idx="175">
                    <c:v>0.40536146537406215</c:v>
                  </c:pt>
                  <c:pt idx="176">
                    <c:v>0.3593818024858586</c:v>
                  </c:pt>
                  <c:pt idx="177">
                    <c:v>0.36964891336983063</c:v>
                  </c:pt>
                  <c:pt idx="178">
                    <c:v>0.37745689345601063</c:v>
                  </c:pt>
                  <c:pt idx="179">
                    <c:v>0.3528722120808338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 analysis'!$C$10:$C$189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analysis'!$AL$10:$AL$189</c:f>
              <c:numCache>
                <c:formatCode>General</c:formatCode>
                <c:ptCount val="180"/>
                <c:pt idx="0">
                  <c:v>0</c:v>
                </c:pt>
                <c:pt idx="1">
                  <c:v>6.8737442383409566E-3</c:v>
                </c:pt>
                <c:pt idx="2">
                  <c:v>1.7907089128935502E-2</c:v>
                </c:pt>
                <c:pt idx="3">
                  <c:v>2.6389677370705734E-2</c:v>
                </c:pt>
                <c:pt idx="4">
                  <c:v>4.6538330991860867E-2</c:v>
                </c:pt>
                <c:pt idx="5">
                  <c:v>9.8736219126641697E-2</c:v>
                </c:pt>
                <c:pt idx="6">
                  <c:v>0.11535831615282433</c:v>
                </c:pt>
                <c:pt idx="7">
                  <c:v>0.13074721791249036</c:v>
                </c:pt>
                <c:pt idx="8">
                  <c:v>0.16345407765458234</c:v>
                </c:pt>
                <c:pt idx="9">
                  <c:v>0.17503790194387236</c:v>
                </c:pt>
                <c:pt idx="10">
                  <c:v>0.16332459721223105</c:v>
                </c:pt>
                <c:pt idx="11">
                  <c:v>0.17883020118513235</c:v>
                </c:pt>
                <c:pt idx="12">
                  <c:v>0.2098308374062893</c:v>
                </c:pt>
                <c:pt idx="13">
                  <c:v>0.21682772126427965</c:v>
                </c:pt>
                <c:pt idx="14">
                  <c:v>0.22041787259344572</c:v>
                </c:pt>
                <c:pt idx="15">
                  <c:v>0.22714423735794967</c:v>
                </c:pt>
                <c:pt idx="16">
                  <c:v>0.22802543124957272</c:v>
                </c:pt>
                <c:pt idx="17">
                  <c:v>0.24264231512809972</c:v>
                </c:pt>
                <c:pt idx="18">
                  <c:v>0.22665414953061039</c:v>
                </c:pt>
                <c:pt idx="19">
                  <c:v>0.21168913944853238</c:v>
                </c:pt>
                <c:pt idx="20">
                  <c:v>0.26215929635728169</c:v>
                </c:pt>
                <c:pt idx="21">
                  <c:v>0.33056234648124699</c:v>
                </c:pt>
                <c:pt idx="22">
                  <c:v>0.35413646754101274</c:v>
                </c:pt>
                <c:pt idx="23">
                  <c:v>0.36751268573259671</c:v>
                </c:pt>
                <c:pt idx="24">
                  <c:v>0.37928720071758898</c:v>
                </c:pt>
                <c:pt idx="25">
                  <c:v>0.40845540831361893</c:v>
                </c:pt>
                <c:pt idx="26">
                  <c:v>0.42614213640109438</c:v>
                </c:pt>
                <c:pt idx="27">
                  <c:v>0.43252531881889161</c:v>
                </c:pt>
                <c:pt idx="28">
                  <c:v>0.43519042770026933</c:v>
                </c:pt>
                <c:pt idx="29">
                  <c:v>0.44438094561425173</c:v>
                </c:pt>
                <c:pt idx="30">
                  <c:v>0.44590254882538005</c:v>
                </c:pt>
                <c:pt idx="31">
                  <c:v>0.46059221672043726</c:v>
                </c:pt>
                <c:pt idx="32">
                  <c:v>0.51831316821363771</c:v>
                </c:pt>
                <c:pt idx="33">
                  <c:v>0.56015670928546768</c:v>
                </c:pt>
                <c:pt idx="34">
                  <c:v>0.54049129588834932</c:v>
                </c:pt>
                <c:pt idx="35">
                  <c:v>0.59744397456443166</c:v>
                </c:pt>
                <c:pt idx="36">
                  <c:v>0.56474831151033167</c:v>
                </c:pt>
                <c:pt idx="37">
                  <c:v>0.60528008105228603</c:v>
                </c:pt>
                <c:pt idx="38">
                  <c:v>0.65596026730163803</c:v>
                </c:pt>
                <c:pt idx="39">
                  <c:v>0.64196644781843104</c:v>
                </c:pt>
                <c:pt idx="40">
                  <c:v>0.6115432970268474</c:v>
                </c:pt>
                <c:pt idx="41">
                  <c:v>0.59288777943422488</c:v>
                </c:pt>
                <c:pt idx="42">
                  <c:v>0.62153541585912364</c:v>
                </c:pt>
                <c:pt idx="43">
                  <c:v>0.61733839977577099</c:v>
                </c:pt>
                <c:pt idx="44">
                  <c:v>0.63160483533929102</c:v>
                </c:pt>
                <c:pt idx="45">
                  <c:v>0.66206288914970501</c:v>
                </c:pt>
                <c:pt idx="46">
                  <c:v>0.67407514821984771</c:v>
                </c:pt>
                <c:pt idx="47">
                  <c:v>0.68431635645747468</c:v>
                </c:pt>
                <c:pt idx="48">
                  <c:v>0.68187364956658103</c:v>
                </c:pt>
                <c:pt idx="49">
                  <c:v>0.66853681780164143</c:v>
                </c:pt>
                <c:pt idx="50">
                  <c:v>0.71751699194489571</c:v>
                </c:pt>
                <c:pt idx="51">
                  <c:v>0.7198037462548853</c:v>
                </c:pt>
                <c:pt idx="52">
                  <c:v>0.7249435122167055</c:v>
                </c:pt>
                <c:pt idx="53">
                  <c:v>0.7528853191194057</c:v>
                </c:pt>
                <c:pt idx="54">
                  <c:v>0.74330609534568259</c:v>
                </c:pt>
                <c:pt idx="55">
                  <c:v>0.74841344468873194</c:v>
                </c:pt>
                <c:pt idx="56">
                  <c:v>0.75065926011777295</c:v>
                </c:pt>
                <c:pt idx="57">
                  <c:v>0.77600021270405473</c:v>
                </c:pt>
                <c:pt idx="58">
                  <c:v>0.82362087440298681</c:v>
                </c:pt>
                <c:pt idx="59">
                  <c:v>0.8204402212329317</c:v>
                </c:pt>
                <c:pt idx="60">
                  <c:v>0.86425996866097332</c:v>
                </c:pt>
                <c:pt idx="61">
                  <c:v>0.82881905897141772</c:v>
                </c:pt>
                <c:pt idx="62">
                  <c:v>0.83073500067083306</c:v>
                </c:pt>
                <c:pt idx="63">
                  <c:v>0.83269247548682601</c:v>
                </c:pt>
                <c:pt idx="64">
                  <c:v>0.86615811612848936</c:v>
                </c:pt>
                <c:pt idx="65">
                  <c:v>0.92290248692683574</c:v>
                </c:pt>
                <c:pt idx="66">
                  <c:v>0.95173458314198534</c:v>
                </c:pt>
                <c:pt idx="67">
                  <c:v>0.94807106297264632</c:v>
                </c:pt>
                <c:pt idx="68">
                  <c:v>1.0127186572065294</c:v>
                </c:pt>
                <c:pt idx="69">
                  <c:v>1.0266579630446835</c:v>
                </c:pt>
                <c:pt idx="70">
                  <c:v>1.0386712637715192</c:v>
                </c:pt>
                <c:pt idx="71">
                  <c:v>1.0827903285022191</c:v>
                </c:pt>
                <c:pt idx="72">
                  <c:v>1.0959871618768997</c:v>
                </c:pt>
                <c:pt idx="73">
                  <c:v>1.0967380608878941</c:v>
                </c:pt>
                <c:pt idx="74">
                  <c:v>1.0831591974677968</c:v>
                </c:pt>
                <c:pt idx="75">
                  <c:v>1.0931209698287223</c:v>
                </c:pt>
                <c:pt idx="76">
                  <c:v>1.0835514938745667</c:v>
                </c:pt>
                <c:pt idx="77">
                  <c:v>1.1023948184736827</c:v>
                </c:pt>
                <c:pt idx="78">
                  <c:v>1.0956084511824311</c:v>
                </c:pt>
                <c:pt idx="79">
                  <c:v>1.097898532645085</c:v>
                </c:pt>
                <c:pt idx="80">
                  <c:v>1.1576718023505437</c:v>
                </c:pt>
                <c:pt idx="81">
                  <c:v>1.2267616634899208</c:v>
                </c:pt>
                <c:pt idx="82">
                  <c:v>1.2565275648733403</c:v>
                </c:pt>
                <c:pt idx="83">
                  <c:v>1.2724256740207027</c:v>
                </c:pt>
                <c:pt idx="84">
                  <c:v>1.2763532785972183</c:v>
                </c:pt>
                <c:pt idx="85">
                  <c:v>1.310807076333208</c:v>
                </c:pt>
                <c:pt idx="86">
                  <c:v>1.3308271373754981</c:v>
                </c:pt>
                <c:pt idx="87">
                  <c:v>1.3452771606208269</c:v>
                </c:pt>
                <c:pt idx="88">
                  <c:v>1.3716717916945143</c:v>
                </c:pt>
                <c:pt idx="89">
                  <c:v>1.3879317263493558</c:v>
                </c:pt>
                <c:pt idx="90">
                  <c:v>1.3882963013206426</c:v>
                </c:pt>
                <c:pt idx="91">
                  <c:v>1.4179236573347727</c:v>
                </c:pt>
                <c:pt idx="92">
                  <c:v>1.4652396278907596</c:v>
                </c:pt>
                <c:pt idx="93">
                  <c:v>1.5077968441288547</c:v>
                </c:pt>
                <c:pt idx="94">
                  <c:v>1.4949079908741059</c:v>
                </c:pt>
                <c:pt idx="95">
                  <c:v>1.5381651055496557</c:v>
                </c:pt>
                <c:pt idx="96">
                  <c:v>1.5097825772504077</c:v>
                </c:pt>
                <c:pt idx="97">
                  <c:v>1.546443642325195</c:v>
                </c:pt>
                <c:pt idx="98">
                  <c:v>1.6166041714277586</c:v>
                </c:pt>
                <c:pt idx="99">
                  <c:v>1.6046447544337081</c:v>
                </c:pt>
                <c:pt idx="100">
                  <c:v>1.5666609286457518</c:v>
                </c:pt>
                <c:pt idx="101">
                  <c:v>1.5781165119891254</c:v>
                </c:pt>
                <c:pt idx="102">
                  <c:v>1.5919348180193691</c:v>
                </c:pt>
                <c:pt idx="103">
                  <c:v>1.5747578085483978</c:v>
                </c:pt>
                <c:pt idx="104">
                  <c:v>1.5761356402083806</c:v>
                </c:pt>
                <c:pt idx="105">
                  <c:v>1.5899176064221365</c:v>
                </c:pt>
                <c:pt idx="106">
                  <c:v>1.5880870885566989</c:v>
                </c:pt>
                <c:pt idx="107">
                  <c:v>1.6160359674400082</c:v>
                </c:pt>
                <c:pt idx="108">
                  <c:v>1.6184846783852385</c:v>
                </c:pt>
                <c:pt idx="109">
                  <c:v>1.597302217507071</c:v>
                </c:pt>
                <c:pt idx="110">
                  <c:v>1.6391903290100303</c:v>
                </c:pt>
                <c:pt idx="111">
                  <c:v>1.659893880107483</c:v>
                </c:pt>
                <c:pt idx="112">
                  <c:v>1.6537201336633707</c:v>
                </c:pt>
                <c:pt idx="113">
                  <c:v>1.6887843906582491</c:v>
                </c:pt>
                <c:pt idx="114">
                  <c:v>1.6777008433369645</c:v>
                </c:pt>
                <c:pt idx="115">
                  <c:v>1.6521371617795697</c:v>
                </c:pt>
                <c:pt idx="116">
                  <c:v>1.6472817015930736</c:v>
                </c:pt>
                <c:pt idx="117">
                  <c:v>1.6832155832942226</c:v>
                </c:pt>
                <c:pt idx="118">
                  <c:v>1.740134527818251</c:v>
                </c:pt>
                <c:pt idx="119">
                  <c:v>1.7334637549075029</c:v>
                </c:pt>
                <c:pt idx="120">
                  <c:v>1.7437228538421774</c:v>
                </c:pt>
                <c:pt idx="121">
                  <c:v>1.6903247232070875</c:v>
                </c:pt>
                <c:pt idx="122">
                  <c:v>1.6953296461551641</c:v>
                </c:pt>
                <c:pt idx="123">
                  <c:v>1.7045571159094752</c:v>
                </c:pt>
                <c:pt idx="124">
                  <c:v>1.7559940042366453</c:v>
                </c:pt>
                <c:pt idx="125">
                  <c:v>1.7808462494053192</c:v>
                </c:pt>
                <c:pt idx="126">
                  <c:v>1.7971412371795144</c:v>
                </c:pt>
                <c:pt idx="127">
                  <c:v>1.8114560274717693</c:v>
                </c:pt>
                <c:pt idx="128">
                  <c:v>1.8623909745034777</c:v>
                </c:pt>
                <c:pt idx="129">
                  <c:v>1.8725733114107574</c:v>
                </c:pt>
                <c:pt idx="130">
                  <c:v>1.9035378063073871</c:v>
                </c:pt>
                <c:pt idx="131">
                  <c:v>1.936235039939554</c:v>
                </c:pt>
                <c:pt idx="132">
                  <c:v>1.9835551840924062</c:v>
                </c:pt>
                <c:pt idx="133">
                  <c:v>1.9974303021060191</c:v>
                </c:pt>
                <c:pt idx="134">
                  <c:v>1.9807535578339612</c:v>
                </c:pt>
                <c:pt idx="135">
                  <c:v>1.9766690033286582</c:v>
                </c:pt>
                <c:pt idx="136">
                  <c:v>1.9824015498041589</c:v>
                </c:pt>
                <c:pt idx="137">
                  <c:v>1.984031761993009</c:v>
                </c:pt>
                <c:pt idx="138">
                  <c:v>1.9959474037095355</c:v>
                </c:pt>
                <c:pt idx="139">
                  <c:v>1.9939130406154044</c:v>
                </c:pt>
                <c:pt idx="140">
                  <c:v>2.0109163012892224</c:v>
                </c:pt>
                <c:pt idx="141">
                  <c:v>2.0800261123864026</c:v>
                </c:pt>
                <c:pt idx="142">
                  <c:v>2.1293206434329282</c:v>
                </c:pt>
                <c:pt idx="143">
                  <c:v>2.18463782668</c:v>
                </c:pt>
                <c:pt idx="144">
                  <c:v>2.1999000144019214</c:v>
                </c:pt>
                <c:pt idx="145">
                  <c:v>2.2172538752365729</c:v>
                </c:pt>
                <c:pt idx="146">
                  <c:v>2.2087406105521326</c:v>
                </c:pt>
                <c:pt idx="147">
                  <c:v>2.2273577514921112</c:v>
                </c:pt>
                <c:pt idx="148">
                  <c:v>2.2451084109568242</c:v>
                </c:pt>
                <c:pt idx="149">
                  <c:v>2.2832451752174778</c:v>
                </c:pt>
                <c:pt idx="150">
                  <c:v>2.2857242270858169</c:v>
                </c:pt>
                <c:pt idx="151">
                  <c:v>2.3173746377002837</c:v>
                </c:pt>
                <c:pt idx="152">
                  <c:v>2.3565442246202255</c:v>
                </c:pt>
                <c:pt idx="153">
                  <c:v>2.3731528005285329</c:v>
                </c:pt>
                <c:pt idx="154">
                  <c:v>2.3754838531281632</c:v>
                </c:pt>
                <c:pt idx="155">
                  <c:v>2.4119793000299121</c:v>
                </c:pt>
                <c:pt idx="156">
                  <c:v>2.3811589154655102</c:v>
                </c:pt>
                <c:pt idx="157">
                  <c:v>2.3991361940094151</c:v>
                </c:pt>
                <c:pt idx="158">
                  <c:v>2.4297616039548164</c:v>
                </c:pt>
                <c:pt idx="159">
                  <c:v>2.3998156567990274</c:v>
                </c:pt>
                <c:pt idx="160">
                  <c:v>2.3577513791100748</c:v>
                </c:pt>
                <c:pt idx="161">
                  <c:v>2.3642564024891026</c:v>
                </c:pt>
                <c:pt idx="162">
                  <c:v>2.3620422985382405</c:v>
                </c:pt>
                <c:pt idx="163">
                  <c:v>2.3289397001562313</c:v>
                </c:pt>
                <c:pt idx="164">
                  <c:v>2.3280519879219361</c:v>
                </c:pt>
                <c:pt idx="165">
                  <c:v>2.3441247596002808</c:v>
                </c:pt>
                <c:pt idx="166">
                  <c:v>2.3114028125580965</c:v>
                </c:pt>
                <c:pt idx="167">
                  <c:v>2.3364861330151601</c:v>
                </c:pt>
                <c:pt idx="168">
                  <c:v>2.3426253981373875</c:v>
                </c:pt>
                <c:pt idx="169">
                  <c:v>2.3236906718645542</c:v>
                </c:pt>
                <c:pt idx="170">
                  <c:v>2.3450077828174285</c:v>
                </c:pt>
                <c:pt idx="171">
                  <c:v>2.34730975151674</c:v>
                </c:pt>
                <c:pt idx="172">
                  <c:v>2.3397786020404339</c:v>
                </c:pt>
                <c:pt idx="173">
                  <c:v>2.3898734011680753</c:v>
                </c:pt>
                <c:pt idx="174">
                  <c:v>2.35945658864626</c:v>
                </c:pt>
                <c:pt idx="175">
                  <c:v>2.3347801342526919</c:v>
                </c:pt>
                <c:pt idx="176">
                  <c:v>2.3614040108267154</c:v>
                </c:pt>
                <c:pt idx="177">
                  <c:v>2.3816608719478967</c:v>
                </c:pt>
                <c:pt idx="178">
                  <c:v>2.429499629607994</c:v>
                </c:pt>
                <c:pt idx="179">
                  <c:v>2.4140065150984737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C-A449-BB6A-EB5008C6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08960"/>
        <c:axId val="1238610608"/>
      </c:scatterChart>
      <c:valAx>
        <c:axId val="12386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10608"/>
        <c:crosses val="autoZero"/>
        <c:crossBetween val="midCat"/>
      </c:valAx>
      <c:valAx>
        <c:axId val="12386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 lowV anal'!$C$10:$C$189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lowV anal'!$F$10:$F$189</c:f>
              <c:numCache>
                <c:formatCode>General</c:formatCode>
                <c:ptCount val="180"/>
                <c:pt idx="0">
                  <c:v>0</c:v>
                </c:pt>
                <c:pt idx="1">
                  <c:v>7.4938844221973402E-2</c:v>
                </c:pt>
                <c:pt idx="2">
                  <c:v>7.5005002049586406E-2</c:v>
                </c:pt>
                <c:pt idx="3">
                  <c:v>0.16996651634055501</c:v>
                </c:pt>
                <c:pt idx="4">
                  <c:v>0.26314583712899198</c:v>
                </c:pt>
                <c:pt idx="5">
                  <c:v>0.31420690711472299</c:v>
                </c:pt>
                <c:pt idx="6">
                  <c:v>0.20066861346113099</c:v>
                </c:pt>
                <c:pt idx="7">
                  <c:v>0.19114555981063</c:v>
                </c:pt>
                <c:pt idx="8">
                  <c:v>0.18823523708172199</c:v>
                </c:pt>
                <c:pt idx="9">
                  <c:v>0.24709719296277</c:v>
                </c:pt>
                <c:pt idx="10">
                  <c:v>0.24716742643105299</c:v>
                </c:pt>
                <c:pt idx="11">
                  <c:v>0.16624246763786199</c:v>
                </c:pt>
                <c:pt idx="12">
                  <c:v>0.11384558901465699</c:v>
                </c:pt>
                <c:pt idx="13">
                  <c:v>0.165547345691472</c:v>
                </c:pt>
                <c:pt idx="14">
                  <c:v>0.32428386818585803</c:v>
                </c:pt>
                <c:pt idx="15">
                  <c:v>0.25525722392486999</c:v>
                </c:pt>
                <c:pt idx="16">
                  <c:v>0.26253478109469502</c:v>
                </c:pt>
                <c:pt idx="17">
                  <c:v>0.24671733323133599</c:v>
                </c:pt>
                <c:pt idx="18">
                  <c:v>0.39090044557629</c:v>
                </c:pt>
                <c:pt idx="19">
                  <c:v>0.442189039846061</c:v>
                </c:pt>
                <c:pt idx="20">
                  <c:v>0.46162143745068501</c:v>
                </c:pt>
                <c:pt idx="21">
                  <c:v>0.50638511025371302</c:v>
                </c:pt>
                <c:pt idx="22">
                  <c:v>0.34285469211048702</c:v>
                </c:pt>
                <c:pt idx="23">
                  <c:v>0.25723921158410301</c:v>
                </c:pt>
                <c:pt idx="24">
                  <c:v>0.41408521250079799</c:v>
                </c:pt>
                <c:pt idx="25">
                  <c:v>0.432706390407327</c:v>
                </c:pt>
                <c:pt idx="26">
                  <c:v>0.67813543038964896</c:v>
                </c:pt>
                <c:pt idx="27">
                  <c:v>0.87766532898785898</c:v>
                </c:pt>
                <c:pt idx="28">
                  <c:v>0.97246705798701905</c:v>
                </c:pt>
                <c:pt idx="29">
                  <c:v>1.1182718878448601</c:v>
                </c:pt>
                <c:pt idx="30">
                  <c:v>0.98620206946520494</c:v>
                </c:pt>
                <c:pt idx="31">
                  <c:v>0.76733807544617505</c:v>
                </c:pt>
                <c:pt idx="32">
                  <c:v>0.97750774547996599</c:v>
                </c:pt>
                <c:pt idx="33">
                  <c:v>0.58750205215707096</c:v>
                </c:pt>
                <c:pt idx="34">
                  <c:v>0.80475694726092395</c:v>
                </c:pt>
                <c:pt idx="35">
                  <c:v>0.72028623799923297</c:v>
                </c:pt>
                <c:pt idx="36">
                  <c:v>0.39030176925502802</c:v>
                </c:pt>
                <c:pt idx="37">
                  <c:v>0.45752510255099899</c:v>
                </c:pt>
                <c:pt idx="38">
                  <c:v>0.311630374500318</c:v>
                </c:pt>
                <c:pt idx="39">
                  <c:v>0.32214488651511503</c:v>
                </c:pt>
                <c:pt idx="40">
                  <c:v>0.51051369704975502</c:v>
                </c:pt>
                <c:pt idx="41">
                  <c:v>0.35590972659949499</c:v>
                </c:pt>
                <c:pt idx="42">
                  <c:v>0.41055181374546601</c:v>
                </c:pt>
                <c:pt idx="43">
                  <c:v>0.39142081177076199</c:v>
                </c:pt>
                <c:pt idx="44">
                  <c:v>0.59945620429259505</c:v>
                </c:pt>
                <c:pt idx="45">
                  <c:v>0.67958242849806605</c:v>
                </c:pt>
                <c:pt idx="46">
                  <c:v>0.91211233490994803</c:v>
                </c:pt>
                <c:pt idx="47">
                  <c:v>0.83360861071830705</c:v>
                </c:pt>
                <c:pt idx="48">
                  <c:v>0.701750530191108</c:v>
                </c:pt>
                <c:pt idx="49">
                  <c:v>0.56295611999711803</c:v>
                </c:pt>
                <c:pt idx="50">
                  <c:v>0.84287478544941996</c:v>
                </c:pt>
                <c:pt idx="51">
                  <c:v>0.86099235191534695</c:v>
                </c:pt>
                <c:pt idx="52">
                  <c:v>0.58995445265864699</c:v>
                </c:pt>
                <c:pt idx="53">
                  <c:v>0.44495378485489401</c:v>
                </c:pt>
                <c:pt idx="54">
                  <c:v>0.52263817632557896</c:v>
                </c:pt>
                <c:pt idx="55">
                  <c:v>0.60101583040629303</c:v>
                </c:pt>
                <c:pt idx="56">
                  <c:v>0.56825155165757801</c:v>
                </c:pt>
                <c:pt idx="57">
                  <c:v>0.40628435718103101</c:v>
                </c:pt>
                <c:pt idx="58">
                  <c:v>1.0689737740140099</c:v>
                </c:pt>
                <c:pt idx="59">
                  <c:v>1.1588987198785801</c:v>
                </c:pt>
                <c:pt idx="60">
                  <c:v>1.0828603955142699</c:v>
                </c:pt>
                <c:pt idx="61">
                  <c:v>1.07217509700908</c:v>
                </c:pt>
                <c:pt idx="62">
                  <c:v>1.39849150091737</c:v>
                </c:pt>
                <c:pt idx="63">
                  <c:v>1.16344048594589</c:v>
                </c:pt>
                <c:pt idx="64">
                  <c:v>1.1777567923571099</c:v>
                </c:pt>
                <c:pt idx="65">
                  <c:v>1.11852222847367</c:v>
                </c:pt>
                <c:pt idx="66">
                  <c:v>1.2858354994863199</c:v>
                </c:pt>
                <c:pt idx="67">
                  <c:v>1.02905554843845</c:v>
                </c:pt>
                <c:pt idx="68">
                  <c:v>0.75850214885724798</c:v>
                </c:pt>
                <c:pt idx="69">
                  <c:v>0.80680788620955501</c:v>
                </c:pt>
                <c:pt idx="70">
                  <c:v>1.15091297416405</c:v>
                </c:pt>
                <c:pt idx="71">
                  <c:v>1.6586570195852399</c:v>
                </c:pt>
                <c:pt idx="72">
                  <c:v>1.83224871774326</c:v>
                </c:pt>
                <c:pt idx="73">
                  <c:v>1.9536098528096799</c:v>
                </c:pt>
                <c:pt idx="74">
                  <c:v>1.89378312110891</c:v>
                </c:pt>
                <c:pt idx="75">
                  <c:v>1.5729134553800901</c:v>
                </c:pt>
                <c:pt idx="76">
                  <c:v>1.782840111257</c:v>
                </c:pt>
                <c:pt idx="77">
                  <c:v>1.8290216148390399</c:v>
                </c:pt>
                <c:pt idx="78">
                  <c:v>2.01413158152952</c:v>
                </c:pt>
                <c:pt idx="79">
                  <c:v>1.6097890045131</c:v>
                </c:pt>
                <c:pt idx="80">
                  <c:v>1.7791567532035599</c:v>
                </c:pt>
                <c:pt idx="81">
                  <c:v>2.0140701186485002</c:v>
                </c:pt>
                <c:pt idx="82">
                  <c:v>1.8731805768896499</c:v>
                </c:pt>
                <c:pt idx="83">
                  <c:v>1.70561082448737</c:v>
                </c:pt>
                <c:pt idx="84">
                  <c:v>1.5788115435218399</c:v>
                </c:pt>
                <c:pt idx="85">
                  <c:v>1.9470538338111201</c:v>
                </c:pt>
                <c:pt idx="86">
                  <c:v>2.1131935027667001</c:v>
                </c:pt>
                <c:pt idx="87">
                  <c:v>2.4634481152824801</c:v>
                </c:pt>
                <c:pt idx="88">
                  <c:v>2.3434610339945499</c:v>
                </c:pt>
                <c:pt idx="89">
                  <c:v>1.72927254120067</c:v>
                </c:pt>
                <c:pt idx="90">
                  <c:v>1.92633429535365</c:v>
                </c:pt>
                <c:pt idx="91">
                  <c:v>2.1589724578760601</c:v>
                </c:pt>
                <c:pt idx="92">
                  <c:v>2.8637714621422998</c:v>
                </c:pt>
                <c:pt idx="93">
                  <c:v>3.1962288969534001</c:v>
                </c:pt>
                <c:pt idx="94">
                  <c:v>3.1093161646042198</c:v>
                </c:pt>
                <c:pt idx="95">
                  <c:v>2.8740443499426802</c:v>
                </c:pt>
                <c:pt idx="96">
                  <c:v>2.7342103724903999</c:v>
                </c:pt>
                <c:pt idx="97">
                  <c:v>2.6179880348714901</c:v>
                </c:pt>
                <c:pt idx="98">
                  <c:v>2.89108569488159</c:v>
                </c:pt>
                <c:pt idx="99">
                  <c:v>2.39077142316428</c:v>
                </c:pt>
                <c:pt idx="100">
                  <c:v>2.39077142316428</c:v>
                </c:pt>
                <c:pt idx="101">
                  <c:v>2.4716008812850303</c:v>
                </c:pt>
                <c:pt idx="102">
                  <c:v>2.4404936990188602</c:v>
                </c:pt>
                <c:pt idx="103">
                  <c:v>2.6153269384460249</c:v>
                </c:pt>
                <c:pt idx="104">
                  <c:v>2.5858412200196881</c:v>
                </c:pt>
                <c:pt idx="105">
                  <c:v>2.4828196221378267</c:v>
                </c:pt>
                <c:pt idx="106">
                  <c:v>2.6015088737645531</c:v>
                </c:pt>
                <c:pt idx="107">
                  <c:v>2.5678987424570541</c:v>
                </c:pt>
                <c:pt idx="108">
                  <c:v>2.648455483841019</c:v>
                </c:pt>
                <c:pt idx="109">
                  <c:v>2.482391459031303</c:v>
                </c:pt>
                <c:pt idx="110">
                  <c:v>2.5662140156198201</c:v>
                </c:pt>
                <c:pt idx="111">
                  <c:v>2.6778880254634583</c:v>
                </c:pt>
                <c:pt idx="112">
                  <c:v>2.543260531600962</c:v>
                </c:pt>
                <c:pt idx="113">
                  <c:v>2.6786934674016392</c:v>
                </c:pt>
                <c:pt idx="114">
                  <c:v>2.7437204810420739</c:v>
                </c:pt>
                <c:pt idx="115">
                  <c:v>2.8460296474359352</c:v>
                </c:pt>
                <c:pt idx="116">
                  <c:v>2.8093389098690409</c:v>
                </c:pt>
                <c:pt idx="117">
                  <c:v>2.7620189525844911</c:v>
                </c:pt>
                <c:pt idx="118">
                  <c:v>2.8772118568401539</c:v>
                </c:pt>
                <c:pt idx="119">
                  <c:v>2.8001749011781198</c:v>
                </c:pt>
                <c:pt idx="120">
                  <c:v>2.6041312634624432</c:v>
                </c:pt>
                <c:pt idx="121">
                  <c:v>2.5834918550184871</c:v>
                </c:pt>
                <c:pt idx="122">
                  <c:v>2.7190514321605872</c:v>
                </c:pt>
                <c:pt idx="123">
                  <c:v>2.8054455058456651</c:v>
                </c:pt>
                <c:pt idx="124">
                  <c:v>2.8689673461942231</c:v>
                </c:pt>
                <c:pt idx="125">
                  <c:v>3.174223815644841</c:v>
                </c:pt>
                <c:pt idx="126">
                  <c:v>3.097259821646166</c:v>
                </c:pt>
                <c:pt idx="127">
                  <c:v>3.2128241754684459</c:v>
                </c:pt>
                <c:pt idx="128">
                  <c:v>2.970432381474954</c:v>
                </c:pt>
                <c:pt idx="129">
                  <c:v>2.8322515310490228</c:v>
                </c:pt>
                <c:pt idx="130">
                  <c:v>2.8551973866292459</c:v>
                </c:pt>
                <c:pt idx="131">
                  <c:v>2.589547414816689</c:v>
                </c:pt>
                <c:pt idx="132">
                  <c:v>2.617932994077433</c:v>
                </c:pt>
                <c:pt idx="133">
                  <c:v>2.8209214740501412</c:v>
                </c:pt>
                <c:pt idx="134">
                  <c:v>2.6664233590574948</c:v>
                </c:pt>
                <c:pt idx="135">
                  <c:v>2.5418809926257961</c:v>
                </c:pt>
                <c:pt idx="136">
                  <c:v>2.5037262627779819</c:v>
                </c:pt>
                <c:pt idx="137">
                  <c:v>2.5914982275770102</c:v>
                </c:pt>
                <c:pt idx="138">
                  <c:v>2.6162335278186122</c:v>
                </c:pt>
                <c:pt idx="139">
                  <c:v>2.7662020428699883</c:v>
                </c:pt>
                <c:pt idx="140">
                  <c:v>2.7381414326055382</c:v>
                </c:pt>
                <c:pt idx="141">
                  <c:v>2.78253801128277</c:v>
                </c:pt>
                <c:pt idx="142">
                  <c:v>2.646419447275048</c:v>
                </c:pt>
                <c:pt idx="143">
                  <c:v>2.4590629091118825</c:v>
                </c:pt>
                <c:pt idx="144">
                  <c:v>2.453904369403074</c:v>
                </c:pt>
                <c:pt idx="145">
                  <c:v>2.4108165955522871</c:v>
                </c:pt>
                <c:pt idx="146">
                  <c:v>2.4065980650961061</c:v>
                </c:pt>
                <c:pt idx="147">
                  <c:v>2.504094104995803</c:v>
                </c:pt>
                <c:pt idx="148">
                  <c:v>2.5317949200476368</c:v>
                </c:pt>
                <c:pt idx="149">
                  <c:v>2.7015596936141071</c:v>
                </c:pt>
                <c:pt idx="150">
                  <c:v>2.676820060215054</c:v>
                </c:pt>
                <c:pt idx="151">
                  <c:v>2.775931268411405</c:v>
                </c:pt>
                <c:pt idx="152">
                  <c:v>2.871264010590679</c:v>
                </c:pt>
                <c:pt idx="153">
                  <c:v>2.882052115516871</c:v>
                </c:pt>
                <c:pt idx="154">
                  <c:v>2.9336226429557488</c:v>
                </c:pt>
                <c:pt idx="155">
                  <c:v>2.9827029439324981</c:v>
                </c:pt>
                <c:pt idx="156">
                  <c:v>3.002857981425211</c:v>
                </c:pt>
                <c:pt idx="157">
                  <c:v>2.7488124287134372</c:v>
                </c:pt>
                <c:pt idx="158">
                  <c:v>2.9114646668122699</c:v>
                </c:pt>
                <c:pt idx="159">
                  <c:v>3.247284223790424</c:v>
                </c:pt>
                <c:pt idx="160">
                  <c:v>2.9358892765496538</c:v>
                </c:pt>
                <c:pt idx="161">
                  <c:v>2.9317030691667281</c:v>
                </c:pt>
                <c:pt idx="162">
                  <c:v>2.850382573687273</c:v>
                </c:pt>
                <c:pt idx="163">
                  <c:v>2.914979203758699</c:v>
                </c:pt>
                <c:pt idx="164">
                  <c:v>2.9589422596340018</c:v>
                </c:pt>
                <c:pt idx="165">
                  <c:v>3.2243701466390151</c:v>
                </c:pt>
                <c:pt idx="166">
                  <c:v>3.147714630293152</c:v>
                </c:pt>
                <c:pt idx="167">
                  <c:v>3.3641532486940049</c:v>
                </c:pt>
                <c:pt idx="168">
                  <c:v>3.5671236518935299</c:v>
                </c:pt>
                <c:pt idx="169">
                  <c:v>3.4754442016870701</c:v>
                </c:pt>
                <c:pt idx="170">
                  <c:v>3.4767842101682902</c:v>
                </c:pt>
                <c:pt idx="171">
                  <c:v>3.85167662400558</c:v>
                </c:pt>
                <c:pt idx="172">
                  <c:v>3.70122817110042</c:v>
                </c:pt>
                <c:pt idx="173">
                  <c:v>3.9479888112791901</c:v>
                </c:pt>
                <c:pt idx="174">
                  <c:v>4.2472149879569203</c:v>
                </c:pt>
                <c:pt idx="175">
                  <c:v>4.1653862916764401</c:v>
                </c:pt>
                <c:pt idx="176">
                  <c:v>4.1564027675643498</c:v>
                </c:pt>
                <c:pt idx="177">
                  <c:v>4.3754097611834402</c:v>
                </c:pt>
                <c:pt idx="178">
                  <c:v>4.67950521735421</c:v>
                </c:pt>
                <c:pt idx="179">
                  <c:v>4.5567865418559999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8-5B49-834C-A866E0B7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84736"/>
        <c:axId val="1185432528"/>
      </c:scatterChart>
      <c:valAx>
        <c:axId val="12453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32528"/>
        <c:crosses val="autoZero"/>
        <c:crossBetween val="midCat"/>
      </c:valAx>
      <c:valAx>
        <c:axId val="11854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diffusion!$B$6:$B$104</c:f>
              <c:numCache>
                <c:formatCode>General</c:formatCode>
                <c:ptCount val="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</c:numCache>
            </c:numRef>
          </c:xVal>
          <c:yVal>
            <c:numRef>
              <c:f>diffusion!$F$6:$F$104</c:f>
              <c:numCache>
                <c:formatCode>General</c:formatCode>
                <c:ptCount val="99"/>
                <c:pt idx="0">
                  <c:v>0</c:v>
                </c:pt>
                <c:pt idx="1">
                  <c:v>0.13148315752522999</c:v>
                </c:pt>
                <c:pt idx="2">
                  <c:v>0.21161404097657399</c:v>
                </c:pt>
                <c:pt idx="3">
                  <c:v>0.19051533956504901</c:v>
                </c:pt>
                <c:pt idx="4">
                  <c:v>0.185369801396088</c:v>
                </c:pt>
                <c:pt idx="5">
                  <c:v>0.200058392051366</c:v>
                </c:pt>
                <c:pt idx="6">
                  <c:v>0.27672637916292497</c:v>
                </c:pt>
                <c:pt idx="7">
                  <c:v>0.29677942992978201</c:v>
                </c:pt>
                <c:pt idx="8">
                  <c:v>0.33897919253187297</c:v>
                </c:pt>
                <c:pt idx="9">
                  <c:v>0.33896789082062201</c:v>
                </c:pt>
                <c:pt idx="10">
                  <c:v>0.35038313952311501</c:v>
                </c:pt>
                <c:pt idx="11">
                  <c:v>0.40295412580844198</c:v>
                </c:pt>
                <c:pt idx="12">
                  <c:v>0.378698314488014</c:v>
                </c:pt>
                <c:pt idx="13">
                  <c:v>0.38374318673415703</c:v>
                </c:pt>
                <c:pt idx="14">
                  <c:v>0.39330479165712801</c:v>
                </c:pt>
                <c:pt idx="15">
                  <c:v>0.37248673862903298</c:v>
                </c:pt>
                <c:pt idx="16">
                  <c:v>0.410452970674891</c:v>
                </c:pt>
                <c:pt idx="17">
                  <c:v>0.37510962782409801</c:v>
                </c:pt>
                <c:pt idx="18">
                  <c:v>0.395750333334355</c:v>
                </c:pt>
                <c:pt idx="19">
                  <c:v>0.367334974043597</c:v>
                </c:pt>
                <c:pt idx="20">
                  <c:v>0.32584934519137698</c:v>
                </c:pt>
                <c:pt idx="21">
                  <c:v>0.31382347988911802</c:v>
                </c:pt>
                <c:pt idx="22">
                  <c:v>0.34461190376644402</c:v>
                </c:pt>
                <c:pt idx="23">
                  <c:v>0.43564840792975201</c:v>
                </c:pt>
                <c:pt idx="24">
                  <c:v>0.44414765055378402</c:v>
                </c:pt>
                <c:pt idx="25">
                  <c:v>0.46037800077322899</c:v>
                </c:pt>
                <c:pt idx="26">
                  <c:v>0.43671744784966399</c:v>
                </c:pt>
                <c:pt idx="27">
                  <c:v>0.51461506242814503</c:v>
                </c:pt>
                <c:pt idx="28">
                  <c:v>0.46702720158754601</c:v>
                </c:pt>
                <c:pt idx="29">
                  <c:v>0.43144099480500703</c:v>
                </c:pt>
                <c:pt idx="30">
                  <c:v>0.51259470726490697</c:v>
                </c:pt>
                <c:pt idx="31">
                  <c:v>0.52987748059817497</c:v>
                </c:pt>
                <c:pt idx="32">
                  <c:v>0.55459365379261205</c:v>
                </c:pt>
                <c:pt idx="33">
                  <c:v>0.59846290246413303</c:v>
                </c:pt>
                <c:pt idx="34">
                  <c:v>0.62601166843664202</c:v>
                </c:pt>
                <c:pt idx="35">
                  <c:v>0.61814859136936195</c:v>
                </c:pt>
                <c:pt idx="36">
                  <c:v>0.64489851721477298</c:v>
                </c:pt>
                <c:pt idx="37">
                  <c:v>0.65827173563049102</c:v>
                </c:pt>
                <c:pt idx="38">
                  <c:v>0.69867040172649197</c:v>
                </c:pt>
                <c:pt idx="39">
                  <c:v>0.69268616798361904</c:v>
                </c:pt>
                <c:pt idx="40">
                  <c:v>0.70141548705361101</c:v>
                </c:pt>
                <c:pt idx="41">
                  <c:v>0.69605833862212296</c:v>
                </c:pt>
                <c:pt idx="42">
                  <c:v>0.70786191665173803</c:v>
                </c:pt>
                <c:pt idx="43">
                  <c:v>0.73142973831639102</c:v>
                </c:pt>
                <c:pt idx="44">
                  <c:v>0.724972484099079</c:v>
                </c:pt>
                <c:pt idx="45">
                  <c:v>0.83342024233873602</c:v>
                </c:pt>
                <c:pt idx="46">
                  <c:v>0.89875085643144403</c:v>
                </c:pt>
                <c:pt idx="47">
                  <c:v>0.89580852262059596</c:v>
                </c:pt>
                <c:pt idx="48">
                  <c:v>0.93733065284998696</c:v>
                </c:pt>
                <c:pt idx="49">
                  <c:v>0.99243788481594097</c:v>
                </c:pt>
                <c:pt idx="50">
                  <c:v>1.1537587694404201</c:v>
                </c:pt>
                <c:pt idx="51">
                  <c:v>1.12159221936343</c:v>
                </c:pt>
                <c:pt idx="52">
                  <c:v>1.2063766538579599</c:v>
                </c:pt>
                <c:pt idx="53">
                  <c:v>1.1325482583473501</c:v>
                </c:pt>
                <c:pt idx="54">
                  <c:v>1.20593516028353</c:v>
                </c:pt>
                <c:pt idx="55">
                  <c:v>1.1933307439157199</c:v>
                </c:pt>
                <c:pt idx="56">
                  <c:v>1.22859608504492</c:v>
                </c:pt>
                <c:pt idx="57">
                  <c:v>1.1916839246637401</c:v>
                </c:pt>
                <c:pt idx="58">
                  <c:v>1.2976787556317799</c:v>
                </c:pt>
                <c:pt idx="59">
                  <c:v>1.25653343773547</c:v>
                </c:pt>
                <c:pt idx="60">
                  <c:v>1.3187686567811101</c:v>
                </c:pt>
                <c:pt idx="61">
                  <c:v>1.32802670509372</c:v>
                </c:pt>
                <c:pt idx="62">
                  <c:v>1.28488284620986</c:v>
                </c:pt>
                <c:pt idx="63">
                  <c:v>1.26262336545897</c:v>
                </c:pt>
                <c:pt idx="64">
                  <c:v>1.30019159268986</c:v>
                </c:pt>
                <c:pt idx="65">
                  <c:v>1.31920525632676</c:v>
                </c:pt>
                <c:pt idx="66">
                  <c:v>1.3203460620405401</c:v>
                </c:pt>
                <c:pt idx="67">
                  <c:v>1.32789560736769</c:v>
                </c:pt>
                <c:pt idx="68">
                  <c:v>1.32643275916284</c:v>
                </c:pt>
                <c:pt idx="69">
                  <c:v>1.3485434614237799</c:v>
                </c:pt>
                <c:pt idx="70">
                  <c:v>1.29526623423427</c:v>
                </c:pt>
                <c:pt idx="71">
                  <c:v>1.3278481729011</c:v>
                </c:pt>
                <c:pt idx="72">
                  <c:v>1.23564834964523</c:v>
                </c:pt>
                <c:pt idx="73">
                  <c:v>1.1962591069453901</c:v>
                </c:pt>
                <c:pt idx="74">
                  <c:v>1.16119242427221</c:v>
                </c:pt>
                <c:pt idx="75">
                  <c:v>1.2583859790268801</c:v>
                </c:pt>
                <c:pt idx="76">
                  <c:v>1.1887370880233601</c:v>
                </c:pt>
                <c:pt idx="77">
                  <c:v>1.2938555217016601</c:v>
                </c:pt>
                <c:pt idx="78">
                  <c:v>1.2514525046862499</c:v>
                </c:pt>
                <c:pt idx="79">
                  <c:v>1.2979366605954701</c:v>
                </c:pt>
                <c:pt idx="80">
                  <c:v>1.3336293618339701</c:v>
                </c:pt>
                <c:pt idx="81">
                  <c:v>1.4397147626045701</c:v>
                </c:pt>
                <c:pt idx="82">
                  <c:v>1.43188177864942</c:v>
                </c:pt>
                <c:pt idx="83">
                  <c:v>1.39724842022245</c:v>
                </c:pt>
                <c:pt idx="84">
                  <c:v>1.4217811182625399</c:v>
                </c:pt>
                <c:pt idx="85">
                  <c:v>1.5952340191924901</c:v>
                </c:pt>
                <c:pt idx="86">
                  <c:v>1.6373298283984301</c:v>
                </c:pt>
                <c:pt idx="87">
                  <c:v>1.64509197573861</c:v>
                </c:pt>
                <c:pt idx="88">
                  <c:v>1.71771901876216</c:v>
                </c:pt>
                <c:pt idx="89">
                  <c:v>1.67609422171008</c:v>
                </c:pt>
                <c:pt idx="90">
                  <c:v>1.62335581855712</c:v>
                </c:pt>
                <c:pt idx="91">
                  <c:v>1.6115603493717301</c:v>
                </c:pt>
                <c:pt idx="92">
                  <c:v>1.5996908109276899</c:v>
                </c:pt>
                <c:pt idx="93">
                  <c:v>1.5935500545769401</c:v>
                </c:pt>
                <c:pt idx="94">
                  <c:v>1.6312007185214199</c:v>
                </c:pt>
                <c:pt idx="95">
                  <c:v>1.66142457083934</c:v>
                </c:pt>
                <c:pt idx="96">
                  <c:v>1.64042939910374</c:v>
                </c:pt>
                <c:pt idx="97">
                  <c:v>1.7224195796316799</c:v>
                </c:pt>
                <c:pt idx="98">
                  <c:v>1.8354157613089399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8-0348-858D-AA610E7D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 lowV anal'!$C$10:$C$189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lowV anal'!$J$10:$J$189</c:f>
              <c:numCache>
                <c:formatCode>General</c:formatCode>
                <c:ptCount val="180"/>
                <c:pt idx="0">
                  <c:v>0</c:v>
                </c:pt>
                <c:pt idx="1">
                  <c:v>-1.0685298505189955E-2</c:v>
                </c:pt>
                <c:pt idx="2">
                  <c:v>0.31563110540310002</c:v>
                </c:pt>
                <c:pt idx="3">
                  <c:v>8.0580090431620066E-2</c:v>
                </c:pt>
                <c:pt idx="4">
                  <c:v>9.4896396842840014E-2</c:v>
                </c:pt>
                <c:pt idx="5">
                  <c:v>3.5661832959400064E-2</c:v>
                </c:pt>
                <c:pt idx="6">
                  <c:v>0.20297510397204999</c:v>
                </c:pt>
                <c:pt idx="7">
                  <c:v>-5.3804847075819895E-2</c:v>
                </c:pt>
                <c:pt idx="8">
                  <c:v>-0.32435824665702195</c:v>
                </c:pt>
                <c:pt idx="9">
                  <c:v>-0.27605250930471492</c:v>
                </c:pt>
                <c:pt idx="10">
                  <c:v>6.8052578649780093E-2</c:v>
                </c:pt>
                <c:pt idx="11">
                  <c:v>0.57579662407096999</c:v>
                </c:pt>
                <c:pt idx="12">
                  <c:v>0.7493883222289901</c:v>
                </c:pt>
                <c:pt idx="13">
                  <c:v>0.87074945729540998</c:v>
                </c:pt>
                <c:pt idx="14">
                  <c:v>0.81092272559464007</c:v>
                </c:pt>
                <c:pt idx="15">
                  <c:v>0.49005305986582015</c:v>
                </c:pt>
                <c:pt idx="16">
                  <c:v>0.6999797157427301</c:v>
                </c:pt>
                <c:pt idx="17">
                  <c:v>0.74616121932476998</c:v>
                </c:pt>
                <c:pt idx="18">
                  <c:v>0.93127118601525005</c:v>
                </c:pt>
                <c:pt idx="19">
                  <c:v>0.52692860899883009</c:v>
                </c:pt>
                <c:pt idx="20">
                  <c:v>0.69629635768928999</c:v>
                </c:pt>
                <c:pt idx="21">
                  <c:v>0.93120972313423023</c:v>
                </c:pt>
                <c:pt idx="22">
                  <c:v>0.79032018137537996</c:v>
                </c:pt>
                <c:pt idx="23">
                  <c:v>0.62275042897310007</c:v>
                </c:pt>
                <c:pt idx="24">
                  <c:v>0.49595114800757001</c:v>
                </c:pt>
                <c:pt idx="25">
                  <c:v>0.86419343829685014</c:v>
                </c:pt>
                <c:pt idx="26">
                  <c:v>1.0303331072524302</c:v>
                </c:pt>
                <c:pt idx="27">
                  <c:v>1.3805877197682102</c:v>
                </c:pt>
                <c:pt idx="28">
                  <c:v>1.2606006384802799</c:v>
                </c:pt>
                <c:pt idx="29">
                  <c:v>0.64641214568640004</c:v>
                </c:pt>
                <c:pt idx="30">
                  <c:v>0.84347389983938004</c:v>
                </c:pt>
                <c:pt idx="31">
                  <c:v>1.0761120623617901</c:v>
                </c:pt>
                <c:pt idx="32">
                  <c:v>1.7809110666280299</c:v>
                </c:pt>
                <c:pt idx="33">
                  <c:v>2.1133685014391301</c:v>
                </c:pt>
                <c:pt idx="34">
                  <c:v>2.0264557690899498</c:v>
                </c:pt>
                <c:pt idx="35">
                  <c:v>1.7911839544284103</c:v>
                </c:pt>
                <c:pt idx="36">
                  <c:v>1.65134997697613</c:v>
                </c:pt>
                <c:pt idx="37">
                  <c:v>1.5351276393572202</c:v>
                </c:pt>
                <c:pt idx="38">
                  <c:v>1.80822529936732</c:v>
                </c:pt>
                <c:pt idx="39">
                  <c:v>1.3079110276500101</c:v>
                </c:pt>
                <c:pt idx="40">
                  <c:v>1.3079110276500101</c:v>
                </c:pt>
                <c:pt idx="41">
                  <c:v>1.3887404857707601</c:v>
                </c:pt>
                <c:pt idx="42">
                  <c:v>1.3576333035045904</c:v>
                </c:pt>
                <c:pt idx="43">
                  <c:v>1.532466542931755</c:v>
                </c:pt>
                <c:pt idx="44">
                  <c:v>1.5029808245054181</c:v>
                </c:pt>
                <c:pt idx="45">
                  <c:v>1.399959226623557</c:v>
                </c:pt>
                <c:pt idx="46">
                  <c:v>1.5186484782502832</c:v>
                </c:pt>
                <c:pt idx="47">
                  <c:v>1.4850383469427841</c:v>
                </c:pt>
                <c:pt idx="48">
                  <c:v>1.5655950883267491</c:v>
                </c:pt>
                <c:pt idx="49">
                  <c:v>1.399531063517033</c:v>
                </c:pt>
                <c:pt idx="50">
                  <c:v>1.4833536201055502</c:v>
                </c:pt>
                <c:pt idx="51">
                  <c:v>1.5950276299491881</c:v>
                </c:pt>
                <c:pt idx="52">
                  <c:v>1.4604001360866921</c:v>
                </c:pt>
                <c:pt idx="53">
                  <c:v>1.5958330718873692</c:v>
                </c:pt>
                <c:pt idx="54">
                  <c:v>1.6608600855278042</c:v>
                </c:pt>
                <c:pt idx="55">
                  <c:v>1.7631692519216651</c:v>
                </c:pt>
                <c:pt idx="56">
                  <c:v>1.7264785143547712</c:v>
                </c:pt>
                <c:pt idx="57">
                  <c:v>1.6791585570702212</c:v>
                </c:pt>
                <c:pt idx="58">
                  <c:v>1.794351461325884</c:v>
                </c:pt>
                <c:pt idx="59">
                  <c:v>1.7173145056638501</c:v>
                </c:pt>
                <c:pt idx="60">
                  <c:v>1.521270867948173</c:v>
                </c:pt>
                <c:pt idx="61">
                  <c:v>1.5006314595042172</c:v>
                </c:pt>
                <c:pt idx="62">
                  <c:v>1.636191036646317</c:v>
                </c:pt>
                <c:pt idx="63">
                  <c:v>1.7225851103313952</c:v>
                </c:pt>
                <c:pt idx="64">
                  <c:v>1.7861069506799532</c:v>
                </c:pt>
                <c:pt idx="65">
                  <c:v>2.0913634201305711</c:v>
                </c:pt>
                <c:pt idx="66">
                  <c:v>2.014399426131896</c:v>
                </c:pt>
                <c:pt idx="67">
                  <c:v>2.129963779954176</c:v>
                </c:pt>
                <c:pt idx="68">
                  <c:v>1.8875719859606841</c:v>
                </c:pt>
                <c:pt idx="69">
                  <c:v>1.7493911355347531</c:v>
                </c:pt>
                <c:pt idx="70">
                  <c:v>1.772336991114976</c:v>
                </c:pt>
                <c:pt idx="71">
                  <c:v>1.5066870193024191</c:v>
                </c:pt>
                <c:pt idx="72">
                  <c:v>1.535072598563163</c:v>
                </c:pt>
                <c:pt idx="73">
                  <c:v>1.7380610785358712</c:v>
                </c:pt>
                <c:pt idx="74">
                  <c:v>1.5835629635432251</c:v>
                </c:pt>
                <c:pt idx="75">
                  <c:v>1.4590205971115262</c:v>
                </c:pt>
                <c:pt idx="76">
                  <c:v>1.420865867263712</c:v>
                </c:pt>
                <c:pt idx="77">
                  <c:v>1.50863783206274</c:v>
                </c:pt>
                <c:pt idx="78">
                  <c:v>1.533373132304342</c:v>
                </c:pt>
                <c:pt idx="79">
                  <c:v>1.6833416473557181</c:v>
                </c:pt>
                <c:pt idx="80">
                  <c:v>1.6552810370912681</c:v>
                </c:pt>
                <c:pt idx="81">
                  <c:v>1.6996776157685001</c:v>
                </c:pt>
                <c:pt idx="82">
                  <c:v>1.563559051760778</c:v>
                </c:pt>
                <c:pt idx="83">
                  <c:v>1.3762025135976124</c:v>
                </c:pt>
                <c:pt idx="84">
                  <c:v>1.3710439738888041</c:v>
                </c:pt>
                <c:pt idx="85">
                  <c:v>1.3279562000380172</c:v>
                </c:pt>
                <c:pt idx="86">
                  <c:v>1.3237376695818364</c:v>
                </c:pt>
                <c:pt idx="87">
                  <c:v>1.421233709481533</c:v>
                </c:pt>
                <c:pt idx="88">
                  <c:v>1.4489345245333671</c:v>
                </c:pt>
                <c:pt idx="89">
                  <c:v>1.6186992980998371</c:v>
                </c:pt>
                <c:pt idx="90">
                  <c:v>1.5939596647007841</c:v>
                </c:pt>
                <c:pt idx="91">
                  <c:v>1.6930708728971351</c:v>
                </c:pt>
                <c:pt idx="92">
                  <c:v>1.7884036150764091</c:v>
                </c:pt>
                <c:pt idx="93">
                  <c:v>1.7991917200026011</c:v>
                </c:pt>
                <c:pt idx="94">
                  <c:v>1.8507622474414791</c:v>
                </c:pt>
                <c:pt idx="95">
                  <c:v>1.8998425484182282</c:v>
                </c:pt>
                <c:pt idx="96">
                  <c:v>1.9199975859109411</c:v>
                </c:pt>
                <c:pt idx="97">
                  <c:v>1.6659520331991671</c:v>
                </c:pt>
                <c:pt idx="98">
                  <c:v>1.828604271298</c:v>
                </c:pt>
                <c:pt idx="99">
                  <c:v>2.1644238282761541</c:v>
                </c:pt>
                <c:pt idx="100">
                  <c:v>1.8530288810353841</c:v>
                </c:pt>
                <c:pt idx="101">
                  <c:v>1.8488426736524581</c:v>
                </c:pt>
                <c:pt idx="102">
                  <c:v>1.7675221781730031</c:v>
                </c:pt>
                <c:pt idx="103">
                  <c:v>1.8321188082444291</c:v>
                </c:pt>
                <c:pt idx="104">
                  <c:v>1.8760818641197321</c:v>
                </c:pt>
                <c:pt idx="105">
                  <c:v>2.1415097511247452</c:v>
                </c:pt>
                <c:pt idx="106">
                  <c:v>2.0648542347788821</c:v>
                </c:pt>
                <c:pt idx="107">
                  <c:v>2.281292853179735</c:v>
                </c:pt>
                <c:pt idx="108">
                  <c:v>2.4842632563792604</c:v>
                </c:pt>
                <c:pt idx="109">
                  <c:v>2.3925838061728002</c:v>
                </c:pt>
                <c:pt idx="110">
                  <c:v>2.3939238146540198</c:v>
                </c:pt>
                <c:pt idx="111">
                  <c:v>2.76881622849131</c:v>
                </c:pt>
                <c:pt idx="112">
                  <c:v>2.6183677755861501</c:v>
                </c:pt>
                <c:pt idx="113">
                  <c:v>2.8651284157649202</c:v>
                </c:pt>
                <c:pt idx="114">
                  <c:v>3.1643545924426499</c:v>
                </c:pt>
                <c:pt idx="115">
                  <c:v>3.0825258961621702</c:v>
                </c:pt>
                <c:pt idx="116">
                  <c:v>3.0735423720500803</c:v>
                </c:pt>
                <c:pt idx="117">
                  <c:v>3.2925493656691698</c:v>
                </c:pt>
                <c:pt idx="118">
                  <c:v>3.5966448218399401</c:v>
                </c:pt>
                <c:pt idx="119">
                  <c:v>3.4739261463417299</c:v>
                </c:pt>
                <c:pt idx="120">
                  <c:v>2.6348715249644501</c:v>
                </c:pt>
                <c:pt idx="121">
                  <c:v>2.2639519903652721</c:v>
                </c:pt>
                <c:pt idx="122">
                  <c:v>2.241564149510344</c:v>
                </c:pt>
                <c:pt idx="123">
                  <c:v>2.3797374577996404</c:v>
                </c:pt>
                <c:pt idx="124">
                  <c:v>2.4067988564506502</c:v>
                </c:pt>
                <c:pt idx="125">
                  <c:v>2.5568298897565001</c:v>
                </c:pt>
                <c:pt idx="126">
                  <c:v>2.5919172896923102</c:v>
                </c:pt>
                <c:pt idx="127">
                  <c:v>2.7025779103895804</c:v>
                </c:pt>
                <c:pt idx="128">
                  <c:v>2.5925378897464801</c:v>
                </c:pt>
                <c:pt idx="129">
                  <c:v>2.4364824817369701</c:v>
                </c:pt>
                <c:pt idx="130">
                  <c:v>2.7486941971346699</c:v>
                </c:pt>
                <c:pt idx="131">
                  <c:v>2.9044715275156201</c:v>
                </c:pt>
                <c:pt idx="132">
                  <c:v>3.3240834023522199</c:v>
                </c:pt>
                <c:pt idx="133">
                  <c:v>3.1097084510744302</c:v>
                </c:pt>
                <c:pt idx="134">
                  <c:v>3.43025845804998</c:v>
                </c:pt>
                <c:pt idx="135">
                  <c:v>3.3065037333216898</c:v>
                </c:pt>
                <c:pt idx="136">
                  <c:v>2.9764789151921303</c:v>
                </c:pt>
                <c:pt idx="137">
                  <c:v>3.31024919360982</c:v>
                </c:pt>
                <c:pt idx="138">
                  <c:v>3.4893042829552701</c:v>
                </c:pt>
                <c:pt idx="139">
                  <c:v>3.1946873164231002</c:v>
                </c:pt>
                <c:pt idx="140">
                  <c:v>3.1946873164231002</c:v>
                </c:pt>
                <c:pt idx="141">
                  <c:v>3.232170781342647</c:v>
                </c:pt>
                <c:pt idx="142">
                  <c:v>3.2738219955661667</c:v>
                </c:pt>
                <c:pt idx="143">
                  <c:v>3.3003995160121451</c:v>
                </c:pt>
                <c:pt idx="144">
                  <c:v>3.3293095281988774</c:v>
                </c:pt>
                <c:pt idx="145">
                  <c:v>3.2469624701793731</c:v>
                </c:pt>
                <c:pt idx="146">
                  <c:v>3.2875343568004385</c:v>
                </c:pt>
                <c:pt idx="147">
                  <c:v>3.4517240120027513</c:v>
                </c:pt>
                <c:pt idx="148">
                  <c:v>3.6129659653738573</c:v>
                </c:pt>
                <c:pt idx="149">
                  <c:v>3.4893204121524692</c:v>
                </c:pt>
                <c:pt idx="150">
                  <c:v>3.4990545555872075</c:v>
                </c:pt>
                <c:pt idx="151">
                  <c:v>3.7693659645481632</c:v>
                </c:pt>
                <c:pt idx="152">
                  <c:v>4.4755931535945601</c:v>
                </c:pt>
                <c:pt idx="153">
                  <c:v>4.7264651312389701</c:v>
                </c:pt>
                <c:pt idx="154">
                  <c:v>5.0117949836474498</c:v>
                </c:pt>
                <c:pt idx="155">
                  <c:v>4.7833770101624502</c:v>
                </c:pt>
                <c:pt idx="156">
                  <c:v>5.4683695036363202</c:v>
                </c:pt>
                <c:pt idx="157">
                  <c:v>5.1957755491761004</c:v>
                </c:pt>
                <c:pt idx="158">
                  <c:v>4.9045393610857602</c:v>
                </c:pt>
                <c:pt idx="159">
                  <c:v>5.6790934975379805</c:v>
                </c:pt>
                <c:pt idx="160">
                  <c:v>5.3433761775379498</c:v>
                </c:pt>
                <c:pt idx="161">
                  <c:v>5.5836322197911201</c:v>
                </c:pt>
                <c:pt idx="162">
                  <c:v>4.9088904153516406</c:v>
                </c:pt>
                <c:pt idx="163">
                  <c:v>4.9895147225022907</c:v>
                </c:pt>
                <c:pt idx="164">
                  <c:v>5.4181384214283002</c:v>
                </c:pt>
                <c:pt idx="165">
                  <c:v>5.1419665387698803</c:v>
                </c:pt>
                <c:pt idx="166">
                  <c:v>5.3695958307036502</c:v>
                </c:pt>
                <c:pt idx="167">
                  <c:v>5.2546648436373404</c:v>
                </c:pt>
                <c:pt idx="168">
                  <c:v>5.5034811356110005</c:v>
                </c:pt>
                <c:pt idx="169">
                  <c:v>5.5833162006703301</c:v>
                </c:pt>
                <c:pt idx="170">
                  <c:v>5.2473552916948805</c:v>
                </c:pt>
                <c:pt idx="171">
                  <c:v>5.4471512312297303</c:v>
                </c:pt>
                <c:pt idx="172">
                  <c:v>5.1485050787681503</c:v>
                </c:pt>
                <c:pt idx="173">
                  <c:v>6.1504954133619396</c:v>
                </c:pt>
                <c:pt idx="174">
                  <c:v>5.9132818144786299</c:v>
                </c:pt>
                <c:pt idx="175">
                  <c:v>5.8081010084431099</c:v>
                </c:pt>
                <c:pt idx="176">
                  <c:v>6.0898717040386003</c:v>
                </c:pt>
                <c:pt idx="177">
                  <c:v>5.8508585209477904</c:v>
                </c:pt>
                <c:pt idx="178">
                  <c:v>6.7407441238246406</c:v>
                </c:pt>
                <c:pt idx="179">
                  <c:v>6.7679255085620404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3-7E48-BFF4-7C522FAA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84736"/>
        <c:axId val="1185432528"/>
      </c:scatterChart>
      <c:valAx>
        <c:axId val="12453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32528"/>
        <c:crosses val="autoZero"/>
        <c:crossBetween val="midCat"/>
      </c:valAx>
      <c:valAx>
        <c:axId val="11854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'diff lowV anal'!$C$10:$C$189</c:f>
              <c:numCache>
                <c:formatCode>General</c:formatCode>
                <c:ptCount val="1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</c:numCache>
            </c:numRef>
          </c:xVal>
          <c:yVal>
            <c:numRef>
              <c:f>'diff lowV anal'!$M$10:$M$189</c:f>
              <c:numCache>
                <c:formatCode>General</c:formatCode>
                <c:ptCount val="180"/>
                <c:pt idx="0">
                  <c:v>0</c:v>
                </c:pt>
                <c:pt idx="1">
                  <c:v>-2.0639408443955981E-2</c:v>
                </c:pt>
                <c:pt idx="2">
                  <c:v>0.114920168698144</c:v>
                </c:pt>
                <c:pt idx="3">
                  <c:v>0.20131424238322201</c:v>
                </c:pt>
                <c:pt idx="4">
                  <c:v>0.26483608273178005</c:v>
                </c:pt>
                <c:pt idx="5">
                  <c:v>0.57009255218239796</c:v>
                </c:pt>
                <c:pt idx="6">
                  <c:v>0.49312855818372303</c:v>
                </c:pt>
                <c:pt idx="7">
                  <c:v>0.60869291200600295</c:v>
                </c:pt>
                <c:pt idx="8">
                  <c:v>0.36630111801251097</c:v>
                </c:pt>
                <c:pt idx="9">
                  <c:v>0.22812026758658002</c:v>
                </c:pt>
                <c:pt idx="10">
                  <c:v>0.25106612316680299</c:v>
                </c:pt>
                <c:pt idx="11">
                  <c:v>-1.4583848645753988E-2</c:v>
                </c:pt>
                <c:pt idx="12">
                  <c:v>1.3801730614990015E-2</c:v>
                </c:pt>
                <c:pt idx="13">
                  <c:v>0.21679021058769801</c:v>
                </c:pt>
                <c:pt idx="14">
                  <c:v>6.2292095595052027E-2</c:v>
                </c:pt>
                <c:pt idx="15">
                  <c:v>-6.2250270836646998E-2</c:v>
                </c:pt>
                <c:pt idx="16">
                  <c:v>-0.100405000684461</c:v>
                </c:pt>
                <c:pt idx="17">
                  <c:v>-1.2633035885432992E-2</c:v>
                </c:pt>
                <c:pt idx="18">
                  <c:v>1.2102264356169012E-2</c:v>
                </c:pt>
                <c:pt idx="19">
                  <c:v>0.16207077940754502</c:v>
                </c:pt>
                <c:pt idx="20">
                  <c:v>0.13401016914309502</c:v>
                </c:pt>
                <c:pt idx="21">
                  <c:v>0.17840674782032703</c:v>
                </c:pt>
                <c:pt idx="22">
                  <c:v>4.228818381260499E-2</c:v>
                </c:pt>
                <c:pt idx="23">
                  <c:v>-0.1450683543505607</c:v>
                </c:pt>
                <c:pt idx="24">
                  <c:v>-0.15022689405936901</c:v>
                </c:pt>
                <c:pt idx="25">
                  <c:v>-0.193314667910156</c:v>
                </c:pt>
                <c:pt idx="26">
                  <c:v>-0.19753319836633679</c:v>
                </c:pt>
                <c:pt idx="27">
                  <c:v>-0.10003715846663999</c:v>
                </c:pt>
                <c:pt idx="28">
                  <c:v>-7.2336343414805993E-2</c:v>
                </c:pt>
                <c:pt idx="29">
                  <c:v>9.7428430151663997E-2</c:v>
                </c:pt>
                <c:pt idx="30">
                  <c:v>7.2688796752611001E-2</c:v>
                </c:pt>
                <c:pt idx="31">
                  <c:v>0.171800004948962</c:v>
                </c:pt>
                <c:pt idx="32">
                  <c:v>0.26713274712823598</c:v>
                </c:pt>
                <c:pt idx="33">
                  <c:v>0.27792085205442796</c:v>
                </c:pt>
                <c:pt idx="34">
                  <c:v>0.32949137949330598</c:v>
                </c:pt>
                <c:pt idx="35">
                  <c:v>0.37857168047005496</c:v>
                </c:pt>
                <c:pt idx="36">
                  <c:v>0.39872671796276793</c:v>
                </c:pt>
                <c:pt idx="37">
                  <c:v>0.14468116525099403</c:v>
                </c:pt>
                <c:pt idx="38">
                  <c:v>0.30733340334982695</c:v>
                </c:pt>
                <c:pt idx="39">
                  <c:v>0.64315296032798097</c:v>
                </c:pt>
                <c:pt idx="40">
                  <c:v>0.33175801308721098</c:v>
                </c:pt>
                <c:pt idx="41">
                  <c:v>0.32757180570428501</c:v>
                </c:pt>
                <c:pt idx="42">
                  <c:v>0.24625131022483002</c:v>
                </c:pt>
                <c:pt idx="43">
                  <c:v>0.31084794029625595</c:v>
                </c:pt>
                <c:pt idx="44">
                  <c:v>0.35481099617155898</c:v>
                </c:pt>
                <c:pt idx="45">
                  <c:v>0.62023888317657194</c:v>
                </c:pt>
                <c:pt idx="46">
                  <c:v>0.54358336683070896</c:v>
                </c:pt>
                <c:pt idx="47">
                  <c:v>0.76002198523156195</c:v>
                </c:pt>
                <c:pt idx="48">
                  <c:v>0.96299238843108703</c:v>
                </c:pt>
                <c:pt idx="49">
                  <c:v>0.87131293822462708</c:v>
                </c:pt>
                <c:pt idx="50">
                  <c:v>0.87265294670584692</c:v>
                </c:pt>
                <c:pt idx="51">
                  <c:v>1.247545360543137</c:v>
                </c:pt>
                <c:pt idx="52">
                  <c:v>1.0970969076379771</c:v>
                </c:pt>
                <c:pt idx="53">
                  <c:v>1.3438575478167472</c:v>
                </c:pt>
                <c:pt idx="54">
                  <c:v>1.6430837244944771</c:v>
                </c:pt>
                <c:pt idx="55">
                  <c:v>1.5612550282139972</c:v>
                </c:pt>
                <c:pt idx="56">
                  <c:v>1.5522715041019071</c:v>
                </c:pt>
                <c:pt idx="57">
                  <c:v>1.771278497720997</c:v>
                </c:pt>
                <c:pt idx="58">
                  <c:v>2.0753739538917668</c:v>
                </c:pt>
                <c:pt idx="59">
                  <c:v>1.9526552783935569</c:v>
                </c:pt>
                <c:pt idx="60">
                  <c:v>1.1136006570162771</c:v>
                </c:pt>
                <c:pt idx="61">
                  <c:v>0.74268112241709894</c:v>
                </c:pt>
                <c:pt idx="62">
                  <c:v>0.72029328156217098</c:v>
                </c:pt>
                <c:pt idx="63">
                  <c:v>0.85846658985146707</c:v>
                </c:pt>
                <c:pt idx="64">
                  <c:v>0.88552798850247705</c:v>
                </c:pt>
                <c:pt idx="65">
                  <c:v>1.035559021808327</c:v>
                </c:pt>
                <c:pt idx="66">
                  <c:v>1.0706464217441372</c:v>
                </c:pt>
                <c:pt idx="67">
                  <c:v>1.1813070424414072</c:v>
                </c:pt>
                <c:pt idx="68">
                  <c:v>1.0712670217983071</c:v>
                </c:pt>
                <c:pt idx="69">
                  <c:v>0.91521161378879701</c:v>
                </c:pt>
                <c:pt idx="70">
                  <c:v>1.2274233291864971</c:v>
                </c:pt>
                <c:pt idx="71">
                  <c:v>1.3832006595674471</c:v>
                </c:pt>
                <c:pt idx="72">
                  <c:v>1.8028125344040469</c:v>
                </c:pt>
                <c:pt idx="73">
                  <c:v>1.5884375831262572</c:v>
                </c:pt>
                <c:pt idx="74">
                  <c:v>1.908987590101807</c:v>
                </c:pt>
                <c:pt idx="75">
                  <c:v>1.785232865373517</c:v>
                </c:pt>
                <c:pt idx="76">
                  <c:v>1.455208047243957</c:v>
                </c:pt>
                <c:pt idx="77">
                  <c:v>1.7889783256616469</c:v>
                </c:pt>
                <c:pt idx="78">
                  <c:v>1.9680334150070971</c:v>
                </c:pt>
                <c:pt idx="79">
                  <c:v>1.673416448474927</c:v>
                </c:pt>
                <c:pt idx="80">
                  <c:v>1.673416448474927</c:v>
                </c:pt>
                <c:pt idx="81">
                  <c:v>1.7108999133944738</c:v>
                </c:pt>
                <c:pt idx="82">
                  <c:v>1.7525511276179935</c:v>
                </c:pt>
                <c:pt idx="83">
                  <c:v>1.7791286480639721</c:v>
                </c:pt>
                <c:pt idx="84">
                  <c:v>1.8080386602507039</c:v>
                </c:pt>
                <c:pt idx="85">
                  <c:v>1.7256916022311999</c:v>
                </c:pt>
                <c:pt idx="86">
                  <c:v>1.766263488852265</c:v>
                </c:pt>
                <c:pt idx="87">
                  <c:v>1.930453144054578</c:v>
                </c:pt>
                <c:pt idx="88">
                  <c:v>2.091695097425684</c:v>
                </c:pt>
                <c:pt idx="89">
                  <c:v>1.968049544204296</c:v>
                </c:pt>
                <c:pt idx="90">
                  <c:v>1.977783687639034</c:v>
                </c:pt>
                <c:pt idx="91">
                  <c:v>2.24809509659999</c:v>
                </c:pt>
                <c:pt idx="92">
                  <c:v>2.9543222856463869</c:v>
                </c:pt>
                <c:pt idx="93">
                  <c:v>3.2051942632907968</c:v>
                </c:pt>
                <c:pt idx="94">
                  <c:v>3.490524115699277</c:v>
                </c:pt>
                <c:pt idx="95">
                  <c:v>3.262106142214277</c:v>
                </c:pt>
                <c:pt idx="96">
                  <c:v>3.947098635688147</c:v>
                </c:pt>
                <c:pt idx="97">
                  <c:v>3.6745046812279272</c:v>
                </c:pt>
                <c:pt idx="98">
                  <c:v>3.3832684931375869</c:v>
                </c:pt>
                <c:pt idx="99">
                  <c:v>4.1578226295898073</c:v>
                </c:pt>
                <c:pt idx="100">
                  <c:v>3.822105309589777</c:v>
                </c:pt>
                <c:pt idx="101">
                  <c:v>4.0623613518429469</c:v>
                </c:pt>
                <c:pt idx="102">
                  <c:v>3.3876195474034669</c:v>
                </c:pt>
                <c:pt idx="103">
                  <c:v>3.468243854554117</c:v>
                </c:pt>
                <c:pt idx="104">
                  <c:v>3.8968675534801269</c:v>
                </c:pt>
                <c:pt idx="105">
                  <c:v>3.6206956708217071</c:v>
                </c:pt>
                <c:pt idx="106">
                  <c:v>3.848324962755477</c:v>
                </c:pt>
                <c:pt idx="107">
                  <c:v>3.7333939756891672</c:v>
                </c:pt>
                <c:pt idx="108">
                  <c:v>3.9822102676628268</c:v>
                </c:pt>
                <c:pt idx="109">
                  <c:v>4.0620453327221568</c:v>
                </c:pt>
                <c:pt idx="110">
                  <c:v>3.7260844237467068</c:v>
                </c:pt>
                <c:pt idx="111">
                  <c:v>3.9258803632815571</c:v>
                </c:pt>
                <c:pt idx="112">
                  <c:v>3.6272342108199771</c:v>
                </c:pt>
                <c:pt idx="113">
                  <c:v>4.6292245454137664</c:v>
                </c:pt>
                <c:pt idx="114">
                  <c:v>4.3920109465304566</c:v>
                </c:pt>
                <c:pt idx="115">
                  <c:v>4.2868301404949367</c:v>
                </c:pt>
                <c:pt idx="116">
                  <c:v>4.5686008360904271</c:v>
                </c:pt>
                <c:pt idx="117">
                  <c:v>4.3295876529996171</c:v>
                </c:pt>
                <c:pt idx="118">
                  <c:v>5.2194732558764674</c:v>
                </c:pt>
                <c:pt idx="119">
                  <c:v>5.2466546406138672</c:v>
                </c:pt>
                <c:pt idx="120">
                  <c:v>5.6132730053900772</c:v>
                </c:pt>
                <c:pt idx="121">
                  <c:v>5.5868952502766067</c:v>
                </c:pt>
                <c:pt idx="122">
                  <c:v>5.2600852590787568</c:v>
                </c:pt>
                <c:pt idx="123">
                  <c:v>5.8234908978722766</c:v>
                </c:pt>
                <c:pt idx="124">
                  <c:v>5.8652637751460768</c:v>
                </c:pt>
                <c:pt idx="125">
                  <c:v>5.4512291785844669</c:v>
                </c:pt>
                <c:pt idx="126">
                  <c:v>4.7607168936653466</c:v>
                </c:pt>
                <c:pt idx="127">
                  <c:v>4.2915128381554375</c:v>
                </c:pt>
                <c:pt idx="128">
                  <c:v>4.0326240183911368</c:v>
                </c:pt>
                <c:pt idx="129">
                  <c:v>3.210319587778157</c:v>
                </c:pt>
                <c:pt idx="130">
                  <c:v>3.8273844748166068</c:v>
                </c:pt>
                <c:pt idx="131">
                  <c:v>4.2008904359767367</c:v>
                </c:pt>
                <c:pt idx="132">
                  <c:v>4.9242107416004472</c:v>
                </c:pt>
                <c:pt idx="133">
                  <c:v>5.4790064331833666</c:v>
                </c:pt>
                <c:pt idx="134">
                  <c:v>5.9938716081487673</c:v>
                </c:pt>
                <c:pt idx="135">
                  <c:v>6.3636337420855273</c:v>
                </c:pt>
                <c:pt idx="136">
                  <c:v>7.1386272705434273</c:v>
                </c:pt>
                <c:pt idx="137">
                  <c:v>7.7546752799072971</c:v>
                </c:pt>
                <c:pt idx="138">
                  <c:v>7.9214975718782767</c:v>
                </c:pt>
                <c:pt idx="139">
                  <c:v>8.0123613012095269</c:v>
                </c:pt>
                <c:pt idx="140">
                  <c:v>8.7275190007108474</c:v>
                </c:pt>
                <c:pt idx="141">
                  <c:v>9.6194764818601364</c:v>
                </c:pt>
                <c:pt idx="142">
                  <c:v>9.8147975021264564</c:v>
                </c:pt>
                <c:pt idx="143">
                  <c:v>9.692767620353127</c:v>
                </c:pt>
                <c:pt idx="144">
                  <c:v>9.7152551808008383</c:v>
                </c:pt>
                <c:pt idx="145">
                  <c:v>10.022492534645647</c:v>
                </c:pt>
                <c:pt idx="146">
                  <c:v>10.353082154361868</c:v>
                </c:pt>
                <c:pt idx="147">
                  <c:v>9.612293439701217</c:v>
                </c:pt>
                <c:pt idx="148">
                  <c:v>9.0966090517224867</c:v>
                </c:pt>
                <c:pt idx="149">
                  <c:v>9.1558978365458259</c:v>
                </c:pt>
                <c:pt idx="150">
                  <c:v>8.6209473217055361</c:v>
                </c:pt>
                <c:pt idx="151">
                  <c:v>8.5942643892088775</c:v>
                </c:pt>
                <c:pt idx="152">
                  <c:v>9.1501876887518776</c:v>
                </c:pt>
                <c:pt idx="153">
                  <c:v>10.283129088902687</c:v>
                </c:pt>
                <c:pt idx="154">
                  <c:v>10.546204758960048</c:v>
                </c:pt>
                <c:pt idx="155">
                  <c:v>11.128712047219416</c:v>
                </c:pt>
                <c:pt idx="156">
                  <c:v>11.605446556479727</c:v>
                </c:pt>
                <c:pt idx="157">
                  <c:v>10.706344082288126</c:v>
                </c:pt>
                <c:pt idx="158">
                  <c:v>10.876255037779487</c:v>
                </c:pt>
                <c:pt idx="159">
                  <c:v>10.699941281239237</c:v>
                </c:pt>
                <c:pt idx="160">
                  <c:v>11.672971643799197</c:v>
                </c:pt>
                <c:pt idx="161">
                  <c:v>10.734211987390786</c:v>
                </c:pt>
                <c:pt idx="162">
                  <c:v>9.9871946922793455</c:v>
                </c:pt>
                <c:pt idx="163">
                  <c:v>10.130247938834437</c:v>
                </c:pt>
                <c:pt idx="164">
                  <c:v>9.8384984190992775</c:v>
                </c:pt>
                <c:pt idx="165">
                  <c:v>10.742263670984368</c:v>
                </c:pt>
                <c:pt idx="166">
                  <c:v>10.923004322042576</c:v>
                </c:pt>
                <c:pt idx="167">
                  <c:v>10.628207307375266</c:v>
                </c:pt>
                <c:pt idx="168">
                  <c:v>9.5137930649030977</c:v>
                </c:pt>
                <c:pt idx="169">
                  <c:v>9.3838321889460978</c:v>
                </c:pt>
                <c:pt idx="170">
                  <c:v>10.020665344244126</c:v>
                </c:pt>
                <c:pt idx="171">
                  <c:v>9.6565125369342582</c:v>
                </c:pt>
                <c:pt idx="172">
                  <c:v>9.6228877847130079</c:v>
                </c:pt>
                <c:pt idx="173">
                  <c:v>9.0904266904712774</c:v>
                </c:pt>
                <c:pt idx="174">
                  <c:v>9.1621966321517263</c:v>
                </c:pt>
                <c:pt idx="175">
                  <c:v>8.9335191097042674</c:v>
                </c:pt>
                <c:pt idx="176">
                  <c:v>9.2016196867459463</c:v>
                </c:pt>
                <c:pt idx="177">
                  <c:v>8.5991789886557974</c:v>
                </c:pt>
                <c:pt idx="178">
                  <c:v>8.7397781755010264</c:v>
                </c:pt>
                <c:pt idx="179">
                  <c:v>8.8406064701176472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3-0C48-85B2-DA749BBE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84736"/>
        <c:axId val="1185432528"/>
      </c:scatterChart>
      <c:valAx>
        <c:axId val="12453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32528"/>
        <c:crosses val="autoZero"/>
        <c:crossBetween val="midCat"/>
      </c:valAx>
      <c:valAx>
        <c:axId val="11854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diffusion!$B$15:$B$101</c:f>
              <c:numCache>
                <c:formatCode>General</c:formatCode>
                <c:ptCount val="87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</c:numCache>
            </c:numRef>
          </c:xVal>
          <c:yVal>
            <c:numRef>
              <c:f>diffusion!$J$15:$J$101</c:f>
              <c:numCache>
                <c:formatCode>General</c:formatCode>
                <c:ptCount val="87"/>
                <c:pt idx="0">
                  <c:v>0.20107459290959701</c:v>
                </c:pt>
                <c:pt idx="1">
                  <c:v>0.19691153794534599</c:v>
                </c:pt>
                <c:pt idx="2">
                  <c:v>0.21117260152841</c:v>
                </c:pt>
                <c:pt idx="3">
                  <c:v>0.259357996062339</c:v>
                </c:pt>
                <c:pt idx="4">
                  <c:v>0.26308075187579699</c:v>
                </c:pt>
                <c:pt idx="5">
                  <c:v>0.29060110632951702</c:v>
                </c:pt>
                <c:pt idx="6">
                  <c:v>0.27538520080564199</c:v>
                </c:pt>
                <c:pt idx="7">
                  <c:v>0.28280239978946797</c:v>
                </c:pt>
                <c:pt idx="8">
                  <c:v>0.27470514745597102</c:v>
                </c:pt>
                <c:pt idx="9">
                  <c:v>0.27650701238740799</c:v>
                </c:pt>
                <c:pt idx="10">
                  <c:v>0.26516415268021198</c:v>
                </c:pt>
                <c:pt idx="11">
                  <c:v>0.23725481429008399</c:v>
                </c:pt>
                <c:pt idx="12">
                  <c:v>0.26650829219551903</c:v>
                </c:pt>
                <c:pt idx="13">
                  <c:v>0.28771644644269601</c:v>
                </c:pt>
                <c:pt idx="14">
                  <c:v>0.30926633548629801</c:v>
                </c:pt>
                <c:pt idx="15">
                  <c:v>0.33381144051766498</c:v>
                </c:pt>
                <c:pt idx="16">
                  <c:v>0.31740574508969499</c:v>
                </c:pt>
                <c:pt idx="17">
                  <c:v>0.324846542593901</c:v>
                </c:pt>
                <c:pt idx="18">
                  <c:v>0.33874386815664298</c:v>
                </c:pt>
                <c:pt idx="19">
                  <c:v>0.29448047830829599</c:v>
                </c:pt>
                <c:pt idx="20">
                  <c:v>0.30194404107130302</c:v>
                </c:pt>
                <c:pt idx="21">
                  <c:v>0.34215658166991803</c:v>
                </c:pt>
                <c:pt idx="22">
                  <c:v>0.3577855233094</c:v>
                </c:pt>
                <c:pt idx="23">
                  <c:v>0.41147094476942098</c:v>
                </c:pt>
                <c:pt idx="24">
                  <c:v>0.44045710333237098</c:v>
                </c:pt>
                <c:pt idx="25">
                  <c:v>0.43139799606240598</c:v>
                </c:pt>
                <c:pt idx="26">
                  <c:v>0.47438669155994301</c:v>
                </c:pt>
                <c:pt idx="27">
                  <c:v>0.47204797181493302</c:v>
                </c:pt>
                <c:pt idx="28">
                  <c:v>0.47782779627528599</c:v>
                </c:pt>
                <c:pt idx="29">
                  <c:v>0.46238989532909203</c:v>
                </c:pt>
                <c:pt idx="30">
                  <c:v>0.46680945640875099</c:v>
                </c:pt>
                <c:pt idx="31">
                  <c:v>0.4594388393603</c:v>
                </c:pt>
                <c:pt idx="32">
                  <c:v>0.44322305170286302</c:v>
                </c:pt>
                <c:pt idx="33">
                  <c:v>0.47895534715098897</c:v>
                </c:pt>
                <c:pt idx="34">
                  <c:v>0.49274811564729598</c:v>
                </c:pt>
                <c:pt idx="35">
                  <c:v>0.53709313169454298</c:v>
                </c:pt>
                <c:pt idx="36">
                  <c:v>0.58248592477663497</c:v>
                </c:pt>
                <c:pt idx="37">
                  <c:v>0.62652540889567399</c:v>
                </c:pt>
                <c:pt idx="38">
                  <c:v>0.63487974331549502</c:v>
                </c:pt>
                <c:pt idx="39">
                  <c:v>0.65322333250466902</c:v>
                </c:pt>
                <c:pt idx="40">
                  <c:v>0.68917976360044597</c:v>
                </c:pt>
                <c:pt idx="41">
                  <c:v>0.76001665554984799</c:v>
                </c:pt>
                <c:pt idx="42">
                  <c:v>0.78370458109275098</c:v>
                </c:pt>
                <c:pt idx="43">
                  <c:v>0.83852493426970498</c:v>
                </c:pt>
                <c:pt idx="44">
                  <c:v>0.81659496227319495</c:v>
                </c:pt>
                <c:pt idx="45">
                  <c:v>0.78164972898131202</c:v>
                </c:pt>
                <c:pt idx="46">
                  <c:v>0.81052447586333198</c:v>
                </c:pt>
                <c:pt idx="47">
                  <c:v>0.843588557956512</c:v>
                </c:pt>
                <c:pt idx="48">
                  <c:v>0.87606230650819705</c:v>
                </c:pt>
                <c:pt idx="49">
                  <c:v>0.89738902965619805</c:v>
                </c:pt>
                <c:pt idx="50">
                  <c:v>0.88407744231879604</c:v>
                </c:pt>
                <c:pt idx="51">
                  <c:v>0.95864865335920701</c:v>
                </c:pt>
                <c:pt idx="52">
                  <c:v>0.98574904405131403</c:v>
                </c:pt>
                <c:pt idx="53">
                  <c:v>0.95373199468211201</c:v>
                </c:pt>
                <c:pt idx="54">
                  <c:v>0.96460278487564299</c:v>
                </c:pt>
                <c:pt idx="55">
                  <c:v>0.96455504791146196</c:v>
                </c:pt>
                <c:pt idx="56">
                  <c:v>1.03605119009887</c:v>
                </c:pt>
                <c:pt idx="57">
                  <c:v>1.02590268314477</c:v>
                </c:pt>
                <c:pt idx="58">
                  <c:v>1.0124107213493601</c:v>
                </c:pt>
                <c:pt idx="59">
                  <c:v>1.0721758845668801</c:v>
                </c:pt>
                <c:pt idx="60">
                  <c:v>1.08175364529618</c:v>
                </c:pt>
                <c:pt idx="61">
                  <c:v>1.0591841315650301</c:v>
                </c:pt>
                <c:pt idx="62">
                  <c:v>1.0564768294828499</c:v>
                </c:pt>
                <c:pt idx="63">
                  <c:v>1.0401070691388199</c:v>
                </c:pt>
                <c:pt idx="64">
                  <c:v>1.02359307162272</c:v>
                </c:pt>
                <c:pt idx="65">
                  <c:v>1.0331476381440901</c:v>
                </c:pt>
                <c:pt idx="66">
                  <c:v>1.05288809575273</c:v>
                </c:pt>
                <c:pt idx="67">
                  <c:v>1.0229546704491601</c:v>
                </c:pt>
                <c:pt idx="68">
                  <c:v>1.0568392577761401</c:v>
                </c:pt>
                <c:pt idx="69">
                  <c:v>1.0081385415989601</c:v>
                </c:pt>
                <c:pt idx="70">
                  <c:v>1.0089736414294901</c:v>
                </c:pt>
                <c:pt idx="71">
                  <c:v>1.12168729296821</c:v>
                </c:pt>
                <c:pt idx="72">
                  <c:v>1.1537379726349599</c:v>
                </c:pt>
                <c:pt idx="73">
                  <c:v>1.1371758143784201</c:v>
                </c:pt>
                <c:pt idx="74">
                  <c:v>1.0865520242865601</c:v>
                </c:pt>
                <c:pt idx="75">
                  <c:v>1.04190078994883</c:v>
                </c:pt>
                <c:pt idx="76">
                  <c:v>1.09960945317674</c:v>
                </c:pt>
                <c:pt idx="77">
                  <c:v>1.1367956513534501</c:v>
                </c:pt>
                <c:pt idx="78">
                  <c:v>1.1584050418921099</c:v>
                </c:pt>
                <c:pt idx="79">
                  <c:v>1.19513356590308</c:v>
                </c:pt>
                <c:pt idx="80">
                  <c:v>1.1745204521753301</c:v>
                </c:pt>
                <c:pt idx="81">
                  <c:v>1.1614682824675</c:v>
                </c:pt>
                <c:pt idx="82">
                  <c:v>1.1507438572319999</c:v>
                </c:pt>
                <c:pt idx="83">
                  <c:v>1.15584067810381</c:v>
                </c:pt>
                <c:pt idx="84">
                  <c:v>1.2467750632888901</c:v>
                </c:pt>
                <c:pt idx="85">
                  <c:v>1.19943842279215</c:v>
                </c:pt>
                <c:pt idx="86">
                  <c:v>1.2385422165993101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5-D942-AFE9-16B3122D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diffusion!$N$206:$N$305</c:f>
              <c:numCache>
                <c:formatCode>General</c:formatCode>
                <c:ptCount val="100"/>
                <c:pt idx="0">
                  <c:v>0</c:v>
                </c:pt>
                <c:pt idx="1">
                  <c:v>5.3988742993059301E-2</c:v>
                </c:pt>
                <c:pt idx="2">
                  <c:v>1.7443478896394801E-2</c:v>
                </c:pt>
                <c:pt idx="3">
                  <c:v>4.9760440273725302E-2</c:v>
                </c:pt>
                <c:pt idx="4">
                  <c:v>1.4790968814505E-2</c:v>
                </c:pt>
                <c:pt idx="5">
                  <c:v>2.0574759265814299E-2</c:v>
                </c:pt>
                <c:pt idx="6">
                  <c:v>1.61606955740537E-2</c:v>
                </c:pt>
                <c:pt idx="7">
                  <c:v>0.32039228756410798</c:v>
                </c:pt>
                <c:pt idx="8">
                  <c:v>0.10374280898596</c:v>
                </c:pt>
                <c:pt idx="9">
                  <c:v>0.148632112438048</c:v>
                </c:pt>
                <c:pt idx="10">
                  <c:v>0.22536216673515699</c:v>
                </c:pt>
                <c:pt idx="11">
                  <c:v>0.235838241120502</c:v>
                </c:pt>
                <c:pt idx="12">
                  <c:v>0.20973443601842601</c:v>
                </c:pt>
                <c:pt idx="13">
                  <c:v>0.199821549249457</c:v>
                </c:pt>
                <c:pt idx="14">
                  <c:v>0.24939594059047401</c:v>
                </c:pt>
                <c:pt idx="15">
                  <c:v>0.34028925267521198</c:v>
                </c:pt>
                <c:pt idx="16">
                  <c:v>0.47827723038308401</c:v>
                </c:pt>
                <c:pt idx="17">
                  <c:v>0.29740326813454099</c:v>
                </c:pt>
                <c:pt idx="18">
                  <c:v>0.18840745213313101</c:v>
                </c:pt>
                <c:pt idx="19">
                  <c:v>0.15155081876590401</c:v>
                </c:pt>
                <c:pt idx="20">
                  <c:v>6.8124335367258607E-2</c:v>
                </c:pt>
                <c:pt idx="21">
                  <c:v>3.7376871151557002E-2</c:v>
                </c:pt>
                <c:pt idx="22">
                  <c:v>7.2770547562460194E-2</c:v>
                </c:pt>
                <c:pt idx="23">
                  <c:v>3.6333906071074097E-2</c:v>
                </c:pt>
                <c:pt idx="24">
                  <c:v>2.2505200755443398E-2</c:v>
                </c:pt>
                <c:pt idx="25">
                  <c:v>8.0953423336903696E-2</c:v>
                </c:pt>
                <c:pt idx="26">
                  <c:v>9.0604735187968105E-2</c:v>
                </c:pt>
                <c:pt idx="27">
                  <c:v>0.1071929738285</c:v>
                </c:pt>
                <c:pt idx="28">
                  <c:v>3.58064599211586E-2</c:v>
                </c:pt>
                <c:pt idx="29">
                  <c:v>3.82119224634331E-2</c:v>
                </c:pt>
                <c:pt idx="30">
                  <c:v>4.35094422670739E-2</c:v>
                </c:pt>
                <c:pt idx="31">
                  <c:v>9.46169256335469E-2</c:v>
                </c:pt>
                <c:pt idx="32">
                  <c:v>2.0546503764203101E-2</c:v>
                </c:pt>
                <c:pt idx="33">
                  <c:v>2.29753516613928E-2</c:v>
                </c:pt>
                <c:pt idx="34">
                  <c:v>1.7640747980807399E-2</c:v>
                </c:pt>
                <c:pt idx="35">
                  <c:v>1.3994075669226599E-2</c:v>
                </c:pt>
                <c:pt idx="36">
                  <c:v>9.3619445106611604E-2</c:v>
                </c:pt>
                <c:pt idx="37">
                  <c:v>0.10964454898560599</c:v>
                </c:pt>
                <c:pt idx="38">
                  <c:v>0.18462965548292301</c:v>
                </c:pt>
                <c:pt idx="39">
                  <c:v>0.12500198774850299</c:v>
                </c:pt>
                <c:pt idx="40">
                  <c:v>0.164186953068895</c:v>
                </c:pt>
                <c:pt idx="41">
                  <c:v>0.104411469422985</c:v>
                </c:pt>
                <c:pt idx="42">
                  <c:v>9.2236690729525894E-2</c:v>
                </c:pt>
                <c:pt idx="43">
                  <c:v>5.5204107646923302E-2</c:v>
                </c:pt>
                <c:pt idx="44">
                  <c:v>4.96619365647245E-2</c:v>
                </c:pt>
                <c:pt idx="45">
                  <c:v>2.5788659818743499E-2</c:v>
                </c:pt>
                <c:pt idx="46">
                  <c:v>2.5864783793937699E-2</c:v>
                </c:pt>
                <c:pt idx="47">
                  <c:v>7.2282925813901399E-3</c:v>
                </c:pt>
                <c:pt idx="48">
                  <c:v>1.25743454572759E-2</c:v>
                </c:pt>
                <c:pt idx="49">
                  <c:v>2.7421097045950901E-2</c:v>
                </c:pt>
                <c:pt idx="50">
                  <c:v>6.5836616864136501E-3</c:v>
                </c:pt>
                <c:pt idx="51">
                  <c:v>3.5669063974094299E-2</c:v>
                </c:pt>
                <c:pt idx="52">
                  <c:v>6.7103718422574204E-2</c:v>
                </c:pt>
                <c:pt idx="53">
                  <c:v>7.2106438763737402E-2</c:v>
                </c:pt>
                <c:pt idx="54">
                  <c:v>0.16777275507233899</c:v>
                </c:pt>
                <c:pt idx="55">
                  <c:v>0.29894171654718699</c:v>
                </c:pt>
                <c:pt idx="56">
                  <c:v>0.26790143963359597</c:v>
                </c:pt>
                <c:pt idx="57">
                  <c:v>0.32746369481847898</c:v>
                </c:pt>
                <c:pt idx="58">
                  <c:v>0.32192280983497401</c:v>
                </c:pt>
                <c:pt idx="59">
                  <c:v>0.13121927072492601</c:v>
                </c:pt>
                <c:pt idx="60">
                  <c:v>0.103983363635909</c:v>
                </c:pt>
                <c:pt idx="61">
                  <c:v>0.115920386957812</c:v>
                </c:pt>
                <c:pt idx="62">
                  <c:v>6.9818300549004494E-2</c:v>
                </c:pt>
                <c:pt idx="63">
                  <c:v>0.21028267359660699</c:v>
                </c:pt>
                <c:pt idx="64">
                  <c:v>0.26034616185949699</c:v>
                </c:pt>
                <c:pt idx="65">
                  <c:v>0.41304359155144799</c:v>
                </c:pt>
                <c:pt idx="66">
                  <c:v>0.56611746259190299</c:v>
                </c:pt>
                <c:pt idx="67">
                  <c:v>0.90603657297234097</c:v>
                </c:pt>
                <c:pt idx="68">
                  <c:v>0.90932885359844295</c:v>
                </c:pt>
                <c:pt idx="69">
                  <c:v>1.0164736738751201</c:v>
                </c:pt>
                <c:pt idx="70">
                  <c:v>1.03015390383923</c:v>
                </c:pt>
                <c:pt idx="71">
                  <c:v>1.0958258198648301</c:v>
                </c:pt>
                <c:pt idx="72">
                  <c:v>0.95799775404025</c:v>
                </c:pt>
                <c:pt idx="73">
                  <c:v>1.05736262219434</c:v>
                </c:pt>
                <c:pt idx="74">
                  <c:v>1.0836423317299799</c:v>
                </c:pt>
                <c:pt idx="75">
                  <c:v>1.20783597324686</c:v>
                </c:pt>
                <c:pt idx="76">
                  <c:v>0.81615901402556701</c:v>
                </c:pt>
                <c:pt idx="77">
                  <c:v>0.95139858538226596</c:v>
                </c:pt>
                <c:pt idx="78">
                  <c:v>0.752570089378648</c:v>
                </c:pt>
                <c:pt idx="79">
                  <c:v>1.1167473168578099</c:v>
                </c:pt>
                <c:pt idx="80">
                  <c:v>1.47485091692074</c:v>
                </c:pt>
                <c:pt idx="81">
                  <c:v>1.61930905977853</c:v>
                </c:pt>
                <c:pt idx="82">
                  <c:v>1.5302699484453199</c:v>
                </c:pt>
                <c:pt idx="83">
                  <c:v>1.7829952290217299</c:v>
                </c:pt>
                <c:pt idx="84">
                  <c:v>2.3735556868809602</c:v>
                </c:pt>
                <c:pt idx="85">
                  <c:v>1.8989483202553199</c:v>
                </c:pt>
                <c:pt idx="86">
                  <c:v>1.8743330507982401</c:v>
                </c:pt>
                <c:pt idx="87">
                  <c:v>1.6494445506428801</c:v>
                </c:pt>
                <c:pt idx="88">
                  <c:v>1.4959775193282501</c:v>
                </c:pt>
                <c:pt idx="89">
                  <c:v>1.4657494754964</c:v>
                </c:pt>
                <c:pt idx="90">
                  <c:v>1.1490868579502</c:v>
                </c:pt>
                <c:pt idx="91">
                  <c:v>1.3611964188658401</c:v>
                </c:pt>
                <c:pt idx="92">
                  <c:v>1.59389576476532</c:v>
                </c:pt>
                <c:pt idx="93">
                  <c:v>2.0429137819374699</c:v>
                </c:pt>
                <c:pt idx="94">
                  <c:v>1.98008789052903</c:v>
                </c:pt>
                <c:pt idx="95">
                  <c:v>2.38132762547303</c:v>
                </c:pt>
                <c:pt idx="96">
                  <c:v>2.2205646910197898</c:v>
                </c:pt>
                <c:pt idx="97">
                  <c:v>2.3321005296666799</c:v>
                </c:pt>
                <c:pt idx="98">
                  <c:v>2.0504228282317198</c:v>
                </c:pt>
                <c:pt idx="99">
                  <c:v>2.0995108996310599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6-DB42-8993-9635F9E2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diffusion!$N$106:$N$205</c:f>
              <c:numCache>
                <c:formatCode>General</c:formatCode>
                <c:ptCount val="100"/>
                <c:pt idx="0">
                  <c:v>0</c:v>
                </c:pt>
                <c:pt idx="1">
                  <c:v>3.06775185742483E-3</c:v>
                </c:pt>
                <c:pt idx="2">
                  <c:v>4.0969923683619701E-2</c:v>
                </c:pt>
                <c:pt idx="3">
                  <c:v>4.9350566912143103E-2</c:v>
                </c:pt>
                <c:pt idx="4">
                  <c:v>1.6185553184549901E-2</c:v>
                </c:pt>
                <c:pt idx="5">
                  <c:v>3.9584094781395303E-2</c:v>
                </c:pt>
                <c:pt idx="6">
                  <c:v>6.9481217046519994E-2</c:v>
                </c:pt>
                <c:pt idx="7">
                  <c:v>9.8029034694410697E-2</c:v>
                </c:pt>
                <c:pt idx="8">
                  <c:v>9.7858117910946396E-2</c:v>
                </c:pt>
                <c:pt idx="9">
                  <c:v>0.20711886313853201</c:v>
                </c:pt>
                <c:pt idx="10">
                  <c:v>0.41450526011393601</c:v>
                </c:pt>
                <c:pt idx="11">
                  <c:v>0.30180105405503499</c:v>
                </c:pt>
                <c:pt idx="12">
                  <c:v>0.27449441905032601</c:v>
                </c:pt>
                <c:pt idx="13">
                  <c:v>0.24199469752556399</c:v>
                </c:pt>
                <c:pt idx="14">
                  <c:v>0.238390322481734</c:v>
                </c:pt>
                <c:pt idx="15">
                  <c:v>0.20011652626710999</c:v>
                </c:pt>
                <c:pt idx="16">
                  <c:v>0.31520092399871003</c:v>
                </c:pt>
                <c:pt idx="17">
                  <c:v>0.23194398734344501</c:v>
                </c:pt>
                <c:pt idx="18">
                  <c:v>0.18803750886429699</c:v>
                </c:pt>
                <c:pt idx="19">
                  <c:v>0.18408308693081801</c:v>
                </c:pt>
                <c:pt idx="20">
                  <c:v>0.20581635941798901</c:v>
                </c:pt>
                <c:pt idx="21">
                  <c:v>0.34009263843603599</c:v>
                </c:pt>
                <c:pt idx="22">
                  <c:v>0.54306401927644798</c:v>
                </c:pt>
                <c:pt idx="23">
                  <c:v>0.80865998005996997</c:v>
                </c:pt>
                <c:pt idx="24">
                  <c:v>0.53675020721920497</c:v>
                </c:pt>
                <c:pt idx="25">
                  <c:v>0.65419553140347597</c:v>
                </c:pt>
                <c:pt idx="26">
                  <c:v>0.80813763216396495</c:v>
                </c:pt>
                <c:pt idx="27">
                  <c:v>0.67208994137354106</c:v>
                </c:pt>
                <c:pt idx="28">
                  <c:v>0.64524201747332599</c:v>
                </c:pt>
                <c:pt idx="29">
                  <c:v>0.62946516834344102</c:v>
                </c:pt>
                <c:pt idx="30">
                  <c:v>0.91067287397534102</c:v>
                </c:pt>
                <c:pt idx="31">
                  <c:v>1.043584834172</c:v>
                </c:pt>
                <c:pt idx="32">
                  <c:v>1.4037309679188199</c:v>
                </c:pt>
                <c:pt idx="33">
                  <c:v>1.36842633423978</c:v>
                </c:pt>
                <c:pt idx="34">
                  <c:v>0.95570049422965597</c:v>
                </c:pt>
                <c:pt idx="35">
                  <c:v>0.71652789388425497</c:v>
                </c:pt>
                <c:pt idx="36">
                  <c:v>0.63940973342944396</c:v>
                </c:pt>
                <c:pt idx="37">
                  <c:v>0.49384605457495301</c:v>
                </c:pt>
                <c:pt idx="38">
                  <c:v>0.28681517647374599</c:v>
                </c:pt>
                <c:pt idx="39">
                  <c:v>0.33168641952045202</c:v>
                </c:pt>
                <c:pt idx="40">
                  <c:v>0.37629038581486302</c:v>
                </c:pt>
                <c:pt idx="41">
                  <c:v>0.22026153043896399</c:v>
                </c:pt>
                <c:pt idx="42">
                  <c:v>0.234084183311358</c:v>
                </c:pt>
                <c:pt idx="43">
                  <c:v>0.14896556377344</c:v>
                </c:pt>
                <c:pt idx="44">
                  <c:v>8.5047195839421205E-2</c:v>
                </c:pt>
                <c:pt idx="45">
                  <c:v>8.9251795041470502E-2</c:v>
                </c:pt>
                <c:pt idx="46">
                  <c:v>0.14589696899069801</c:v>
                </c:pt>
                <c:pt idx="47">
                  <c:v>0.15095459249861601</c:v>
                </c:pt>
                <c:pt idx="48">
                  <c:v>0.104182493896313</c:v>
                </c:pt>
                <c:pt idx="49">
                  <c:v>0.116164551156516</c:v>
                </c:pt>
                <c:pt idx="50">
                  <c:v>0.12073611278527099</c:v>
                </c:pt>
                <c:pt idx="51">
                  <c:v>0.20351444811797001</c:v>
                </c:pt>
                <c:pt idx="52">
                  <c:v>0.22518176271165199</c:v>
                </c:pt>
                <c:pt idx="53">
                  <c:v>0.264642117493607</c:v>
                </c:pt>
                <c:pt idx="54">
                  <c:v>0.49279228934274699</c:v>
                </c:pt>
                <c:pt idx="55">
                  <c:v>0.614107985464871</c:v>
                </c:pt>
                <c:pt idx="56">
                  <c:v>0.41177409691803801</c:v>
                </c:pt>
                <c:pt idx="57">
                  <c:v>0.54915052790524299</c:v>
                </c:pt>
                <c:pt idx="58">
                  <c:v>0.65792906808756502</c:v>
                </c:pt>
                <c:pt idx="59">
                  <c:v>0.69379308313329302</c:v>
                </c:pt>
                <c:pt idx="60">
                  <c:v>0.86806508623131895</c:v>
                </c:pt>
                <c:pt idx="61">
                  <c:v>0.80367576515069294</c:v>
                </c:pt>
                <c:pt idx="62">
                  <c:v>1.1523489069776101</c:v>
                </c:pt>
                <c:pt idx="63">
                  <c:v>1.49283528156603</c:v>
                </c:pt>
                <c:pt idx="64">
                  <c:v>1.32769511381164</c:v>
                </c:pt>
                <c:pt idx="65">
                  <c:v>1.18416028696536</c:v>
                </c:pt>
                <c:pt idx="66">
                  <c:v>0.88104095593557197</c:v>
                </c:pt>
                <c:pt idx="67">
                  <c:v>0.797357539468042</c:v>
                </c:pt>
                <c:pt idx="68">
                  <c:v>0.52498551996979403</c:v>
                </c:pt>
                <c:pt idx="69">
                  <c:v>0.32886887289626898</c:v>
                </c:pt>
                <c:pt idx="70">
                  <c:v>0.490853501226648</c:v>
                </c:pt>
                <c:pt idx="71">
                  <c:v>0.34658450803028201</c:v>
                </c:pt>
                <c:pt idx="72">
                  <c:v>0.50297292823235595</c:v>
                </c:pt>
                <c:pt idx="73">
                  <c:v>0.75526080077303803</c:v>
                </c:pt>
                <c:pt idx="74">
                  <c:v>0.62858754013469498</c:v>
                </c:pt>
                <c:pt idx="75">
                  <c:v>0.57818519094779997</c:v>
                </c:pt>
                <c:pt idx="76">
                  <c:v>0.43431914278823702</c:v>
                </c:pt>
                <c:pt idx="77">
                  <c:v>0.40736495650566701</c:v>
                </c:pt>
                <c:pt idx="78">
                  <c:v>0.24090737453310401</c:v>
                </c:pt>
                <c:pt idx="79">
                  <c:v>0.17153082438648801</c:v>
                </c:pt>
                <c:pt idx="80">
                  <c:v>0.15283475831445301</c:v>
                </c:pt>
                <c:pt idx="81">
                  <c:v>0.22942125546452199</c:v>
                </c:pt>
                <c:pt idx="82">
                  <c:v>0.113529484596578</c:v>
                </c:pt>
                <c:pt idx="83">
                  <c:v>0.143808801850626</c:v>
                </c:pt>
                <c:pt idx="84">
                  <c:v>0.100602751855567</c:v>
                </c:pt>
                <c:pt idx="85">
                  <c:v>0.257400703902047</c:v>
                </c:pt>
                <c:pt idx="86">
                  <c:v>0.30702467044378301</c:v>
                </c:pt>
                <c:pt idx="87">
                  <c:v>0.36872922271518999</c:v>
                </c:pt>
                <c:pt idx="88">
                  <c:v>0.179289348295536</c:v>
                </c:pt>
                <c:pt idx="89">
                  <c:v>0.20040610875576401</c:v>
                </c:pt>
                <c:pt idx="90">
                  <c:v>0.28341471387865302</c:v>
                </c:pt>
                <c:pt idx="91">
                  <c:v>0.42666361864309899</c:v>
                </c:pt>
                <c:pt idx="92">
                  <c:v>0.78982931742936302</c:v>
                </c:pt>
                <c:pt idx="93">
                  <c:v>0.53282428802411497</c:v>
                </c:pt>
                <c:pt idx="94">
                  <c:v>0.59446484819424805</c:v>
                </c:pt>
                <c:pt idx="95">
                  <c:v>0.50334288683476802</c:v>
                </c:pt>
                <c:pt idx="96">
                  <c:v>0.57652118275503605</c:v>
                </c:pt>
                <c:pt idx="97">
                  <c:v>0.48258269625429101</c:v>
                </c:pt>
                <c:pt idx="98">
                  <c:v>0.36303168976945299</c:v>
                </c:pt>
                <c:pt idx="99">
                  <c:v>0.35894737671305499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8-4549-B9FD-AC6FBDAE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diffusion!$N$6:$N$105</c:f>
              <c:numCache>
                <c:formatCode>General</c:formatCode>
                <c:ptCount val="100"/>
                <c:pt idx="0">
                  <c:v>0</c:v>
                </c:pt>
                <c:pt idx="1">
                  <c:v>4.02150203826269E-2</c:v>
                </c:pt>
                <c:pt idx="2">
                  <c:v>0.101087412136525</c:v>
                </c:pt>
                <c:pt idx="3">
                  <c:v>0.116362024509068</c:v>
                </c:pt>
                <c:pt idx="4">
                  <c:v>0.30925250878351401</c:v>
                </c:pt>
                <c:pt idx="5">
                  <c:v>0.20329425546996199</c:v>
                </c:pt>
                <c:pt idx="6">
                  <c:v>0.14159431633834699</c:v>
                </c:pt>
                <c:pt idx="7">
                  <c:v>0.21461078984047899</c:v>
                </c:pt>
                <c:pt idx="8">
                  <c:v>0.25404082540987499</c:v>
                </c:pt>
                <c:pt idx="9">
                  <c:v>0.332609151738185</c:v>
                </c:pt>
                <c:pt idx="10">
                  <c:v>0.31842452120513398</c:v>
                </c:pt>
                <c:pt idx="11">
                  <c:v>0.23423420917115101</c:v>
                </c:pt>
                <c:pt idx="12">
                  <c:v>0.36844581708822999</c:v>
                </c:pt>
                <c:pt idx="13">
                  <c:v>0.415114214958126</c:v>
                </c:pt>
                <c:pt idx="14">
                  <c:v>0.648968536482179</c:v>
                </c:pt>
                <c:pt idx="15">
                  <c:v>0.65531439467155606</c:v>
                </c:pt>
                <c:pt idx="16">
                  <c:v>0.60919899870979399</c:v>
                </c:pt>
                <c:pt idx="17">
                  <c:v>0.67412353156250004</c:v>
                </c:pt>
                <c:pt idx="18">
                  <c:v>0.78885892694902204</c:v>
                </c:pt>
                <c:pt idx="19">
                  <c:v>0.74728707250753001</c:v>
                </c:pt>
                <c:pt idx="20">
                  <c:v>0.75618431698320898</c:v>
                </c:pt>
                <c:pt idx="21">
                  <c:v>1.16906677632417</c:v>
                </c:pt>
                <c:pt idx="22">
                  <c:v>1.3550079950678</c:v>
                </c:pt>
                <c:pt idx="23">
                  <c:v>1.64132367804305</c:v>
                </c:pt>
                <c:pt idx="24">
                  <c:v>1.54165426013755</c:v>
                </c:pt>
                <c:pt idx="25">
                  <c:v>1.1214300908493799</c:v>
                </c:pt>
                <c:pt idx="26">
                  <c:v>1.14842822669317</c:v>
                </c:pt>
                <c:pt idx="27">
                  <c:v>1.33269746921975</c:v>
                </c:pt>
                <c:pt idx="28">
                  <c:v>1.1887088241503601</c:v>
                </c:pt>
                <c:pt idx="29">
                  <c:v>1.5969534113964201</c:v>
                </c:pt>
                <c:pt idx="30">
                  <c:v>2.2653265488971499</c:v>
                </c:pt>
                <c:pt idx="31">
                  <c:v>1.88232369407097</c:v>
                </c:pt>
                <c:pt idx="32">
                  <c:v>1.97470660578829</c:v>
                </c:pt>
                <c:pt idx="33">
                  <c:v>1.8758545231868</c:v>
                </c:pt>
                <c:pt idx="34">
                  <c:v>1.5269652750577301</c:v>
                </c:pt>
                <c:pt idx="35">
                  <c:v>1.04493901261836</c:v>
                </c:pt>
                <c:pt idx="36">
                  <c:v>1.0502591905362999</c:v>
                </c:pt>
                <c:pt idx="37">
                  <c:v>0.94998794120294205</c:v>
                </c:pt>
                <c:pt idx="38">
                  <c:v>0.96340893219123502</c:v>
                </c:pt>
                <c:pt idx="39">
                  <c:v>0.88863298581437999</c:v>
                </c:pt>
                <c:pt idx="40">
                  <c:v>0.76380581823582105</c:v>
                </c:pt>
                <c:pt idx="41">
                  <c:v>0.54366945988010595</c:v>
                </c:pt>
                <c:pt idx="42">
                  <c:v>0.59834001643673596</c:v>
                </c:pt>
                <c:pt idx="43">
                  <c:v>0.62660371733963705</c:v>
                </c:pt>
                <c:pt idx="44">
                  <c:v>0.59570837699465595</c:v>
                </c:pt>
                <c:pt idx="45">
                  <c:v>1.0510561553654301</c:v>
                </c:pt>
                <c:pt idx="46">
                  <c:v>0.99575290617595003</c:v>
                </c:pt>
                <c:pt idx="47">
                  <c:v>1.52646798574927</c:v>
                </c:pt>
                <c:pt idx="48">
                  <c:v>1.82305563588004</c:v>
                </c:pt>
                <c:pt idx="49">
                  <c:v>1.6597719878377499</c:v>
                </c:pt>
                <c:pt idx="50">
                  <c:v>2.0593197342001899</c:v>
                </c:pt>
                <c:pt idx="51">
                  <c:v>1.7741475095143899</c:v>
                </c:pt>
                <c:pt idx="52">
                  <c:v>1.8390036464121799</c:v>
                </c:pt>
                <c:pt idx="53">
                  <c:v>1.34882617506872</c:v>
                </c:pt>
                <c:pt idx="54">
                  <c:v>1.3160134283960101</c:v>
                </c:pt>
                <c:pt idx="55">
                  <c:v>1.2174552118856401</c:v>
                </c:pt>
                <c:pt idx="56">
                  <c:v>0.94066934194269802</c:v>
                </c:pt>
                <c:pt idx="57">
                  <c:v>1.09135831373395</c:v>
                </c:pt>
                <c:pt idx="58">
                  <c:v>1.3091508210720599</c:v>
                </c:pt>
                <c:pt idx="59">
                  <c:v>0.97411997147704998</c:v>
                </c:pt>
                <c:pt idx="60">
                  <c:v>1.3133055260854001</c:v>
                </c:pt>
                <c:pt idx="61">
                  <c:v>1.0808885856375801</c:v>
                </c:pt>
                <c:pt idx="62">
                  <c:v>1.15936604227844</c:v>
                </c:pt>
                <c:pt idx="63">
                  <c:v>0.864728184773079</c:v>
                </c:pt>
                <c:pt idx="64">
                  <c:v>0.69012612917772498</c:v>
                </c:pt>
                <c:pt idx="65">
                  <c:v>0.50041299660781102</c:v>
                </c:pt>
                <c:pt idx="66">
                  <c:v>0.61802330897243596</c:v>
                </c:pt>
                <c:pt idx="67">
                  <c:v>0.81181860875148704</c:v>
                </c:pt>
                <c:pt idx="68">
                  <c:v>0.81988106042807396</c:v>
                </c:pt>
                <c:pt idx="69">
                  <c:v>0.47900227713657501</c:v>
                </c:pt>
                <c:pt idx="70">
                  <c:v>0.43442741459509499</c:v>
                </c:pt>
                <c:pt idx="71">
                  <c:v>0.45168401556887</c:v>
                </c:pt>
                <c:pt idx="72">
                  <c:v>0.53634932621390996</c:v>
                </c:pt>
                <c:pt idx="73">
                  <c:v>0.46270773721530301</c:v>
                </c:pt>
                <c:pt idx="74">
                  <c:v>0.24370663582327201</c:v>
                </c:pt>
                <c:pt idx="75">
                  <c:v>0.37124935679354498</c:v>
                </c:pt>
                <c:pt idx="76">
                  <c:v>0.61034672389620603</c:v>
                </c:pt>
                <c:pt idx="77">
                  <c:v>0.89115244954638595</c:v>
                </c:pt>
                <c:pt idx="78">
                  <c:v>0.90086776961149095</c:v>
                </c:pt>
                <c:pt idx="79">
                  <c:v>0.80015074350461002</c:v>
                </c:pt>
                <c:pt idx="80">
                  <c:v>1.0503658661669999</c:v>
                </c:pt>
                <c:pt idx="81">
                  <c:v>1.23659933582862</c:v>
                </c:pt>
                <c:pt idx="82">
                  <c:v>1.3792257959629499</c:v>
                </c:pt>
                <c:pt idx="83">
                  <c:v>1.2250004255653499</c:v>
                </c:pt>
                <c:pt idx="84">
                  <c:v>0.98931696474533304</c:v>
                </c:pt>
                <c:pt idx="85">
                  <c:v>0.93937625472506203</c:v>
                </c:pt>
                <c:pt idx="86">
                  <c:v>0.99070875187436802</c:v>
                </c:pt>
                <c:pt idx="87">
                  <c:v>0.85435585478542198</c:v>
                </c:pt>
                <c:pt idx="88">
                  <c:v>0.38868234958443798</c:v>
                </c:pt>
                <c:pt idx="89">
                  <c:v>0.45150520611429201</c:v>
                </c:pt>
                <c:pt idx="90">
                  <c:v>0.51418574603187295</c:v>
                </c:pt>
                <c:pt idx="91">
                  <c:v>0.481447180688854</c:v>
                </c:pt>
                <c:pt idx="92">
                  <c:v>0.68457071514852297</c:v>
                </c:pt>
                <c:pt idx="93">
                  <c:v>0.65699046902595704</c:v>
                </c:pt>
                <c:pt idx="94">
                  <c:v>0.66174967525466699</c:v>
                </c:pt>
                <c:pt idx="95">
                  <c:v>0.66224186683960995</c:v>
                </c:pt>
                <c:pt idx="96">
                  <c:v>0.54207618443499095</c:v>
                </c:pt>
                <c:pt idx="97">
                  <c:v>0.41673007383422001</c:v>
                </c:pt>
                <c:pt idx="98">
                  <c:v>0.53741017280132097</c:v>
                </c:pt>
                <c:pt idx="99">
                  <c:v>0.61582666322619195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9-A649-88CD-B33C1FDD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diffusion!$O$6:$O$105</c:f>
              <c:numCache>
                <c:formatCode>General</c:formatCode>
                <c:ptCount val="100"/>
                <c:pt idx="0">
                  <c:v>0</c:v>
                </c:pt>
                <c:pt idx="1">
                  <c:v>0.2005368304891321</c:v>
                </c:pt>
                <c:pt idx="2">
                  <c:v>0.31794246670824738</c:v>
                </c:pt>
                <c:pt idx="3">
                  <c:v>0.34111878357702324</c:v>
                </c:pt>
                <c:pt idx="4">
                  <c:v>0.55610476421580313</c:v>
                </c:pt>
                <c:pt idx="5">
                  <c:v>0.4508816424184533</c:v>
                </c:pt>
                <c:pt idx="6">
                  <c:v>0.37629020228853555</c:v>
                </c:pt>
                <c:pt idx="7">
                  <c:v>0.46326103855221734</c:v>
                </c:pt>
                <c:pt idx="8">
                  <c:v>0.50402462778109858</c:v>
                </c:pt>
                <c:pt idx="9">
                  <c:v>0.57672276852763926</c:v>
                </c:pt>
                <c:pt idx="10">
                  <c:v>0.56429116704511151</c:v>
                </c:pt>
                <c:pt idx="11">
                  <c:v>0.48397748828964249</c:v>
                </c:pt>
                <c:pt idx="12">
                  <c:v>0.60699737815597687</c:v>
                </c:pt>
                <c:pt idx="13">
                  <c:v>0.64429357823753453</c:v>
                </c:pt>
                <c:pt idx="14">
                  <c:v>0.80558583433559638</c:v>
                </c:pt>
                <c:pt idx="15">
                  <c:v>0.80951491318662938</c:v>
                </c:pt>
                <c:pt idx="16">
                  <c:v>0.78051201061213271</c:v>
                </c:pt>
                <c:pt idx="17">
                  <c:v>0.82105026128885683</c:v>
                </c:pt>
                <c:pt idx="18">
                  <c:v>0.88817730603130252</c:v>
                </c:pt>
                <c:pt idx="19">
                  <c:v>0.86445767537082463</c:v>
                </c:pt>
                <c:pt idx="20">
                  <c:v>0.86958859064686966</c:v>
                </c:pt>
                <c:pt idx="21">
                  <c:v>1.08123391378747</c:v>
                </c:pt>
                <c:pt idx="22">
                  <c:v>1.1640481068528912</c:v>
                </c:pt>
                <c:pt idx="23">
                  <c:v>1.2811415526955052</c:v>
                </c:pt>
                <c:pt idx="24">
                  <c:v>1.2416337061056091</c:v>
                </c:pt>
                <c:pt idx="25">
                  <c:v>1.0589759633010467</c:v>
                </c:pt>
                <c:pt idx="26">
                  <c:v>1.0716474358170087</c:v>
                </c:pt>
                <c:pt idx="27">
                  <c:v>1.1544251683066122</c:v>
                </c:pt>
                <c:pt idx="28">
                  <c:v>1.0902792413645048</c:v>
                </c:pt>
                <c:pt idx="29">
                  <c:v>1.2637062203678591</c:v>
                </c:pt>
                <c:pt idx="30">
                  <c:v>1.505100179023692</c:v>
                </c:pt>
                <c:pt idx="31">
                  <c:v>1.3719780224445908</c:v>
                </c:pt>
                <c:pt idx="32">
                  <c:v>1.4052425434024869</c:v>
                </c:pt>
                <c:pt idx="33">
                  <c:v>1.3696183859699023</c:v>
                </c:pt>
                <c:pt idx="34">
                  <c:v>1.2357043639389358</c:v>
                </c:pt>
                <c:pt idx="35">
                  <c:v>1.0222225846743751</c:v>
                </c:pt>
                <c:pt idx="36">
                  <c:v>1.0248215408237182</c:v>
                </c:pt>
                <c:pt idx="37">
                  <c:v>0.97467324842889891</c:v>
                </c:pt>
                <c:pt idx="38">
                  <c:v>0.98153396894413947</c:v>
                </c:pt>
                <c:pt idx="39">
                  <c:v>0.94267331871352977</c:v>
                </c:pt>
                <c:pt idx="40">
                  <c:v>0.87395984932708493</c:v>
                </c:pt>
                <c:pt idx="41">
                  <c:v>0.73733944684935038</c:v>
                </c:pt>
                <c:pt idx="42">
                  <c:v>0.77352441230819335</c:v>
                </c:pt>
                <c:pt idx="43">
                  <c:v>0.79158304513148658</c:v>
                </c:pt>
                <c:pt idx="44">
                  <c:v>0.77182146704704702</c:v>
                </c:pt>
                <c:pt idx="45">
                  <c:v>1.0252102981171376</c:v>
                </c:pt>
                <c:pt idx="46">
                  <c:v>0.997874193561468</c:v>
                </c:pt>
                <c:pt idx="47">
                  <c:v>1.2355031306108739</c:v>
                </c:pt>
                <c:pt idx="48">
                  <c:v>1.3502057753839005</c:v>
                </c:pt>
                <c:pt idx="49">
                  <c:v>1.2883213837539722</c:v>
                </c:pt>
                <c:pt idx="50">
                  <c:v>1.4350330080524942</c:v>
                </c:pt>
                <c:pt idx="51">
                  <c:v>1.3319712870457794</c:v>
                </c:pt>
                <c:pt idx="52">
                  <c:v>1.3560986860889512</c:v>
                </c:pt>
                <c:pt idx="53">
                  <c:v>1.1613897601876468</c:v>
                </c:pt>
                <c:pt idx="54">
                  <c:v>1.1471762847949787</c:v>
                </c:pt>
                <c:pt idx="55">
                  <c:v>1.1033835289171396</c:v>
                </c:pt>
                <c:pt idx="56">
                  <c:v>0.96988109680656109</c:v>
                </c:pt>
                <c:pt idx="57">
                  <c:v>1.0446809626550826</c:v>
                </c:pt>
                <c:pt idx="58">
                  <c:v>1.144181288551801</c:v>
                </c:pt>
                <c:pt idx="59">
                  <c:v>0.98697516254313611</c:v>
                </c:pt>
                <c:pt idx="60">
                  <c:v>1.145995430220121</c:v>
                </c:pt>
                <c:pt idx="61">
                  <c:v>1.03965791760443</c:v>
                </c:pt>
                <c:pt idx="62">
                  <c:v>1.0767386137212875</c:v>
                </c:pt>
                <c:pt idx="63">
                  <c:v>0.92990762163404117</c:v>
                </c:pt>
                <c:pt idx="64">
                  <c:v>0.83073830366591683</c:v>
                </c:pt>
                <c:pt idx="65">
                  <c:v>0.7073987536091727</c:v>
                </c:pt>
                <c:pt idx="66">
                  <c:v>0.78614458528468922</c:v>
                </c:pt>
                <c:pt idx="67">
                  <c:v>0.90100977172918995</c:v>
                </c:pt>
                <c:pt idx="68">
                  <c:v>0.90547283803992373</c:v>
                </c:pt>
                <c:pt idx="69">
                  <c:v>0.69209990401427957</c:v>
                </c:pt>
                <c:pt idx="70">
                  <c:v>0.6591110791020699</c:v>
                </c:pt>
                <c:pt idx="71">
                  <c:v>0.67207441222596032</c:v>
                </c:pt>
                <c:pt idx="72">
                  <c:v>0.73235874147436097</c:v>
                </c:pt>
                <c:pt idx="73">
                  <c:v>0.68022623972859431</c:v>
                </c:pt>
                <c:pt idx="74">
                  <c:v>0.49366652289098156</c:v>
                </c:pt>
                <c:pt idx="75">
                  <c:v>0.60930235252585807</c:v>
                </c:pt>
                <c:pt idx="76">
                  <c:v>0.78124690328743451</c:v>
                </c:pt>
                <c:pt idx="77">
                  <c:v>0.94400871264326047</c:v>
                </c:pt>
                <c:pt idx="78">
                  <c:v>0.94914054260235403</c:v>
                </c:pt>
                <c:pt idx="79">
                  <c:v>0.89451145521150821</c:v>
                </c:pt>
                <c:pt idx="80">
                  <c:v>1.0248735854567625</c:v>
                </c:pt>
                <c:pt idx="81">
                  <c:v>1.1120248809395499</c:v>
                </c:pt>
                <c:pt idx="82">
                  <c:v>1.1744044430957121</c:v>
                </c:pt>
                <c:pt idx="83">
                  <c:v>1.1067973733097445</c:v>
                </c:pt>
                <c:pt idx="84">
                  <c:v>0.99464413975317478</c:v>
                </c:pt>
                <c:pt idx="85">
                  <c:v>0.96921424603905926</c:v>
                </c:pt>
                <c:pt idx="86">
                  <c:v>0.9953435346021835</c:v>
                </c:pt>
                <c:pt idx="87">
                  <c:v>0.92431372097649944</c:v>
                </c:pt>
                <c:pt idx="88">
                  <c:v>0.62344394261588421</c:v>
                </c:pt>
                <c:pt idx="89">
                  <c:v>0.67194137103938767</c:v>
                </c:pt>
                <c:pt idx="90">
                  <c:v>0.71706746267828447</c:v>
                </c:pt>
                <c:pt idx="91">
                  <c:v>0.69386394969680765</c:v>
                </c:pt>
                <c:pt idx="92">
                  <c:v>0.82738788675476926</c:v>
                </c:pt>
                <c:pt idx="93">
                  <c:v>0.81054948585879505</c:v>
                </c:pt>
                <c:pt idx="94">
                  <c:v>0.81347997839815767</c:v>
                </c:pt>
                <c:pt idx="95">
                  <c:v>0.81378244441595693</c:v>
                </c:pt>
                <c:pt idx="96">
                  <c:v>0.73625823216789299</c:v>
                </c:pt>
                <c:pt idx="97">
                  <c:v>0.64554633748029278</c:v>
                </c:pt>
                <c:pt idx="98">
                  <c:v>0.73308265072999845</c:v>
                </c:pt>
                <c:pt idx="99">
                  <c:v>0.7847462412947207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0-9C48-886C-DD35643B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78674540682415"/>
                  <c:y val="-0.398393846602508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diffusion!$B$6:$B$105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diffusion!$O$106:$O$205</c:f>
              <c:numCache>
                <c:formatCode>General</c:formatCode>
                <c:ptCount val="100"/>
                <c:pt idx="0">
                  <c:v>0</c:v>
                </c:pt>
                <c:pt idx="1">
                  <c:v>5.5387289673939001E-2</c:v>
                </c:pt>
                <c:pt idx="2">
                  <c:v>0.20241028551834933</c:v>
                </c:pt>
                <c:pt idx="3">
                  <c:v>0.22214987488662491</c:v>
                </c:pt>
                <c:pt idx="4">
                  <c:v>0.12722245550432479</c:v>
                </c:pt>
                <c:pt idx="5">
                  <c:v>0.19895752004233291</c:v>
                </c:pt>
                <c:pt idx="6">
                  <c:v>0.2635929002202449</c:v>
                </c:pt>
                <c:pt idx="7">
                  <c:v>0.31309588738022526</c:v>
                </c:pt>
                <c:pt idx="8">
                  <c:v>0.312822821915132</c:v>
                </c:pt>
                <c:pt idx="9">
                  <c:v>0.45510313461734364</c:v>
                </c:pt>
                <c:pt idx="10">
                  <c:v>0.64382082920167782</c:v>
                </c:pt>
                <c:pt idx="11">
                  <c:v>0.5493642271344531</c:v>
                </c:pt>
                <c:pt idx="12">
                  <c:v>0.52392214979930563</c:v>
                </c:pt>
                <c:pt idx="13">
                  <c:v>0.49192956561439161</c:v>
                </c:pt>
                <c:pt idx="14">
                  <c:v>0.48825231436393007</c:v>
                </c:pt>
                <c:pt idx="15">
                  <c:v>0.44734385685634487</c:v>
                </c:pt>
                <c:pt idx="16">
                  <c:v>0.56142757680640343</c:v>
                </c:pt>
                <c:pt idx="17">
                  <c:v>0.48160563466745798</c:v>
                </c:pt>
                <c:pt idx="18">
                  <c:v>0.43363291948870414</c:v>
                </c:pt>
                <c:pt idx="19">
                  <c:v>0.42904904956288858</c:v>
                </c:pt>
                <c:pt idx="20">
                  <c:v>0.45366987933737568</c:v>
                </c:pt>
                <c:pt idx="21">
                  <c:v>0.58317462087786021</c:v>
                </c:pt>
                <c:pt idx="22">
                  <c:v>0.7369287749005653</c:v>
                </c:pt>
                <c:pt idx="23">
                  <c:v>0.89925523632613336</c:v>
                </c:pt>
                <c:pt idx="24">
                  <c:v>0.73263238204382219</c:v>
                </c:pt>
                <c:pt idx="25">
                  <c:v>0.80882354775530363</c:v>
                </c:pt>
                <c:pt idx="26">
                  <c:v>0.89896475579633539</c:v>
                </c:pt>
                <c:pt idx="27">
                  <c:v>0.81981091806192785</c:v>
                </c:pt>
                <c:pt idx="28">
                  <c:v>0.80326957957669853</c:v>
                </c:pt>
                <c:pt idx="29">
                  <c:v>0.7933884095091388</c:v>
                </c:pt>
                <c:pt idx="30">
                  <c:v>0.95429181803856045</c:v>
                </c:pt>
                <c:pt idx="31">
                  <c:v>1.0215600002799641</c:v>
                </c:pt>
                <c:pt idx="32">
                  <c:v>1.1847915293075064</c:v>
                </c:pt>
                <c:pt idx="33">
                  <c:v>1.1697975612215046</c:v>
                </c:pt>
                <c:pt idx="34">
                  <c:v>0.97759935261315301</c:v>
                </c:pt>
                <c:pt idx="35">
                  <c:v>0.84647970671732875</c:v>
                </c:pt>
                <c:pt idx="36">
                  <c:v>0.79963099829198969</c:v>
                </c:pt>
                <c:pt idx="37">
                  <c:v>0.7027418121721184</c:v>
                </c:pt>
                <c:pt idx="38">
                  <c:v>0.53555128276734243</c:v>
                </c:pt>
                <c:pt idx="39">
                  <c:v>0.57592223391743791</c:v>
                </c:pt>
                <c:pt idx="40">
                  <c:v>0.61342512649455683</c:v>
                </c:pt>
                <c:pt idx="41">
                  <c:v>0.46932028556089922</c:v>
                </c:pt>
                <c:pt idx="42">
                  <c:v>0.48382247086235874</c:v>
                </c:pt>
                <c:pt idx="43">
                  <c:v>0.3859605728224581</c:v>
                </c:pt>
                <c:pt idx="44">
                  <c:v>0.29162852370682329</c:v>
                </c:pt>
                <c:pt idx="45">
                  <c:v>0.29875038919049213</c:v>
                </c:pt>
                <c:pt idx="46">
                  <c:v>0.38196461745912802</c:v>
                </c:pt>
                <c:pt idx="47">
                  <c:v>0.38852875376040835</c:v>
                </c:pt>
                <c:pt idx="48">
                  <c:v>0.32277313069137742</c:v>
                </c:pt>
                <c:pt idx="49">
                  <c:v>0.3408292111256252</c:v>
                </c:pt>
                <c:pt idx="50">
                  <c:v>0.34747102438227995</c:v>
                </c:pt>
                <c:pt idx="51">
                  <c:v>0.45112575643380198</c:v>
                </c:pt>
                <c:pt idx="52">
                  <c:v>0.47453320506751895</c:v>
                </c:pt>
                <c:pt idx="53">
                  <c:v>0.51443378339063905</c:v>
                </c:pt>
                <c:pt idx="54">
                  <c:v>0.70199165902647798</c:v>
                </c:pt>
                <c:pt idx="55">
                  <c:v>0.78365042299795318</c:v>
                </c:pt>
                <c:pt idx="56">
                  <c:v>0.64169626531407986</c:v>
                </c:pt>
                <c:pt idx="57">
                  <c:v>0.74104691343075102</c:v>
                </c:pt>
                <c:pt idx="58">
                  <c:v>0.81112826857875264</c:v>
                </c:pt>
                <c:pt idx="59">
                  <c:v>0.83294242486098224</c:v>
                </c:pt>
                <c:pt idx="60">
                  <c:v>0.93170010530820424</c:v>
                </c:pt>
                <c:pt idx="61">
                  <c:v>0.89647965127530527</c:v>
                </c:pt>
                <c:pt idx="62">
                  <c:v>1.0734751543364243</c:v>
                </c:pt>
                <c:pt idx="63">
                  <c:v>1.221816386191489</c:v>
                </c:pt>
                <c:pt idx="64">
                  <c:v>1.152256531251457</c:v>
                </c:pt>
                <c:pt idx="65">
                  <c:v>1.0881912915316683</c:v>
                </c:pt>
                <c:pt idx="66">
                  <c:v>0.93863781936142543</c:v>
                </c:pt>
                <c:pt idx="67">
                  <c:v>0.89294878882724404</c:v>
                </c:pt>
                <c:pt idx="68">
                  <c:v>0.72455884507042911</c:v>
                </c:pt>
                <c:pt idx="69">
                  <c:v>0.5734708997815573</c:v>
                </c:pt>
                <c:pt idx="70">
                  <c:v>0.70060937848893234</c:v>
                </c:pt>
                <c:pt idx="71">
                  <c:v>0.58871428386805935</c:v>
                </c:pt>
                <c:pt idx="72">
                  <c:v>0.70920584334335257</c:v>
                </c:pt>
                <c:pt idx="73">
                  <c:v>0.86905742087219873</c:v>
                </c:pt>
                <c:pt idx="74">
                  <c:v>0.7928351279646324</c:v>
                </c:pt>
                <c:pt idx="75">
                  <c:v>0.76038489658054098</c:v>
                </c:pt>
                <c:pt idx="76">
                  <c:v>0.65902893926461004</c:v>
                </c:pt>
                <c:pt idx="77">
                  <c:v>0.63825148374732898</c:v>
                </c:pt>
                <c:pt idx="78">
                  <c:v>0.49082316014334942</c:v>
                </c:pt>
                <c:pt idx="79">
                  <c:v>0.41416279937542438</c:v>
                </c:pt>
                <c:pt idx="80">
                  <c:v>0.39094086293767372</c:v>
                </c:pt>
                <c:pt idx="81">
                  <c:v>0.47897938939428492</c:v>
                </c:pt>
                <c:pt idx="82">
                  <c:v>0.3369413667043244</c:v>
                </c:pt>
                <c:pt idx="83">
                  <c:v>0.37922130985827524</c:v>
                </c:pt>
                <c:pt idx="84">
                  <c:v>0.31717936858435009</c:v>
                </c:pt>
                <c:pt idx="85">
                  <c:v>0.5073467294681685</c:v>
                </c:pt>
                <c:pt idx="86">
                  <c:v>0.55409806933771477</c:v>
                </c:pt>
                <c:pt idx="87">
                  <c:v>0.60723078208798831</c:v>
                </c:pt>
                <c:pt idx="88">
                  <c:v>0.4234257293735656</c:v>
                </c:pt>
                <c:pt idx="89">
                  <c:v>0.44766740863699694</c:v>
                </c:pt>
                <c:pt idx="90">
                  <c:v>0.53236708564547175</c:v>
                </c:pt>
                <c:pt idx="91">
                  <c:v>0.65319493158099362</c:v>
                </c:pt>
                <c:pt idx="92">
                  <c:v>0.88872342009725558</c:v>
                </c:pt>
                <c:pt idx="93">
                  <c:v>0.7299481406402204</c:v>
                </c:pt>
                <c:pt idx="94">
                  <c:v>0.7710154655999113</c:v>
                </c:pt>
                <c:pt idx="95">
                  <c:v>0.70946662136760741</c:v>
                </c:pt>
                <c:pt idx="96">
                  <c:v>0.75928992009313279</c:v>
                </c:pt>
                <c:pt idx="97">
                  <c:v>0.69468172298851438</c:v>
                </c:pt>
                <c:pt idx="98">
                  <c:v>0.60252111147199894</c:v>
                </c:pt>
                <c:pt idx="99">
                  <c:v>0.59912217177555283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8-DE4D-8993-0A6BE94C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63344"/>
        <c:axId val="641364160"/>
      </c:scatterChart>
      <c:valAx>
        <c:axId val="641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4160"/>
        <c:crosses val="autoZero"/>
        <c:crossBetween val="midCat"/>
      </c:valAx>
      <c:valAx>
        <c:axId val="641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16</xdr:row>
      <xdr:rowOff>6350</xdr:rowOff>
    </xdr:from>
    <xdr:to>
      <xdr:col>11</xdr:col>
      <xdr:colOff>292100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6192-5474-3343-B398-F8061B3BA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387350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AACB3-C056-2C42-9C9B-71EC7EED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21</xdr:row>
      <xdr:rowOff>95250</xdr:rowOff>
    </xdr:from>
    <xdr:to>
      <xdr:col>5</xdr:col>
      <xdr:colOff>793750</xdr:colOff>
      <xdr:row>34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4DC41-1C3F-7246-A804-7AAA1349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13</xdr:row>
      <xdr:rowOff>101600</xdr:rowOff>
    </xdr:from>
    <xdr:to>
      <xdr:col>12</xdr:col>
      <xdr:colOff>330200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199CA-F6DD-4B49-B487-F0F94848C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203200</xdr:colOff>
      <xdr:row>44</xdr:row>
      <xdr:rowOff>152400</xdr:rowOff>
    </xdr:from>
    <xdr:to>
      <xdr:col>27</xdr:col>
      <xdr:colOff>355600</xdr:colOff>
      <xdr:row>58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01E37-A811-4749-B996-758E1A858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165100</xdr:colOff>
      <xdr:row>29</xdr:row>
      <xdr:rowOff>127000</xdr:rowOff>
    </xdr:from>
    <xdr:to>
      <xdr:col>27</xdr:col>
      <xdr:colOff>317500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644B2-FA47-C347-8E2B-B5C96F43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50800</xdr:colOff>
      <xdr:row>14</xdr:row>
      <xdr:rowOff>190500</xdr:rowOff>
    </xdr:from>
    <xdr:to>
      <xdr:col>27</xdr:col>
      <xdr:colOff>203200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C6B6B-BD70-EC41-8811-22D1B1381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33</xdr:col>
      <xdr:colOff>152400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673649-A4A3-A648-A5EF-E21FD5809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30</xdr:row>
      <xdr:rowOff>0</xdr:rowOff>
    </xdr:from>
    <xdr:to>
      <xdr:col>33</xdr:col>
      <xdr:colOff>152400</xdr:colOff>
      <xdr:row>43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C9D2E2-7F0B-584C-BC43-7BAED7FD1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45</xdr:row>
      <xdr:rowOff>0</xdr:rowOff>
    </xdr:from>
    <xdr:to>
      <xdr:col>33</xdr:col>
      <xdr:colOff>152400</xdr:colOff>
      <xdr:row>58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1A694-2368-A744-BCDE-C7AC1AEA4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33</xdr:col>
      <xdr:colOff>152400</xdr:colOff>
      <xdr:row>14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7DDF33-4F3F-A847-8D3C-18A8BA114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19</xdr:row>
      <xdr:rowOff>190500</xdr:rowOff>
    </xdr:from>
    <xdr:to>
      <xdr:col>12</xdr:col>
      <xdr:colOff>165100</xdr:colOff>
      <xdr:row>33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0031F-BB8E-D44C-9297-2A56D3B2D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190</xdr:row>
      <xdr:rowOff>25400</xdr:rowOff>
    </xdr:from>
    <xdr:to>
      <xdr:col>5</xdr:col>
      <xdr:colOff>317500</xdr:colOff>
      <xdr:row>203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4F8B2-EB84-0341-87A3-BE42D439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596900</xdr:colOff>
      <xdr:row>190</xdr:row>
      <xdr:rowOff>101600</xdr:rowOff>
    </xdr:from>
    <xdr:to>
      <xdr:col>11</xdr:col>
      <xdr:colOff>215900</xdr:colOff>
      <xdr:row>203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7D64E-2BDB-4D49-9BBC-D4563368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368300</xdr:colOff>
      <xdr:row>190</xdr:row>
      <xdr:rowOff>25400</xdr:rowOff>
    </xdr:from>
    <xdr:to>
      <xdr:col>15</xdr:col>
      <xdr:colOff>812800</xdr:colOff>
      <xdr:row>203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126BCE-F96D-6444-85C7-85DA787CD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26</xdr:col>
      <xdr:colOff>393700</xdr:colOff>
      <xdr:row>33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4C969F-9C83-1640-BA6D-68E86BDF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37</xdr:col>
      <xdr:colOff>393700</xdr:colOff>
      <xdr:row>33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1A805-1108-1642-80B9-C8286313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17</xdr:row>
      <xdr:rowOff>196850</xdr:rowOff>
    </xdr:from>
    <xdr:to>
      <xdr:col>6</xdr:col>
      <xdr:colOff>31750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C68-E983-B849-8660-4D12B2CB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17</xdr:row>
      <xdr:rowOff>127000</xdr:rowOff>
    </xdr:from>
    <xdr:to>
      <xdr:col>11</xdr:col>
      <xdr:colOff>749300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2B544-C5E7-4B47-8CCD-A0EC5787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469900</xdr:colOff>
      <xdr:row>14</xdr:row>
      <xdr:rowOff>76200</xdr:rowOff>
    </xdr:from>
    <xdr:to>
      <xdr:col>24</xdr:col>
      <xdr:colOff>88900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36B79-DFB6-DC40-BEA1-0E65A4FA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749300</xdr:colOff>
      <xdr:row>28</xdr:row>
      <xdr:rowOff>139700</xdr:rowOff>
    </xdr:from>
    <xdr:to>
      <xdr:col>24</xdr:col>
      <xdr:colOff>368300</xdr:colOff>
      <xdr:row>42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BE184-C704-284D-AD69-29CDBAC4E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609600</xdr:colOff>
      <xdr:row>43</xdr:row>
      <xdr:rowOff>38100</xdr:rowOff>
    </xdr:from>
    <xdr:to>
      <xdr:col>24</xdr:col>
      <xdr:colOff>228600</xdr:colOff>
      <xdr:row>56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A0BA82-46D3-334D-93C1-6BDA6C26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30</xdr:col>
      <xdr:colOff>444500</xdr:colOff>
      <xdr:row>27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95FD34-6CCA-7741-B125-84A5B8A42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30</xdr:col>
      <xdr:colOff>444500</xdr:colOff>
      <xdr:row>41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7362A3-307C-B84C-BDDD-5DB9683C4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444500</xdr:colOff>
      <xdr:row>56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7839BB-EA5F-BE4F-9AE4-BD6F21171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13</xdr:row>
      <xdr:rowOff>63500</xdr:rowOff>
    </xdr:from>
    <xdr:to>
      <xdr:col>11</xdr:col>
      <xdr:colOff>698500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AA0A9-CB2B-994F-AFAF-E146688A8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26</xdr:col>
      <xdr:colOff>393700</xdr:colOff>
      <xdr:row>33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F6719B-1B3B-FE43-83B0-922D613A4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37</xdr:col>
      <xdr:colOff>393700</xdr:colOff>
      <xdr:row>33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DA2530-AACB-764E-8AA9-9FA2F94B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565150</xdr:colOff>
      <xdr:row>189</xdr:row>
      <xdr:rowOff>127000</xdr:rowOff>
    </xdr:from>
    <xdr:to>
      <xdr:col>5</xdr:col>
      <xdr:colOff>76200</xdr:colOff>
      <xdr:row>202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BC706F-324C-4541-BC5E-F22D3529E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10</xdr:col>
      <xdr:colOff>336550</xdr:colOff>
      <xdr:row>203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07FFE2-E5DE-7C40-9B41-F43032D67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304800</xdr:colOff>
      <xdr:row>189</xdr:row>
      <xdr:rowOff>190500</xdr:rowOff>
    </xdr:from>
    <xdr:to>
      <xdr:col>15</xdr:col>
      <xdr:colOff>641350</xdr:colOff>
      <xdr:row>203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6151F2-4FDB-DC4C-A243-F94A84F9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3DFB-E85E-2445-805B-DD9DF54FC576}">
  <dimension ref="A2:S25"/>
  <sheetViews>
    <sheetView topLeftCell="D1" workbookViewId="0">
      <selection activeCell="Q15" sqref="Q15"/>
    </sheetView>
  </sheetViews>
  <sheetFormatPr baseColWidth="10" defaultRowHeight="16" x14ac:dyDescent="0.2"/>
  <sheetData>
    <row r="2" spans="1:19" x14ac:dyDescent="0.2">
      <c r="B2" t="s">
        <v>13</v>
      </c>
      <c r="C2" t="s">
        <v>14</v>
      </c>
      <c r="N2" t="s">
        <v>13</v>
      </c>
      <c r="O2" t="s">
        <v>14</v>
      </c>
    </row>
    <row r="3" spans="1:19" x14ac:dyDescent="0.2">
      <c r="A3" t="s">
        <v>15</v>
      </c>
      <c r="M3" t="s">
        <v>16</v>
      </c>
    </row>
    <row r="5" spans="1:19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O5" t="s">
        <v>0</v>
      </c>
      <c r="P5" t="s">
        <v>1</v>
      </c>
      <c r="Q5" t="s">
        <v>2</v>
      </c>
      <c r="R5" t="s">
        <v>3</v>
      </c>
      <c r="S5" t="s">
        <v>4</v>
      </c>
    </row>
    <row r="8" spans="1:19" x14ac:dyDescent="0.2">
      <c r="B8">
        <v>0.97</v>
      </c>
      <c r="C8">
        <v>-483.67136688470703</v>
      </c>
      <c r="D8">
        <v>3.6499701899105399</v>
      </c>
      <c r="E8">
        <v>8.6743748417430808</v>
      </c>
      <c r="F8">
        <f t="shared" ref="F8:F11" si="0">9.4*B8</f>
        <v>9.1180000000000003</v>
      </c>
      <c r="G8">
        <f>F8^3</f>
        <v>758.05159103200015</v>
      </c>
      <c r="N8">
        <v>0.99</v>
      </c>
      <c r="O8">
        <v>-487.06851818888902</v>
      </c>
      <c r="P8">
        <v>3.6983994222222201</v>
      </c>
      <c r="Q8">
        <v>4.3122999999999996</v>
      </c>
      <c r="R8">
        <f t="shared" ref="R8:R11" si="1">9.4*N8</f>
        <v>9.3060000000000009</v>
      </c>
      <c r="S8">
        <f>R8^3</f>
        <v>805.91482461600026</v>
      </c>
    </row>
    <row r="9" spans="1:19" x14ac:dyDescent="0.2">
      <c r="B9">
        <v>0.98</v>
      </c>
      <c r="C9">
        <v>-483.85918909297601</v>
      </c>
      <c r="D9">
        <v>3.6498663872378398</v>
      </c>
      <c r="E9">
        <v>6.5952819455600196</v>
      </c>
      <c r="F9">
        <f t="shared" si="0"/>
        <v>9.2119999999999997</v>
      </c>
      <c r="G9">
        <f t="shared" ref="G9:G11" si="2">F9^3</f>
        <v>781.73901612799989</v>
      </c>
      <c r="N9">
        <v>1</v>
      </c>
      <c r="O9">
        <v>-487.35799641333398</v>
      </c>
      <c r="P9">
        <v>3.6678214888888898</v>
      </c>
      <c r="Q9">
        <v>1.4928244444444401</v>
      </c>
      <c r="R9">
        <f t="shared" si="1"/>
        <v>9.4</v>
      </c>
      <c r="S9">
        <f t="shared" ref="S9:S11" si="3">R9^3</f>
        <v>830.58400000000017</v>
      </c>
    </row>
    <row r="10" spans="1:19" x14ac:dyDescent="0.2">
      <c r="B10">
        <v>0.99</v>
      </c>
      <c r="C10">
        <v>-483.79042400444501</v>
      </c>
      <c r="D10">
        <v>3.63790564444444</v>
      </c>
      <c r="E10">
        <v>2.2491688888888901</v>
      </c>
      <c r="F10">
        <f t="shared" si="0"/>
        <v>9.3060000000000009</v>
      </c>
      <c r="G10">
        <f t="shared" si="2"/>
        <v>805.91482461600026</v>
      </c>
      <c r="N10">
        <v>1.01</v>
      </c>
      <c r="O10">
        <v>-487.246872630361</v>
      </c>
      <c r="P10">
        <v>3.70225259240897</v>
      </c>
      <c r="Q10">
        <v>0.95517137016300602</v>
      </c>
      <c r="R10">
        <f t="shared" si="1"/>
        <v>9.4939999999999998</v>
      </c>
      <c r="S10">
        <f t="shared" si="3"/>
        <v>855.75152578399991</v>
      </c>
    </row>
    <row r="11" spans="1:19" x14ac:dyDescent="0.2">
      <c r="B11">
        <v>1</v>
      </c>
      <c r="C11">
        <v>-483.88198019323301</v>
      </c>
      <c r="D11">
        <v>3.6603200651609198</v>
      </c>
      <c r="E11">
        <v>-0.115937123503523</v>
      </c>
      <c r="F11">
        <f t="shared" si="0"/>
        <v>9.4</v>
      </c>
      <c r="G11">
        <f t="shared" si="2"/>
        <v>830.58400000000017</v>
      </c>
      <c r="N11">
        <v>1.02</v>
      </c>
      <c r="O11">
        <v>-487.03721148894601</v>
      </c>
      <c r="P11">
        <v>3.7118464995193801</v>
      </c>
      <c r="Q11">
        <v>-1.7189536032693999</v>
      </c>
      <c r="R11">
        <f t="shared" si="1"/>
        <v>9.588000000000001</v>
      </c>
      <c r="S11">
        <f t="shared" si="3"/>
        <v>881.4223854720002</v>
      </c>
    </row>
    <row r="12" spans="1:19" x14ac:dyDescent="0.2">
      <c r="B12">
        <v>1.01</v>
      </c>
      <c r="C12">
        <v>-483.79094883691897</v>
      </c>
      <c r="D12">
        <v>3.66908555820625</v>
      </c>
      <c r="E12">
        <v>-0.69677283351393704</v>
      </c>
      <c r="F12">
        <f t="shared" ref="F12" si="4">9.4*B12</f>
        <v>9.4939999999999998</v>
      </c>
      <c r="G12">
        <f t="shared" ref="G12" si="5">F12^3</f>
        <v>855.75152578399991</v>
      </c>
    </row>
    <row r="14" spans="1:19" x14ac:dyDescent="0.2">
      <c r="D14" t="s">
        <v>4</v>
      </c>
      <c r="E14">
        <v>837</v>
      </c>
      <c r="P14" t="s">
        <v>4</v>
      </c>
      <c r="Q14">
        <v>859.9</v>
      </c>
    </row>
    <row r="15" spans="1:19" x14ac:dyDescent="0.2">
      <c r="D15" t="s">
        <v>3</v>
      </c>
      <c r="E15" s="1">
        <f>E14^(1/3)</f>
        <v>9.4241419571741769</v>
      </c>
      <c r="P15" t="s">
        <v>3</v>
      </c>
      <c r="Q15" s="1">
        <f>Q14^(1/3)</f>
        <v>9.5093168063128246</v>
      </c>
    </row>
    <row r="17" spans="4:17" x14ac:dyDescent="0.2">
      <c r="D17" t="s">
        <v>5</v>
      </c>
      <c r="P17" t="s">
        <v>5</v>
      </c>
    </row>
    <row r="18" spans="4:17" x14ac:dyDescent="0.2">
      <c r="D18">
        <v>18</v>
      </c>
      <c r="E18" t="s">
        <v>6</v>
      </c>
      <c r="P18">
        <f>16*31+1*60</f>
        <v>556</v>
      </c>
      <c r="Q18" t="s">
        <v>6</v>
      </c>
    </row>
    <row r="20" spans="4:17" x14ac:dyDescent="0.2">
      <c r="D20">
        <v>30</v>
      </c>
      <c r="E20" t="s">
        <v>7</v>
      </c>
      <c r="P20">
        <v>1</v>
      </c>
      <c r="Q20" t="s">
        <v>7</v>
      </c>
    </row>
    <row r="21" spans="4:17" x14ac:dyDescent="0.2">
      <c r="D21">
        <f>D20/(6.022E+23)</f>
        <v>4.9817336433078712E-23</v>
      </c>
      <c r="E21" t="s">
        <v>8</v>
      </c>
      <c r="P21">
        <f>P20/(6.022E+23)</f>
        <v>1.6605778811026236E-24</v>
      </c>
      <c r="Q21" t="s">
        <v>8</v>
      </c>
    </row>
    <row r="22" spans="4:17" x14ac:dyDescent="0.2">
      <c r="D22">
        <f>D21*D18</f>
        <v>8.9671205579541678E-22</v>
      </c>
      <c r="E22" t="s">
        <v>9</v>
      </c>
      <c r="P22">
        <f>P21*P18</f>
        <v>9.2328130189305869E-22</v>
      </c>
      <c r="Q22" t="s">
        <v>9</v>
      </c>
    </row>
    <row r="23" spans="4:17" x14ac:dyDescent="0.2">
      <c r="D23">
        <f>E14</f>
        <v>837</v>
      </c>
      <c r="E23" t="s">
        <v>10</v>
      </c>
      <c r="P23">
        <f>Q14</f>
        <v>859.9</v>
      </c>
      <c r="Q23" t="s">
        <v>10</v>
      </c>
    </row>
    <row r="24" spans="4:17" x14ac:dyDescent="0.2">
      <c r="D24">
        <f>D23*(0.00000001)^3</f>
        <v>8.3700000000000012E-22</v>
      </c>
      <c r="E24" t="s">
        <v>11</v>
      </c>
      <c r="P24">
        <f>P23*(0.00000001)^3</f>
        <v>8.5990000000000007E-22</v>
      </c>
      <c r="Q24" t="s">
        <v>11</v>
      </c>
    </row>
    <row r="25" spans="4:17" x14ac:dyDescent="0.2">
      <c r="D25">
        <f>D22/D24</f>
        <v>1.0713405684533055</v>
      </c>
      <c r="E25" t="s">
        <v>12</v>
      </c>
      <c r="P25">
        <f>P22/P24</f>
        <v>1.0737077589173842</v>
      </c>
      <c r="Q25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0EE1-150C-8040-A7F7-B7B88981E7F8}">
  <dimension ref="A1:Z305"/>
  <sheetViews>
    <sheetView topLeftCell="O26" workbookViewId="0">
      <selection activeCell="U54" sqref="U54"/>
    </sheetView>
  </sheetViews>
  <sheetFormatPr baseColWidth="10" defaultRowHeight="16" x14ac:dyDescent="0.2"/>
  <cols>
    <col min="21" max="21" width="12.1640625" bestFit="1" customWidth="1"/>
  </cols>
  <sheetData>
    <row r="1" spans="1:26" x14ac:dyDescent="0.2">
      <c r="A1" t="s">
        <v>23</v>
      </c>
      <c r="C1" t="s">
        <v>21</v>
      </c>
      <c r="G1" t="s">
        <v>31</v>
      </c>
    </row>
    <row r="2" spans="1:26" x14ac:dyDescent="0.2">
      <c r="G2" t="s">
        <v>32</v>
      </c>
    </row>
    <row r="3" spans="1:26" x14ac:dyDescent="0.2">
      <c r="C3" t="s">
        <v>17</v>
      </c>
      <c r="G3" t="s">
        <v>19</v>
      </c>
      <c r="K3" t="s">
        <v>20</v>
      </c>
      <c r="V3" t="s">
        <v>24</v>
      </c>
      <c r="W3" t="s">
        <v>25</v>
      </c>
      <c r="X3" t="s">
        <v>26</v>
      </c>
    </row>
    <row r="4" spans="1:26" x14ac:dyDescent="0.2">
      <c r="C4" t="s">
        <v>61</v>
      </c>
      <c r="D4" t="s">
        <v>62</v>
      </c>
      <c r="E4" t="s">
        <v>63</v>
      </c>
      <c r="F4" t="s">
        <v>46</v>
      </c>
      <c r="G4" t="s">
        <v>61</v>
      </c>
      <c r="H4" t="s">
        <v>62</v>
      </c>
      <c r="I4" t="s">
        <v>63</v>
      </c>
      <c r="J4" t="s">
        <v>46</v>
      </c>
      <c r="K4" t="s">
        <v>61</v>
      </c>
      <c r="L4" t="s">
        <v>62</v>
      </c>
      <c r="M4" t="s">
        <v>63</v>
      </c>
      <c r="N4" t="s">
        <v>46</v>
      </c>
      <c r="O4" t="s">
        <v>18</v>
      </c>
      <c r="Q4" t="s">
        <v>72</v>
      </c>
      <c r="R4" t="s">
        <v>73</v>
      </c>
      <c r="T4" t="s">
        <v>27</v>
      </c>
      <c r="U4" t="s">
        <v>17</v>
      </c>
      <c r="V4" s="2">
        <v>3.4131999999999999E-4</v>
      </c>
      <c r="W4" s="2">
        <f t="shared" ref="W4:W5" si="0">V4*0.0000000000000001/6</f>
        <v>5.6886666666666663E-21</v>
      </c>
      <c r="X4" s="3">
        <f>W4/0.000000000000001</f>
        <v>5.688666666666666E-6</v>
      </c>
    </row>
    <row r="5" spans="1:26" x14ac:dyDescent="0.2">
      <c r="U5" t="s">
        <v>19</v>
      </c>
      <c r="V5" s="2">
        <v>2.6879999999999997E-4</v>
      </c>
      <c r="W5" s="2">
        <f t="shared" si="0"/>
        <v>4.4799999999999999E-21</v>
      </c>
      <c r="X5" s="3">
        <f t="shared" ref="X5:X6" si="1">W5/0.000000000000001</f>
        <v>4.4799999999999995E-6</v>
      </c>
      <c r="Y5" s="3">
        <f>X5+2*X4</f>
        <v>1.5857333333333331E-5</v>
      </c>
      <c r="Z5" t="s">
        <v>39</v>
      </c>
    </row>
    <row r="6" spans="1:26" x14ac:dyDescent="0.2">
      <c r="B6">
        <v>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N6^0.5</f>
        <v>0</v>
      </c>
      <c r="Q6">
        <f>AVERAGE(N6,N106,N206)</f>
        <v>0</v>
      </c>
      <c r="R6">
        <f>STDEV(N6,N106,N206)</f>
        <v>0</v>
      </c>
      <c r="U6" t="s">
        <v>20</v>
      </c>
      <c r="V6" s="2">
        <v>1.51206E-4</v>
      </c>
      <c r="W6" s="2">
        <f>V6*0.0000000000000001/6</f>
        <v>2.5201E-21</v>
      </c>
      <c r="X6" s="3">
        <f t="shared" si="1"/>
        <v>2.5200999999999998E-6</v>
      </c>
    </row>
    <row r="7" spans="1:26" x14ac:dyDescent="0.2">
      <c r="B7">
        <v>100</v>
      </c>
      <c r="C7">
        <v>3.4093067851296802E-2</v>
      </c>
      <c r="D7">
        <v>5.5909282812657397E-2</v>
      </c>
      <c r="E7">
        <v>4.1480806861276101E-2</v>
      </c>
      <c r="F7">
        <v>0.13148315752522999</v>
      </c>
      <c r="G7">
        <v>1.2165664529842701E-2</v>
      </c>
      <c r="H7">
        <v>8.2216149683659902E-3</v>
      </c>
      <c r="I7">
        <v>9.3685848710010899E-3</v>
      </c>
      <c r="J7">
        <v>2.9755864369209802E-2</v>
      </c>
      <c r="K7">
        <v>1.30292958262293E-2</v>
      </c>
      <c r="L7">
        <v>2.70773598364544E-3</v>
      </c>
      <c r="M7">
        <v>2.44779885727523E-2</v>
      </c>
      <c r="N7">
        <v>4.02150203826269E-2</v>
      </c>
      <c r="O7">
        <f t="shared" ref="O7:O70" si="2">N7^0.5</f>
        <v>0.2005368304891321</v>
      </c>
      <c r="P7">
        <f>(O7-O6)/(B7-B6)</f>
        <v>4.0107366097826419E-3</v>
      </c>
      <c r="Q7">
        <f t="shared" ref="Q7:Q70" si="3">AVERAGE(N7,N107,N207)</f>
        <v>3.2423838411037013E-2</v>
      </c>
      <c r="R7">
        <f t="shared" ref="R7:R70" si="4">STDEV(N7,N107,N207)</f>
        <v>2.6339394866713658E-2</v>
      </c>
    </row>
    <row r="8" spans="1:26" x14ac:dyDescent="0.2">
      <c r="B8">
        <v>150</v>
      </c>
      <c r="C8">
        <v>7.18703586245793E-2</v>
      </c>
      <c r="D8">
        <v>7.0985403533673094E-2</v>
      </c>
      <c r="E8">
        <v>6.8758278818321306E-2</v>
      </c>
      <c r="F8">
        <v>0.21161404097657399</v>
      </c>
      <c r="G8">
        <v>3.2361674039227198E-2</v>
      </c>
      <c r="H8">
        <v>1.6521433435682499E-2</v>
      </c>
      <c r="I8">
        <v>1.8805908405577901E-2</v>
      </c>
      <c r="J8">
        <v>6.7689015880487494E-2</v>
      </c>
      <c r="K8" s="2">
        <v>2.2952150058588802E-2</v>
      </c>
      <c r="L8" s="2">
        <v>1.6022401222107699E-2</v>
      </c>
      <c r="M8">
        <v>6.2112860855827998E-2</v>
      </c>
      <c r="N8">
        <v>0.101087412136525</v>
      </c>
      <c r="O8">
        <f t="shared" si="2"/>
        <v>0.31794246670824738</v>
      </c>
      <c r="P8">
        <f t="shared" ref="P8:P71" si="5">(O8-O7)/(B8-B7)</f>
        <v>2.3481127243823057E-3</v>
      </c>
      <c r="Q8">
        <f t="shared" si="3"/>
        <v>5.3166938238846502E-2</v>
      </c>
      <c r="R8">
        <f t="shared" si="4"/>
        <v>4.313527865929638E-2</v>
      </c>
      <c r="U8" t="s">
        <v>28</v>
      </c>
      <c r="W8" s="2">
        <v>2.0204</v>
      </c>
      <c r="X8" t="s">
        <v>29</v>
      </c>
    </row>
    <row r="9" spans="1:26" x14ac:dyDescent="0.2">
      <c r="B9">
        <v>200</v>
      </c>
      <c r="C9">
        <v>5.8359815864634602E-2</v>
      </c>
      <c r="D9">
        <v>8.21495943211977E-2</v>
      </c>
      <c r="E9">
        <v>5.0005929379216503E-2</v>
      </c>
      <c r="F9">
        <v>0.19051533956504901</v>
      </c>
      <c r="G9">
        <v>3.3016796291813297E-2</v>
      </c>
      <c r="H9">
        <v>2.60725646383149E-2</v>
      </c>
      <c r="I9">
        <v>2.4820074935831E-2</v>
      </c>
      <c r="J9">
        <v>8.3909435865959198E-2</v>
      </c>
      <c r="K9">
        <v>1.30977883781793E-4</v>
      </c>
      <c r="L9">
        <v>1.6086525543977199E-3</v>
      </c>
      <c r="M9">
        <v>0.11462239407088901</v>
      </c>
      <c r="N9">
        <v>0.116362024509068</v>
      </c>
      <c r="O9">
        <f t="shared" si="2"/>
        <v>0.34111878357702324</v>
      </c>
      <c r="P9">
        <f t="shared" si="5"/>
        <v>4.6352633737551719E-4</v>
      </c>
      <c r="Q9">
        <f t="shared" si="3"/>
        <v>7.1824343898312146E-2</v>
      </c>
      <c r="R9">
        <f t="shared" si="4"/>
        <v>3.8571307272147352E-2</v>
      </c>
      <c r="W9" s="2">
        <f>W8*(0.00000001)/(0.001)</f>
        <v>2.0203999999999998E-5</v>
      </c>
      <c r="X9" t="s">
        <v>26</v>
      </c>
    </row>
    <row r="10" spans="1:26" x14ac:dyDescent="0.2">
      <c r="B10">
        <v>250</v>
      </c>
      <c r="C10">
        <v>6.2103407123793697E-2</v>
      </c>
      <c r="D10">
        <v>7.2174771542427199E-2</v>
      </c>
      <c r="E10">
        <v>5.1091622729867101E-2</v>
      </c>
      <c r="F10">
        <v>0.185369801396088</v>
      </c>
      <c r="G10">
        <v>3.7476005185312897E-2</v>
      </c>
      <c r="H10">
        <v>3.3489651801672099E-2</v>
      </c>
      <c r="I10">
        <v>2.6785058823349601E-2</v>
      </c>
      <c r="J10">
        <v>9.7750715810334607E-2</v>
      </c>
      <c r="K10">
        <v>1.3025453744827E-2</v>
      </c>
      <c r="L10">
        <v>7.9405974316133505E-4</v>
      </c>
      <c r="M10">
        <v>0.29543299529552602</v>
      </c>
      <c r="N10">
        <v>0.30925250878351401</v>
      </c>
      <c r="O10">
        <f t="shared" si="2"/>
        <v>0.55610476421580313</v>
      </c>
      <c r="P10">
        <f t="shared" si="5"/>
        <v>4.2997196127755981E-3</v>
      </c>
      <c r="Q10">
        <f t="shared" si="3"/>
        <v>0.11340967692752296</v>
      </c>
      <c r="R10">
        <f t="shared" si="4"/>
        <v>0.16960630091014242</v>
      </c>
    </row>
    <row r="11" spans="1:26" x14ac:dyDescent="0.2">
      <c r="B11">
        <v>300</v>
      </c>
      <c r="C11">
        <v>7.5567423616787505E-2</v>
      </c>
      <c r="D11">
        <v>7.3214382240819803E-2</v>
      </c>
      <c r="E11">
        <v>5.1276586193758897E-2</v>
      </c>
      <c r="F11">
        <v>0.200058392051366</v>
      </c>
      <c r="G11">
        <v>6.0132025872130901E-2</v>
      </c>
      <c r="H11">
        <v>3.3765876153179997E-2</v>
      </c>
      <c r="I11">
        <v>4.0397436964387502E-2</v>
      </c>
      <c r="J11">
        <v>0.134295338989698</v>
      </c>
      <c r="K11">
        <v>1.17707376866027E-2</v>
      </c>
      <c r="L11">
        <v>7.1124765117582705E-4</v>
      </c>
      <c r="M11">
        <v>0.19081227013218399</v>
      </c>
      <c r="N11">
        <v>0.20329425546996199</v>
      </c>
      <c r="O11">
        <f t="shared" si="2"/>
        <v>0.4508816424184533</v>
      </c>
      <c r="P11">
        <f t="shared" si="5"/>
        <v>-2.1044624359469965E-3</v>
      </c>
      <c r="Q11">
        <f t="shared" si="3"/>
        <v>8.7817703172390529E-2</v>
      </c>
      <c r="R11">
        <f t="shared" si="4"/>
        <v>0.10045628057561308</v>
      </c>
      <c r="U11" t="s">
        <v>38</v>
      </c>
      <c r="W11">
        <v>0.19</v>
      </c>
      <c r="X11" t="s">
        <v>30</v>
      </c>
    </row>
    <row r="12" spans="1:26" x14ac:dyDescent="0.2">
      <c r="B12">
        <v>350</v>
      </c>
      <c r="C12">
        <v>0.116580763935049</v>
      </c>
      <c r="D12">
        <v>9.17174136573847E-2</v>
      </c>
      <c r="E12">
        <v>6.8428201570491606E-2</v>
      </c>
      <c r="F12">
        <v>0.27672637916292497</v>
      </c>
      <c r="G12">
        <v>6.0573007137164299E-2</v>
      </c>
      <c r="H12">
        <v>4.9674727784224E-2</v>
      </c>
      <c r="I12">
        <v>4.37957325536091E-2</v>
      </c>
      <c r="J12">
        <v>0.154043467474997</v>
      </c>
      <c r="K12">
        <v>3.71752598527456E-3</v>
      </c>
      <c r="L12" s="2">
        <v>7.0869874628633304E-6</v>
      </c>
      <c r="M12">
        <v>0.13786970336561</v>
      </c>
      <c r="N12">
        <v>0.14159431633834699</v>
      </c>
      <c r="O12">
        <f t="shared" si="2"/>
        <v>0.37629020228853555</v>
      </c>
      <c r="P12">
        <f t="shared" si="5"/>
        <v>-1.4918288025983551E-3</v>
      </c>
      <c r="Q12">
        <f t="shared" si="3"/>
        <v>7.5745409652973564E-2</v>
      </c>
      <c r="R12">
        <f t="shared" si="4"/>
        <v>6.2950999882989925E-2</v>
      </c>
      <c r="W12" s="4">
        <f>W11*(0.0000000000000001)/(0.000000000001)</f>
        <v>1.9000000000000001E-5</v>
      </c>
      <c r="X12" t="s">
        <v>26</v>
      </c>
    </row>
    <row r="13" spans="1:26" x14ac:dyDescent="0.2">
      <c r="B13">
        <v>400</v>
      </c>
      <c r="C13">
        <v>0.11413876722420201</v>
      </c>
      <c r="D13">
        <v>0.10437272425177201</v>
      </c>
      <c r="E13">
        <v>7.8267938453807806E-2</v>
      </c>
      <c r="F13">
        <v>0.29677942992978201</v>
      </c>
      <c r="G13">
        <v>6.9734414590824106E-2</v>
      </c>
      <c r="H13">
        <v>5.6279718897672602E-2</v>
      </c>
      <c r="I13">
        <v>5.2454854834454903E-2</v>
      </c>
      <c r="J13">
        <v>0.17846898832295199</v>
      </c>
      <c r="K13">
        <v>7.3671876492599703E-3</v>
      </c>
      <c r="L13">
        <v>1.3237653326444001E-2</v>
      </c>
      <c r="M13">
        <v>0.19400594886477501</v>
      </c>
      <c r="N13">
        <v>0.21461078984047899</v>
      </c>
      <c r="O13">
        <f t="shared" si="2"/>
        <v>0.46326103855221734</v>
      </c>
      <c r="P13">
        <f t="shared" si="5"/>
        <v>1.739416725273636E-3</v>
      </c>
      <c r="Q13">
        <f t="shared" si="3"/>
        <v>0.21101070403299924</v>
      </c>
      <c r="R13">
        <f t="shared" si="4"/>
        <v>0.1112253321868006</v>
      </c>
    </row>
    <row r="14" spans="1:26" x14ac:dyDescent="0.2">
      <c r="B14">
        <v>450</v>
      </c>
      <c r="C14">
        <v>0.118657364227507</v>
      </c>
      <c r="D14">
        <v>0.11596520967335699</v>
      </c>
      <c r="E14">
        <v>0.10435661863100799</v>
      </c>
      <c r="F14">
        <v>0.33897919253187297</v>
      </c>
      <c r="G14">
        <v>6.3915354529736804E-2</v>
      </c>
      <c r="H14">
        <v>5.9272101717729703E-2</v>
      </c>
      <c r="I14">
        <v>6.2116872114342102E-2</v>
      </c>
      <c r="J14">
        <v>0.18530432836180899</v>
      </c>
      <c r="K14">
        <v>1.8492301607777699E-2</v>
      </c>
      <c r="L14">
        <v>3.4877263859172799E-3</v>
      </c>
      <c r="M14">
        <v>0.23206079741617999</v>
      </c>
      <c r="N14">
        <v>0.25404082540987499</v>
      </c>
      <c r="O14">
        <f t="shared" si="2"/>
        <v>0.50402462778109858</v>
      </c>
      <c r="P14">
        <f t="shared" si="5"/>
        <v>8.1527178457762477E-4</v>
      </c>
      <c r="Q14">
        <f t="shared" si="3"/>
        <v>0.15188058410226046</v>
      </c>
      <c r="R14">
        <f t="shared" si="4"/>
        <v>8.8522277282527081E-2</v>
      </c>
    </row>
    <row r="15" spans="1:26" x14ac:dyDescent="0.2">
      <c r="B15">
        <v>500</v>
      </c>
      <c r="C15">
        <v>0.102404174744432</v>
      </c>
      <c r="D15">
        <v>0.13970822529107901</v>
      </c>
      <c r="E15">
        <v>9.6855490785111506E-2</v>
      </c>
      <c r="F15">
        <v>0.33896789082062201</v>
      </c>
      <c r="G15">
        <v>4.8475446222010998E-2</v>
      </c>
      <c r="H15">
        <v>7.8330805875193699E-2</v>
      </c>
      <c r="I15">
        <v>7.4268340812392405E-2</v>
      </c>
      <c r="J15">
        <v>0.20107459290959701</v>
      </c>
      <c r="K15">
        <v>3.8643896086221999E-2</v>
      </c>
      <c r="L15">
        <v>2.17637388092775E-2</v>
      </c>
      <c r="M15">
        <v>0.27220151684268501</v>
      </c>
      <c r="N15">
        <v>0.332609151738185</v>
      </c>
      <c r="O15">
        <f t="shared" si="2"/>
        <v>0.57672276852763926</v>
      </c>
      <c r="P15">
        <f t="shared" si="5"/>
        <v>1.4539628149308136E-3</v>
      </c>
      <c r="Q15">
        <f t="shared" si="3"/>
        <v>0.22945337577158831</v>
      </c>
      <c r="R15">
        <f t="shared" si="4"/>
        <v>9.4000056320877642E-2</v>
      </c>
    </row>
    <row r="16" spans="1:26" x14ac:dyDescent="0.2">
      <c r="B16">
        <v>550</v>
      </c>
      <c r="C16">
        <v>0.102154772160174</v>
      </c>
      <c r="D16">
        <v>0.14048096039966201</v>
      </c>
      <c r="E16">
        <v>0.107747406963279</v>
      </c>
      <c r="F16">
        <v>0.35038313952311501</v>
      </c>
      <c r="G16">
        <v>5.6893457122814899E-2</v>
      </c>
      <c r="H16">
        <v>7.1133477821146901E-2</v>
      </c>
      <c r="I16">
        <v>6.8884603001384603E-2</v>
      </c>
      <c r="J16">
        <v>0.19691153794534599</v>
      </c>
      <c r="K16">
        <v>4.8781557251457597E-3</v>
      </c>
      <c r="L16">
        <v>9.5827352959045008E-3</v>
      </c>
      <c r="M16">
        <v>0.30396363018408401</v>
      </c>
      <c r="N16">
        <v>0.31842452120513398</v>
      </c>
      <c r="O16">
        <f t="shared" si="2"/>
        <v>0.56429116704511151</v>
      </c>
      <c r="P16">
        <f t="shared" si="5"/>
        <v>-2.4863202965055511E-4</v>
      </c>
      <c r="Q16">
        <f t="shared" si="3"/>
        <v>0.31943064935140902</v>
      </c>
      <c r="R16">
        <f t="shared" si="4"/>
        <v>9.457556060425136E-2</v>
      </c>
    </row>
    <row r="17" spans="2:21" x14ac:dyDescent="0.2">
      <c r="B17">
        <v>600</v>
      </c>
      <c r="C17">
        <v>0.13744558774972401</v>
      </c>
      <c r="D17">
        <v>0.16131865868190801</v>
      </c>
      <c r="E17">
        <v>0.10418987937681</v>
      </c>
      <c r="F17">
        <v>0.40295412580844198</v>
      </c>
      <c r="G17">
        <v>6.38493666217929E-2</v>
      </c>
      <c r="H17">
        <v>8.6711923713945094E-2</v>
      </c>
      <c r="I17">
        <v>6.0611311192672497E-2</v>
      </c>
      <c r="J17">
        <v>0.21117260152841</v>
      </c>
      <c r="K17">
        <v>4.28430871410981E-3</v>
      </c>
      <c r="L17">
        <v>3.6429495349583799E-2</v>
      </c>
      <c r="M17">
        <v>0.19352040510745699</v>
      </c>
      <c r="N17">
        <v>0.23423420917115101</v>
      </c>
      <c r="O17">
        <f t="shared" si="2"/>
        <v>0.48397748828964249</v>
      </c>
      <c r="P17">
        <f t="shared" si="5"/>
        <v>-1.6062735751093803E-3</v>
      </c>
      <c r="Q17">
        <f t="shared" si="3"/>
        <v>0.25729116811556269</v>
      </c>
      <c r="R17">
        <f t="shared" si="4"/>
        <v>3.8555034552990176E-2</v>
      </c>
    </row>
    <row r="18" spans="2:21" x14ac:dyDescent="0.2">
      <c r="B18">
        <v>650</v>
      </c>
      <c r="C18">
        <v>0.12221666167923</v>
      </c>
      <c r="D18">
        <v>0.17134382795035499</v>
      </c>
      <c r="E18">
        <v>8.5137824858429398E-2</v>
      </c>
      <c r="F18">
        <v>0.378698314488014</v>
      </c>
      <c r="G18">
        <v>7.2329931823304897E-2</v>
      </c>
      <c r="H18">
        <v>0.102387883835586</v>
      </c>
      <c r="I18">
        <v>8.4640180403447396E-2</v>
      </c>
      <c r="J18">
        <v>0.259357996062339</v>
      </c>
      <c r="K18">
        <v>0.11245267381999</v>
      </c>
      <c r="L18">
        <v>8.8099515426902902E-3</v>
      </c>
      <c r="M18">
        <v>0.24718319172555001</v>
      </c>
      <c r="N18">
        <v>0.36844581708822999</v>
      </c>
      <c r="O18">
        <f t="shared" si="2"/>
        <v>0.60699737815597687</v>
      </c>
      <c r="P18">
        <f t="shared" si="5"/>
        <v>2.4603977973266878E-3</v>
      </c>
      <c r="Q18">
        <f t="shared" si="3"/>
        <v>0.28422489071899398</v>
      </c>
      <c r="R18">
        <f t="shared" si="4"/>
        <v>7.9801862004856741E-2</v>
      </c>
    </row>
    <row r="19" spans="2:21" x14ac:dyDescent="0.2">
      <c r="B19">
        <v>700</v>
      </c>
      <c r="C19">
        <v>0.130568698518712</v>
      </c>
      <c r="D19">
        <v>0.16788900749499899</v>
      </c>
      <c r="E19">
        <v>8.5285480720445297E-2</v>
      </c>
      <c r="F19">
        <v>0.38374318673415703</v>
      </c>
      <c r="G19">
        <v>7.4741685773811697E-2</v>
      </c>
      <c r="H19">
        <v>0.114940641077899</v>
      </c>
      <c r="I19">
        <v>7.3398425024086805E-2</v>
      </c>
      <c r="J19">
        <v>0.26308075187579699</v>
      </c>
      <c r="K19">
        <v>0.15023999660298701</v>
      </c>
      <c r="L19">
        <v>4.0418998709640004E-3</v>
      </c>
      <c r="M19">
        <v>0.26083231848417499</v>
      </c>
      <c r="N19">
        <v>0.415114214958126</v>
      </c>
      <c r="O19">
        <f t="shared" si="2"/>
        <v>0.64429357823753453</v>
      </c>
      <c r="P19">
        <f t="shared" si="5"/>
        <v>7.4592400163115303E-4</v>
      </c>
      <c r="Q19">
        <f t="shared" si="3"/>
        <v>0.28564348724438232</v>
      </c>
      <c r="R19">
        <f t="shared" si="4"/>
        <v>0.11409051498667361</v>
      </c>
    </row>
    <row r="20" spans="2:21" x14ac:dyDescent="0.2">
      <c r="B20">
        <v>750</v>
      </c>
      <c r="C20">
        <v>0.12792399838222601</v>
      </c>
      <c r="D20">
        <v>0.15006481119458401</v>
      </c>
      <c r="E20">
        <v>0.115315982080319</v>
      </c>
      <c r="F20">
        <v>0.39330479165712801</v>
      </c>
      <c r="G20">
        <v>7.87640305858468E-2</v>
      </c>
      <c r="H20">
        <v>0.12135997176127999</v>
      </c>
      <c r="I20">
        <v>9.04771039823907E-2</v>
      </c>
      <c r="J20">
        <v>0.29060110632951702</v>
      </c>
      <c r="K20">
        <v>0.33623294281341898</v>
      </c>
      <c r="L20">
        <v>4.33375774901173E-3</v>
      </c>
      <c r="M20">
        <v>0.30840183591974801</v>
      </c>
      <c r="N20">
        <v>0.648968536482179</v>
      </c>
      <c r="O20">
        <f t="shared" si="2"/>
        <v>0.80558583433559638</v>
      </c>
      <c r="P20">
        <f t="shared" si="5"/>
        <v>3.2258451219612373E-3</v>
      </c>
      <c r="Q20">
        <f t="shared" si="3"/>
        <v>0.37891826651812899</v>
      </c>
      <c r="R20">
        <f t="shared" si="4"/>
        <v>0.23393512378057107</v>
      </c>
    </row>
    <row r="21" spans="2:21" x14ac:dyDescent="0.2">
      <c r="B21">
        <v>800</v>
      </c>
      <c r="C21">
        <v>0.13910249785336101</v>
      </c>
      <c r="D21">
        <v>0.121920329461082</v>
      </c>
      <c r="E21">
        <v>0.11146391131458901</v>
      </c>
      <c r="F21">
        <v>0.37248673862903298</v>
      </c>
      <c r="G21">
        <v>8.3835716007265804E-2</v>
      </c>
      <c r="H21">
        <v>0.11463332300524801</v>
      </c>
      <c r="I21">
        <v>7.6916161793128504E-2</v>
      </c>
      <c r="J21">
        <v>0.27538520080564199</v>
      </c>
      <c r="K21">
        <v>0.32669913012049401</v>
      </c>
      <c r="L21">
        <v>2.47414856697632E-2</v>
      </c>
      <c r="M21">
        <v>0.30387377888130002</v>
      </c>
      <c r="N21">
        <v>0.65531439467155606</v>
      </c>
      <c r="O21">
        <f t="shared" si="2"/>
        <v>0.80951491318662938</v>
      </c>
      <c r="P21">
        <f t="shared" si="5"/>
        <v>7.858157702065993E-5</v>
      </c>
      <c r="Q21">
        <f t="shared" si="3"/>
        <v>0.39857339120462604</v>
      </c>
      <c r="R21">
        <f t="shared" si="4"/>
        <v>0.23312883874174545</v>
      </c>
    </row>
    <row r="22" spans="2:21" x14ac:dyDescent="0.2">
      <c r="B22">
        <v>850</v>
      </c>
      <c r="C22">
        <v>0.16652338863021901</v>
      </c>
      <c r="D22">
        <v>0.136467694367852</v>
      </c>
      <c r="E22">
        <v>0.10746188767681999</v>
      </c>
      <c r="F22">
        <v>0.410452970674891</v>
      </c>
      <c r="G22">
        <v>9.1982832656070504E-2</v>
      </c>
      <c r="H22">
        <v>0.108199081493287</v>
      </c>
      <c r="I22">
        <v>8.2620485640110694E-2</v>
      </c>
      <c r="J22">
        <v>0.28280239978946797</v>
      </c>
      <c r="K22">
        <v>0.34495210949083699</v>
      </c>
      <c r="L22">
        <v>2.5925104631267502E-3</v>
      </c>
      <c r="M22">
        <v>0.26165437875582997</v>
      </c>
      <c r="N22">
        <v>0.60919899870979399</v>
      </c>
      <c r="O22">
        <f t="shared" si="2"/>
        <v>0.78051201061213271</v>
      </c>
      <c r="P22">
        <f t="shared" si="5"/>
        <v>-5.8005805148993335E-4</v>
      </c>
      <c r="Q22">
        <f t="shared" si="3"/>
        <v>0.46755905103052936</v>
      </c>
      <c r="R22">
        <f t="shared" si="4"/>
        <v>0.14729180734151912</v>
      </c>
    </row>
    <row r="23" spans="2:21" x14ac:dyDescent="0.2">
      <c r="B23">
        <v>900</v>
      </c>
      <c r="C23">
        <v>0.14944569388248</v>
      </c>
      <c r="D23">
        <v>0.13070401460036099</v>
      </c>
      <c r="E23">
        <v>9.4959919341256999E-2</v>
      </c>
      <c r="F23">
        <v>0.37510962782409801</v>
      </c>
      <c r="G23">
        <v>9.4494646757977294E-2</v>
      </c>
      <c r="H23">
        <v>9.9273119785298305E-2</v>
      </c>
      <c r="I23">
        <v>8.0937380912694895E-2</v>
      </c>
      <c r="J23">
        <v>0.27470514745597102</v>
      </c>
      <c r="K23">
        <v>0.40428454324378599</v>
      </c>
      <c r="L23">
        <v>8.3601726401226293E-3</v>
      </c>
      <c r="M23">
        <v>0.26147881567859099</v>
      </c>
      <c r="N23">
        <v>0.67412353156250004</v>
      </c>
      <c r="O23">
        <f t="shared" si="2"/>
        <v>0.82105026128885683</v>
      </c>
      <c r="P23">
        <f t="shared" si="5"/>
        <v>8.1076501353448242E-4</v>
      </c>
      <c r="Q23">
        <f t="shared" si="3"/>
        <v>0.40115692901349531</v>
      </c>
      <c r="R23">
        <f t="shared" si="4"/>
        <v>0.23865100867329617</v>
      </c>
    </row>
    <row r="24" spans="2:21" x14ac:dyDescent="0.2">
      <c r="B24">
        <v>950</v>
      </c>
      <c r="C24">
        <v>0.18241199607768199</v>
      </c>
      <c r="D24">
        <v>0.12838406553765999</v>
      </c>
      <c r="E24">
        <v>8.4954271719013305E-2</v>
      </c>
      <c r="F24">
        <v>0.395750333334355</v>
      </c>
      <c r="G24">
        <v>9.7452758004518594E-2</v>
      </c>
      <c r="H24">
        <v>0.10490489512701601</v>
      </c>
      <c r="I24">
        <v>7.4149359255873501E-2</v>
      </c>
      <c r="J24">
        <v>0.27650701238740799</v>
      </c>
      <c r="K24">
        <v>0.42827727486432898</v>
      </c>
      <c r="L24">
        <v>6.4074391710386994E-2</v>
      </c>
      <c r="M24">
        <v>0.29650726037430603</v>
      </c>
      <c r="N24">
        <v>0.78885892694902204</v>
      </c>
      <c r="O24">
        <f t="shared" si="2"/>
        <v>0.88817730603130252</v>
      </c>
      <c r="P24">
        <f t="shared" si="5"/>
        <v>1.3425408948489136E-3</v>
      </c>
      <c r="Q24">
        <f t="shared" si="3"/>
        <v>0.38843462931548328</v>
      </c>
      <c r="R24">
        <f t="shared" si="4"/>
        <v>0.34677766337523841</v>
      </c>
    </row>
    <row r="25" spans="2:21" x14ac:dyDescent="0.2">
      <c r="B25">
        <v>1000</v>
      </c>
      <c r="C25">
        <v>0.15947835526807599</v>
      </c>
      <c r="D25">
        <v>9.6068276715006701E-2</v>
      </c>
      <c r="E25">
        <v>0.11178834206051499</v>
      </c>
      <c r="F25">
        <v>0.367334974043597</v>
      </c>
      <c r="G25">
        <v>9.6568081909544801E-2</v>
      </c>
      <c r="H25">
        <v>8.5159920002069803E-2</v>
      </c>
      <c r="I25">
        <v>8.3436150768597797E-2</v>
      </c>
      <c r="J25">
        <v>0.26516415268021198</v>
      </c>
      <c r="K25">
        <v>0.43135781044692401</v>
      </c>
      <c r="L25">
        <v>2.4097077214832001E-2</v>
      </c>
      <c r="M25">
        <v>0.291832184845774</v>
      </c>
      <c r="N25">
        <v>0.74728707250753001</v>
      </c>
      <c r="O25">
        <f t="shared" si="2"/>
        <v>0.86445767537082463</v>
      </c>
      <c r="P25">
        <f t="shared" si="5"/>
        <v>-4.743926132095577E-4</v>
      </c>
      <c r="Q25">
        <f t="shared" si="3"/>
        <v>0.36097365940141729</v>
      </c>
      <c r="R25">
        <f t="shared" si="4"/>
        <v>0.33495242494607952</v>
      </c>
    </row>
    <row r="26" spans="2:21" x14ac:dyDescent="0.2">
      <c r="B26">
        <v>1050</v>
      </c>
      <c r="C26">
        <v>0.15263908360512299</v>
      </c>
      <c r="D26">
        <v>7.5525096819601803E-2</v>
      </c>
      <c r="E26">
        <v>9.7685164766652399E-2</v>
      </c>
      <c r="F26">
        <v>0.32584934519137698</v>
      </c>
      <c r="G26">
        <v>7.9188590590301394E-2</v>
      </c>
      <c r="H26">
        <v>7.0215740480268102E-2</v>
      </c>
      <c r="I26">
        <v>8.7850483219514497E-2</v>
      </c>
      <c r="J26">
        <v>0.23725481429008399</v>
      </c>
      <c r="K26">
        <v>0.260662468842569</v>
      </c>
      <c r="L26">
        <v>2.34607931956352E-2</v>
      </c>
      <c r="M26">
        <v>0.472061054945004</v>
      </c>
      <c r="N26">
        <v>0.75618431698320898</v>
      </c>
      <c r="O26">
        <f t="shared" si="2"/>
        <v>0.86958859064686966</v>
      </c>
      <c r="P26">
        <f t="shared" si="5"/>
        <v>1.0261830552090068E-4</v>
      </c>
      <c r="Q26">
        <f t="shared" si="3"/>
        <v>0.34337500392281889</v>
      </c>
      <c r="R26">
        <f t="shared" si="4"/>
        <v>0.36407199848909022</v>
      </c>
    </row>
    <row r="27" spans="2:21" x14ac:dyDescent="0.2">
      <c r="B27">
        <v>1100</v>
      </c>
      <c r="C27">
        <v>0.114258330911505</v>
      </c>
      <c r="D27">
        <v>9.5225851683245197E-2</v>
      </c>
      <c r="E27">
        <v>0.104339297294368</v>
      </c>
      <c r="F27">
        <v>0.31382347988911802</v>
      </c>
      <c r="G27">
        <v>8.3718962533323601E-2</v>
      </c>
      <c r="H27">
        <v>7.6639930707796303E-2</v>
      </c>
      <c r="I27">
        <v>0.106149398954399</v>
      </c>
      <c r="J27">
        <v>0.26650829219551903</v>
      </c>
      <c r="K27">
        <v>0.63977540297207702</v>
      </c>
      <c r="L27">
        <v>3.6038523745952802E-2</v>
      </c>
      <c r="M27">
        <v>0.49325284960614502</v>
      </c>
      <c r="N27">
        <v>1.16906677632417</v>
      </c>
      <c r="O27">
        <f t="shared" si="2"/>
        <v>1.08123391378747</v>
      </c>
      <c r="P27">
        <f t="shared" si="5"/>
        <v>4.2329064628120073E-3</v>
      </c>
      <c r="Q27">
        <f t="shared" si="3"/>
        <v>0.51551209530392106</v>
      </c>
      <c r="R27">
        <f t="shared" si="4"/>
        <v>0.5858835206363695</v>
      </c>
    </row>
    <row r="28" spans="2:21" x14ac:dyDescent="0.2">
      <c r="B28">
        <v>1150</v>
      </c>
      <c r="C28">
        <v>0.13219012866136901</v>
      </c>
      <c r="D28">
        <v>0.10823571184983399</v>
      </c>
      <c r="E28">
        <v>0.10418606325524001</v>
      </c>
      <c r="F28">
        <v>0.34461190376644402</v>
      </c>
      <c r="G28">
        <v>9.7810929878275901E-2</v>
      </c>
      <c r="H28">
        <v>8.7482056401587502E-2</v>
      </c>
      <c r="I28">
        <v>0.102423460162833</v>
      </c>
      <c r="J28">
        <v>0.28771644644269601</v>
      </c>
      <c r="K28">
        <v>0.73789943322431994</v>
      </c>
      <c r="L28">
        <v>2.23455372938429E-2</v>
      </c>
      <c r="M28">
        <v>0.59476302454963403</v>
      </c>
      <c r="N28">
        <v>1.3550079950678</v>
      </c>
      <c r="O28">
        <f t="shared" si="2"/>
        <v>1.1640481068528912</v>
      </c>
      <c r="P28">
        <f t="shared" si="5"/>
        <v>1.656283861308423E-3</v>
      </c>
      <c r="Q28">
        <f t="shared" si="3"/>
        <v>0.65694752063556938</v>
      </c>
      <c r="R28">
        <f t="shared" si="4"/>
        <v>0.64866039408739307</v>
      </c>
    </row>
    <row r="29" spans="2:21" x14ac:dyDescent="0.2">
      <c r="B29">
        <v>1200</v>
      </c>
      <c r="C29">
        <v>0.16484972525554201</v>
      </c>
      <c r="D29">
        <v>0.13826807440924499</v>
      </c>
      <c r="E29">
        <v>0.13253060826496399</v>
      </c>
      <c r="F29">
        <v>0.43564840792975201</v>
      </c>
      <c r="G29">
        <v>0.108429022038792</v>
      </c>
      <c r="H29">
        <v>0.100436559838069</v>
      </c>
      <c r="I29">
        <v>0.100400753609436</v>
      </c>
      <c r="J29">
        <v>0.30926633548629801</v>
      </c>
      <c r="K29">
        <v>0.96664592793339299</v>
      </c>
      <c r="L29">
        <v>2.7405315599732701E-2</v>
      </c>
      <c r="M29">
        <v>0.64727243450992</v>
      </c>
      <c r="N29">
        <v>1.64132367804305</v>
      </c>
      <c r="O29">
        <f t="shared" si="2"/>
        <v>1.2811415526955052</v>
      </c>
      <c r="P29">
        <f t="shared" si="5"/>
        <v>2.3418689168522812E-3</v>
      </c>
      <c r="Q29">
        <f t="shared" si="3"/>
        <v>0.8287725213913647</v>
      </c>
      <c r="R29">
        <f t="shared" si="4"/>
        <v>0.8026838903159631</v>
      </c>
      <c r="U29" t="s">
        <v>64</v>
      </c>
    </row>
    <row r="30" spans="2:21" x14ac:dyDescent="0.2">
      <c r="B30">
        <v>1250</v>
      </c>
      <c r="C30">
        <v>0.16457210964781799</v>
      </c>
      <c r="D30">
        <v>0.15746243034334101</v>
      </c>
      <c r="E30">
        <v>0.122113110562625</v>
      </c>
      <c r="F30">
        <v>0.44414765055378402</v>
      </c>
      <c r="G30">
        <v>0.121006527745236</v>
      </c>
      <c r="H30">
        <v>0.12081678548699</v>
      </c>
      <c r="I30">
        <v>9.1988127285439106E-2</v>
      </c>
      <c r="J30">
        <v>0.33381144051766498</v>
      </c>
      <c r="K30">
        <v>0.79025797977965895</v>
      </c>
      <c r="L30">
        <v>4.1622130205414103E-2</v>
      </c>
      <c r="M30">
        <v>0.70977415015247403</v>
      </c>
      <c r="N30">
        <v>1.54165426013755</v>
      </c>
      <c r="O30">
        <f t="shared" si="2"/>
        <v>1.2416337061056091</v>
      </c>
      <c r="P30">
        <f t="shared" si="5"/>
        <v>-7.9015693179792287E-4</v>
      </c>
      <c r="Q30">
        <f t="shared" si="3"/>
        <v>0.7003032227040662</v>
      </c>
      <c r="R30">
        <f t="shared" si="4"/>
        <v>0.77266788325323066</v>
      </c>
      <c r="T30" t="s">
        <v>33</v>
      </c>
    </row>
    <row r="31" spans="2:21" x14ac:dyDescent="0.2">
      <c r="B31">
        <v>1300</v>
      </c>
      <c r="C31">
        <v>0.15989366671883701</v>
      </c>
      <c r="D31">
        <v>0.16029571267204801</v>
      </c>
      <c r="E31">
        <v>0.140188621382344</v>
      </c>
      <c r="F31">
        <v>0.46037800077322899</v>
      </c>
      <c r="G31">
        <v>0.113490981190611</v>
      </c>
      <c r="H31">
        <v>0.116687982959326</v>
      </c>
      <c r="I31">
        <v>8.7226780939758303E-2</v>
      </c>
      <c r="J31">
        <v>0.31740574508969499</v>
      </c>
      <c r="K31">
        <v>0.57624688454385997</v>
      </c>
      <c r="L31">
        <v>1.53813828249418E-2</v>
      </c>
      <c r="M31">
        <v>0.52980182348057503</v>
      </c>
      <c r="N31">
        <v>1.1214300908493799</v>
      </c>
      <c r="O31">
        <f t="shared" si="2"/>
        <v>1.0589759633010467</v>
      </c>
      <c r="P31">
        <f t="shared" si="5"/>
        <v>-3.6531548560912474E-3</v>
      </c>
      <c r="Q31">
        <f t="shared" si="3"/>
        <v>0.61885968186325313</v>
      </c>
      <c r="R31">
        <f t="shared" si="4"/>
        <v>0.52113759277806282</v>
      </c>
      <c r="T31" s="5">
        <v>1</v>
      </c>
      <c r="U31" s="2">
        <v>1.5116999999999999E-5</v>
      </c>
    </row>
    <row r="32" spans="2:21" x14ac:dyDescent="0.2">
      <c r="B32">
        <v>1350</v>
      </c>
      <c r="C32">
        <v>0.167538499701952</v>
      </c>
      <c r="D32">
        <v>0.14760187079010501</v>
      </c>
      <c r="E32">
        <v>0.12157707735760701</v>
      </c>
      <c r="F32">
        <v>0.43671744784966399</v>
      </c>
      <c r="G32">
        <v>0.11857388895557699</v>
      </c>
      <c r="H32">
        <v>0.113755080424321</v>
      </c>
      <c r="I32">
        <v>9.2517573214003501E-2</v>
      </c>
      <c r="J32">
        <v>0.324846542593901</v>
      </c>
      <c r="K32">
        <v>0.81013443006314301</v>
      </c>
      <c r="L32">
        <v>1.44644073005414E-3</v>
      </c>
      <c r="M32">
        <v>0.336847355899977</v>
      </c>
      <c r="N32">
        <v>1.14842822669317</v>
      </c>
      <c r="O32">
        <f t="shared" si="2"/>
        <v>1.0716474358170087</v>
      </c>
      <c r="P32">
        <f t="shared" si="5"/>
        <v>2.5342945031924023E-4</v>
      </c>
      <c r="Q32">
        <f t="shared" si="3"/>
        <v>0.68239019801503442</v>
      </c>
      <c r="R32">
        <f t="shared" si="4"/>
        <v>0.54000643300922213</v>
      </c>
      <c r="T32">
        <v>2</v>
      </c>
      <c r="U32" s="2">
        <v>3.9280999999999999E-5</v>
      </c>
    </row>
    <row r="33" spans="2:22" x14ac:dyDescent="0.2">
      <c r="B33">
        <v>1400</v>
      </c>
      <c r="C33">
        <v>0.22715445625113401</v>
      </c>
      <c r="D33">
        <v>0.129172054750018</v>
      </c>
      <c r="E33">
        <v>0.158288551426993</v>
      </c>
      <c r="F33">
        <v>0.51461506242814503</v>
      </c>
      <c r="G33">
        <v>0.145472445426026</v>
      </c>
      <c r="H33">
        <v>9.5931582618139305E-2</v>
      </c>
      <c r="I33">
        <v>9.7339840112477496E-2</v>
      </c>
      <c r="J33">
        <v>0.33874386815664298</v>
      </c>
      <c r="K33">
        <v>0.81514185847952403</v>
      </c>
      <c r="L33">
        <v>2.34677321640865E-3</v>
      </c>
      <c r="M33">
        <v>0.51520883752381696</v>
      </c>
      <c r="N33">
        <v>1.33269746921975</v>
      </c>
      <c r="O33">
        <f t="shared" si="2"/>
        <v>1.1544251683066122</v>
      </c>
      <c r="P33">
        <f t="shared" si="5"/>
        <v>1.6555546497920702E-3</v>
      </c>
      <c r="Q33">
        <f t="shared" si="3"/>
        <v>0.70399346147393038</v>
      </c>
      <c r="R33">
        <f t="shared" si="4"/>
        <v>0.61337483890532818</v>
      </c>
      <c r="T33">
        <v>3</v>
      </c>
      <c r="U33" s="2">
        <v>3.9921999999999999E-4</v>
      </c>
    </row>
    <row r="34" spans="2:22" x14ac:dyDescent="0.2">
      <c r="B34">
        <v>1450</v>
      </c>
      <c r="C34">
        <v>0.188391142639739</v>
      </c>
      <c r="D34">
        <v>0.13804966396422599</v>
      </c>
      <c r="E34">
        <v>0.140586394983581</v>
      </c>
      <c r="F34">
        <v>0.46702720158754601</v>
      </c>
      <c r="G34">
        <v>0.117030056023817</v>
      </c>
      <c r="H34">
        <v>9.6915132578895793E-2</v>
      </c>
      <c r="I34">
        <v>8.0535289705583796E-2</v>
      </c>
      <c r="J34">
        <v>0.29448047830829599</v>
      </c>
      <c r="K34">
        <v>0.76362129987798499</v>
      </c>
      <c r="L34">
        <v>2.1976530970756799E-2</v>
      </c>
      <c r="M34">
        <v>0.40311099330162198</v>
      </c>
      <c r="N34">
        <v>1.1887088241503601</v>
      </c>
      <c r="O34">
        <f t="shared" si="2"/>
        <v>1.0902792413645048</v>
      </c>
      <c r="P34">
        <f t="shared" si="5"/>
        <v>-1.2829185388421483E-3</v>
      </c>
      <c r="Q34">
        <f t="shared" si="3"/>
        <v>0.62325243384828155</v>
      </c>
      <c r="R34">
        <f t="shared" si="4"/>
        <v>0.57676565579299421</v>
      </c>
      <c r="U34" s="2">
        <f>AVERAGE(U31:U33)</f>
        <v>1.51206E-4</v>
      </c>
    </row>
    <row r="35" spans="2:22" x14ac:dyDescent="0.2">
      <c r="B35">
        <v>1500</v>
      </c>
      <c r="C35">
        <v>0.15956230067163699</v>
      </c>
      <c r="D35">
        <v>0.12618751891566601</v>
      </c>
      <c r="E35">
        <v>0.145691175217705</v>
      </c>
      <c r="F35">
        <v>0.43144099480500703</v>
      </c>
      <c r="G35">
        <v>0.119534317962963</v>
      </c>
      <c r="H35">
        <v>0.102288944358</v>
      </c>
      <c r="I35">
        <v>8.0120778750339405E-2</v>
      </c>
      <c r="J35">
        <v>0.30194404107130302</v>
      </c>
      <c r="K35">
        <v>1.2673451106886999</v>
      </c>
      <c r="L35">
        <v>1.09729814641941E-2</v>
      </c>
      <c r="M35">
        <v>0.31863531924353</v>
      </c>
      <c r="N35">
        <v>1.5969534113964201</v>
      </c>
      <c r="O35">
        <f t="shared" si="2"/>
        <v>1.2637062203678591</v>
      </c>
      <c r="P35">
        <f t="shared" si="5"/>
        <v>3.4685395800670847E-3</v>
      </c>
      <c r="Q35">
        <f t="shared" si="3"/>
        <v>0.75487683406776485</v>
      </c>
      <c r="R35">
        <f t="shared" si="4"/>
        <v>0.78690204076178905</v>
      </c>
      <c r="U35">
        <f>STDEV(U31:U33)</f>
        <v>2.1512596977352593E-4</v>
      </c>
    </row>
    <row r="36" spans="2:22" x14ac:dyDescent="0.2">
      <c r="B36">
        <v>1550</v>
      </c>
      <c r="C36">
        <v>0.23268080957046</v>
      </c>
      <c r="D36">
        <v>0.12489659508234099</v>
      </c>
      <c r="E36">
        <v>0.155017302612107</v>
      </c>
      <c r="F36">
        <v>0.51259470726490697</v>
      </c>
      <c r="G36">
        <v>0.151171961430447</v>
      </c>
      <c r="H36">
        <v>0.104547583535067</v>
      </c>
      <c r="I36">
        <v>8.6437036704404002E-2</v>
      </c>
      <c r="J36">
        <v>0.34215658166991803</v>
      </c>
      <c r="K36">
        <v>2.06523733481216</v>
      </c>
      <c r="L36">
        <v>4.9201817241915802E-2</v>
      </c>
      <c r="M36">
        <v>0.15088739684307401</v>
      </c>
      <c r="N36">
        <v>2.2653265488971499</v>
      </c>
      <c r="O36">
        <f t="shared" si="2"/>
        <v>1.505100179023692</v>
      </c>
      <c r="P36">
        <f t="shared" si="5"/>
        <v>4.8278791731166584E-3</v>
      </c>
      <c r="Q36">
        <f t="shared" si="3"/>
        <v>1.0731696217131883</v>
      </c>
      <c r="R36">
        <f t="shared" si="4"/>
        <v>1.1197864566950004</v>
      </c>
    </row>
    <row r="37" spans="2:22" x14ac:dyDescent="0.2">
      <c r="B37">
        <v>1600</v>
      </c>
      <c r="C37">
        <v>0.21955766531188001</v>
      </c>
      <c r="D37">
        <v>0.134115574617168</v>
      </c>
      <c r="E37">
        <v>0.17620424066912699</v>
      </c>
      <c r="F37">
        <v>0.52987748059817497</v>
      </c>
      <c r="G37">
        <v>0.16682440156484299</v>
      </c>
      <c r="H37">
        <v>9.0882245635046002E-2</v>
      </c>
      <c r="I37">
        <v>0.10007887610951099</v>
      </c>
      <c r="J37">
        <v>0.3577855233094</v>
      </c>
      <c r="K37">
        <v>1.6391503995280901</v>
      </c>
      <c r="L37">
        <v>1.14825649600299E-2</v>
      </c>
      <c r="M37">
        <v>0.231690729582851</v>
      </c>
      <c r="N37">
        <v>1.88232369407097</v>
      </c>
      <c r="O37">
        <f t="shared" si="2"/>
        <v>1.3719780224445908</v>
      </c>
      <c r="P37">
        <f t="shared" si="5"/>
        <v>-2.6624431315820239E-3</v>
      </c>
      <c r="Q37">
        <f t="shared" si="3"/>
        <v>1.006841817958839</v>
      </c>
      <c r="R37">
        <f t="shared" si="4"/>
        <v>0.89441959359663747</v>
      </c>
      <c r="U37" t="s">
        <v>65</v>
      </c>
    </row>
    <row r="38" spans="2:22" x14ac:dyDescent="0.2">
      <c r="B38">
        <v>1650</v>
      </c>
      <c r="C38">
        <v>0.24982586044396299</v>
      </c>
      <c r="D38">
        <v>0.14021220146951399</v>
      </c>
      <c r="E38">
        <v>0.16455559187913499</v>
      </c>
      <c r="F38">
        <v>0.55459365379261205</v>
      </c>
      <c r="G38">
        <v>0.19002075674242799</v>
      </c>
      <c r="H38">
        <v>0.108910168943799</v>
      </c>
      <c r="I38">
        <v>0.112540019083194</v>
      </c>
      <c r="J38">
        <v>0.41147094476942098</v>
      </c>
      <c r="K38">
        <v>1.7965211334162701</v>
      </c>
      <c r="L38">
        <v>2.0189525197368E-2</v>
      </c>
      <c r="M38">
        <v>0.15799594717465501</v>
      </c>
      <c r="N38">
        <v>1.97470660578829</v>
      </c>
      <c r="O38">
        <f t="shared" si="2"/>
        <v>1.4052425434024869</v>
      </c>
      <c r="P38">
        <f t="shared" si="5"/>
        <v>6.6529041915792226E-4</v>
      </c>
      <c r="Q38">
        <f t="shared" si="3"/>
        <v>1.1329946924904377</v>
      </c>
      <c r="R38">
        <f t="shared" si="4"/>
        <v>1.0048179059960674</v>
      </c>
      <c r="T38" t="s">
        <v>33</v>
      </c>
    </row>
    <row r="39" spans="2:22" x14ac:dyDescent="0.2">
      <c r="B39">
        <v>1700</v>
      </c>
      <c r="C39">
        <v>0.22337637496453</v>
      </c>
      <c r="D39">
        <v>0.16194753792802</v>
      </c>
      <c r="E39">
        <v>0.213138989571582</v>
      </c>
      <c r="F39">
        <v>0.59846290246413303</v>
      </c>
      <c r="G39">
        <v>0.177182569756348</v>
      </c>
      <c r="H39">
        <v>0.13539143092865</v>
      </c>
      <c r="I39">
        <v>0.12788310264737299</v>
      </c>
      <c r="J39">
        <v>0.44045710333237098</v>
      </c>
      <c r="K39">
        <v>1.6559073579858301</v>
      </c>
      <c r="L39">
        <v>2.6810329524798501E-3</v>
      </c>
      <c r="M39">
        <v>0.217266132248493</v>
      </c>
      <c r="N39">
        <v>1.8758545231868</v>
      </c>
      <c r="O39">
        <f t="shared" si="2"/>
        <v>1.3696183859699023</v>
      </c>
      <c r="P39">
        <f t="shared" si="5"/>
        <v>-7.1248314865169249E-4</v>
      </c>
      <c r="Q39">
        <f t="shared" si="3"/>
        <v>1.0890854030293242</v>
      </c>
      <c r="R39">
        <f t="shared" si="4"/>
        <v>0.95750395453768933</v>
      </c>
      <c r="T39" s="5">
        <v>1</v>
      </c>
      <c r="U39" s="2">
        <v>2.9479E-5</v>
      </c>
    </row>
    <row r="40" spans="2:22" x14ac:dyDescent="0.2">
      <c r="B40">
        <v>1750</v>
      </c>
      <c r="C40">
        <v>0.23266885371503801</v>
      </c>
      <c r="D40">
        <v>0.18951459804783799</v>
      </c>
      <c r="E40">
        <v>0.20382821667376599</v>
      </c>
      <c r="F40">
        <v>0.62601166843664202</v>
      </c>
      <c r="G40">
        <v>0.177352846912776</v>
      </c>
      <c r="H40">
        <v>0.123593603832129</v>
      </c>
      <c r="I40">
        <v>0.130451545317501</v>
      </c>
      <c r="J40">
        <v>0.43139799606240598</v>
      </c>
      <c r="K40">
        <v>1.2543481814503601</v>
      </c>
      <c r="L40">
        <v>0.10346637398733501</v>
      </c>
      <c r="M40">
        <v>0.169150719620031</v>
      </c>
      <c r="N40">
        <v>1.5269652750577301</v>
      </c>
      <c r="O40">
        <f t="shared" si="2"/>
        <v>1.2357043639389358</v>
      </c>
      <c r="P40">
        <f t="shared" si="5"/>
        <v>-2.6782804406193295E-3</v>
      </c>
      <c r="Q40">
        <f t="shared" si="3"/>
        <v>0.83343550575606462</v>
      </c>
      <c r="R40">
        <f t="shared" si="4"/>
        <v>0.76205424843893466</v>
      </c>
      <c r="T40">
        <v>2</v>
      </c>
      <c r="U40" s="2">
        <v>4.5889000000000001E-5</v>
      </c>
    </row>
    <row r="41" spans="2:22" x14ac:dyDescent="0.2">
      <c r="B41">
        <v>1800</v>
      </c>
      <c r="C41">
        <v>0.211092260950206</v>
      </c>
      <c r="D41">
        <v>0.16106085142964499</v>
      </c>
      <c r="E41">
        <v>0.24599547898951099</v>
      </c>
      <c r="F41">
        <v>0.61814859136936195</v>
      </c>
      <c r="G41">
        <v>0.18001052025404901</v>
      </c>
      <c r="H41">
        <v>0.14379182939896201</v>
      </c>
      <c r="I41">
        <v>0.15058434190693201</v>
      </c>
      <c r="J41">
        <v>0.47438669155994301</v>
      </c>
      <c r="K41">
        <v>0.80023271503502003</v>
      </c>
      <c r="L41">
        <v>7.1576223762193095E-2</v>
      </c>
      <c r="M41">
        <v>0.17313007382114901</v>
      </c>
      <c r="N41">
        <v>1.04493901261836</v>
      </c>
      <c r="O41">
        <f t="shared" si="2"/>
        <v>1.0222225846743751</v>
      </c>
      <c r="P41">
        <f t="shared" si="5"/>
        <v>-4.2696355852912139E-3</v>
      </c>
      <c r="Q41">
        <f t="shared" si="3"/>
        <v>0.59182032739061385</v>
      </c>
      <c r="R41">
        <f t="shared" si="4"/>
        <v>0.5266648351758807</v>
      </c>
      <c r="T41">
        <v>3</v>
      </c>
      <c r="U41" s="2">
        <v>2.5733E-4</v>
      </c>
    </row>
    <row r="42" spans="2:22" x14ac:dyDescent="0.2">
      <c r="B42">
        <v>1850</v>
      </c>
      <c r="C42">
        <v>0.24742459784484</v>
      </c>
      <c r="D42">
        <v>0.13489071490976201</v>
      </c>
      <c r="E42">
        <v>0.26258320446017103</v>
      </c>
      <c r="F42">
        <v>0.64489851721477298</v>
      </c>
      <c r="G42">
        <v>0.16826451234269399</v>
      </c>
      <c r="H42">
        <v>0.152153589006262</v>
      </c>
      <c r="I42">
        <v>0.15162987046597701</v>
      </c>
      <c r="J42">
        <v>0.47204797181493302</v>
      </c>
      <c r="K42">
        <v>0.75049438261801704</v>
      </c>
      <c r="L42">
        <v>3.6353092919831102E-3</v>
      </c>
      <c r="M42">
        <v>0.29612949862629601</v>
      </c>
      <c r="N42">
        <v>1.0502591905362999</v>
      </c>
      <c r="O42">
        <f t="shared" si="2"/>
        <v>1.0248215408237182</v>
      </c>
      <c r="P42">
        <f t="shared" si="5"/>
        <v>5.197912298686269E-5</v>
      </c>
      <c r="Q42">
        <f t="shared" si="3"/>
        <v>0.59442945635745181</v>
      </c>
      <c r="R42">
        <f t="shared" si="4"/>
        <v>0.4799034482352148</v>
      </c>
      <c r="U42" s="2">
        <f>AVERAGE(U39:U41)</f>
        <v>1.1089933333333333E-4</v>
      </c>
      <c r="V42" t="s">
        <v>67</v>
      </c>
    </row>
    <row r="43" spans="2:22" x14ac:dyDescent="0.2">
      <c r="B43">
        <v>1900</v>
      </c>
      <c r="C43">
        <v>0.23070319399389599</v>
      </c>
      <c r="D43">
        <v>0.14776295993104099</v>
      </c>
      <c r="E43">
        <v>0.27980558170555297</v>
      </c>
      <c r="F43">
        <v>0.65827173563049102</v>
      </c>
      <c r="G43">
        <v>0.17541886427136399</v>
      </c>
      <c r="H43">
        <v>0.138501476959666</v>
      </c>
      <c r="I43">
        <v>0.16390745504425699</v>
      </c>
      <c r="J43">
        <v>0.47782779627528599</v>
      </c>
      <c r="K43">
        <v>0.685347781352448</v>
      </c>
      <c r="L43">
        <v>8.4901693400875108E-3</v>
      </c>
      <c r="M43">
        <v>0.25614999051040599</v>
      </c>
      <c r="N43">
        <v>0.94998794120294205</v>
      </c>
      <c r="O43">
        <f t="shared" si="2"/>
        <v>0.97467324842889891</v>
      </c>
      <c r="P43">
        <f t="shared" si="5"/>
        <v>-1.0029658478963865E-3</v>
      </c>
      <c r="Q43">
        <f t="shared" si="3"/>
        <v>0.51782618158783367</v>
      </c>
      <c r="R43">
        <f t="shared" si="4"/>
        <v>0.42068460760943038</v>
      </c>
      <c r="U43">
        <f>STDEV(U39:U41)</f>
        <v>1.270778388639551E-4</v>
      </c>
    </row>
    <row r="44" spans="2:22" x14ac:dyDescent="0.2">
      <c r="B44">
        <v>1950</v>
      </c>
      <c r="C44">
        <v>0.25588188534921102</v>
      </c>
      <c r="D44">
        <v>0.17065319178893801</v>
      </c>
      <c r="E44">
        <v>0.272135324588342</v>
      </c>
      <c r="F44">
        <v>0.69867040172649197</v>
      </c>
      <c r="G44">
        <v>0.17535961148760901</v>
      </c>
      <c r="H44">
        <v>0.13131246953117701</v>
      </c>
      <c r="I44">
        <v>0.15571781431030601</v>
      </c>
      <c r="J44">
        <v>0.46238989532909203</v>
      </c>
      <c r="K44">
        <v>0.82574884028623297</v>
      </c>
      <c r="L44" s="2">
        <v>8.1261787179129404E-7</v>
      </c>
      <c r="M44">
        <v>0.13765927928713101</v>
      </c>
      <c r="N44">
        <v>0.96340893219123502</v>
      </c>
      <c r="O44">
        <f t="shared" si="2"/>
        <v>0.98153396894413947</v>
      </c>
      <c r="P44">
        <f t="shared" si="5"/>
        <v>1.3721441030481118E-4</v>
      </c>
      <c r="Q44">
        <f t="shared" si="3"/>
        <v>0.47828458804930135</v>
      </c>
      <c r="R44">
        <f t="shared" si="4"/>
        <v>0.4232253443904293</v>
      </c>
      <c r="U44" s="1">
        <f>U42*(0.00000001)/(0.000000000000001)</f>
        <v>1108.9933333333333</v>
      </c>
      <c r="V44" t="s">
        <v>66</v>
      </c>
    </row>
    <row r="45" spans="2:22" x14ac:dyDescent="0.2">
      <c r="B45">
        <v>2000</v>
      </c>
      <c r="C45">
        <v>0.24514688128901599</v>
      </c>
      <c r="D45">
        <v>0.161376933931661</v>
      </c>
      <c r="E45">
        <v>0.286162352762942</v>
      </c>
      <c r="F45">
        <v>0.69268616798361904</v>
      </c>
      <c r="G45">
        <v>0.167031839061099</v>
      </c>
      <c r="H45">
        <v>0.14780977185209501</v>
      </c>
      <c r="I45">
        <v>0.151967845495558</v>
      </c>
      <c r="J45">
        <v>0.46680945640875099</v>
      </c>
      <c r="K45">
        <v>0.82797537016138001</v>
      </c>
      <c r="L45">
        <v>7.4459737817575303E-4</v>
      </c>
      <c r="M45">
        <v>5.9913018274824599E-2</v>
      </c>
      <c r="N45">
        <v>0.88863298581437999</v>
      </c>
      <c r="O45">
        <f t="shared" si="2"/>
        <v>0.94267331871352977</v>
      </c>
      <c r="P45">
        <f t="shared" si="5"/>
        <v>-7.7721300461219389E-4</v>
      </c>
      <c r="Q45">
        <f t="shared" si="3"/>
        <v>0.44844046436111168</v>
      </c>
      <c r="R45">
        <f t="shared" si="4"/>
        <v>0.39497684177906295</v>
      </c>
      <c r="U45" s="1">
        <f>U43*(0.00000001)/(0.000000000000001)</f>
        <v>1270.7783886395509</v>
      </c>
    </row>
    <row r="46" spans="2:22" x14ac:dyDescent="0.2">
      <c r="B46">
        <v>2050</v>
      </c>
      <c r="C46">
        <v>0.217853059506388</v>
      </c>
      <c r="D46">
        <v>0.20365816091237701</v>
      </c>
      <c r="E46">
        <v>0.27990426663484702</v>
      </c>
      <c r="F46">
        <v>0.70141548705361101</v>
      </c>
      <c r="G46">
        <v>0.15789291695913699</v>
      </c>
      <c r="H46">
        <v>0.14341582914065601</v>
      </c>
      <c r="I46">
        <v>0.158130093260507</v>
      </c>
      <c r="J46">
        <v>0.4594388393603</v>
      </c>
      <c r="K46">
        <v>0.62884555053403102</v>
      </c>
      <c r="L46">
        <v>1.27358852669015E-3</v>
      </c>
      <c r="M46">
        <v>0.13368667917509999</v>
      </c>
      <c r="N46">
        <v>0.76380581823582105</v>
      </c>
      <c r="O46">
        <f t="shared" si="2"/>
        <v>0.87395984932708493</v>
      </c>
      <c r="P46">
        <f t="shared" si="5"/>
        <v>-1.374269387728897E-3</v>
      </c>
      <c r="Q46">
        <f t="shared" si="3"/>
        <v>0.43476105237319307</v>
      </c>
      <c r="R46">
        <f t="shared" si="4"/>
        <v>0.30405560347056521</v>
      </c>
    </row>
    <row r="47" spans="2:22" x14ac:dyDescent="0.2">
      <c r="B47">
        <v>2100</v>
      </c>
      <c r="C47">
        <v>0.20449192434305699</v>
      </c>
      <c r="D47">
        <v>0.17766001992323099</v>
      </c>
      <c r="E47">
        <v>0.31390639435583501</v>
      </c>
      <c r="F47">
        <v>0.69605833862212296</v>
      </c>
      <c r="G47">
        <v>0.146382320066128</v>
      </c>
      <c r="H47">
        <v>0.123217664603137</v>
      </c>
      <c r="I47">
        <v>0.17362306703359701</v>
      </c>
      <c r="J47">
        <v>0.44322305170286302</v>
      </c>
      <c r="K47">
        <v>0.355887974311142</v>
      </c>
      <c r="L47">
        <v>9.8379006695746493E-3</v>
      </c>
      <c r="M47">
        <v>0.177943584899389</v>
      </c>
      <c r="N47">
        <v>0.54366945988010595</v>
      </c>
      <c r="O47">
        <f t="shared" si="2"/>
        <v>0.73733944684935038</v>
      </c>
      <c r="P47">
        <f t="shared" si="5"/>
        <v>-2.7324080495546911E-3</v>
      </c>
      <c r="Q47">
        <f t="shared" si="3"/>
        <v>0.28944748658068498</v>
      </c>
      <c r="R47">
        <f t="shared" si="4"/>
        <v>0.22765526117474233</v>
      </c>
      <c r="T47" t="s">
        <v>75</v>
      </c>
    </row>
    <row r="48" spans="2:22" x14ac:dyDescent="0.2">
      <c r="B48">
        <v>2150</v>
      </c>
      <c r="C48">
        <v>0.22748713508576701</v>
      </c>
      <c r="D48">
        <v>0.20149895157896699</v>
      </c>
      <c r="E48">
        <v>0.278875829987004</v>
      </c>
      <c r="F48">
        <v>0.70786191665173803</v>
      </c>
      <c r="G48">
        <v>0.160773044092686</v>
      </c>
      <c r="H48">
        <v>0.15186934506747901</v>
      </c>
      <c r="I48">
        <v>0.16631295799082399</v>
      </c>
      <c r="J48">
        <v>0.47895534715098897</v>
      </c>
      <c r="K48">
        <v>0.41327855941380698</v>
      </c>
      <c r="L48">
        <v>6.2902389803640796E-2</v>
      </c>
      <c r="M48">
        <v>0.122159067219289</v>
      </c>
      <c r="N48">
        <v>0.59834001643673596</v>
      </c>
      <c r="O48">
        <f t="shared" si="2"/>
        <v>0.77352441230819335</v>
      </c>
      <c r="P48">
        <f t="shared" si="5"/>
        <v>7.2369930917685953E-4</v>
      </c>
      <c r="Q48">
        <f t="shared" si="3"/>
        <v>0.30822029682587326</v>
      </c>
      <c r="R48">
        <f t="shared" si="4"/>
        <v>0.2610694669398404</v>
      </c>
      <c r="U48">
        <f>AVERAGE(P7:P305)</f>
        <v>1.9076345604055446E-4</v>
      </c>
    </row>
    <row r="49" spans="2:22" x14ac:dyDescent="0.2">
      <c r="B49">
        <v>2200</v>
      </c>
      <c r="C49">
        <v>0.25363660034448499</v>
      </c>
      <c r="D49">
        <v>0.207215776441906</v>
      </c>
      <c r="E49">
        <v>0.27057736153</v>
      </c>
      <c r="F49">
        <v>0.73142973831639102</v>
      </c>
      <c r="G49">
        <v>0.16070574911202101</v>
      </c>
      <c r="H49">
        <v>0.186235926286548</v>
      </c>
      <c r="I49">
        <v>0.14580644024872699</v>
      </c>
      <c r="J49">
        <v>0.49274811564729598</v>
      </c>
      <c r="K49">
        <v>0.35521766104202201</v>
      </c>
      <c r="L49">
        <v>0.123895549820879</v>
      </c>
      <c r="M49">
        <v>0.147490506476737</v>
      </c>
      <c r="N49">
        <v>0.62660371733963705</v>
      </c>
      <c r="O49">
        <f t="shared" si="2"/>
        <v>0.79158304513148658</v>
      </c>
      <c r="P49">
        <f t="shared" si="5"/>
        <v>3.6117265646586462E-4</v>
      </c>
      <c r="Q49">
        <f t="shared" si="3"/>
        <v>0.27692446292000011</v>
      </c>
      <c r="R49">
        <f t="shared" si="4"/>
        <v>0.30643839249080079</v>
      </c>
      <c r="U49">
        <f>STDEV(P7:P305)</f>
        <v>2.1385078882421005E-3</v>
      </c>
    </row>
    <row r="50" spans="2:22" x14ac:dyDescent="0.2">
      <c r="B50">
        <v>2250</v>
      </c>
      <c r="C50">
        <v>0.23606923269628199</v>
      </c>
      <c r="D50">
        <v>0.197552191941192</v>
      </c>
      <c r="E50">
        <v>0.291351059461606</v>
      </c>
      <c r="F50">
        <v>0.724972484099079</v>
      </c>
      <c r="G50">
        <v>0.17498234343888799</v>
      </c>
      <c r="H50">
        <v>0.20330314897504501</v>
      </c>
      <c r="I50">
        <v>0.15880763928061001</v>
      </c>
      <c r="J50">
        <v>0.53709313169454298</v>
      </c>
      <c r="K50">
        <v>0.27586544925631401</v>
      </c>
      <c r="L50">
        <v>0.217246807773851</v>
      </c>
      <c r="M50">
        <v>0.102596119964491</v>
      </c>
      <c r="N50">
        <v>0.59570837699465595</v>
      </c>
      <c r="O50">
        <f t="shared" si="2"/>
        <v>0.77182146704704702</v>
      </c>
      <c r="P50">
        <f t="shared" si="5"/>
        <v>-3.9523156168879136E-4</v>
      </c>
      <c r="Q50">
        <f t="shared" si="3"/>
        <v>0.24347250313293389</v>
      </c>
      <c r="R50">
        <f t="shared" si="4"/>
        <v>0.30555787057418865</v>
      </c>
      <c r="U50" s="1">
        <f>U48*(0.00000001)/(0.000000000000001)</f>
        <v>1907.6345604055443</v>
      </c>
      <c r="V50" t="s">
        <v>66</v>
      </c>
    </row>
    <row r="51" spans="2:22" x14ac:dyDescent="0.2">
      <c r="B51">
        <v>2300</v>
      </c>
      <c r="C51">
        <v>0.25747051079260602</v>
      </c>
      <c r="D51">
        <v>0.20295959643494099</v>
      </c>
      <c r="E51">
        <v>0.372990135111188</v>
      </c>
      <c r="F51">
        <v>0.83342024233873602</v>
      </c>
      <c r="G51">
        <v>0.20910513434473499</v>
      </c>
      <c r="H51">
        <v>0.20674424681626399</v>
      </c>
      <c r="I51">
        <v>0.16663654361563501</v>
      </c>
      <c r="J51">
        <v>0.58248592477663497</v>
      </c>
      <c r="K51">
        <v>0.371494410178277</v>
      </c>
      <c r="L51">
        <v>0.42553672326512199</v>
      </c>
      <c r="M51">
        <v>0.25402502192202597</v>
      </c>
      <c r="N51">
        <v>1.0510561553654301</v>
      </c>
      <c r="O51">
        <f t="shared" si="2"/>
        <v>1.0252102981171376</v>
      </c>
      <c r="P51">
        <f t="shared" si="5"/>
        <v>5.0677766214018115E-3</v>
      </c>
      <c r="Q51">
        <f t="shared" si="3"/>
        <v>0.3886988700752147</v>
      </c>
      <c r="R51">
        <f t="shared" si="4"/>
        <v>0.57449523271811609</v>
      </c>
      <c r="U51" s="1">
        <f>U49*(0.00000001)/(0.000000000000001)</f>
        <v>21385.078882421003</v>
      </c>
    </row>
    <row r="52" spans="2:22" x14ac:dyDescent="0.2">
      <c r="B52">
        <v>2350</v>
      </c>
      <c r="C52">
        <v>0.29015718963446302</v>
      </c>
      <c r="D52">
        <v>0.212590660782004</v>
      </c>
      <c r="E52">
        <v>0.39600300601497701</v>
      </c>
      <c r="F52">
        <v>0.89875085643144403</v>
      </c>
      <c r="G52">
        <v>0.21936852055377301</v>
      </c>
      <c r="H52">
        <v>0.211017498299337</v>
      </c>
      <c r="I52">
        <v>0.196139390042564</v>
      </c>
      <c r="J52">
        <v>0.62652540889567399</v>
      </c>
      <c r="K52">
        <v>0.31158976606107203</v>
      </c>
      <c r="L52">
        <v>0.451155180336762</v>
      </c>
      <c r="M52">
        <v>0.233007959778116</v>
      </c>
      <c r="N52">
        <v>0.99575290617595003</v>
      </c>
      <c r="O52">
        <f t="shared" si="2"/>
        <v>0.997874193561468</v>
      </c>
      <c r="P52">
        <f t="shared" si="5"/>
        <v>-5.4672209111339192E-4</v>
      </c>
      <c r="Q52">
        <f t="shared" si="3"/>
        <v>0.38917155298686185</v>
      </c>
      <c r="R52">
        <f t="shared" si="4"/>
        <v>0.52873210125573644</v>
      </c>
    </row>
    <row r="53" spans="2:22" x14ac:dyDescent="0.2">
      <c r="B53">
        <v>2400</v>
      </c>
      <c r="C53">
        <v>0.26169857695731402</v>
      </c>
      <c r="D53">
        <v>0.21299636890267901</v>
      </c>
      <c r="E53">
        <v>0.42111357676060301</v>
      </c>
      <c r="F53">
        <v>0.89580852262059596</v>
      </c>
      <c r="G53">
        <v>0.206409508784068</v>
      </c>
      <c r="H53">
        <v>0.195648984849014</v>
      </c>
      <c r="I53">
        <v>0.232821249682413</v>
      </c>
      <c r="J53">
        <v>0.63487974331549502</v>
      </c>
      <c r="K53">
        <v>0.61104967422731804</v>
      </c>
      <c r="L53">
        <v>0.58827095678549102</v>
      </c>
      <c r="M53">
        <v>0.327147354736463</v>
      </c>
      <c r="N53">
        <v>1.52646798574927</v>
      </c>
      <c r="O53">
        <f t="shared" si="2"/>
        <v>1.2355031306108739</v>
      </c>
      <c r="P53">
        <f t="shared" si="5"/>
        <v>4.7525787409881184E-3</v>
      </c>
      <c r="Q53">
        <f t="shared" si="3"/>
        <v>0.56155029027642545</v>
      </c>
      <c r="R53">
        <f t="shared" si="4"/>
        <v>0.83872756697240081</v>
      </c>
    </row>
    <row r="54" spans="2:22" x14ac:dyDescent="0.2">
      <c r="B54">
        <v>2450</v>
      </c>
      <c r="C54">
        <v>0.30505576836819998</v>
      </c>
      <c r="D54">
        <v>0.22217770329011899</v>
      </c>
      <c r="E54">
        <v>0.41009718119166799</v>
      </c>
      <c r="F54">
        <v>0.93733065284998696</v>
      </c>
      <c r="G54">
        <v>0.22387634984528701</v>
      </c>
      <c r="H54">
        <v>0.184750272301511</v>
      </c>
      <c r="I54">
        <v>0.24459671035787101</v>
      </c>
      <c r="J54">
        <v>0.65322333250466902</v>
      </c>
      <c r="K54">
        <v>0.68827822463134603</v>
      </c>
      <c r="L54">
        <v>0.74001802027054397</v>
      </c>
      <c r="M54">
        <v>0.39475939097815099</v>
      </c>
      <c r="N54">
        <v>1.82305563588004</v>
      </c>
      <c r="O54">
        <f t="shared" si="2"/>
        <v>1.3502057753839005</v>
      </c>
      <c r="P54">
        <f t="shared" si="5"/>
        <v>2.2940528954605321E-3</v>
      </c>
      <c r="Q54">
        <f t="shared" si="3"/>
        <v>0.64660415841120966</v>
      </c>
      <c r="R54">
        <f t="shared" si="4"/>
        <v>1.0198659580278442</v>
      </c>
    </row>
    <row r="55" spans="2:22" x14ac:dyDescent="0.2">
      <c r="B55">
        <v>2500</v>
      </c>
      <c r="C55">
        <v>0.296558346469183</v>
      </c>
      <c r="D55">
        <v>0.266482552098535</v>
      </c>
      <c r="E55">
        <v>0.42939698624822298</v>
      </c>
      <c r="F55">
        <v>0.99243788481594097</v>
      </c>
      <c r="G55">
        <v>0.22346389599052999</v>
      </c>
      <c r="H55">
        <v>0.18772061504428</v>
      </c>
      <c r="I55">
        <v>0.27799525256563601</v>
      </c>
      <c r="J55">
        <v>0.68917976360044597</v>
      </c>
      <c r="K55">
        <v>0.593043700823916</v>
      </c>
      <c r="L55">
        <v>0.90337262007443997</v>
      </c>
      <c r="M55">
        <v>0.16335566693939599</v>
      </c>
      <c r="N55">
        <v>1.6597719878377499</v>
      </c>
      <c r="O55">
        <f t="shared" si="2"/>
        <v>1.2883213837539722</v>
      </c>
      <c r="P55">
        <f t="shared" si="5"/>
        <v>-1.2376878325985664E-3</v>
      </c>
      <c r="Q55">
        <f t="shared" si="3"/>
        <v>0.60111921201340557</v>
      </c>
      <c r="R55">
        <f t="shared" si="4"/>
        <v>0.91789330806053393</v>
      </c>
    </row>
    <row r="56" spans="2:22" x14ac:dyDescent="0.2">
      <c r="B56">
        <v>2550</v>
      </c>
      <c r="C56">
        <v>0.34536707989175303</v>
      </c>
      <c r="D56">
        <v>0.26917409763379702</v>
      </c>
      <c r="E56">
        <v>0.53921759191486596</v>
      </c>
      <c r="F56">
        <v>1.1537587694404201</v>
      </c>
      <c r="G56">
        <v>0.25484446754152501</v>
      </c>
      <c r="H56">
        <v>0.19588976835126801</v>
      </c>
      <c r="I56">
        <v>0.309282419657055</v>
      </c>
      <c r="J56">
        <v>0.76001665554984799</v>
      </c>
      <c r="K56">
        <v>0.72670131027774199</v>
      </c>
      <c r="L56">
        <v>1.00501219633754</v>
      </c>
      <c r="M56">
        <v>0.32760622758490299</v>
      </c>
      <c r="N56">
        <v>2.0593197342001899</v>
      </c>
      <c r="O56">
        <f t="shared" si="2"/>
        <v>1.4350330080524942</v>
      </c>
      <c r="P56">
        <f t="shared" si="5"/>
        <v>2.9342324859704407E-3</v>
      </c>
      <c r="Q56">
        <f t="shared" si="3"/>
        <v>0.72887983622395813</v>
      </c>
      <c r="R56">
        <f t="shared" si="4"/>
        <v>1.153607575009034</v>
      </c>
    </row>
    <row r="57" spans="2:22" x14ac:dyDescent="0.2">
      <c r="B57">
        <v>2600</v>
      </c>
      <c r="C57">
        <v>0.304737506147152</v>
      </c>
      <c r="D57">
        <v>0.28617223273588899</v>
      </c>
      <c r="E57">
        <v>0.53068248048038802</v>
      </c>
      <c r="F57">
        <v>1.12159221936343</v>
      </c>
      <c r="G57">
        <v>0.25163720661630401</v>
      </c>
      <c r="H57">
        <v>0.217758563437847</v>
      </c>
      <c r="I57">
        <v>0.31430881103859998</v>
      </c>
      <c r="J57">
        <v>0.78370458109275098</v>
      </c>
      <c r="K57">
        <v>0.56632929894543804</v>
      </c>
      <c r="L57">
        <v>0.97898205952362305</v>
      </c>
      <c r="M57">
        <v>0.22883615104532601</v>
      </c>
      <c r="N57">
        <v>1.7741475095143899</v>
      </c>
      <c r="O57">
        <f t="shared" si="2"/>
        <v>1.3319712870457794</v>
      </c>
      <c r="P57">
        <f t="shared" si="5"/>
        <v>-2.061234420134297E-3</v>
      </c>
      <c r="Q57">
        <f t="shared" si="3"/>
        <v>0.6711103405354848</v>
      </c>
      <c r="R57">
        <f t="shared" si="4"/>
        <v>0.95893757114650047</v>
      </c>
    </row>
    <row r="58" spans="2:22" x14ac:dyDescent="0.2">
      <c r="B58">
        <v>2650</v>
      </c>
      <c r="C58">
        <v>0.369157994523379</v>
      </c>
      <c r="D58">
        <v>0.325494014750914</v>
      </c>
      <c r="E58">
        <v>0.51172464458366795</v>
      </c>
      <c r="F58">
        <v>1.2063766538579599</v>
      </c>
      <c r="G58">
        <v>0.27002985792876599</v>
      </c>
      <c r="H58">
        <v>0.228957550551834</v>
      </c>
      <c r="I58">
        <v>0.33953752578910401</v>
      </c>
      <c r="J58">
        <v>0.83852493426970498</v>
      </c>
      <c r="K58">
        <v>0.58407417803769801</v>
      </c>
      <c r="L58">
        <v>1.0422537588056899</v>
      </c>
      <c r="M58">
        <v>0.212675709568797</v>
      </c>
      <c r="N58">
        <v>1.8390036464121799</v>
      </c>
      <c r="O58">
        <f t="shared" si="2"/>
        <v>1.3560986860889512</v>
      </c>
      <c r="P58">
        <f t="shared" si="5"/>
        <v>4.8254798086343697E-4</v>
      </c>
      <c r="Q58">
        <f t="shared" si="3"/>
        <v>0.71042970918213533</v>
      </c>
      <c r="R58">
        <f t="shared" si="4"/>
        <v>0.98056438639579324</v>
      </c>
    </row>
    <row r="59" spans="2:22" x14ac:dyDescent="0.2">
      <c r="B59">
        <v>2700</v>
      </c>
      <c r="C59">
        <v>0.33251746012990302</v>
      </c>
      <c r="D59">
        <v>0.27135266495751598</v>
      </c>
      <c r="E59">
        <v>0.52867813325993196</v>
      </c>
      <c r="F59">
        <v>1.1325482583473501</v>
      </c>
      <c r="G59">
        <v>0.26447547542611699</v>
      </c>
      <c r="H59">
        <v>0.23087585336261801</v>
      </c>
      <c r="I59">
        <v>0.32124363348446</v>
      </c>
      <c r="J59">
        <v>0.81659496227319495</v>
      </c>
      <c r="K59">
        <v>0.41637287535826201</v>
      </c>
      <c r="L59">
        <v>0.72522642201114096</v>
      </c>
      <c r="M59">
        <v>0.207226877699314</v>
      </c>
      <c r="N59">
        <v>1.34882617506872</v>
      </c>
      <c r="O59">
        <f t="shared" si="2"/>
        <v>1.1613897601876468</v>
      </c>
      <c r="P59">
        <f t="shared" si="5"/>
        <v>-3.894178518026088E-3</v>
      </c>
      <c r="Q59">
        <f t="shared" si="3"/>
        <v>0.56185824377535476</v>
      </c>
      <c r="R59">
        <f t="shared" si="4"/>
        <v>0.68829963719234388</v>
      </c>
    </row>
    <row r="60" spans="2:22" x14ac:dyDescent="0.2">
      <c r="B60">
        <v>2750</v>
      </c>
      <c r="C60">
        <v>0.41952299684024502</v>
      </c>
      <c r="D60">
        <v>0.27768454066295201</v>
      </c>
      <c r="E60">
        <v>0.50872762278033401</v>
      </c>
      <c r="F60">
        <v>1.20593516028353</v>
      </c>
      <c r="G60">
        <v>0.26844186789177898</v>
      </c>
      <c r="H60">
        <v>0.22274327074650599</v>
      </c>
      <c r="I60">
        <v>0.29046459034302702</v>
      </c>
      <c r="J60">
        <v>0.78164972898131202</v>
      </c>
      <c r="K60">
        <v>0.428616120077842</v>
      </c>
      <c r="L60">
        <v>0.58465439228662996</v>
      </c>
      <c r="M60">
        <v>0.30274291603153503</v>
      </c>
      <c r="N60">
        <v>1.3160134283960101</v>
      </c>
      <c r="O60">
        <f t="shared" si="2"/>
        <v>1.1471762847949787</v>
      </c>
      <c r="P60">
        <f t="shared" si="5"/>
        <v>-2.8426950785336301E-4</v>
      </c>
      <c r="Q60">
        <f t="shared" si="3"/>
        <v>0.658859490937032</v>
      </c>
      <c r="R60">
        <f t="shared" si="4"/>
        <v>0.59185969414441209</v>
      </c>
    </row>
    <row r="61" spans="2:22" x14ac:dyDescent="0.2">
      <c r="B61">
        <v>2800</v>
      </c>
      <c r="C61">
        <v>0.36030236114616698</v>
      </c>
      <c r="D61">
        <v>0.30769984549326401</v>
      </c>
      <c r="E61">
        <v>0.52532853727628503</v>
      </c>
      <c r="F61">
        <v>1.1933307439157199</v>
      </c>
      <c r="G61">
        <v>0.24486978193994799</v>
      </c>
      <c r="H61">
        <v>0.23156644160765399</v>
      </c>
      <c r="I61">
        <v>0.33408825231573003</v>
      </c>
      <c r="J61">
        <v>0.81052447586333198</v>
      </c>
      <c r="K61">
        <v>0.42714183946033701</v>
      </c>
      <c r="L61">
        <v>0.52952874172979902</v>
      </c>
      <c r="M61">
        <v>0.26078463069550201</v>
      </c>
      <c r="N61">
        <v>1.2174552118856401</v>
      </c>
      <c r="O61">
        <f t="shared" si="2"/>
        <v>1.1033835289171396</v>
      </c>
      <c r="P61">
        <f t="shared" si="5"/>
        <v>-8.7585511755678075E-4</v>
      </c>
      <c r="Q61">
        <f t="shared" si="3"/>
        <v>0.71016830463256608</v>
      </c>
      <c r="R61">
        <f t="shared" si="4"/>
        <v>0.46673059570662934</v>
      </c>
    </row>
    <row r="62" spans="2:22" x14ac:dyDescent="0.2">
      <c r="B62">
        <v>2850</v>
      </c>
      <c r="C62">
        <v>0.37516762064669901</v>
      </c>
      <c r="D62">
        <v>0.29355804387843099</v>
      </c>
      <c r="E62">
        <v>0.55987042051979097</v>
      </c>
      <c r="F62">
        <v>1.22859608504492</v>
      </c>
      <c r="G62">
        <v>0.26936206427746301</v>
      </c>
      <c r="H62">
        <v>0.21168011015473401</v>
      </c>
      <c r="I62">
        <v>0.36254638352431501</v>
      </c>
      <c r="J62">
        <v>0.843588557956512</v>
      </c>
      <c r="K62">
        <v>0.29770206796677101</v>
      </c>
      <c r="L62">
        <v>0.42900641861099698</v>
      </c>
      <c r="M62">
        <v>0.21396085536493001</v>
      </c>
      <c r="N62">
        <v>0.94066934194269802</v>
      </c>
      <c r="O62">
        <f t="shared" si="2"/>
        <v>0.96988109680656109</v>
      </c>
      <c r="P62">
        <f t="shared" si="5"/>
        <v>-2.6700486422115712E-3</v>
      </c>
      <c r="Q62">
        <f t="shared" si="3"/>
        <v>0.54011495949811061</v>
      </c>
      <c r="R62">
        <f t="shared" si="4"/>
        <v>0.3542706526798336</v>
      </c>
    </row>
    <row r="63" spans="2:22" x14ac:dyDescent="0.2">
      <c r="B63">
        <v>2900</v>
      </c>
      <c r="C63">
        <v>0.42491888946622802</v>
      </c>
      <c r="D63">
        <v>0.27324049986385501</v>
      </c>
      <c r="E63">
        <v>0.49352453533365698</v>
      </c>
      <c r="F63">
        <v>1.1916839246637401</v>
      </c>
      <c r="G63">
        <v>0.29728831176204201</v>
      </c>
      <c r="H63">
        <v>0.21677586881293401</v>
      </c>
      <c r="I63">
        <v>0.361998125933221</v>
      </c>
      <c r="J63">
        <v>0.87606230650819705</v>
      </c>
      <c r="K63">
        <v>0.52017158502671301</v>
      </c>
      <c r="L63">
        <v>0.43122991607370298</v>
      </c>
      <c r="M63">
        <v>0.13995681263353901</v>
      </c>
      <c r="N63">
        <v>1.09135831373395</v>
      </c>
      <c r="O63">
        <f t="shared" si="2"/>
        <v>1.0446809626550826</v>
      </c>
      <c r="P63">
        <f t="shared" si="5"/>
        <v>1.4959973169704299E-3</v>
      </c>
      <c r="Q63">
        <f t="shared" si="3"/>
        <v>0.65599084548589071</v>
      </c>
      <c r="R63">
        <f t="shared" si="4"/>
        <v>0.39299476751930595</v>
      </c>
    </row>
    <row r="64" spans="2:22" x14ac:dyDescent="0.2">
      <c r="B64">
        <v>2950</v>
      </c>
      <c r="C64">
        <v>0.47118029599571998</v>
      </c>
      <c r="D64">
        <v>0.28377683876583099</v>
      </c>
      <c r="E64">
        <v>0.54272162087023001</v>
      </c>
      <c r="F64">
        <v>1.2976787556317799</v>
      </c>
      <c r="G64">
        <v>0.31807525166793599</v>
      </c>
      <c r="H64">
        <v>0.23096991172446099</v>
      </c>
      <c r="I64">
        <v>0.34834386626380198</v>
      </c>
      <c r="J64">
        <v>0.89738902965619805</v>
      </c>
      <c r="K64">
        <v>0.56751194115919301</v>
      </c>
      <c r="L64">
        <v>0.54304705011979904</v>
      </c>
      <c r="M64">
        <v>0.19859182979307199</v>
      </c>
      <c r="N64">
        <v>1.3091508210720599</v>
      </c>
      <c r="O64">
        <f t="shared" si="2"/>
        <v>1.144181288551801</v>
      </c>
      <c r="P64">
        <f t="shared" si="5"/>
        <v>1.9900065179343685E-3</v>
      </c>
      <c r="Q64">
        <f t="shared" si="3"/>
        <v>0.76300089966486639</v>
      </c>
      <c r="R64">
        <f t="shared" si="4"/>
        <v>0.50193112464365019</v>
      </c>
    </row>
    <row r="65" spans="2:18" x14ac:dyDescent="0.2">
      <c r="B65">
        <v>3000</v>
      </c>
      <c r="C65">
        <v>0.41632897729138402</v>
      </c>
      <c r="D65">
        <v>0.29105206074197498</v>
      </c>
      <c r="E65">
        <v>0.54915239970210605</v>
      </c>
      <c r="F65">
        <v>1.25653343773547</v>
      </c>
      <c r="G65">
        <v>0.32859072091647101</v>
      </c>
      <c r="H65">
        <v>0.23072489604275601</v>
      </c>
      <c r="I65">
        <v>0.32476182535956799</v>
      </c>
      <c r="J65">
        <v>0.88407744231879604</v>
      </c>
      <c r="K65">
        <v>0.38630275178037499</v>
      </c>
      <c r="L65">
        <v>0.40417100465046601</v>
      </c>
      <c r="M65">
        <v>0.18364621504620901</v>
      </c>
      <c r="N65">
        <v>0.97411997147704998</v>
      </c>
      <c r="O65">
        <f t="shared" si="2"/>
        <v>0.98697516254313611</v>
      </c>
      <c r="P65">
        <f t="shared" si="5"/>
        <v>-3.1441225201732982E-3</v>
      </c>
      <c r="Q65">
        <f t="shared" si="3"/>
        <v>0.5997107751117563</v>
      </c>
      <c r="R65">
        <f t="shared" si="4"/>
        <v>0.42925401377750683</v>
      </c>
    </row>
    <row r="66" spans="2:18" x14ac:dyDescent="0.2">
      <c r="B66">
        <v>3050</v>
      </c>
      <c r="C66">
        <v>0.48468093492571301</v>
      </c>
      <c r="D66">
        <v>0.29366177155115802</v>
      </c>
      <c r="E66">
        <v>0.54042595030423801</v>
      </c>
      <c r="F66">
        <v>1.3187686567811101</v>
      </c>
      <c r="G66">
        <v>0.38893520606145199</v>
      </c>
      <c r="H66">
        <v>0.236513405223757</v>
      </c>
      <c r="I66">
        <v>0.333200042073998</v>
      </c>
      <c r="J66">
        <v>0.95864865335920701</v>
      </c>
      <c r="K66">
        <v>0.46411705377739398</v>
      </c>
      <c r="L66">
        <v>0.43430687070873603</v>
      </c>
      <c r="M66">
        <v>0.41488160159926502</v>
      </c>
      <c r="N66">
        <v>1.3133055260854001</v>
      </c>
      <c r="O66">
        <f t="shared" si="2"/>
        <v>1.145995430220121</v>
      </c>
      <c r="P66">
        <f t="shared" si="5"/>
        <v>3.1804053535396969E-3</v>
      </c>
      <c r="Q66">
        <f t="shared" si="3"/>
        <v>0.76178465865087597</v>
      </c>
      <c r="R66">
        <f t="shared" si="4"/>
        <v>0.61162625034647577</v>
      </c>
    </row>
    <row r="67" spans="2:18" x14ac:dyDescent="0.2">
      <c r="B67">
        <v>3100</v>
      </c>
      <c r="C67">
        <v>0.44461048816871901</v>
      </c>
      <c r="D67">
        <v>0.29832408239192398</v>
      </c>
      <c r="E67">
        <v>0.58509213453307896</v>
      </c>
      <c r="F67">
        <v>1.32802670509372</v>
      </c>
      <c r="G67">
        <v>0.39557124921589698</v>
      </c>
      <c r="H67">
        <v>0.27336168400293098</v>
      </c>
      <c r="I67">
        <v>0.31681611083248501</v>
      </c>
      <c r="J67">
        <v>0.98574904405131403</v>
      </c>
      <c r="K67">
        <v>0.41519427389591701</v>
      </c>
      <c r="L67">
        <v>0.12663117225947401</v>
      </c>
      <c r="M67">
        <v>0.53906313948218398</v>
      </c>
      <c r="N67">
        <v>1.0808885856375801</v>
      </c>
      <c r="O67">
        <f t="shared" si="2"/>
        <v>1.03965791760443</v>
      </c>
      <c r="P67">
        <f t="shared" si="5"/>
        <v>-2.126750252313818E-3</v>
      </c>
      <c r="Q67">
        <f t="shared" si="3"/>
        <v>0.66682824591536161</v>
      </c>
      <c r="R67">
        <f t="shared" si="4"/>
        <v>0.496826266170044</v>
      </c>
    </row>
    <row r="68" spans="2:18" x14ac:dyDescent="0.2">
      <c r="B68">
        <v>3150</v>
      </c>
      <c r="C68">
        <v>0.43085584551040701</v>
      </c>
      <c r="D68">
        <v>0.28636613767137098</v>
      </c>
      <c r="E68">
        <v>0.56766086302808605</v>
      </c>
      <c r="F68">
        <v>1.28488284620986</v>
      </c>
      <c r="G68">
        <v>0.38437527818949102</v>
      </c>
      <c r="H68">
        <v>0.26276135611756801</v>
      </c>
      <c r="I68">
        <v>0.30659536037505303</v>
      </c>
      <c r="J68">
        <v>0.95373199468211201</v>
      </c>
      <c r="K68">
        <v>0.44400283546798802</v>
      </c>
      <c r="L68">
        <v>0.15848186101617101</v>
      </c>
      <c r="M68">
        <v>0.55688134579428195</v>
      </c>
      <c r="N68">
        <v>1.15936604227844</v>
      </c>
      <c r="O68">
        <f t="shared" si="2"/>
        <v>1.0767386137212875</v>
      </c>
      <c r="P68">
        <f t="shared" si="5"/>
        <v>7.4161392233714981E-4</v>
      </c>
      <c r="Q68">
        <f t="shared" si="3"/>
        <v>0.79384441660168481</v>
      </c>
      <c r="R68">
        <f t="shared" si="4"/>
        <v>0.62703482566098723</v>
      </c>
    </row>
    <row r="69" spans="2:18" x14ac:dyDescent="0.2">
      <c r="B69">
        <v>3200</v>
      </c>
      <c r="C69">
        <v>0.39993026799265702</v>
      </c>
      <c r="D69">
        <v>0.30666312422993702</v>
      </c>
      <c r="E69">
        <v>0.55602997323638104</v>
      </c>
      <c r="F69">
        <v>1.26262336545897</v>
      </c>
      <c r="G69">
        <v>0.39668700241759403</v>
      </c>
      <c r="H69">
        <v>0.25788393769184897</v>
      </c>
      <c r="I69">
        <v>0.31003184476619899</v>
      </c>
      <c r="J69">
        <v>0.96460278487564299</v>
      </c>
      <c r="K69">
        <v>0.32319055904444199</v>
      </c>
      <c r="L69">
        <v>0.11222434817134599</v>
      </c>
      <c r="M69">
        <v>0.42931327755729098</v>
      </c>
      <c r="N69">
        <v>0.864728184773079</v>
      </c>
      <c r="O69">
        <f t="shared" si="2"/>
        <v>0.92990762163404117</v>
      </c>
      <c r="P69">
        <f t="shared" si="5"/>
        <v>-2.9366198417449274E-3</v>
      </c>
      <c r="Q69">
        <f t="shared" si="3"/>
        <v>0.85594871331190525</v>
      </c>
      <c r="R69">
        <f t="shared" si="4"/>
        <v>0.64132137606011974</v>
      </c>
    </row>
    <row r="70" spans="2:18" x14ac:dyDescent="0.2">
      <c r="B70">
        <v>3250</v>
      </c>
      <c r="C70">
        <v>0.41646333323002899</v>
      </c>
      <c r="D70">
        <v>0.316914060884951</v>
      </c>
      <c r="E70">
        <v>0.56681419857487603</v>
      </c>
      <c r="F70">
        <v>1.30019159268986</v>
      </c>
      <c r="G70">
        <v>0.374689786745529</v>
      </c>
      <c r="H70">
        <v>0.27073069717093901</v>
      </c>
      <c r="I70">
        <v>0.31913456399499301</v>
      </c>
      <c r="J70">
        <v>0.96455504791146196</v>
      </c>
      <c r="K70">
        <v>0.28402209116270799</v>
      </c>
      <c r="L70">
        <v>7.4933460015315104E-2</v>
      </c>
      <c r="M70">
        <v>0.33117057799970301</v>
      </c>
      <c r="N70">
        <v>0.69012612917772498</v>
      </c>
      <c r="O70">
        <f t="shared" si="2"/>
        <v>0.83073830366591683</v>
      </c>
      <c r="P70">
        <f t="shared" si="5"/>
        <v>-1.9833863593624866E-3</v>
      </c>
      <c r="Q70">
        <f t="shared" si="3"/>
        <v>0.75938913494962079</v>
      </c>
      <c r="R70">
        <f t="shared" si="4"/>
        <v>0.53703488646898223</v>
      </c>
    </row>
    <row r="71" spans="2:18" x14ac:dyDescent="0.2">
      <c r="B71">
        <v>3300</v>
      </c>
      <c r="C71">
        <v>0.40636153296776301</v>
      </c>
      <c r="D71">
        <v>0.32027789662081102</v>
      </c>
      <c r="E71">
        <v>0.59256582673819003</v>
      </c>
      <c r="F71">
        <v>1.31920525632676</v>
      </c>
      <c r="G71">
        <v>0.39852900898478899</v>
      </c>
      <c r="H71">
        <v>0.29985912653605701</v>
      </c>
      <c r="I71">
        <v>0.33766305457802898</v>
      </c>
      <c r="J71">
        <v>1.03605119009887</v>
      </c>
      <c r="K71">
        <v>0.20577187948307901</v>
      </c>
      <c r="L71">
        <v>4.8939609671914103E-2</v>
      </c>
      <c r="M71">
        <v>0.24570150745281799</v>
      </c>
      <c r="N71">
        <v>0.50041299660781102</v>
      </c>
      <c r="O71">
        <f t="shared" ref="O71:O134" si="6">N71^0.5</f>
        <v>0.7073987536091727</v>
      </c>
      <c r="P71">
        <f t="shared" si="5"/>
        <v>-2.4667910011348824E-3</v>
      </c>
      <c r="Q71">
        <f t="shared" ref="Q71:Q105" si="7">AVERAGE(N71,N171,N271)</f>
        <v>0.6992056250415396</v>
      </c>
      <c r="R71">
        <f t="shared" ref="R71:R105" si="8">STDEV(N71,N171,N271)</f>
        <v>0.42224888552394196</v>
      </c>
    </row>
    <row r="72" spans="2:18" x14ac:dyDescent="0.2">
      <c r="B72">
        <v>3350</v>
      </c>
      <c r="C72">
        <v>0.386299386125107</v>
      </c>
      <c r="D72">
        <v>0.31835542601019101</v>
      </c>
      <c r="E72">
        <v>0.61569124990524104</v>
      </c>
      <c r="F72">
        <v>1.3203460620405401</v>
      </c>
      <c r="G72">
        <v>0.33804202431914099</v>
      </c>
      <c r="H72">
        <v>0.31306813356166302</v>
      </c>
      <c r="I72">
        <v>0.374792525263968</v>
      </c>
      <c r="J72">
        <v>1.02590268314477</v>
      </c>
      <c r="K72">
        <v>0.25409404035340799</v>
      </c>
      <c r="L72">
        <v>0.13891530294483401</v>
      </c>
      <c r="M72">
        <v>0.22501396567419299</v>
      </c>
      <c r="N72">
        <v>0.61802330897243596</v>
      </c>
      <c r="O72">
        <f t="shared" si="6"/>
        <v>0.78614458528468922</v>
      </c>
      <c r="P72">
        <f t="shared" ref="P72:P135" si="9">(O72-O71)/(B72-B71)</f>
        <v>1.5749166335103303E-3</v>
      </c>
      <c r="Q72">
        <f t="shared" si="7"/>
        <v>0.68839390916663701</v>
      </c>
      <c r="R72">
        <f t="shared" si="8"/>
        <v>0.16884376711538401</v>
      </c>
    </row>
    <row r="73" spans="2:18" x14ac:dyDescent="0.2">
      <c r="B73">
        <v>3400</v>
      </c>
      <c r="C73">
        <v>0.41326271413063997</v>
      </c>
      <c r="D73">
        <v>0.35836956187312902</v>
      </c>
      <c r="E73">
        <v>0.55626333136392503</v>
      </c>
      <c r="F73">
        <v>1.32789560736769</v>
      </c>
      <c r="G73">
        <v>0.367472763338273</v>
      </c>
      <c r="H73">
        <v>0.315623219803918</v>
      </c>
      <c r="I73">
        <v>0.329314738207168</v>
      </c>
      <c r="J73">
        <v>1.0124107213493601</v>
      </c>
      <c r="K73">
        <v>0.365013121931614</v>
      </c>
      <c r="L73">
        <v>0.29681314519094698</v>
      </c>
      <c r="M73">
        <v>0.149992341628926</v>
      </c>
      <c r="N73">
        <v>0.81181860875148704</v>
      </c>
      <c r="O73">
        <f t="shared" si="6"/>
        <v>0.90100977172918995</v>
      </c>
      <c r="P73">
        <f t="shared" si="9"/>
        <v>2.2973037288900144E-3</v>
      </c>
      <c r="Q73">
        <f t="shared" si="7"/>
        <v>0.83840424039728989</v>
      </c>
      <c r="R73">
        <f t="shared" si="8"/>
        <v>5.9015929530609572E-2</v>
      </c>
    </row>
    <row r="74" spans="2:18" x14ac:dyDescent="0.2">
      <c r="B74">
        <v>3450</v>
      </c>
      <c r="C74">
        <v>0.39005213676547001</v>
      </c>
      <c r="D74">
        <v>0.35535995936784298</v>
      </c>
      <c r="E74">
        <v>0.58102066302952204</v>
      </c>
      <c r="F74">
        <v>1.32643275916284</v>
      </c>
      <c r="G74">
        <v>0.385179576655242</v>
      </c>
      <c r="H74">
        <v>0.333277845410619</v>
      </c>
      <c r="I74">
        <v>0.35371846250101702</v>
      </c>
      <c r="J74">
        <v>1.0721758845668801</v>
      </c>
      <c r="K74">
        <v>0.55427518742644999</v>
      </c>
      <c r="L74">
        <v>0.14086334783700799</v>
      </c>
      <c r="M74">
        <v>0.124742525164615</v>
      </c>
      <c r="N74">
        <v>0.81988106042807396</v>
      </c>
      <c r="O74">
        <f t="shared" si="6"/>
        <v>0.90547283803992373</v>
      </c>
      <c r="P74">
        <f t="shared" si="9"/>
        <v>8.9261326214675754E-5</v>
      </c>
      <c r="Q74">
        <f t="shared" si="7"/>
        <v>0.75139847799877035</v>
      </c>
      <c r="R74">
        <f t="shared" si="8"/>
        <v>0.20111525948653289</v>
      </c>
    </row>
    <row r="75" spans="2:18" x14ac:dyDescent="0.2">
      <c r="B75">
        <v>3500</v>
      </c>
      <c r="C75">
        <v>0.45560498249968501</v>
      </c>
      <c r="D75">
        <v>0.340191007125903</v>
      </c>
      <c r="E75">
        <v>0.55274747179819606</v>
      </c>
      <c r="F75">
        <v>1.3485434614237799</v>
      </c>
      <c r="G75">
        <v>0.41368130449535301</v>
      </c>
      <c r="H75">
        <v>0.33132558471576301</v>
      </c>
      <c r="I75">
        <v>0.33674675608506499</v>
      </c>
      <c r="J75">
        <v>1.08175364529618</v>
      </c>
      <c r="K75">
        <v>0.21642622356625801</v>
      </c>
      <c r="L75">
        <v>0.17002623869043201</v>
      </c>
      <c r="M75">
        <v>9.2549814879885894E-2</v>
      </c>
      <c r="N75">
        <v>0.47900227713657501</v>
      </c>
      <c r="O75">
        <f t="shared" si="6"/>
        <v>0.69209990401427957</v>
      </c>
      <c r="P75">
        <f t="shared" si="9"/>
        <v>-4.267458680512883E-3</v>
      </c>
      <c r="Q75">
        <f t="shared" si="7"/>
        <v>0.60811494130265464</v>
      </c>
      <c r="R75">
        <f t="shared" si="8"/>
        <v>0.36152821552174669</v>
      </c>
    </row>
    <row r="76" spans="2:18" x14ac:dyDescent="0.2">
      <c r="B76">
        <v>3550</v>
      </c>
      <c r="C76">
        <v>0.45351939636569299</v>
      </c>
      <c r="D76">
        <v>0.35760345030546897</v>
      </c>
      <c r="E76">
        <v>0.48414338756311198</v>
      </c>
      <c r="F76">
        <v>1.29526623423427</v>
      </c>
      <c r="G76">
        <v>0.40393929710821902</v>
      </c>
      <c r="H76">
        <v>0.331389664889151</v>
      </c>
      <c r="I76">
        <v>0.32385516956766403</v>
      </c>
      <c r="J76">
        <v>1.0591841315650301</v>
      </c>
      <c r="K76">
        <v>0.19376226379848199</v>
      </c>
      <c r="L76">
        <v>0.11757966531839099</v>
      </c>
      <c r="M76">
        <v>0.123085485478222</v>
      </c>
      <c r="N76">
        <v>0.43442741459509499</v>
      </c>
      <c r="O76">
        <f t="shared" si="6"/>
        <v>0.6591110791020699</v>
      </c>
      <c r="P76">
        <f t="shared" si="9"/>
        <v>-6.5977649824419335E-4</v>
      </c>
      <c r="Q76">
        <f t="shared" si="7"/>
        <v>0.65181160655365766</v>
      </c>
      <c r="R76">
        <f t="shared" si="8"/>
        <v>0.32886645655893687</v>
      </c>
    </row>
    <row r="77" spans="2:18" x14ac:dyDescent="0.2">
      <c r="B77">
        <v>3600</v>
      </c>
      <c r="C77">
        <v>0.41902860127229002</v>
      </c>
      <c r="D77">
        <v>0.34153217665115299</v>
      </c>
      <c r="E77">
        <v>0.56728739497765901</v>
      </c>
      <c r="F77">
        <v>1.3278481729011</v>
      </c>
      <c r="G77">
        <v>0.39608319626178201</v>
      </c>
      <c r="H77">
        <v>0.31862643801013801</v>
      </c>
      <c r="I77">
        <v>0.34176719521093502</v>
      </c>
      <c r="J77">
        <v>1.0564768294828499</v>
      </c>
      <c r="K77">
        <v>0.37592589324912701</v>
      </c>
      <c r="L77">
        <v>4.5749878756370203E-2</v>
      </c>
      <c r="M77">
        <v>3.0008243563373099E-2</v>
      </c>
      <c r="N77">
        <v>0.45168401556887</v>
      </c>
      <c r="O77">
        <f t="shared" si="6"/>
        <v>0.67207441222596032</v>
      </c>
      <c r="P77">
        <f t="shared" si="9"/>
        <v>2.5926666247780836E-4</v>
      </c>
      <c r="Q77">
        <f t="shared" si="7"/>
        <v>0.63136478115466066</v>
      </c>
      <c r="R77">
        <f t="shared" si="8"/>
        <v>0.40565320038304947</v>
      </c>
    </row>
    <row r="78" spans="2:18" x14ac:dyDescent="0.2">
      <c r="B78">
        <v>3650</v>
      </c>
      <c r="C78">
        <v>0.382242490721657</v>
      </c>
      <c r="D78">
        <v>0.32513956737870903</v>
      </c>
      <c r="E78">
        <v>0.52826629154486104</v>
      </c>
      <c r="F78">
        <v>1.23564834964523</v>
      </c>
      <c r="G78">
        <v>0.35037635610915302</v>
      </c>
      <c r="H78">
        <v>0.33365609217410203</v>
      </c>
      <c r="I78">
        <v>0.35607462085556402</v>
      </c>
      <c r="J78">
        <v>1.0401070691388199</v>
      </c>
      <c r="K78">
        <v>0.46456142917795501</v>
      </c>
      <c r="L78">
        <v>1.17811544808554E-3</v>
      </c>
      <c r="M78">
        <v>7.0609781587869097E-2</v>
      </c>
      <c r="N78">
        <v>0.53634932621390996</v>
      </c>
      <c r="O78">
        <f t="shared" si="6"/>
        <v>0.73235874147436097</v>
      </c>
      <c r="P78">
        <f t="shared" si="9"/>
        <v>1.2056865849680131E-3</v>
      </c>
      <c r="Q78">
        <f t="shared" si="7"/>
        <v>0.66577333616217194</v>
      </c>
      <c r="R78">
        <f t="shared" si="8"/>
        <v>0.25362339952908908</v>
      </c>
    </row>
    <row r="79" spans="2:18" x14ac:dyDescent="0.2">
      <c r="B79">
        <v>3700</v>
      </c>
      <c r="C79">
        <v>0.37137547647254998</v>
      </c>
      <c r="D79">
        <v>0.31419742104661802</v>
      </c>
      <c r="E79">
        <v>0.510686209426227</v>
      </c>
      <c r="F79">
        <v>1.1962591069453901</v>
      </c>
      <c r="G79">
        <v>0.33996428167194997</v>
      </c>
      <c r="H79">
        <v>0.35403485037353699</v>
      </c>
      <c r="I79">
        <v>0.32959393957723598</v>
      </c>
      <c r="J79">
        <v>1.02359307162272</v>
      </c>
      <c r="K79">
        <v>0.37820686531878001</v>
      </c>
      <c r="L79">
        <v>5.8373179639361096E-3</v>
      </c>
      <c r="M79">
        <v>7.8663553932586894E-2</v>
      </c>
      <c r="N79">
        <v>0.46270773721530301</v>
      </c>
      <c r="O79">
        <f t="shared" si="6"/>
        <v>0.68022623972859431</v>
      </c>
      <c r="P79">
        <f t="shared" si="9"/>
        <v>-1.0426500349153334E-3</v>
      </c>
      <c r="Q79">
        <f t="shared" si="7"/>
        <v>0.75844372006089367</v>
      </c>
      <c r="R79">
        <f t="shared" si="8"/>
        <v>0.29734021976307318</v>
      </c>
    </row>
    <row r="80" spans="2:18" x14ac:dyDescent="0.2">
      <c r="B80">
        <v>3750</v>
      </c>
      <c r="C80">
        <v>0.36077994858372497</v>
      </c>
      <c r="D80">
        <v>0.33160268428977702</v>
      </c>
      <c r="E80">
        <v>0.46880979139870999</v>
      </c>
      <c r="F80">
        <v>1.16119242427221</v>
      </c>
      <c r="G80">
        <v>0.33416792473267198</v>
      </c>
      <c r="H80">
        <v>0.37551319119660198</v>
      </c>
      <c r="I80">
        <v>0.32346652221481098</v>
      </c>
      <c r="J80">
        <v>1.0331476381440901</v>
      </c>
      <c r="K80">
        <v>0.21044101417138</v>
      </c>
      <c r="L80">
        <v>4.6613328453167704E-3</v>
      </c>
      <c r="M80">
        <v>2.86042888065751E-2</v>
      </c>
      <c r="N80">
        <v>0.24370663582327201</v>
      </c>
      <c r="O80">
        <f t="shared" si="6"/>
        <v>0.49366652289098156</v>
      </c>
      <c r="P80">
        <f t="shared" si="9"/>
        <v>-3.7311943367522547E-3</v>
      </c>
      <c r="Q80">
        <f t="shared" si="7"/>
        <v>0.65197883589598227</v>
      </c>
      <c r="R80">
        <f t="shared" si="8"/>
        <v>0.42045613071117832</v>
      </c>
    </row>
    <row r="81" spans="2:18" x14ac:dyDescent="0.2">
      <c r="B81">
        <v>3800</v>
      </c>
      <c r="C81">
        <v>0.381931115215915</v>
      </c>
      <c r="D81">
        <v>0.39448832546104901</v>
      </c>
      <c r="E81">
        <v>0.48196653834991499</v>
      </c>
      <c r="F81">
        <v>1.2583859790268801</v>
      </c>
      <c r="G81">
        <v>0.31747667136191299</v>
      </c>
      <c r="H81">
        <v>0.40028612767453903</v>
      </c>
      <c r="I81">
        <v>0.335125296716277</v>
      </c>
      <c r="J81">
        <v>1.05288809575273</v>
      </c>
      <c r="K81">
        <v>0.29094438218844398</v>
      </c>
      <c r="L81">
        <v>2.5090339973378301E-2</v>
      </c>
      <c r="M81">
        <v>5.5214634631723103E-2</v>
      </c>
      <c r="N81">
        <v>0.37124935679354498</v>
      </c>
      <c r="O81">
        <f t="shared" si="6"/>
        <v>0.60930235252585807</v>
      </c>
      <c r="P81">
        <f t="shared" si="9"/>
        <v>2.3127165926975302E-3</v>
      </c>
      <c r="Q81">
        <f t="shared" si="7"/>
        <v>0.71909017366273498</v>
      </c>
      <c r="R81">
        <f t="shared" si="8"/>
        <v>0.43572921903703388</v>
      </c>
    </row>
    <row r="82" spans="2:18" x14ac:dyDescent="0.2">
      <c r="B82">
        <v>3850</v>
      </c>
      <c r="C82">
        <v>0.363513000958398</v>
      </c>
      <c r="D82">
        <v>0.34862896381270703</v>
      </c>
      <c r="E82">
        <v>0.476595123252259</v>
      </c>
      <c r="F82">
        <v>1.1887370880233601</v>
      </c>
      <c r="G82">
        <v>0.31439901410998899</v>
      </c>
      <c r="H82">
        <v>0.39261430720115797</v>
      </c>
      <c r="I82">
        <v>0.31594134913801403</v>
      </c>
      <c r="J82">
        <v>1.0229546704491601</v>
      </c>
      <c r="K82">
        <v>0.40727636891792701</v>
      </c>
      <c r="L82">
        <v>1.86625525915892E-2</v>
      </c>
      <c r="M82">
        <v>0.184407802386689</v>
      </c>
      <c r="N82">
        <v>0.61034672389620603</v>
      </c>
      <c r="O82">
        <f t="shared" si="6"/>
        <v>0.78124690328743451</v>
      </c>
      <c r="P82">
        <f t="shared" si="9"/>
        <v>3.4388910152315291E-3</v>
      </c>
      <c r="Q82">
        <f t="shared" si="7"/>
        <v>0.62027496023667006</v>
      </c>
      <c r="R82">
        <f t="shared" si="8"/>
        <v>0.19111344595359891</v>
      </c>
    </row>
    <row r="83" spans="2:18" x14ac:dyDescent="0.2">
      <c r="B83">
        <v>3900</v>
      </c>
      <c r="C83">
        <v>0.384428204622627</v>
      </c>
      <c r="D83">
        <v>0.38497861340196599</v>
      </c>
      <c r="E83">
        <v>0.52444870367706298</v>
      </c>
      <c r="F83">
        <v>1.2938555217016601</v>
      </c>
      <c r="G83">
        <v>0.34963186351519399</v>
      </c>
      <c r="H83">
        <v>0.39798713864697</v>
      </c>
      <c r="I83">
        <v>0.30922025561397198</v>
      </c>
      <c r="J83">
        <v>1.0568392577761401</v>
      </c>
      <c r="K83">
        <v>0.50286369102736606</v>
      </c>
      <c r="L83">
        <v>6.9091953735514397E-2</v>
      </c>
      <c r="M83">
        <v>0.31919680478350498</v>
      </c>
      <c r="N83">
        <v>0.89115244954638595</v>
      </c>
      <c r="O83">
        <f t="shared" si="6"/>
        <v>0.94400871264326047</v>
      </c>
      <c r="P83">
        <f t="shared" si="9"/>
        <v>3.2552361871165192E-3</v>
      </c>
      <c r="Q83">
        <f t="shared" si="7"/>
        <v>0.74997199714477303</v>
      </c>
      <c r="R83">
        <f t="shared" si="8"/>
        <v>0.29823160034175294</v>
      </c>
    </row>
    <row r="84" spans="2:18" x14ac:dyDescent="0.2">
      <c r="B84">
        <v>3950</v>
      </c>
      <c r="C84">
        <v>0.37778058870208198</v>
      </c>
      <c r="D84">
        <v>0.35712954420544601</v>
      </c>
      <c r="E84">
        <v>0.51654237177872697</v>
      </c>
      <c r="F84">
        <v>1.2514525046862499</v>
      </c>
      <c r="G84">
        <v>0.30973404303317997</v>
      </c>
      <c r="H84">
        <v>0.36998623469577402</v>
      </c>
      <c r="I84">
        <v>0.328418263870003</v>
      </c>
      <c r="J84">
        <v>1.0081385415989601</v>
      </c>
      <c r="K84">
        <v>0.36026275223808102</v>
      </c>
      <c r="L84">
        <v>5.3056527269025398E-2</v>
      </c>
      <c r="M84">
        <v>0.487548490104385</v>
      </c>
      <c r="N84">
        <v>0.90086776961149095</v>
      </c>
      <c r="O84">
        <f t="shared" si="6"/>
        <v>0.94914054260235403</v>
      </c>
      <c r="P84">
        <f t="shared" si="9"/>
        <v>1.0263659918187118E-4</v>
      </c>
      <c r="Q84">
        <f t="shared" si="7"/>
        <v>0.6314484111744143</v>
      </c>
      <c r="R84">
        <f t="shared" si="8"/>
        <v>0.34625103099667826</v>
      </c>
    </row>
    <row r="85" spans="2:18" x14ac:dyDescent="0.2">
      <c r="B85">
        <v>4000</v>
      </c>
      <c r="C85">
        <v>0.35639485868964099</v>
      </c>
      <c r="D85">
        <v>0.40486380020280699</v>
      </c>
      <c r="E85">
        <v>0.53667800170302404</v>
      </c>
      <c r="F85">
        <v>1.2979366605954701</v>
      </c>
      <c r="G85">
        <v>0.30282833764893202</v>
      </c>
      <c r="H85">
        <v>0.40188465596001399</v>
      </c>
      <c r="I85">
        <v>0.30426064782054402</v>
      </c>
      <c r="J85">
        <v>1.0089736414294901</v>
      </c>
      <c r="K85">
        <v>0.29643529212166803</v>
      </c>
      <c r="L85">
        <v>4.4561158380712201E-2</v>
      </c>
      <c r="M85">
        <v>0.45915429300222999</v>
      </c>
      <c r="N85">
        <v>0.80015074350461002</v>
      </c>
      <c r="O85">
        <f t="shared" si="6"/>
        <v>0.89451145521150821</v>
      </c>
      <c r="P85">
        <f t="shared" si="9"/>
        <v>-1.0925817478169165E-3</v>
      </c>
      <c r="Q85">
        <f t="shared" si="7"/>
        <v>0.69614296158296929</v>
      </c>
      <c r="R85">
        <f t="shared" si="8"/>
        <v>0.48111513012494417</v>
      </c>
    </row>
    <row r="86" spans="2:18" x14ac:dyDescent="0.2">
      <c r="B86">
        <v>4050</v>
      </c>
      <c r="C86">
        <v>0.34236955102154898</v>
      </c>
      <c r="D86">
        <v>0.43691174836868701</v>
      </c>
      <c r="E86">
        <v>0.55434806244372903</v>
      </c>
      <c r="F86">
        <v>1.3336293618339701</v>
      </c>
      <c r="G86">
        <v>0.31856987623028699</v>
      </c>
      <c r="H86">
        <v>0.48931543092766999</v>
      </c>
      <c r="I86">
        <v>0.31380198581025698</v>
      </c>
      <c r="J86">
        <v>1.12168729296821</v>
      </c>
      <c r="K86">
        <v>0.14915231283643501</v>
      </c>
      <c r="L86">
        <v>6.5241325999666602E-2</v>
      </c>
      <c r="M86">
        <v>0.83597222733089704</v>
      </c>
      <c r="N86">
        <v>1.0503658661669999</v>
      </c>
      <c r="O86">
        <f t="shared" si="6"/>
        <v>1.0248735854567625</v>
      </c>
      <c r="P86">
        <f t="shared" si="9"/>
        <v>2.6072426049050866E-3</v>
      </c>
      <c r="Q86">
        <f t="shared" si="7"/>
        <v>0.89268384713406423</v>
      </c>
      <c r="R86">
        <f t="shared" si="8"/>
        <v>0.67496621785742594</v>
      </c>
    </row>
    <row r="87" spans="2:18" x14ac:dyDescent="0.2">
      <c r="B87">
        <v>4100</v>
      </c>
      <c r="C87">
        <v>0.39140579957434801</v>
      </c>
      <c r="D87">
        <v>0.43360423930672998</v>
      </c>
      <c r="E87">
        <v>0.61470472372348905</v>
      </c>
      <c r="F87">
        <v>1.4397147626045701</v>
      </c>
      <c r="G87">
        <v>0.31007847326552701</v>
      </c>
      <c r="H87">
        <v>0.47346892305916199</v>
      </c>
      <c r="I87">
        <v>0.37019057631026597</v>
      </c>
      <c r="J87">
        <v>1.1537379726349599</v>
      </c>
      <c r="K87">
        <v>0.19973897798934601</v>
      </c>
      <c r="L87">
        <v>0.14512770966405</v>
      </c>
      <c r="M87">
        <v>0.89173264817522901</v>
      </c>
      <c r="N87">
        <v>1.23659933582862</v>
      </c>
      <c r="O87">
        <f t="shared" si="6"/>
        <v>1.1120248809395499</v>
      </c>
      <c r="P87">
        <f t="shared" si="9"/>
        <v>1.7430259096557466E-3</v>
      </c>
      <c r="Q87">
        <f t="shared" si="7"/>
        <v>1.0284432170238906</v>
      </c>
      <c r="R87">
        <f t="shared" si="8"/>
        <v>0.71794411655231927</v>
      </c>
    </row>
    <row r="88" spans="2:18" x14ac:dyDescent="0.2">
      <c r="B88">
        <v>4150</v>
      </c>
      <c r="C88">
        <v>0.391816097053651</v>
      </c>
      <c r="D88">
        <v>0.43954928296856199</v>
      </c>
      <c r="E88">
        <v>0.60051639862721096</v>
      </c>
      <c r="F88">
        <v>1.43188177864942</v>
      </c>
      <c r="G88">
        <v>0.31465411371333402</v>
      </c>
      <c r="H88">
        <v>0.44456494382827899</v>
      </c>
      <c r="I88">
        <v>0.37795675683681001</v>
      </c>
      <c r="J88">
        <v>1.1371758143784201</v>
      </c>
      <c r="K88">
        <v>0.181913725538802</v>
      </c>
      <c r="L88">
        <v>0.118602783279442</v>
      </c>
      <c r="M88">
        <v>1.0787092871447099</v>
      </c>
      <c r="N88">
        <v>1.3792257959629499</v>
      </c>
      <c r="O88">
        <f t="shared" si="6"/>
        <v>1.1744044430957121</v>
      </c>
      <c r="P88">
        <f t="shared" si="9"/>
        <v>1.247591243123245E-3</v>
      </c>
      <c r="Q88">
        <f t="shared" si="7"/>
        <v>1.0076750763349491</v>
      </c>
      <c r="R88">
        <f t="shared" si="8"/>
        <v>0.77802688797923381</v>
      </c>
    </row>
    <row r="89" spans="2:18" x14ac:dyDescent="0.2">
      <c r="B89">
        <v>4200</v>
      </c>
      <c r="C89">
        <v>0.37558105617584397</v>
      </c>
      <c r="D89">
        <v>0.484866309703126</v>
      </c>
      <c r="E89">
        <v>0.53680105434348402</v>
      </c>
      <c r="F89">
        <v>1.39724842022245</v>
      </c>
      <c r="G89">
        <v>0.306993931374832</v>
      </c>
      <c r="H89">
        <v>0.42296848328997499</v>
      </c>
      <c r="I89">
        <v>0.35658960962175801</v>
      </c>
      <c r="J89">
        <v>1.0865520242865601</v>
      </c>
      <c r="K89">
        <v>0.22701934039541999</v>
      </c>
      <c r="L89">
        <v>3.1492963151181497E-2</v>
      </c>
      <c r="M89">
        <v>0.96648812201875201</v>
      </c>
      <c r="N89">
        <v>1.2250004255653499</v>
      </c>
      <c r="O89">
        <f t="shared" si="6"/>
        <v>1.1067973733097445</v>
      </c>
      <c r="P89">
        <f t="shared" si="9"/>
        <v>-1.352141395719353E-3</v>
      </c>
      <c r="Q89">
        <f t="shared" si="7"/>
        <v>1.0506014854792352</v>
      </c>
      <c r="R89">
        <f t="shared" si="8"/>
        <v>0.83339323160370238</v>
      </c>
    </row>
    <row r="90" spans="2:18" x14ac:dyDescent="0.2">
      <c r="B90">
        <v>4250</v>
      </c>
      <c r="C90">
        <v>0.379526320380353</v>
      </c>
      <c r="D90">
        <v>0.42932353547256802</v>
      </c>
      <c r="E90">
        <v>0.61293126240962004</v>
      </c>
      <c r="F90">
        <v>1.4217811182625399</v>
      </c>
      <c r="G90">
        <v>0.256724949247363</v>
      </c>
      <c r="H90">
        <v>0.39398768521836702</v>
      </c>
      <c r="I90">
        <v>0.39118815548309599</v>
      </c>
      <c r="J90">
        <v>1.04190078994883</v>
      </c>
      <c r="K90">
        <v>0.190084318876173</v>
      </c>
      <c r="L90">
        <v>3.2191161287647299E-3</v>
      </c>
      <c r="M90">
        <v>0.79601352974039596</v>
      </c>
      <c r="N90">
        <v>0.98931696474533304</v>
      </c>
      <c r="O90">
        <f t="shared" si="6"/>
        <v>0.99464413975317478</v>
      </c>
      <c r="P90">
        <f t="shared" si="9"/>
        <v>-2.2430646711313939E-3</v>
      </c>
      <c r="Q90">
        <f t="shared" si="7"/>
        <v>1.15449180116062</v>
      </c>
      <c r="R90">
        <f t="shared" si="8"/>
        <v>1.1454434975801948</v>
      </c>
    </row>
    <row r="91" spans="2:18" x14ac:dyDescent="0.2">
      <c r="B91">
        <v>4300</v>
      </c>
      <c r="C91">
        <v>0.45130219704004898</v>
      </c>
      <c r="D91">
        <v>0.44688852468363099</v>
      </c>
      <c r="E91">
        <v>0.697043297468806</v>
      </c>
      <c r="F91">
        <v>1.5952340191924901</v>
      </c>
      <c r="G91">
        <v>0.271894336065581</v>
      </c>
      <c r="H91">
        <v>0.38428479621508899</v>
      </c>
      <c r="I91">
        <v>0.44343032089606998</v>
      </c>
      <c r="J91">
        <v>1.09960945317674</v>
      </c>
      <c r="K91">
        <v>0.148423646214602</v>
      </c>
      <c r="L91">
        <v>1.0584462874900899E-2</v>
      </c>
      <c r="M91">
        <v>0.78036814563555901</v>
      </c>
      <c r="N91">
        <v>0.93937625472506203</v>
      </c>
      <c r="O91">
        <f t="shared" si="6"/>
        <v>0.96921424603905926</v>
      </c>
      <c r="P91">
        <f t="shared" si="9"/>
        <v>-5.0859787428231057E-4</v>
      </c>
      <c r="Q91">
        <f t="shared" si="7"/>
        <v>1.0319084262941429</v>
      </c>
      <c r="R91">
        <f t="shared" si="8"/>
        <v>0.82467647976054548</v>
      </c>
    </row>
    <row r="92" spans="2:18" x14ac:dyDescent="0.2">
      <c r="B92">
        <v>4350</v>
      </c>
      <c r="C92">
        <v>0.471883018194103</v>
      </c>
      <c r="D92">
        <v>0.44118422270051399</v>
      </c>
      <c r="E92">
        <v>0.72426258750380901</v>
      </c>
      <c r="F92">
        <v>1.6373298283984301</v>
      </c>
      <c r="G92">
        <v>0.29162193084715898</v>
      </c>
      <c r="H92">
        <v>0.38797760052202601</v>
      </c>
      <c r="I92">
        <v>0.45719611998426701</v>
      </c>
      <c r="J92">
        <v>1.1367956513534501</v>
      </c>
      <c r="K92">
        <v>0.19894870751452401</v>
      </c>
      <c r="L92">
        <v>2.5291282025106899E-3</v>
      </c>
      <c r="M92">
        <v>0.78923091615733398</v>
      </c>
      <c r="N92">
        <v>0.99070875187436802</v>
      </c>
      <c r="O92">
        <f t="shared" si="6"/>
        <v>0.9953435346021835</v>
      </c>
      <c r="P92">
        <f t="shared" si="9"/>
        <v>5.2258577126248487E-4</v>
      </c>
      <c r="Q92">
        <f t="shared" si="7"/>
        <v>1.0573554910387972</v>
      </c>
      <c r="R92">
        <f t="shared" si="8"/>
        <v>0.78577683260787601</v>
      </c>
    </row>
    <row r="93" spans="2:18" x14ac:dyDescent="0.2">
      <c r="B93">
        <v>4400</v>
      </c>
      <c r="C93">
        <v>0.45470693334592699</v>
      </c>
      <c r="D93">
        <v>0.47143247997446103</v>
      </c>
      <c r="E93">
        <v>0.71895256241822103</v>
      </c>
      <c r="F93">
        <v>1.64509197573861</v>
      </c>
      <c r="G93">
        <v>0.28812194109030598</v>
      </c>
      <c r="H93">
        <v>0.410795859757209</v>
      </c>
      <c r="I93">
        <v>0.45948724104459099</v>
      </c>
      <c r="J93">
        <v>1.1584050418921099</v>
      </c>
      <c r="K93">
        <v>0.19351664033591701</v>
      </c>
      <c r="L93">
        <v>4.3165107232905699E-4</v>
      </c>
      <c r="M93">
        <v>0.66040756337717699</v>
      </c>
      <c r="N93">
        <v>0.85435585478542198</v>
      </c>
      <c r="O93">
        <f t="shared" si="6"/>
        <v>0.92431372097649944</v>
      </c>
      <c r="P93">
        <f t="shared" si="9"/>
        <v>-1.4205962725136812E-3</v>
      </c>
      <c r="Q93">
        <f t="shared" si="7"/>
        <v>0.95750987604783067</v>
      </c>
      <c r="R93">
        <f t="shared" si="8"/>
        <v>0.64655897014439978</v>
      </c>
    </row>
    <row r="94" spans="2:18" x14ac:dyDescent="0.2">
      <c r="B94">
        <v>4450</v>
      </c>
      <c r="C94">
        <v>0.56272536121378802</v>
      </c>
      <c r="D94">
        <v>0.449339704490686</v>
      </c>
      <c r="E94">
        <v>0.70565395305768996</v>
      </c>
      <c r="F94">
        <v>1.71771901876216</v>
      </c>
      <c r="G94">
        <v>0.31060570647364399</v>
      </c>
      <c r="H94">
        <v>0.42321829906623798</v>
      </c>
      <c r="I94">
        <v>0.46130956036320098</v>
      </c>
      <c r="J94">
        <v>1.19513356590308</v>
      </c>
      <c r="K94">
        <v>0.117615795827141</v>
      </c>
      <c r="L94">
        <v>1.53310807579504E-3</v>
      </c>
      <c r="M94">
        <v>0.269533445681503</v>
      </c>
      <c r="N94">
        <v>0.38868234958443798</v>
      </c>
      <c r="O94">
        <f t="shared" si="6"/>
        <v>0.62344394261588421</v>
      </c>
      <c r="P94">
        <f t="shared" si="9"/>
        <v>-6.0173955672123049E-3</v>
      </c>
      <c r="Q94">
        <f t="shared" si="7"/>
        <v>0.68798307240274126</v>
      </c>
      <c r="R94">
        <f t="shared" si="8"/>
        <v>0.70753277446634077</v>
      </c>
    </row>
    <row r="95" spans="2:18" x14ac:dyDescent="0.2">
      <c r="B95">
        <v>4500</v>
      </c>
      <c r="C95">
        <v>0.49432965057323702</v>
      </c>
      <c r="D95">
        <v>0.486208535943563</v>
      </c>
      <c r="E95">
        <v>0.69555603519328102</v>
      </c>
      <c r="F95">
        <v>1.67609422171008</v>
      </c>
      <c r="G95">
        <v>0.30980800351362098</v>
      </c>
      <c r="H95">
        <v>0.421662578302334</v>
      </c>
      <c r="I95">
        <v>0.44304987035937698</v>
      </c>
      <c r="J95">
        <v>1.1745204521753301</v>
      </c>
      <c r="K95">
        <v>4.46917688328069E-2</v>
      </c>
      <c r="L95">
        <v>1.79459277324048E-2</v>
      </c>
      <c r="M95">
        <v>0.38886750954908</v>
      </c>
      <c r="N95">
        <v>0.45150520611429201</v>
      </c>
      <c r="O95">
        <f t="shared" si="6"/>
        <v>0.67194137103938767</v>
      </c>
      <c r="P95">
        <f t="shared" si="9"/>
        <v>9.6994856847006929E-4</v>
      </c>
      <c r="Q95">
        <f t="shared" si="7"/>
        <v>0.70588693012215209</v>
      </c>
      <c r="R95">
        <f t="shared" si="8"/>
        <v>0.66992985085793877</v>
      </c>
    </row>
    <row r="96" spans="2:18" x14ac:dyDescent="0.2">
      <c r="B96">
        <v>4550</v>
      </c>
      <c r="C96">
        <v>0.47089968946831201</v>
      </c>
      <c r="D96">
        <v>0.51812337311694801</v>
      </c>
      <c r="E96">
        <v>0.63433275597185601</v>
      </c>
      <c r="F96">
        <v>1.62335581855712</v>
      </c>
      <c r="G96">
        <v>0.28951543779103101</v>
      </c>
      <c r="H96">
        <v>0.42947312992839798</v>
      </c>
      <c r="I96">
        <v>0.44247971474807202</v>
      </c>
      <c r="J96">
        <v>1.1614682824675</v>
      </c>
      <c r="K96">
        <v>3.1973888973315999E-3</v>
      </c>
      <c r="L96">
        <v>3.2100697860555298E-2</v>
      </c>
      <c r="M96">
        <v>0.47888765927398602</v>
      </c>
      <c r="N96">
        <v>0.51418574603187295</v>
      </c>
      <c r="O96">
        <f t="shared" si="6"/>
        <v>0.71706746267828447</v>
      </c>
      <c r="P96">
        <f t="shared" si="9"/>
        <v>9.0252183277793612E-4</v>
      </c>
      <c r="Q96">
        <f t="shared" si="7"/>
        <v>0.64889577262024201</v>
      </c>
      <c r="R96">
        <f t="shared" si="8"/>
        <v>0.44828245415467327</v>
      </c>
    </row>
    <row r="97" spans="2:18" x14ac:dyDescent="0.2">
      <c r="B97">
        <v>4600</v>
      </c>
      <c r="C97">
        <v>0.42975564290749801</v>
      </c>
      <c r="D97">
        <v>0.49597528571827199</v>
      </c>
      <c r="E97">
        <v>0.68582942074596298</v>
      </c>
      <c r="F97">
        <v>1.6115603493717301</v>
      </c>
      <c r="G97">
        <v>0.26424086432482702</v>
      </c>
      <c r="H97">
        <v>0.45393111888909299</v>
      </c>
      <c r="I97">
        <v>0.432571874018083</v>
      </c>
      <c r="J97">
        <v>1.1507438572319999</v>
      </c>
      <c r="K97">
        <v>3.5155744569316603E-2</v>
      </c>
      <c r="L97">
        <v>0.10591516110223</v>
      </c>
      <c r="M97">
        <v>0.340376275017307</v>
      </c>
      <c r="N97">
        <v>0.481447180688854</v>
      </c>
      <c r="O97">
        <f t="shared" si="6"/>
        <v>0.69386394969680765</v>
      </c>
      <c r="P97">
        <f t="shared" si="9"/>
        <v>-4.6407025962953653E-4</v>
      </c>
      <c r="Q97">
        <f t="shared" si="7"/>
        <v>0.75643573939926434</v>
      </c>
      <c r="R97">
        <f t="shared" si="8"/>
        <v>0.52445392480108388</v>
      </c>
    </row>
    <row r="98" spans="2:18" x14ac:dyDescent="0.2">
      <c r="B98">
        <v>4650</v>
      </c>
      <c r="C98">
        <v>0.444848026923024</v>
      </c>
      <c r="D98">
        <v>0.475700352456773</v>
      </c>
      <c r="E98">
        <v>0.679142431547888</v>
      </c>
      <c r="F98">
        <v>1.5996908109276899</v>
      </c>
      <c r="G98">
        <v>0.27322857600407802</v>
      </c>
      <c r="H98">
        <v>0.45360720439534802</v>
      </c>
      <c r="I98">
        <v>0.42900489770438299</v>
      </c>
      <c r="J98">
        <v>1.15584067810381</v>
      </c>
      <c r="K98">
        <v>0.14464812348298201</v>
      </c>
      <c r="L98">
        <v>0.26985838173725102</v>
      </c>
      <c r="M98">
        <v>0.27006420992829</v>
      </c>
      <c r="N98">
        <v>0.68457071514852297</v>
      </c>
      <c r="O98">
        <f t="shared" si="6"/>
        <v>0.82738788675476926</v>
      </c>
      <c r="P98">
        <f t="shared" si="9"/>
        <v>2.6704787411592325E-3</v>
      </c>
      <c r="Q98">
        <f t="shared" si="7"/>
        <v>1.0227652657810686</v>
      </c>
      <c r="R98">
        <f t="shared" si="8"/>
        <v>0.49740564782783592</v>
      </c>
    </row>
    <row r="99" spans="2:18" x14ac:dyDescent="0.2">
      <c r="B99">
        <v>4700</v>
      </c>
      <c r="C99">
        <v>0.42536145139884002</v>
      </c>
      <c r="D99">
        <v>0.51390856865016699</v>
      </c>
      <c r="E99">
        <v>0.65428003452793004</v>
      </c>
      <c r="F99">
        <v>1.5935500545769401</v>
      </c>
      <c r="G99">
        <v>0.29724325627055398</v>
      </c>
      <c r="H99">
        <v>0.51239759558131903</v>
      </c>
      <c r="I99">
        <v>0.43713421143701497</v>
      </c>
      <c r="J99">
        <v>1.2467750632888901</v>
      </c>
      <c r="K99">
        <v>9.7146741213299595E-2</v>
      </c>
      <c r="L99">
        <v>0.254308440691283</v>
      </c>
      <c r="M99">
        <v>0.30553528712137401</v>
      </c>
      <c r="N99">
        <v>0.65699046902595704</v>
      </c>
      <c r="O99">
        <f t="shared" si="6"/>
        <v>0.81054948585879505</v>
      </c>
      <c r="P99">
        <f t="shared" si="9"/>
        <v>-3.3676801791948429E-4</v>
      </c>
      <c r="Q99">
        <f t="shared" si="7"/>
        <v>1.0775761796625141</v>
      </c>
      <c r="R99">
        <f t="shared" si="8"/>
        <v>0.83830890780225875</v>
      </c>
    </row>
    <row r="100" spans="2:18" x14ac:dyDescent="0.2">
      <c r="B100">
        <v>4750</v>
      </c>
      <c r="C100">
        <v>0.42765296482171999</v>
      </c>
      <c r="D100">
        <v>0.57212037577477803</v>
      </c>
      <c r="E100">
        <v>0.63142737792492598</v>
      </c>
      <c r="F100">
        <v>1.6312007185214199</v>
      </c>
      <c r="G100">
        <v>0.27351607046312199</v>
      </c>
      <c r="H100">
        <v>0.51421227257479696</v>
      </c>
      <c r="I100">
        <v>0.41171007975423102</v>
      </c>
      <c r="J100">
        <v>1.19943842279215</v>
      </c>
      <c r="K100">
        <v>1.1411572465707899E-2</v>
      </c>
      <c r="L100">
        <v>0.14369443222664599</v>
      </c>
      <c r="M100">
        <v>0.50664367056231296</v>
      </c>
      <c r="N100">
        <v>0.66174967525466699</v>
      </c>
      <c r="O100">
        <f t="shared" si="6"/>
        <v>0.81347997839815767</v>
      </c>
      <c r="P100">
        <f t="shared" si="9"/>
        <v>5.8609850787252336E-5</v>
      </c>
      <c r="Q100">
        <f t="shared" si="7"/>
        <v>1.0787674713259816</v>
      </c>
      <c r="R100">
        <f t="shared" si="8"/>
        <v>0.7812910376693224</v>
      </c>
    </row>
    <row r="101" spans="2:18" x14ac:dyDescent="0.2">
      <c r="B101">
        <v>4800</v>
      </c>
      <c r="C101">
        <v>0.44770882198152701</v>
      </c>
      <c r="D101">
        <v>0.56527392698044199</v>
      </c>
      <c r="E101">
        <v>0.64844182187737498</v>
      </c>
      <c r="F101">
        <v>1.66142457083934</v>
      </c>
      <c r="G101">
        <v>0.28833923208720402</v>
      </c>
      <c r="H101">
        <v>0.52230678937381203</v>
      </c>
      <c r="I101">
        <v>0.42789619513829202</v>
      </c>
      <c r="J101">
        <v>1.2385422165993101</v>
      </c>
      <c r="K101">
        <v>9.2097063789474496E-4</v>
      </c>
      <c r="L101">
        <v>0.39978285280766401</v>
      </c>
      <c r="M101">
        <v>0.26153804339405101</v>
      </c>
      <c r="N101">
        <v>0.66224186683960995</v>
      </c>
      <c r="O101">
        <f t="shared" si="6"/>
        <v>0.81378244441595693</v>
      </c>
      <c r="P101">
        <f t="shared" si="9"/>
        <v>6.0493203559852663E-6</v>
      </c>
      <c r="Q101">
        <f t="shared" si="7"/>
        <v>1.1823041263824694</v>
      </c>
      <c r="R101">
        <f t="shared" si="8"/>
        <v>1.0414198168799043</v>
      </c>
    </row>
    <row r="102" spans="2:18" x14ac:dyDescent="0.2">
      <c r="B102">
        <v>4850</v>
      </c>
      <c r="C102">
        <v>0.46027941276708301</v>
      </c>
      <c r="D102">
        <v>0.56495603092302105</v>
      </c>
      <c r="E102">
        <v>0.61519395541363397</v>
      </c>
      <c r="F102">
        <v>1.64042939910374</v>
      </c>
      <c r="G102">
        <v>0.34988073061331099</v>
      </c>
      <c r="H102">
        <v>0.49591214743484602</v>
      </c>
      <c r="I102">
        <v>0.37975647532330697</v>
      </c>
      <c r="J102">
        <v>1.2255493533714601</v>
      </c>
      <c r="K102">
        <v>2.45284186491392E-2</v>
      </c>
      <c r="L102">
        <v>0.23826742913947099</v>
      </c>
      <c r="M102">
        <v>0.27928033664638202</v>
      </c>
      <c r="N102">
        <v>0.54207618443499095</v>
      </c>
      <c r="O102">
        <f t="shared" si="6"/>
        <v>0.73625823216789299</v>
      </c>
      <c r="P102">
        <f t="shared" si="9"/>
        <v>-1.5504842449612789E-3</v>
      </c>
      <c r="Q102">
        <f t="shared" si="7"/>
        <v>1.1130540194032723</v>
      </c>
      <c r="R102">
        <f t="shared" si="8"/>
        <v>0.95928699057459788</v>
      </c>
    </row>
    <row r="103" spans="2:18" x14ac:dyDescent="0.2">
      <c r="B103">
        <v>4900</v>
      </c>
      <c r="C103">
        <v>0.52735484428105395</v>
      </c>
      <c r="D103">
        <v>0.59381005029604605</v>
      </c>
      <c r="E103">
        <v>0.60125468505458401</v>
      </c>
      <c r="F103">
        <v>1.7224195796316799</v>
      </c>
      <c r="G103">
        <v>0.36044740062860198</v>
      </c>
      <c r="H103">
        <v>0.523695105513585</v>
      </c>
      <c r="I103">
        <v>0.39162806206165302</v>
      </c>
      <c r="J103">
        <v>1.27577056820384</v>
      </c>
      <c r="K103">
        <v>3.0672785481397902E-2</v>
      </c>
      <c r="L103">
        <v>0.14711161161410899</v>
      </c>
      <c r="M103">
        <v>0.238945676738713</v>
      </c>
      <c r="N103">
        <v>0.41673007383422001</v>
      </c>
      <c r="O103">
        <f t="shared" si="6"/>
        <v>0.64554633748029278</v>
      </c>
      <c r="P103">
        <f t="shared" si="9"/>
        <v>-1.8142378937520043E-3</v>
      </c>
      <c r="Q103">
        <f t="shared" si="7"/>
        <v>1.0771377665850637</v>
      </c>
      <c r="R103">
        <f t="shared" si="8"/>
        <v>1.0873282827697364</v>
      </c>
    </row>
    <row r="104" spans="2:18" x14ac:dyDescent="0.2">
      <c r="B104">
        <v>4950</v>
      </c>
      <c r="C104">
        <v>0.51250961990263799</v>
      </c>
      <c r="D104">
        <v>0.62787951761381999</v>
      </c>
      <c r="E104">
        <v>0.69502662379248303</v>
      </c>
      <c r="F104">
        <v>1.8354157613089399</v>
      </c>
      <c r="G104">
        <v>0.41160359413991998</v>
      </c>
      <c r="H104">
        <v>0.51826115771375603</v>
      </c>
      <c r="I104">
        <v>0.42746467989838999</v>
      </c>
      <c r="J104">
        <v>1.3573294317520701</v>
      </c>
      <c r="K104">
        <v>4.2877575486970302E-3</v>
      </c>
      <c r="L104">
        <v>0.13198647413081799</v>
      </c>
      <c r="M104">
        <v>0.401135941121807</v>
      </c>
      <c r="N104">
        <v>0.53741017280132097</v>
      </c>
      <c r="O104">
        <f t="shared" si="6"/>
        <v>0.73308265072999845</v>
      </c>
      <c r="P104">
        <f t="shared" si="9"/>
        <v>1.7507262649941136E-3</v>
      </c>
      <c r="Q104">
        <f t="shared" si="7"/>
        <v>0.98362156360083119</v>
      </c>
      <c r="R104">
        <f t="shared" si="8"/>
        <v>0.92798204050491795</v>
      </c>
    </row>
    <row r="105" spans="2:18" x14ac:dyDescent="0.2">
      <c r="B105">
        <v>5000</v>
      </c>
      <c r="C105">
        <v>0.53450836071515695</v>
      </c>
      <c r="D105">
        <v>0.69841460125508703</v>
      </c>
      <c r="E105">
        <v>0.66183312615743695</v>
      </c>
      <c r="F105">
        <v>1.8947560881276799</v>
      </c>
      <c r="G105">
        <v>0.39683069068308902</v>
      </c>
      <c r="H105">
        <v>0.526389623952215</v>
      </c>
      <c r="I105">
        <v>0.44095775974352602</v>
      </c>
      <c r="J105">
        <v>1.3641780743788301</v>
      </c>
      <c r="K105">
        <v>6.6047890381461098E-4</v>
      </c>
      <c r="L105">
        <v>0.22562701979951999</v>
      </c>
      <c r="M105">
        <v>0.38953916452285697</v>
      </c>
      <c r="N105">
        <v>0.61582666322619195</v>
      </c>
      <c r="O105">
        <f t="shared" si="6"/>
        <v>0.7847462412947207</v>
      </c>
      <c r="P105">
        <f t="shared" si="9"/>
        <v>1.0332718112944449E-3</v>
      </c>
      <c r="Q105">
        <f t="shared" si="7"/>
        <v>1.0247616465234357</v>
      </c>
      <c r="R105">
        <f t="shared" si="8"/>
        <v>0.93958033703958577</v>
      </c>
    </row>
    <row r="106" spans="2:18" x14ac:dyDescent="0.2">
      <c r="B106">
        <v>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6"/>
        <v>0</v>
      </c>
    </row>
    <row r="107" spans="2:18" x14ac:dyDescent="0.2">
      <c r="B107">
        <v>100</v>
      </c>
      <c r="C107">
        <v>5.2572329589419702E-2</v>
      </c>
      <c r="D107">
        <v>4.5892828037824102E-2</v>
      </c>
      <c r="E107">
        <v>3.41099001198404E-2</v>
      </c>
      <c r="F107">
        <v>0.132575057747084</v>
      </c>
      <c r="G107">
        <v>1.21548311925481E-2</v>
      </c>
      <c r="H107">
        <v>6.7701058976279999E-3</v>
      </c>
      <c r="I107">
        <v>1.11768006738635E-2</v>
      </c>
      <c r="J107">
        <v>3.0101737764039498E-2</v>
      </c>
      <c r="K107">
        <v>1.62524918232318E-4</v>
      </c>
      <c r="L107">
        <v>1.66492556002154E-3</v>
      </c>
      <c r="M107">
        <v>1.2403013791709801E-3</v>
      </c>
      <c r="N107">
        <v>3.06775185742483E-3</v>
      </c>
      <c r="O107">
        <f t="shared" si="6"/>
        <v>5.5387289673939001E-2</v>
      </c>
      <c r="P107">
        <f>(O107-O106)/(B107-B106)</f>
        <v>1.1077457934787801E-3</v>
      </c>
    </row>
    <row r="108" spans="2:18" x14ac:dyDescent="0.2">
      <c r="B108">
        <v>150</v>
      </c>
      <c r="C108">
        <v>7.8166122088139306E-2</v>
      </c>
      <c r="D108">
        <v>6.3314033989714899E-2</v>
      </c>
      <c r="E108">
        <v>4.5119207296128401E-2</v>
      </c>
      <c r="F108">
        <v>0.186599363373983</v>
      </c>
      <c r="G108">
        <v>2.8358710531457301E-2</v>
      </c>
      <c r="H108">
        <v>1.7677902301373699E-2</v>
      </c>
      <c r="I108">
        <v>2.14007955446388E-2</v>
      </c>
      <c r="J108">
        <v>6.7437408377469796E-2</v>
      </c>
      <c r="K108">
        <v>1.4757793463673801E-2</v>
      </c>
      <c r="L108">
        <v>1.03260321446887E-3</v>
      </c>
      <c r="M108">
        <v>2.5179527005477001E-2</v>
      </c>
      <c r="N108">
        <v>4.0969923683619701E-2</v>
      </c>
      <c r="O108">
        <f t="shared" si="6"/>
        <v>0.20241028551834933</v>
      </c>
      <c r="P108">
        <f t="shared" si="9"/>
        <v>2.9404599168882067E-3</v>
      </c>
    </row>
    <row r="109" spans="2:18" x14ac:dyDescent="0.2">
      <c r="B109">
        <v>200</v>
      </c>
      <c r="C109">
        <v>7.1691190712261099E-2</v>
      </c>
      <c r="D109">
        <v>4.5283620282174801E-2</v>
      </c>
      <c r="E109">
        <v>4.9394090026944101E-2</v>
      </c>
      <c r="F109">
        <v>0.16636890102137999</v>
      </c>
      <c r="G109">
        <v>3.8167213685946701E-2</v>
      </c>
      <c r="H109">
        <v>2.2060436720938902E-2</v>
      </c>
      <c r="I109">
        <v>1.77551692852294E-2</v>
      </c>
      <c r="J109">
        <v>7.7982819692114999E-2</v>
      </c>
      <c r="K109">
        <v>4.2439302561492601E-2</v>
      </c>
      <c r="L109">
        <v>1.69417623388006E-3</v>
      </c>
      <c r="M109">
        <v>5.2170881167704396E-3</v>
      </c>
      <c r="N109">
        <v>4.9350566912143103E-2</v>
      </c>
      <c r="O109">
        <f t="shared" si="6"/>
        <v>0.22214987488662491</v>
      </c>
      <c r="P109">
        <f t="shared" si="9"/>
        <v>3.9479178736551157E-4</v>
      </c>
    </row>
    <row r="110" spans="2:18" x14ac:dyDescent="0.2">
      <c r="B110">
        <v>250</v>
      </c>
      <c r="C110">
        <v>8.6997526954862403E-2</v>
      </c>
      <c r="D110">
        <v>6.2590435311602494E-2</v>
      </c>
      <c r="E110">
        <v>8.7398399353043804E-2</v>
      </c>
      <c r="F110">
        <v>0.23698636161950901</v>
      </c>
      <c r="G110">
        <v>5.29140578400853E-2</v>
      </c>
      <c r="H110">
        <v>2.30167660953043E-2</v>
      </c>
      <c r="I110">
        <v>3.61476298949584E-2</v>
      </c>
      <c r="J110">
        <v>0.11207845383034799</v>
      </c>
      <c r="K110">
        <v>3.8950723563528E-3</v>
      </c>
      <c r="L110">
        <v>2.5024477738665798E-3</v>
      </c>
      <c r="M110">
        <v>9.7880330543304896E-3</v>
      </c>
      <c r="N110">
        <v>1.6185553184549901E-2</v>
      </c>
      <c r="O110">
        <f t="shared" si="6"/>
        <v>0.12722245550432479</v>
      </c>
      <c r="P110">
        <f t="shared" si="9"/>
        <v>-1.8985483876460024E-3</v>
      </c>
    </row>
    <row r="111" spans="2:18" x14ac:dyDescent="0.2">
      <c r="B111">
        <v>300</v>
      </c>
      <c r="C111">
        <v>9.6601297809552997E-2</v>
      </c>
      <c r="D111">
        <v>6.0545682539387601E-2</v>
      </c>
      <c r="E111">
        <v>7.8981919033651302E-2</v>
      </c>
      <c r="F111">
        <v>0.23612889938259199</v>
      </c>
      <c r="G111">
        <v>5.9828089999082297E-2</v>
      </c>
      <c r="H111">
        <v>3.5622766634805098E-2</v>
      </c>
      <c r="I111">
        <v>4.5532445012190698E-2</v>
      </c>
      <c r="J111">
        <v>0.140983301646078</v>
      </c>
      <c r="K111">
        <v>2.6046879452506201E-2</v>
      </c>
      <c r="L111">
        <v>1.0490771650846201E-3</v>
      </c>
      <c r="M111">
        <v>1.2488138163804501E-2</v>
      </c>
      <c r="N111">
        <v>3.9584094781395303E-2</v>
      </c>
      <c r="O111">
        <f t="shared" si="6"/>
        <v>0.19895752004233291</v>
      </c>
      <c r="P111">
        <f t="shared" si="9"/>
        <v>1.4347012907601625E-3</v>
      </c>
    </row>
    <row r="112" spans="2:18" x14ac:dyDescent="0.2">
      <c r="B112">
        <v>350</v>
      </c>
      <c r="C112">
        <v>8.8292162990030107E-2</v>
      </c>
      <c r="D112">
        <v>5.8539731696946901E-2</v>
      </c>
      <c r="E112">
        <v>7.2288112031045904E-2</v>
      </c>
      <c r="F112">
        <v>0.21912000671802301</v>
      </c>
      <c r="G112">
        <v>7.0160612557202906E-2</v>
      </c>
      <c r="H112">
        <v>4.4070769662846301E-2</v>
      </c>
      <c r="I112">
        <v>5.7928075890217499E-2</v>
      </c>
      <c r="J112">
        <v>0.17215945811026701</v>
      </c>
      <c r="K112">
        <v>3.0583420150926501E-2</v>
      </c>
      <c r="L112">
        <v>9.3665591485442498E-3</v>
      </c>
      <c r="M112">
        <v>2.9531237747049199E-2</v>
      </c>
      <c r="N112">
        <v>6.9481217046519994E-2</v>
      </c>
      <c r="O112">
        <f t="shared" si="6"/>
        <v>0.2635929002202449</v>
      </c>
      <c r="P112">
        <f t="shared" si="9"/>
        <v>1.2927076035582396E-3</v>
      </c>
    </row>
    <row r="113" spans="2:16" x14ac:dyDescent="0.2">
      <c r="B113">
        <v>400</v>
      </c>
      <c r="C113">
        <v>0.101408231617894</v>
      </c>
      <c r="D113">
        <v>6.4246990302653295E-2</v>
      </c>
      <c r="E113">
        <v>0.116657297458621</v>
      </c>
      <c r="F113">
        <v>0.28231251937916901</v>
      </c>
      <c r="G113">
        <v>7.3841918420212704E-2</v>
      </c>
      <c r="H113">
        <v>4.8176272556865497E-2</v>
      </c>
      <c r="I113">
        <v>7.2138196206439006E-2</v>
      </c>
      <c r="J113">
        <v>0.19415638718351699</v>
      </c>
      <c r="K113">
        <v>4.3601550374989299E-2</v>
      </c>
      <c r="L113">
        <v>3.1505140268554199E-3</v>
      </c>
      <c r="M113">
        <v>5.1276970292565997E-2</v>
      </c>
      <c r="N113">
        <v>9.8029034694410697E-2</v>
      </c>
      <c r="O113">
        <f t="shared" si="6"/>
        <v>0.31309588738022526</v>
      </c>
      <c r="P113">
        <f t="shared" si="9"/>
        <v>9.9005974319960727E-4</v>
      </c>
    </row>
    <row r="114" spans="2:16" x14ac:dyDescent="0.2">
      <c r="B114">
        <v>450</v>
      </c>
      <c r="C114">
        <v>0.149314863953422</v>
      </c>
      <c r="D114">
        <v>8.8971937608613105E-2</v>
      </c>
      <c r="E114">
        <v>0.113839476082903</v>
      </c>
      <c r="F114">
        <v>0.35212627764493798</v>
      </c>
      <c r="G114">
        <v>7.7155047875490004E-2</v>
      </c>
      <c r="H114">
        <v>6.3826556611489393E-2</v>
      </c>
      <c r="I114">
        <v>6.8602208351832103E-2</v>
      </c>
      <c r="J114">
        <v>0.209583812838812</v>
      </c>
      <c r="K114">
        <v>1.9137632937144599E-4</v>
      </c>
      <c r="L114">
        <v>4.94133052150059E-2</v>
      </c>
      <c r="M114">
        <v>4.8253436366569098E-2</v>
      </c>
      <c r="N114">
        <v>9.7858117910946396E-2</v>
      </c>
      <c r="O114">
        <f t="shared" si="6"/>
        <v>0.312822821915132</v>
      </c>
      <c r="P114">
        <f t="shared" si="9"/>
        <v>-5.4613093018651691E-6</v>
      </c>
    </row>
    <row r="115" spans="2:16" x14ac:dyDescent="0.2">
      <c r="B115">
        <v>500</v>
      </c>
      <c r="C115">
        <v>0.121504821566945</v>
      </c>
      <c r="D115">
        <v>7.9934483804483106E-2</v>
      </c>
      <c r="E115">
        <v>0.104344163331816</v>
      </c>
      <c r="F115">
        <v>0.30578346870324402</v>
      </c>
      <c r="G115">
        <v>8.1892806576160701E-2</v>
      </c>
      <c r="H115">
        <v>6.5921711735844296E-2</v>
      </c>
      <c r="I115">
        <v>7.4666673363170497E-2</v>
      </c>
      <c r="J115">
        <v>0.22248119167517599</v>
      </c>
      <c r="K115">
        <v>1.55567260472112E-2</v>
      </c>
      <c r="L115">
        <v>4.7808006800262599E-2</v>
      </c>
      <c r="M115">
        <v>0.14375413029105899</v>
      </c>
      <c r="N115">
        <v>0.20711886313853201</v>
      </c>
      <c r="O115">
        <f t="shared" si="6"/>
        <v>0.45510313461734364</v>
      </c>
      <c r="P115">
        <f t="shared" si="9"/>
        <v>2.8456062540442328E-3</v>
      </c>
    </row>
    <row r="116" spans="2:16" x14ac:dyDescent="0.2">
      <c r="B116">
        <v>550</v>
      </c>
      <c r="C116">
        <v>9.9050481825989897E-2</v>
      </c>
      <c r="D116">
        <v>9.32890521688539E-2</v>
      </c>
      <c r="E116">
        <v>0.10907760072242401</v>
      </c>
      <c r="F116">
        <v>0.301417134717268</v>
      </c>
      <c r="G116">
        <v>8.2849645382266204E-2</v>
      </c>
      <c r="H116">
        <v>7.6667061053891594E-2</v>
      </c>
      <c r="I116">
        <v>7.8071341594909596E-2</v>
      </c>
      <c r="J116">
        <v>0.23758804803106701</v>
      </c>
      <c r="K116">
        <v>6.0081462863497102E-3</v>
      </c>
      <c r="L116">
        <v>0.140060778963053</v>
      </c>
      <c r="M116">
        <v>0.268436334864533</v>
      </c>
      <c r="N116">
        <v>0.41450526011393601</v>
      </c>
      <c r="O116">
        <f t="shared" si="6"/>
        <v>0.64382082920167782</v>
      </c>
      <c r="P116">
        <f t="shared" si="9"/>
        <v>3.7743538916866835E-3</v>
      </c>
    </row>
    <row r="117" spans="2:16" x14ac:dyDescent="0.2">
      <c r="B117">
        <v>600</v>
      </c>
      <c r="C117">
        <v>9.2306744247768996E-2</v>
      </c>
      <c r="D117">
        <v>0.10282643517448201</v>
      </c>
      <c r="E117">
        <v>8.6778141401059203E-2</v>
      </c>
      <c r="F117">
        <v>0.281911320823311</v>
      </c>
      <c r="G117">
        <v>8.0130002502043607E-2</v>
      </c>
      <c r="H117">
        <v>9.4294118464381405E-2</v>
      </c>
      <c r="I117">
        <v>8.9357431708898302E-2</v>
      </c>
      <c r="J117">
        <v>0.26378155267532299</v>
      </c>
      <c r="K117">
        <v>2.3556231606381501E-2</v>
      </c>
      <c r="L117">
        <v>0.100019619096002</v>
      </c>
      <c r="M117">
        <v>0.17822520335265199</v>
      </c>
      <c r="N117">
        <v>0.30180105405503499</v>
      </c>
      <c r="O117">
        <f t="shared" si="6"/>
        <v>0.5493642271344531</v>
      </c>
      <c r="P117">
        <f t="shared" si="9"/>
        <v>-1.8891320413444946E-3</v>
      </c>
    </row>
    <row r="118" spans="2:16" x14ac:dyDescent="0.2">
      <c r="B118">
        <v>650</v>
      </c>
      <c r="C118">
        <v>0.13241071284162001</v>
      </c>
      <c r="D118">
        <v>0.13438620024853301</v>
      </c>
      <c r="E118">
        <v>0.133284414602478</v>
      </c>
      <c r="F118">
        <v>0.40008132769263099</v>
      </c>
      <c r="G118">
        <v>9.0895261591951104E-2</v>
      </c>
      <c r="H118">
        <v>9.1155055977728397E-2</v>
      </c>
      <c r="I118">
        <v>0.108155648012459</v>
      </c>
      <c r="J118">
        <v>0.29020596558213901</v>
      </c>
      <c r="K118">
        <v>4.4379401943032198E-3</v>
      </c>
      <c r="L118">
        <v>5.6399889630058798E-2</v>
      </c>
      <c r="M118">
        <v>0.21365658922596401</v>
      </c>
      <c r="N118">
        <v>0.27449441905032601</v>
      </c>
      <c r="O118">
        <f t="shared" si="6"/>
        <v>0.52392214979930563</v>
      </c>
      <c r="P118">
        <f t="shared" si="9"/>
        <v>-5.0884154670294941E-4</v>
      </c>
    </row>
    <row r="119" spans="2:16" x14ac:dyDescent="0.2">
      <c r="B119">
        <v>700</v>
      </c>
      <c r="C119">
        <v>0.15339711299585901</v>
      </c>
      <c r="D119">
        <v>0.15126070363869701</v>
      </c>
      <c r="E119">
        <v>0.16255521470484</v>
      </c>
      <c r="F119">
        <v>0.46721303133939601</v>
      </c>
      <c r="G119">
        <v>0.100584060981149</v>
      </c>
      <c r="H119">
        <v>9.1063981909120906E-2</v>
      </c>
      <c r="I119">
        <v>0.129726869470671</v>
      </c>
      <c r="J119">
        <v>0.32137491236094001</v>
      </c>
      <c r="K119">
        <v>1.35213586463186E-2</v>
      </c>
      <c r="L119">
        <v>4.0768922202436803E-2</v>
      </c>
      <c r="M119">
        <v>0.18770441667680901</v>
      </c>
      <c r="N119">
        <v>0.24199469752556399</v>
      </c>
      <c r="O119">
        <f t="shared" si="6"/>
        <v>0.49192956561439161</v>
      </c>
      <c r="P119">
        <f t="shared" si="9"/>
        <v>-6.3985168369828037E-4</v>
      </c>
    </row>
    <row r="120" spans="2:16" x14ac:dyDescent="0.2">
      <c r="B120">
        <v>750</v>
      </c>
      <c r="C120">
        <v>0.14245014431573899</v>
      </c>
      <c r="D120">
        <v>0.18791162737602099</v>
      </c>
      <c r="E120">
        <v>0.17285703075002401</v>
      </c>
      <c r="F120">
        <v>0.50321880244178396</v>
      </c>
      <c r="G120">
        <v>0.106378977289696</v>
      </c>
      <c r="H120">
        <v>0.122585399445949</v>
      </c>
      <c r="I120">
        <v>0.13127813967975799</v>
      </c>
      <c r="J120">
        <v>0.360242516415404</v>
      </c>
      <c r="K120">
        <v>2.8364330371315499E-2</v>
      </c>
      <c r="L120">
        <v>0.11972757402124801</v>
      </c>
      <c r="M120">
        <v>9.0298418089170607E-2</v>
      </c>
      <c r="N120">
        <v>0.238390322481734</v>
      </c>
      <c r="O120">
        <f t="shared" si="6"/>
        <v>0.48825231436393007</v>
      </c>
      <c r="P120">
        <f t="shared" si="9"/>
        <v>-7.3545025009230663E-5</v>
      </c>
    </row>
    <row r="121" spans="2:16" x14ac:dyDescent="0.2">
      <c r="B121">
        <v>800</v>
      </c>
      <c r="C121">
        <v>0.17979543774151499</v>
      </c>
      <c r="D121">
        <v>0.20594408990739899</v>
      </c>
      <c r="E121">
        <v>0.16745609676922099</v>
      </c>
      <c r="F121">
        <v>0.55319562441813497</v>
      </c>
      <c r="G121">
        <v>0.120258783340705</v>
      </c>
      <c r="H121">
        <v>0.116696251001286</v>
      </c>
      <c r="I121">
        <v>0.13813435311809</v>
      </c>
      <c r="J121">
        <v>0.37508938746008202</v>
      </c>
      <c r="K121">
        <v>0.101532498132237</v>
      </c>
      <c r="L121">
        <v>3.22538720443332E-2</v>
      </c>
      <c r="M121">
        <v>6.6330156090539799E-2</v>
      </c>
      <c r="N121">
        <v>0.20011652626710999</v>
      </c>
      <c r="O121">
        <f t="shared" si="6"/>
        <v>0.44734385685634487</v>
      </c>
      <c r="P121">
        <f t="shared" si="9"/>
        <v>-8.1816915015170411E-4</v>
      </c>
    </row>
    <row r="122" spans="2:16" x14ac:dyDescent="0.2">
      <c r="B122">
        <v>850</v>
      </c>
      <c r="C122">
        <v>0.17141676161424399</v>
      </c>
      <c r="D122">
        <v>0.22661444534511499</v>
      </c>
      <c r="E122">
        <v>0.13806382803985701</v>
      </c>
      <c r="F122">
        <v>0.53609503499921496</v>
      </c>
      <c r="G122">
        <v>0.115032969252372</v>
      </c>
      <c r="H122">
        <v>0.110539770953353</v>
      </c>
      <c r="I122">
        <v>0.13480497398104099</v>
      </c>
      <c r="J122">
        <v>0.36037771418676501</v>
      </c>
      <c r="K122">
        <v>3.5645173112819603E-2</v>
      </c>
      <c r="L122">
        <v>6.9707188029753697E-4</v>
      </c>
      <c r="M122">
        <v>0.27885867900559203</v>
      </c>
      <c r="N122">
        <v>0.31520092399871003</v>
      </c>
      <c r="O122">
        <f t="shared" si="6"/>
        <v>0.56142757680640343</v>
      </c>
      <c r="P122">
        <f t="shared" si="9"/>
        <v>2.2816743990011711E-3</v>
      </c>
    </row>
    <row r="123" spans="2:16" x14ac:dyDescent="0.2">
      <c r="B123">
        <v>900</v>
      </c>
      <c r="C123">
        <v>0.17216956145798501</v>
      </c>
      <c r="D123">
        <v>0.24185686382332999</v>
      </c>
      <c r="E123">
        <v>0.180150526995837</v>
      </c>
      <c r="F123">
        <v>0.59417695227715195</v>
      </c>
      <c r="G123">
        <v>0.13156358779646701</v>
      </c>
      <c r="H123">
        <v>0.13042278750419201</v>
      </c>
      <c r="I123">
        <v>0.15702913731548601</v>
      </c>
      <c r="J123">
        <v>0.419015512616145</v>
      </c>
      <c r="K123">
        <v>1.04250578897005E-2</v>
      </c>
      <c r="L123">
        <v>9.5952112787313099E-4</v>
      </c>
      <c r="M123">
        <v>0.22055940832587201</v>
      </c>
      <c r="N123">
        <v>0.23194398734344501</v>
      </c>
      <c r="O123">
        <f t="shared" si="6"/>
        <v>0.48160563466745798</v>
      </c>
      <c r="P123">
        <f t="shared" si="9"/>
        <v>-1.5964388427789089E-3</v>
      </c>
    </row>
    <row r="124" spans="2:16" x14ac:dyDescent="0.2">
      <c r="B124">
        <v>950</v>
      </c>
      <c r="C124">
        <v>0.21674682252868199</v>
      </c>
      <c r="D124">
        <v>0.285566223844128</v>
      </c>
      <c r="E124">
        <v>0.20950694004814899</v>
      </c>
      <c r="F124">
        <v>0.71181998642095901</v>
      </c>
      <c r="G124">
        <v>0.161656587865249</v>
      </c>
      <c r="H124">
        <v>0.14038917724483399</v>
      </c>
      <c r="I124">
        <v>0.18250685434525701</v>
      </c>
      <c r="J124">
        <v>0.48455261945534001</v>
      </c>
      <c r="K124" s="2">
        <v>5.5846147638246199E-5</v>
      </c>
      <c r="L124">
        <v>1.61993845428954E-3</v>
      </c>
      <c r="M124">
        <v>0.18636172426236999</v>
      </c>
      <c r="N124">
        <v>0.18803750886429699</v>
      </c>
      <c r="O124">
        <f t="shared" si="6"/>
        <v>0.43363291948870414</v>
      </c>
      <c r="P124">
        <f t="shared" si="9"/>
        <v>-9.5945430357507685E-4</v>
      </c>
    </row>
    <row r="125" spans="2:16" x14ac:dyDescent="0.2">
      <c r="B125">
        <v>1000</v>
      </c>
      <c r="C125">
        <v>0.260444552146538</v>
      </c>
      <c r="D125">
        <v>0.30953128463336199</v>
      </c>
      <c r="E125">
        <v>0.23296060250032999</v>
      </c>
      <c r="F125">
        <v>0.80293643928022995</v>
      </c>
      <c r="G125">
        <v>0.17173708423959899</v>
      </c>
      <c r="H125">
        <v>0.171539853162854</v>
      </c>
      <c r="I125">
        <v>0.18180292937082401</v>
      </c>
      <c r="J125">
        <v>0.525079866773277</v>
      </c>
      <c r="K125" s="2">
        <v>1.10241100655223E-5</v>
      </c>
      <c r="L125" s="2">
        <v>2.29456965778492E-6</v>
      </c>
      <c r="M125">
        <v>0.184069768251095</v>
      </c>
      <c r="N125">
        <v>0.18408308693081801</v>
      </c>
      <c r="O125">
        <f t="shared" si="6"/>
        <v>0.42904904956288858</v>
      </c>
      <c r="P125">
        <f t="shared" si="9"/>
        <v>-9.1677398516311066E-5</v>
      </c>
    </row>
    <row r="126" spans="2:16" x14ac:dyDescent="0.2">
      <c r="B126">
        <v>1050</v>
      </c>
      <c r="C126">
        <v>0.29921647150000302</v>
      </c>
      <c r="D126">
        <v>0.32669425311668898</v>
      </c>
      <c r="E126">
        <v>0.240365395534056</v>
      </c>
      <c r="F126">
        <v>0.86627612015074795</v>
      </c>
      <c r="G126">
        <v>0.17534994182736</v>
      </c>
      <c r="H126">
        <v>0.19124038684532399</v>
      </c>
      <c r="I126">
        <v>0.18967192998877799</v>
      </c>
      <c r="J126">
        <v>0.55626225866146095</v>
      </c>
      <c r="K126">
        <v>1.29827604650664E-3</v>
      </c>
      <c r="L126">
        <v>6.1141871167315004E-3</v>
      </c>
      <c r="M126">
        <v>0.19840389625475099</v>
      </c>
      <c r="N126">
        <v>0.20581635941798901</v>
      </c>
      <c r="O126">
        <f t="shared" si="6"/>
        <v>0.45366987933737568</v>
      </c>
      <c r="P126">
        <f t="shared" si="9"/>
        <v>4.924165954897419E-4</v>
      </c>
    </row>
    <row r="127" spans="2:16" x14ac:dyDescent="0.2">
      <c r="B127">
        <v>1100</v>
      </c>
      <c r="C127">
        <v>0.28727154725180298</v>
      </c>
      <c r="D127">
        <v>0.342824218091837</v>
      </c>
      <c r="E127">
        <v>0.23224995881274099</v>
      </c>
      <c r="F127">
        <v>0.862345724156381</v>
      </c>
      <c r="G127">
        <v>0.17502959175959701</v>
      </c>
      <c r="H127">
        <v>0.17756918830003501</v>
      </c>
      <c r="I127">
        <v>0.16742845625553501</v>
      </c>
      <c r="J127">
        <v>0.52002723631516701</v>
      </c>
      <c r="K127" s="2">
        <v>1.46051394232232E-5</v>
      </c>
      <c r="L127">
        <v>1.4162176891611099E-2</v>
      </c>
      <c r="M127">
        <v>0.32591585640500098</v>
      </c>
      <c r="N127">
        <v>0.34009263843603599</v>
      </c>
      <c r="O127">
        <f t="shared" si="6"/>
        <v>0.58317462087786021</v>
      </c>
      <c r="P127">
        <f t="shared" si="9"/>
        <v>2.5900948308096904E-3</v>
      </c>
    </row>
    <row r="128" spans="2:16" x14ac:dyDescent="0.2">
      <c r="B128">
        <v>1150</v>
      </c>
      <c r="C128">
        <v>0.29141930165445101</v>
      </c>
      <c r="D128">
        <v>0.37866521151560401</v>
      </c>
      <c r="E128">
        <v>0.22501773916048301</v>
      </c>
      <c r="F128">
        <v>0.89510225233053797</v>
      </c>
      <c r="G128">
        <v>0.18860478467609501</v>
      </c>
      <c r="H128">
        <v>0.17386238936384901</v>
      </c>
      <c r="I128">
        <v>0.18474399480493001</v>
      </c>
      <c r="J128">
        <v>0.54721116884487497</v>
      </c>
      <c r="K128" s="2">
        <v>7.7260415723550693E-6</v>
      </c>
      <c r="L128">
        <v>7.4008676945370999E-2</v>
      </c>
      <c r="M128">
        <v>0.46904761628950398</v>
      </c>
      <c r="N128">
        <v>0.54306401927644798</v>
      </c>
      <c r="O128">
        <f t="shared" si="6"/>
        <v>0.7369287749005653</v>
      </c>
      <c r="P128">
        <f t="shared" si="9"/>
        <v>3.0750830804541019E-3</v>
      </c>
    </row>
    <row r="129" spans="2:16" x14ac:dyDescent="0.2">
      <c r="B129">
        <v>1200</v>
      </c>
      <c r="C129">
        <v>0.34657894786631099</v>
      </c>
      <c r="D129">
        <v>0.44617909319219001</v>
      </c>
      <c r="E129">
        <v>0.26885225487407099</v>
      </c>
      <c r="F129">
        <v>1.0616102959325699</v>
      </c>
      <c r="G129">
        <v>0.17580562378589901</v>
      </c>
      <c r="H129">
        <v>0.17518262436541801</v>
      </c>
      <c r="I129">
        <v>0.19457947523986599</v>
      </c>
      <c r="J129">
        <v>0.54556772339118298</v>
      </c>
      <c r="K129">
        <v>3.9884317932793303E-2</v>
      </c>
      <c r="L129">
        <v>2.9058637109201899E-2</v>
      </c>
      <c r="M129">
        <v>0.73971702501797498</v>
      </c>
      <c r="N129">
        <v>0.80865998005996997</v>
      </c>
      <c r="O129">
        <f t="shared" si="6"/>
        <v>0.89925523632613336</v>
      </c>
      <c r="P129">
        <f t="shared" si="9"/>
        <v>3.246529228511361E-3</v>
      </c>
    </row>
    <row r="130" spans="2:16" x14ac:dyDescent="0.2">
      <c r="B130">
        <v>1250</v>
      </c>
      <c r="C130">
        <v>0.33898992524159399</v>
      </c>
      <c r="D130">
        <v>0.42823249272121799</v>
      </c>
      <c r="E130">
        <v>0.25696607586547898</v>
      </c>
      <c r="F130">
        <v>1.0241884938282899</v>
      </c>
      <c r="G130">
        <v>0.18153040825847799</v>
      </c>
      <c r="H130">
        <v>0.18666895766393801</v>
      </c>
      <c r="I130">
        <v>0.22402077535203699</v>
      </c>
      <c r="J130">
        <v>0.59222014127445399</v>
      </c>
      <c r="K130">
        <v>2.80698819780252E-2</v>
      </c>
      <c r="L130">
        <v>2.5230855521313E-2</v>
      </c>
      <c r="M130">
        <v>0.48344946971986702</v>
      </c>
      <c r="N130">
        <v>0.53675020721920497</v>
      </c>
      <c r="O130">
        <f t="shared" si="6"/>
        <v>0.73263238204382219</v>
      </c>
      <c r="P130">
        <f t="shared" si="9"/>
        <v>-3.3324570856462232E-3</v>
      </c>
    </row>
    <row r="131" spans="2:16" x14ac:dyDescent="0.2">
      <c r="B131">
        <v>1300</v>
      </c>
      <c r="C131">
        <v>0.38512740740977902</v>
      </c>
      <c r="D131">
        <v>0.47772187567764102</v>
      </c>
      <c r="E131">
        <v>0.29616634960778598</v>
      </c>
      <c r="F131">
        <v>1.1590156326952099</v>
      </c>
      <c r="G131">
        <v>0.19751632789946699</v>
      </c>
      <c r="H131">
        <v>0.21111131615230899</v>
      </c>
      <c r="I131">
        <v>0.23214539626024899</v>
      </c>
      <c r="J131">
        <v>0.64077304031202498</v>
      </c>
      <c r="K131">
        <v>2.7623392772983799E-2</v>
      </c>
      <c r="L131">
        <v>2.4410730151218401E-2</v>
      </c>
      <c r="M131">
        <v>0.60216140847927302</v>
      </c>
      <c r="N131">
        <v>0.65419553140347597</v>
      </c>
      <c r="O131">
        <f t="shared" si="6"/>
        <v>0.80882354775530363</v>
      </c>
      <c r="P131">
        <f t="shared" si="9"/>
        <v>1.5238233142296287E-3</v>
      </c>
    </row>
    <row r="132" spans="2:16" x14ac:dyDescent="0.2">
      <c r="B132">
        <v>1350</v>
      </c>
      <c r="C132">
        <v>0.39350905694175697</v>
      </c>
      <c r="D132">
        <v>0.45380328373212098</v>
      </c>
      <c r="E132">
        <v>0.30794741515381502</v>
      </c>
      <c r="F132">
        <v>1.15525975582769</v>
      </c>
      <c r="G132">
        <v>0.190712017674491</v>
      </c>
      <c r="H132">
        <v>0.23144146311515501</v>
      </c>
      <c r="I132">
        <v>0.25888622906972703</v>
      </c>
      <c r="J132">
        <v>0.68103970985937401</v>
      </c>
      <c r="K132">
        <v>4.7327847370790396E-3</v>
      </c>
      <c r="L132">
        <v>4.2425003575507103E-2</v>
      </c>
      <c r="M132">
        <v>0.76097984385137896</v>
      </c>
      <c r="N132">
        <v>0.80813763216396495</v>
      </c>
      <c r="O132">
        <f t="shared" si="6"/>
        <v>0.89896475579633539</v>
      </c>
      <c r="P132">
        <f t="shared" si="9"/>
        <v>1.8028241608206352E-3</v>
      </c>
    </row>
    <row r="133" spans="2:16" x14ac:dyDescent="0.2">
      <c r="B133">
        <v>1400</v>
      </c>
      <c r="C133">
        <v>0.36868810772976801</v>
      </c>
      <c r="D133">
        <v>0.55336890011423201</v>
      </c>
      <c r="E133">
        <v>0.333083488919243</v>
      </c>
      <c r="F133">
        <v>1.25514049676324</v>
      </c>
      <c r="G133">
        <v>0.174320069843378</v>
      </c>
      <c r="H133">
        <v>0.25904106673427002</v>
      </c>
      <c r="I133">
        <v>0.282911719508179</v>
      </c>
      <c r="J133">
        <v>0.71627285608582703</v>
      </c>
      <c r="K133">
        <v>1.01829015242666E-2</v>
      </c>
      <c r="L133">
        <v>2.02531324843351E-2</v>
      </c>
      <c r="M133">
        <v>0.64165390736493899</v>
      </c>
      <c r="N133">
        <v>0.67208994137354106</v>
      </c>
      <c r="O133">
        <f t="shared" si="6"/>
        <v>0.81981091806192785</v>
      </c>
      <c r="P133">
        <f t="shared" si="9"/>
        <v>-1.5830767546881508E-3</v>
      </c>
    </row>
    <row r="134" spans="2:16" x14ac:dyDescent="0.2">
      <c r="B134">
        <v>1450</v>
      </c>
      <c r="C134">
        <v>0.34558303455369899</v>
      </c>
      <c r="D134">
        <v>0.59889116072045001</v>
      </c>
      <c r="E134">
        <v>0.294390188556577</v>
      </c>
      <c r="F134">
        <v>1.2388643838307301</v>
      </c>
      <c r="G134">
        <v>0.192437726566938</v>
      </c>
      <c r="H134">
        <v>0.284542936113925</v>
      </c>
      <c r="I134">
        <v>0.27081226937486302</v>
      </c>
      <c r="J134">
        <v>0.74779293205572595</v>
      </c>
      <c r="K134">
        <v>2.94417249291976E-2</v>
      </c>
      <c r="L134">
        <v>8.9985415751958307E-3</v>
      </c>
      <c r="M134">
        <v>0.60680175096893296</v>
      </c>
      <c r="N134">
        <v>0.64524201747332599</v>
      </c>
      <c r="O134">
        <f t="shared" si="6"/>
        <v>0.80326957957669853</v>
      </c>
      <c r="P134">
        <f t="shared" si="9"/>
        <v>-3.3082676970458636E-4</v>
      </c>
    </row>
    <row r="135" spans="2:16" x14ac:dyDescent="0.2">
      <c r="B135">
        <v>1500</v>
      </c>
      <c r="C135">
        <v>0.36239769186245702</v>
      </c>
      <c r="D135">
        <v>0.54215248341009403</v>
      </c>
      <c r="E135">
        <v>0.29842596109221903</v>
      </c>
      <c r="F135">
        <v>1.20297613636477</v>
      </c>
      <c r="G135">
        <v>0.207020098127009</v>
      </c>
      <c r="H135">
        <v>0.29082487123072698</v>
      </c>
      <c r="I135">
        <v>0.25935141028877201</v>
      </c>
      <c r="J135">
        <v>0.75719637964650799</v>
      </c>
      <c r="K135">
        <v>8.4393149081267896E-2</v>
      </c>
      <c r="L135">
        <v>4.9404935058221203E-2</v>
      </c>
      <c r="M135">
        <v>0.495667084203952</v>
      </c>
      <c r="N135">
        <v>0.62946516834344102</v>
      </c>
      <c r="O135">
        <f t="shared" ref="O135:O198" si="10">N135^0.5</f>
        <v>0.7933884095091388</v>
      </c>
      <c r="P135">
        <f t="shared" si="9"/>
        <v>-1.9762340135119462E-4</v>
      </c>
    </row>
    <row r="136" spans="2:16" x14ac:dyDescent="0.2">
      <c r="B136">
        <v>1550</v>
      </c>
      <c r="C136">
        <v>0.33238366233400202</v>
      </c>
      <c r="D136">
        <v>0.53216872401875603</v>
      </c>
      <c r="E136">
        <v>0.356671428203095</v>
      </c>
      <c r="F136">
        <v>1.2212238145558501</v>
      </c>
      <c r="G136">
        <v>0.20411080561175801</v>
      </c>
      <c r="H136">
        <v>0.26949006098813799</v>
      </c>
      <c r="I136">
        <v>0.27518816754709002</v>
      </c>
      <c r="J136">
        <v>0.74878903414698506</v>
      </c>
      <c r="K136">
        <v>0.19439029396820201</v>
      </c>
      <c r="L136">
        <v>0.14963937611647499</v>
      </c>
      <c r="M136">
        <v>0.56664320389066503</v>
      </c>
      <c r="N136">
        <v>0.91067287397534102</v>
      </c>
      <c r="O136">
        <f t="shared" si="10"/>
        <v>0.95429181803856045</v>
      </c>
      <c r="P136">
        <f t="shared" ref="P136:P199" si="11">(O136-O135)/(B136-B135)</f>
        <v>3.2180681705884328E-3</v>
      </c>
    </row>
    <row r="137" spans="2:16" x14ac:dyDescent="0.2">
      <c r="B137">
        <v>1600</v>
      </c>
      <c r="C137">
        <v>0.355624660874645</v>
      </c>
      <c r="D137">
        <v>0.57195895615264003</v>
      </c>
      <c r="E137">
        <v>0.31916305331596001</v>
      </c>
      <c r="F137">
        <v>1.2467466703432399</v>
      </c>
      <c r="G137">
        <v>0.185706327314521</v>
      </c>
      <c r="H137">
        <v>0.27957320794563401</v>
      </c>
      <c r="I137">
        <v>0.31847254930465002</v>
      </c>
      <c r="J137">
        <v>0.78375208456480505</v>
      </c>
      <c r="K137">
        <v>0.195731092720832</v>
      </c>
      <c r="L137">
        <v>0.22877383668186499</v>
      </c>
      <c r="M137">
        <v>0.61907990476930896</v>
      </c>
      <c r="N137">
        <v>1.043584834172</v>
      </c>
      <c r="O137">
        <f t="shared" si="10"/>
        <v>1.0215600002799641</v>
      </c>
      <c r="P137">
        <f t="shared" si="11"/>
        <v>1.3453636448280725E-3</v>
      </c>
    </row>
    <row r="138" spans="2:16" x14ac:dyDescent="0.2">
      <c r="B138">
        <v>1650</v>
      </c>
      <c r="C138">
        <v>0.38846557242761398</v>
      </c>
      <c r="D138">
        <v>0.65921777318841202</v>
      </c>
      <c r="E138">
        <v>0.387903779041187</v>
      </c>
      <c r="F138">
        <v>1.4355871246572101</v>
      </c>
      <c r="G138">
        <v>0.21438130191125901</v>
      </c>
      <c r="H138">
        <v>0.31070903440685099</v>
      </c>
      <c r="I138">
        <v>0.31984802272026602</v>
      </c>
      <c r="J138">
        <v>0.844938359038377</v>
      </c>
      <c r="K138">
        <v>9.39641000186658E-2</v>
      </c>
      <c r="L138">
        <v>0.49051559275324502</v>
      </c>
      <c r="M138">
        <v>0.81925127514691398</v>
      </c>
      <c r="N138">
        <v>1.4037309679188199</v>
      </c>
      <c r="O138">
        <f t="shared" si="10"/>
        <v>1.1847915293075064</v>
      </c>
      <c r="P138">
        <f t="shared" si="11"/>
        <v>3.2646305805508467E-3</v>
      </c>
    </row>
    <row r="139" spans="2:16" x14ac:dyDescent="0.2">
      <c r="B139">
        <v>1700</v>
      </c>
      <c r="C139">
        <v>0.37151037608487503</v>
      </c>
      <c r="D139">
        <v>0.65547912812400599</v>
      </c>
      <c r="E139">
        <v>0.40569440013931102</v>
      </c>
      <c r="F139">
        <v>1.43268390434819</v>
      </c>
      <c r="G139">
        <v>0.23039386594424699</v>
      </c>
      <c r="H139">
        <v>0.33859353469671699</v>
      </c>
      <c r="I139">
        <v>0.30973285167402498</v>
      </c>
      <c r="J139">
        <v>0.87872025231498996</v>
      </c>
      <c r="K139">
        <v>0.11049091599715199</v>
      </c>
      <c r="L139">
        <v>0.72837553795357302</v>
      </c>
      <c r="M139">
        <v>0.52955988028905998</v>
      </c>
      <c r="N139">
        <v>1.36842633423978</v>
      </c>
      <c r="O139">
        <f t="shared" si="10"/>
        <v>1.1697975612215046</v>
      </c>
      <c r="P139">
        <f t="shared" si="11"/>
        <v>-2.9987936172003681E-4</v>
      </c>
    </row>
    <row r="140" spans="2:16" x14ac:dyDescent="0.2">
      <c r="B140">
        <v>1750</v>
      </c>
      <c r="C140">
        <v>0.39351259714088299</v>
      </c>
      <c r="D140">
        <v>0.69597035087874903</v>
      </c>
      <c r="E140">
        <v>0.367390284076275</v>
      </c>
      <c r="F140">
        <v>1.4568732320959099</v>
      </c>
      <c r="G140">
        <v>0.23468373403380399</v>
      </c>
      <c r="H140">
        <v>0.337233239164273</v>
      </c>
      <c r="I140">
        <v>0.28049881212932098</v>
      </c>
      <c r="J140">
        <v>0.85241578532739803</v>
      </c>
      <c r="K140">
        <v>6.0871058949740701E-2</v>
      </c>
      <c r="L140">
        <v>0.25783292937595698</v>
      </c>
      <c r="M140">
        <v>0.63699650590395795</v>
      </c>
      <c r="N140">
        <v>0.95570049422965597</v>
      </c>
      <c r="O140">
        <f t="shared" si="10"/>
        <v>0.97759935261315301</v>
      </c>
      <c r="P140">
        <f t="shared" si="11"/>
        <v>-3.8439641721670316E-3</v>
      </c>
    </row>
    <row r="141" spans="2:16" x14ac:dyDescent="0.2">
      <c r="B141">
        <v>1800</v>
      </c>
      <c r="C141">
        <v>0.40201204355821202</v>
      </c>
      <c r="D141">
        <v>0.65371885482988901</v>
      </c>
      <c r="E141">
        <v>0.37586435884234398</v>
      </c>
      <c r="F141">
        <v>1.43159525723044</v>
      </c>
      <c r="G141">
        <v>0.275712321870765</v>
      </c>
      <c r="H141">
        <v>0.31465886488310701</v>
      </c>
      <c r="I141">
        <v>0.27769914078227298</v>
      </c>
      <c r="J141">
        <v>0.86807032753614499</v>
      </c>
      <c r="K141">
        <v>3.0961973089436601E-2</v>
      </c>
      <c r="L141">
        <v>0.21582395254317099</v>
      </c>
      <c r="M141">
        <v>0.46974196825164799</v>
      </c>
      <c r="N141">
        <v>0.71652789388425497</v>
      </c>
      <c r="O141">
        <f t="shared" si="10"/>
        <v>0.84647970671732875</v>
      </c>
      <c r="P141">
        <f t="shared" si="11"/>
        <v>-2.6223929179164853E-3</v>
      </c>
    </row>
    <row r="142" spans="2:16" x14ac:dyDescent="0.2">
      <c r="B142">
        <v>1850</v>
      </c>
      <c r="C142">
        <v>0.42272251008996498</v>
      </c>
      <c r="D142">
        <v>0.62951069279907002</v>
      </c>
      <c r="E142">
        <v>0.40695781477962101</v>
      </c>
      <c r="F142">
        <v>1.45919101766866</v>
      </c>
      <c r="G142">
        <v>0.28022054634503901</v>
      </c>
      <c r="H142">
        <v>0.32435404153877501</v>
      </c>
      <c r="I142">
        <v>0.28865554764694501</v>
      </c>
      <c r="J142">
        <v>0.89323013553075803</v>
      </c>
      <c r="K142">
        <v>5.0874114965870902E-2</v>
      </c>
      <c r="L142">
        <v>0.31894993943140099</v>
      </c>
      <c r="M142">
        <v>0.26958567903217201</v>
      </c>
      <c r="N142">
        <v>0.63940973342944396</v>
      </c>
      <c r="O142">
        <f t="shared" si="10"/>
        <v>0.79963099829198969</v>
      </c>
      <c r="P142">
        <f t="shared" si="11"/>
        <v>-9.3697416850678115E-4</v>
      </c>
    </row>
    <row r="143" spans="2:16" x14ac:dyDescent="0.2">
      <c r="B143">
        <v>1900</v>
      </c>
      <c r="C143">
        <v>0.43304063158993</v>
      </c>
      <c r="D143">
        <v>0.61063074056868705</v>
      </c>
      <c r="E143">
        <v>0.43222685241481901</v>
      </c>
      <c r="F143">
        <v>1.47589822457344</v>
      </c>
      <c r="G143">
        <v>0.25763807001575201</v>
      </c>
      <c r="H143">
        <v>0.31756318949357398</v>
      </c>
      <c r="I143">
        <v>0.33609219266352902</v>
      </c>
      <c r="J143">
        <v>0.91129345217285596</v>
      </c>
      <c r="K143">
        <v>1.5574212971362999E-2</v>
      </c>
      <c r="L143">
        <v>0.29883263401731203</v>
      </c>
      <c r="M143">
        <v>0.17943920758627799</v>
      </c>
      <c r="N143">
        <v>0.49384605457495301</v>
      </c>
      <c r="O143">
        <f t="shared" si="10"/>
        <v>0.7027418121721184</v>
      </c>
      <c r="P143">
        <f t="shared" si="11"/>
        <v>-1.9377837223974259E-3</v>
      </c>
    </row>
    <row r="144" spans="2:16" x14ac:dyDescent="0.2">
      <c r="B144">
        <v>1950</v>
      </c>
      <c r="C144">
        <v>0.40510940783164501</v>
      </c>
      <c r="D144">
        <v>0.66323801919556502</v>
      </c>
      <c r="E144">
        <v>0.45126015245576401</v>
      </c>
      <c r="F144">
        <v>1.51960757948297</v>
      </c>
      <c r="G144">
        <v>0.25358471863822102</v>
      </c>
      <c r="H144">
        <v>0.322528578486935</v>
      </c>
      <c r="I144">
        <v>0.33411450950097499</v>
      </c>
      <c r="J144">
        <v>0.91022780662613101</v>
      </c>
      <c r="K144">
        <v>5.8049750788288102E-3</v>
      </c>
      <c r="L144">
        <v>9.0261561061765402E-2</v>
      </c>
      <c r="M144">
        <v>0.190748640333152</v>
      </c>
      <c r="N144">
        <v>0.28681517647374599</v>
      </c>
      <c r="O144">
        <f t="shared" si="10"/>
        <v>0.53555128276734243</v>
      </c>
      <c r="P144">
        <f t="shared" si="11"/>
        <v>-3.3438105880955193E-3</v>
      </c>
    </row>
    <row r="145" spans="2:16" x14ac:dyDescent="0.2">
      <c r="B145">
        <v>2000</v>
      </c>
      <c r="C145">
        <v>0.36831105641641299</v>
      </c>
      <c r="D145">
        <v>0.60065555340951904</v>
      </c>
      <c r="E145">
        <v>0.461139477801151</v>
      </c>
      <c r="F145">
        <v>1.4301060876270799</v>
      </c>
      <c r="G145">
        <v>0.23589006109579999</v>
      </c>
      <c r="H145">
        <v>0.32788304948293001</v>
      </c>
      <c r="I145">
        <v>0.31206742567783302</v>
      </c>
      <c r="J145">
        <v>0.875840536256563</v>
      </c>
      <c r="K145">
        <v>3.0756751876596898E-3</v>
      </c>
      <c r="L145">
        <v>9.1154809252049093E-2</v>
      </c>
      <c r="M145">
        <v>0.237455935080743</v>
      </c>
      <c r="N145">
        <v>0.33168641952045202</v>
      </c>
      <c r="O145">
        <f t="shared" si="10"/>
        <v>0.57592223391743791</v>
      </c>
      <c r="P145">
        <f t="shared" si="11"/>
        <v>8.074190230019096E-4</v>
      </c>
    </row>
    <row r="146" spans="2:16" x14ac:dyDescent="0.2">
      <c r="B146">
        <v>2050</v>
      </c>
      <c r="C146">
        <v>0.38521204124159902</v>
      </c>
      <c r="D146">
        <v>0.64314118339930104</v>
      </c>
      <c r="E146">
        <v>0.471566599610176</v>
      </c>
      <c r="F146">
        <v>1.4999198242510801</v>
      </c>
      <c r="G146">
        <v>0.261884260133391</v>
      </c>
      <c r="H146">
        <v>0.31997799264337401</v>
      </c>
      <c r="I146">
        <v>0.36058444105745402</v>
      </c>
      <c r="J146">
        <v>0.94244669383421897</v>
      </c>
      <c r="K146" s="2">
        <v>2.4409440713836999E-5</v>
      </c>
      <c r="L146">
        <v>2.8337431912480001E-2</v>
      </c>
      <c r="M146">
        <v>0.34792854446166899</v>
      </c>
      <c r="N146">
        <v>0.37629038581486302</v>
      </c>
      <c r="O146">
        <f t="shared" si="10"/>
        <v>0.61342512649455683</v>
      </c>
      <c r="P146">
        <f t="shared" si="11"/>
        <v>7.5005785154237832E-4</v>
      </c>
    </row>
    <row r="147" spans="2:16" x14ac:dyDescent="0.2">
      <c r="B147">
        <v>2100</v>
      </c>
      <c r="C147">
        <v>0.41309510544719202</v>
      </c>
      <c r="D147">
        <v>0.68415111417965102</v>
      </c>
      <c r="E147">
        <v>0.55271948553050898</v>
      </c>
      <c r="F147">
        <v>1.64996570515735</v>
      </c>
      <c r="G147">
        <v>0.29899264038643503</v>
      </c>
      <c r="H147">
        <v>0.34407173593852203</v>
      </c>
      <c r="I147">
        <v>0.443287310308977</v>
      </c>
      <c r="J147">
        <v>1.08635168663393</v>
      </c>
      <c r="K147" s="2">
        <v>9.0051020428730199E-6</v>
      </c>
      <c r="L147">
        <v>1.6093905153164102E-2</v>
      </c>
      <c r="M147">
        <v>0.20415862018375699</v>
      </c>
      <c r="N147">
        <v>0.22026153043896399</v>
      </c>
      <c r="O147">
        <f t="shared" si="10"/>
        <v>0.46932028556089922</v>
      </c>
      <c r="P147">
        <f t="shared" si="11"/>
        <v>-2.8820968186731521E-3</v>
      </c>
    </row>
    <row r="148" spans="2:16" x14ac:dyDescent="0.2">
      <c r="B148">
        <v>2150</v>
      </c>
      <c r="C148">
        <v>0.44005888350050598</v>
      </c>
      <c r="D148">
        <v>0.62446943588144799</v>
      </c>
      <c r="E148">
        <v>0.61536912218616202</v>
      </c>
      <c r="F148">
        <v>1.67989744156812</v>
      </c>
      <c r="G148">
        <v>0.34092457349705602</v>
      </c>
      <c r="H148">
        <v>0.34202761124074399</v>
      </c>
      <c r="I148">
        <v>0.469475869084791</v>
      </c>
      <c r="J148">
        <v>1.1524280538225899</v>
      </c>
      <c r="K148" s="2">
        <v>9.5342771328957797E-6</v>
      </c>
      <c r="L148">
        <v>4.1010699416562301E-3</v>
      </c>
      <c r="M148">
        <v>0.22997357909256899</v>
      </c>
      <c r="N148">
        <v>0.234084183311358</v>
      </c>
      <c r="O148">
        <f t="shared" si="10"/>
        <v>0.48382247086235874</v>
      </c>
      <c r="P148">
        <f t="shared" si="11"/>
        <v>2.9004370602919049E-4</v>
      </c>
    </row>
    <row r="149" spans="2:16" x14ac:dyDescent="0.2">
      <c r="B149">
        <v>2200</v>
      </c>
      <c r="C149">
        <v>0.50715608649394295</v>
      </c>
      <c r="D149">
        <v>0.63495855377814603</v>
      </c>
      <c r="E149">
        <v>0.60886238453760799</v>
      </c>
      <c r="F149">
        <v>1.7509770248097001</v>
      </c>
      <c r="G149">
        <v>0.34022984767216202</v>
      </c>
      <c r="H149">
        <v>0.40056923541623801</v>
      </c>
      <c r="I149">
        <v>0.480831526357197</v>
      </c>
      <c r="J149">
        <v>1.2216306094456</v>
      </c>
      <c r="K149">
        <v>1.5147630248594599E-3</v>
      </c>
      <c r="L149">
        <v>1.25959509204114E-2</v>
      </c>
      <c r="M149">
        <v>0.134854849828169</v>
      </c>
      <c r="N149">
        <v>0.14896556377344</v>
      </c>
      <c r="O149">
        <f t="shared" si="10"/>
        <v>0.3859605728224581</v>
      </c>
      <c r="P149">
        <f t="shared" si="11"/>
        <v>-1.9572379607980129E-3</v>
      </c>
    </row>
    <row r="150" spans="2:16" x14ac:dyDescent="0.2">
      <c r="B150">
        <v>2250</v>
      </c>
      <c r="C150">
        <v>0.484955267487643</v>
      </c>
      <c r="D150">
        <v>0.74097517388690004</v>
      </c>
      <c r="E150">
        <v>0.61429385529449698</v>
      </c>
      <c r="F150">
        <v>1.8402242966690401</v>
      </c>
      <c r="G150">
        <v>0.35858677210044798</v>
      </c>
      <c r="H150">
        <v>0.42978128120815501</v>
      </c>
      <c r="I150">
        <v>0.48869223039833698</v>
      </c>
      <c r="J150">
        <v>1.27706028370694</v>
      </c>
      <c r="K150">
        <v>2.29269750964839E-4</v>
      </c>
      <c r="L150">
        <v>6.3670541251201803E-3</v>
      </c>
      <c r="M150">
        <v>7.8450871963336194E-2</v>
      </c>
      <c r="N150">
        <v>8.5047195839421205E-2</v>
      </c>
      <c r="O150">
        <f t="shared" si="10"/>
        <v>0.29162852370682329</v>
      </c>
      <c r="P150">
        <f t="shared" si="11"/>
        <v>-1.8866409823126962E-3</v>
      </c>
    </row>
    <row r="151" spans="2:16" x14ac:dyDescent="0.2">
      <c r="B151">
        <v>2300</v>
      </c>
      <c r="C151">
        <v>0.46769072054373101</v>
      </c>
      <c r="D151">
        <v>0.74273161423537304</v>
      </c>
      <c r="E151">
        <v>0.58634798079170702</v>
      </c>
      <c r="F151">
        <v>1.7967703155708099</v>
      </c>
      <c r="G151">
        <v>0.38346393331716899</v>
      </c>
      <c r="H151">
        <v>0.41920442946394298</v>
      </c>
      <c r="I151">
        <v>0.52059357591398003</v>
      </c>
      <c r="J151">
        <v>1.3232619386950899</v>
      </c>
      <c r="K151" s="2">
        <v>4.4725059769794402E-5</v>
      </c>
      <c r="L151">
        <v>6.4823074743623796E-2</v>
      </c>
      <c r="M151">
        <v>2.4383995238076901E-2</v>
      </c>
      <c r="N151">
        <v>8.9251795041470502E-2</v>
      </c>
      <c r="O151">
        <f t="shared" si="10"/>
        <v>0.29875038919049213</v>
      </c>
      <c r="P151">
        <f t="shared" si="11"/>
        <v>1.4243730967337666E-4</v>
      </c>
    </row>
    <row r="152" spans="2:16" x14ac:dyDescent="0.2">
      <c r="B152">
        <v>2350</v>
      </c>
      <c r="C152">
        <v>0.46788604208127599</v>
      </c>
      <c r="D152">
        <v>0.77028315389532198</v>
      </c>
      <c r="E152">
        <v>0.56462530285606904</v>
      </c>
      <c r="F152">
        <v>1.8027944988326701</v>
      </c>
      <c r="G152">
        <v>0.39984071031872398</v>
      </c>
      <c r="H152">
        <v>0.45182859851836699</v>
      </c>
      <c r="I152">
        <v>0.48002581843951098</v>
      </c>
      <c r="J152">
        <v>1.3316951272766</v>
      </c>
      <c r="K152">
        <v>2.4783323425781799E-4</v>
      </c>
      <c r="L152">
        <v>8.0304057710302995E-2</v>
      </c>
      <c r="M152">
        <v>6.5345078046136901E-2</v>
      </c>
      <c r="N152">
        <v>0.14589696899069801</v>
      </c>
      <c r="O152">
        <f t="shared" si="10"/>
        <v>0.38196461745912802</v>
      </c>
      <c r="P152">
        <f t="shared" si="11"/>
        <v>1.6642845653727179E-3</v>
      </c>
    </row>
    <row r="153" spans="2:16" x14ac:dyDescent="0.2">
      <c r="B153">
        <v>2400</v>
      </c>
      <c r="C153">
        <v>0.48068431021815899</v>
      </c>
      <c r="D153">
        <v>0.90536454647631603</v>
      </c>
      <c r="E153">
        <v>0.53685716459518895</v>
      </c>
      <c r="F153">
        <v>1.92290602128966</v>
      </c>
      <c r="G153">
        <v>0.37647246975415499</v>
      </c>
      <c r="H153">
        <v>0.46949663151785898</v>
      </c>
      <c r="I153">
        <v>0.469368857156578</v>
      </c>
      <c r="J153">
        <v>1.31533795842859</v>
      </c>
      <c r="K153">
        <v>6.3334854436987997E-3</v>
      </c>
      <c r="L153">
        <v>0.112073724323969</v>
      </c>
      <c r="M153">
        <v>3.2547382730947802E-2</v>
      </c>
      <c r="N153">
        <v>0.15095459249861601</v>
      </c>
      <c r="O153">
        <f t="shared" si="10"/>
        <v>0.38852875376040835</v>
      </c>
      <c r="P153">
        <f t="shared" si="11"/>
        <v>1.3128272602560664E-4</v>
      </c>
    </row>
    <row r="154" spans="2:16" x14ac:dyDescent="0.2">
      <c r="B154">
        <v>2450</v>
      </c>
      <c r="C154">
        <v>0.456997914189401</v>
      </c>
      <c r="D154">
        <v>0.84670066609474404</v>
      </c>
      <c r="E154">
        <v>0.55522471419152597</v>
      </c>
      <c r="F154">
        <v>1.85892329447567</v>
      </c>
      <c r="G154">
        <v>0.371514480931802</v>
      </c>
      <c r="H154">
        <v>0.49029080734602498</v>
      </c>
      <c r="I154">
        <v>0.46906286263227398</v>
      </c>
      <c r="J154">
        <v>1.3308681509100999</v>
      </c>
      <c r="K154">
        <v>1.1709980053558799E-3</v>
      </c>
      <c r="L154">
        <v>9.5220783840636702E-2</v>
      </c>
      <c r="M154">
        <v>7.7907120503202896E-3</v>
      </c>
      <c r="N154">
        <v>0.104182493896313</v>
      </c>
      <c r="O154">
        <f t="shared" si="10"/>
        <v>0.32277313069137742</v>
      </c>
      <c r="P154">
        <f t="shared" si="11"/>
        <v>-1.3151124613806186E-3</v>
      </c>
    </row>
    <row r="155" spans="2:16" x14ac:dyDescent="0.2">
      <c r="B155">
        <v>2500</v>
      </c>
      <c r="C155">
        <v>0.49039417593874901</v>
      </c>
      <c r="D155">
        <v>0.836266444724308</v>
      </c>
      <c r="E155">
        <v>0.55945131603978404</v>
      </c>
      <c r="F155">
        <v>1.8861119367028401</v>
      </c>
      <c r="G155">
        <v>0.38702865396178499</v>
      </c>
      <c r="H155">
        <v>0.48959618073467498</v>
      </c>
      <c r="I155">
        <v>0.49496442092032999</v>
      </c>
      <c r="J155">
        <v>1.3715892556167899</v>
      </c>
      <c r="K155">
        <v>3.3419811168210198E-3</v>
      </c>
      <c r="L155">
        <v>0.11237940840574601</v>
      </c>
      <c r="M155">
        <v>4.4316163394879799E-4</v>
      </c>
      <c r="N155">
        <v>0.116164551156516</v>
      </c>
      <c r="O155">
        <f t="shared" si="10"/>
        <v>0.3408292111256252</v>
      </c>
      <c r="P155">
        <f t="shared" si="11"/>
        <v>3.6112160868495558E-4</v>
      </c>
    </row>
    <row r="156" spans="2:16" x14ac:dyDescent="0.2">
      <c r="B156">
        <v>2550</v>
      </c>
      <c r="C156">
        <v>0.53425288378282298</v>
      </c>
      <c r="D156">
        <v>0.81374848804226496</v>
      </c>
      <c r="E156">
        <v>0.56375825559590698</v>
      </c>
      <c r="F156">
        <v>1.911759627421</v>
      </c>
      <c r="G156">
        <v>0.40412155843047398</v>
      </c>
      <c r="H156">
        <v>0.47050119433955101</v>
      </c>
      <c r="I156">
        <v>0.47437094158936499</v>
      </c>
      <c r="J156">
        <v>1.3489936943593901</v>
      </c>
      <c r="K156">
        <v>5.88588100098116E-2</v>
      </c>
      <c r="L156">
        <v>5.4840916893355102E-2</v>
      </c>
      <c r="M156">
        <v>7.03638588210455E-3</v>
      </c>
      <c r="N156">
        <v>0.12073611278527099</v>
      </c>
      <c r="O156">
        <f t="shared" si="10"/>
        <v>0.34747102438227995</v>
      </c>
      <c r="P156">
        <f t="shared" si="11"/>
        <v>1.3283626513309498E-4</v>
      </c>
    </row>
    <row r="157" spans="2:16" x14ac:dyDescent="0.2">
      <c r="B157">
        <v>2600</v>
      </c>
      <c r="C157">
        <v>0.55222901600306795</v>
      </c>
      <c r="D157">
        <v>0.85092469368616297</v>
      </c>
      <c r="E157">
        <v>0.55020867269725504</v>
      </c>
      <c r="F157">
        <v>1.9533623823864901</v>
      </c>
      <c r="G157">
        <v>0.40857723283936698</v>
      </c>
      <c r="H157">
        <v>0.48386224678746698</v>
      </c>
      <c r="I157">
        <v>0.49571870201374402</v>
      </c>
      <c r="J157">
        <v>1.3881581816405799</v>
      </c>
      <c r="K157">
        <v>1.75388730659417E-2</v>
      </c>
      <c r="L157">
        <v>5.6073952970351199E-2</v>
      </c>
      <c r="M157">
        <v>0.12990162208167699</v>
      </c>
      <c r="N157">
        <v>0.20351444811797001</v>
      </c>
      <c r="O157">
        <f t="shared" si="10"/>
        <v>0.45112575643380198</v>
      </c>
      <c r="P157">
        <f t="shared" si="11"/>
        <v>2.0730946410304407E-3</v>
      </c>
    </row>
    <row r="158" spans="2:16" x14ac:dyDescent="0.2">
      <c r="B158">
        <v>2650</v>
      </c>
      <c r="C158">
        <v>0.48794191108629698</v>
      </c>
      <c r="D158">
        <v>0.87085795557627099</v>
      </c>
      <c r="E158">
        <v>0.57821152770281503</v>
      </c>
      <c r="F158">
        <v>1.9370113943653799</v>
      </c>
      <c r="G158">
        <v>0.40931403760204099</v>
      </c>
      <c r="H158">
        <v>0.53806049349229401</v>
      </c>
      <c r="I158">
        <v>0.55516426269401997</v>
      </c>
      <c r="J158">
        <v>1.5025387937883501</v>
      </c>
      <c r="K158">
        <v>1.76302672466075E-2</v>
      </c>
      <c r="L158">
        <v>7.7564247292317701E-2</v>
      </c>
      <c r="M158">
        <v>0.129987248172726</v>
      </c>
      <c r="N158">
        <v>0.22518176271165199</v>
      </c>
      <c r="O158">
        <f t="shared" si="10"/>
        <v>0.47453320506751895</v>
      </c>
      <c r="P158">
        <f t="shared" si="11"/>
        <v>4.6814897267433928E-4</v>
      </c>
    </row>
    <row r="159" spans="2:16" x14ac:dyDescent="0.2">
      <c r="B159">
        <v>2700</v>
      </c>
      <c r="C159">
        <v>0.51458337291882705</v>
      </c>
      <c r="D159">
        <v>0.92704127903556399</v>
      </c>
      <c r="E159">
        <v>0.62287173397197904</v>
      </c>
      <c r="F159">
        <v>2.0644963859263701</v>
      </c>
      <c r="G159">
        <v>0.39317530157878899</v>
      </c>
      <c r="H159">
        <v>0.52722042773646904</v>
      </c>
      <c r="I159">
        <v>0.587753143940552</v>
      </c>
      <c r="J159">
        <v>1.5081488732558099</v>
      </c>
      <c r="K159">
        <v>5.5533349878220404E-3</v>
      </c>
      <c r="L159">
        <v>9.2820260162131907E-2</v>
      </c>
      <c r="M159">
        <v>0.166268522343653</v>
      </c>
      <c r="N159">
        <v>0.264642117493607</v>
      </c>
      <c r="O159">
        <f t="shared" si="10"/>
        <v>0.51443378339063905</v>
      </c>
      <c r="P159">
        <f t="shared" si="11"/>
        <v>7.980115664624021E-4</v>
      </c>
    </row>
    <row r="160" spans="2:16" x14ac:dyDescent="0.2">
      <c r="B160">
        <v>2750</v>
      </c>
      <c r="C160">
        <v>0.50295924211975396</v>
      </c>
      <c r="D160">
        <v>0.88481459006990104</v>
      </c>
      <c r="E160">
        <v>0.62041864874517005</v>
      </c>
      <c r="F160">
        <v>2.0081924809348202</v>
      </c>
      <c r="G160">
        <v>0.42429635163176999</v>
      </c>
      <c r="H160">
        <v>0.496345271622048</v>
      </c>
      <c r="I160">
        <v>0.58490675757734301</v>
      </c>
      <c r="J160">
        <v>1.50554838083116</v>
      </c>
      <c r="K160">
        <v>1.35263348423396E-2</v>
      </c>
      <c r="L160">
        <v>0.24749209756111501</v>
      </c>
      <c r="M160">
        <v>0.231773856939293</v>
      </c>
      <c r="N160">
        <v>0.49279228934274699</v>
      </c>
      <c r="O160">
        <f t="shared" si="10"/>
        <v>0.70199165902647798</v>
      </c>
      <c r="P160">
        <f t="shared" si="11"/>
        <v>3.7511575127167785E-3</v>
      </c>
    </row>
    <row r="161" spans="2:16" x14ac:dyDescent="0.2">
      <c r="B161">
        <v>2800</v>
      </c>
      <c r="C161">
        <v>0.54764716450907802</v>
      </c>
      <c r="D161">
        <v>1.01755069515326</v>
      </c>
      <c r="E161">
        <v>0.63249609389428496</v>
      </c>
      <c r="F161">
        <v>2.1976939535566302</v>
      </c>
      <c r="G161">
        <v>0.42647051146794401</v>
      </c>
      <c r="H161">
        <v>0.58097173002102398</v>
      </c>
      <c r="I161">
        <v>0.58687168606574003</v>
      </c>
      <c r="J161">
        <v>1.59431392755471</v>
      </c>
      <c r="K161">
        <v>2.6898592525270899E-2</v>
      </c>
      <c r="L161">
        <v>0.33233652102928202</v>
      </c>
      <c r="M161">
        <v>0.25487287191031799</v>
      </c>
      <c r="N161">
        <v>0.614107985464871</v>
      </c>
      <c r="O161">
        <f t="shared" si="10"/>
        <v>0.78365042299795318</v>
      </c>
      <c r="P161">
        <f t="shared" si="11"/>
        <v>1.633175279429504E-3</v>
      </c>
    </row>
    <row r="162" spans="2:16" x14ac:dyDescent="0.2">
      <c r="B162">
        <v>2850</v>
      </c>
      <c r="C162">
        <v>0.49000905082860602</v>
      </c>
      <c r="D162">
        <v>0.89543038189483704</v>
      </c>
      <c r="E162">
        <v>0.64284784711814802</v>
      </c>
      <c r="F162">
        <v>2.0282872798415901</v>
      </c>
      <c r="G162">
        <v>0.42643177461175602</v>
      </c>
      <c r="H162">
        <v>0.55832964017652298</v>
      </c>
      <c r="I162">
        <v>0.52679710657698597</v>
      </c>
      <c r="J162">
        <v>1.51155852136527</v>
      </c>
      <c r="K162">
        <v>3.6881902985916697E-2</v>
      </c>
      <c r="L162">
        <v>0.26462419201179599</v>
      </c>
      <c r="M162">
        <v>0.110268001920326</v>
      </c>
      <c r="N162">
        <v>0.41177409691803801</v>
      </c>
      <c r="O162">
        <f t="shared" si="10"/>
        <v>0.64169626531407986</v>
      </c>
      <c r="P162">
        <f t="shared" si="11"/>
        <v>-2.8390831536774662E-3</v>
      </c>
    </row>
    <row r="163" spans="2:16" x14ac:dyDescent="0.2">
      <c r="B163">
        <v>2900</v>
      </c>
      <c r="C163">
        <v>0.57316731206480698</v>
      </c>
      <c r="D163">
        <v>0.99949014519449397</v>
      </c>
      <c r="E163">
        <v>0.61484009259709205</v>
      </c>
      <c r="F163">
        <v>2.1874975498563902</v>
      </c>
      <c r="G163">
        <v>0.47457825998259801</v>
      </c>
      <c r="H163">
        <v>0.55332378849180297</v>
      </c>
      <c r="I163">
        <v>0.54925074222399695</v>
      </c>
      <c r="J163">
        <v>1.5771527906984</v>
      </c>
      <c r="K163">
        <v>0.13728851708759801</v>
      </c>
      <c r="L163">
        <v>0.23434880948244699</v>
      </c>
      <c r="M163">
        <v>0.17751320133519799</v>
      </c>
      <c r="N163">
        <v>0.54915052790524299</v>
      </c>
      <c r="O163">
        <f t="shared" si="10"/>
        <v>0.74104691343075102</v>
      </c>
      <c r="P163">
        <f t="shared" si="11"/>
        <v>1.9870129623334233E-3</v>
      </c>
    </row>
    <row r="164" spans="2:16" x14ac:dyDescent="0.2">
      <c r="B164">
        <v>2950</v>
      </c>
      <c r="C164">
        <v>0.57236185604913803</v>
      </c>
      <c r="D164">
        <v>0.907849835492054</v>
      </c>
      <c r="E164">
        <v>0.71004423688378004</v>
      </c>
      <c r="F164">
        <v>2.1902559284249699</v>
      </c>
      <c r="G164">
        <v>0.51730010514932001</v>
      </c>
      <c r="H164">
        <v>0.53789277406418101</v>
      </c>
      <c r="I164">
        <v>0.60787950763091603</v>
      </c>
      <c r="J164">
        <v>1.6630723868444199</v>
      </c>
      <c r="K164">
        <v>0.21184184114240101</v>
      </c>
      <c r="L164">
        <v>0.111288557952315</v>
      </c>
      <c r="M164">
        <v>0.33479866899284899</v>
      </c>
      <c r="N164">
        <v>0.65792906808756502</v>
      </c>
      <c r="O164">
        <f t="shared" si="10"/>
        <v>0.81112826857875264</v>
      </c>
      <c r="P164">
        <f t="shared" si="11"/>
        <v>1.4016271029600326E-3</v>
      </c>
    </row>
    <row r="165" spans="2:16" x14ac:dyDescent="0.2">
      <c r="B165">
        <v>3000</v>
      </c>
      <c r="C165">
        <v>0.57639931833674496</v>
      </c>
      <c r="D165">
        <v>0.91414169679731605</v>
      </c>
      <c r="E165">
        <v>0.66602062726151801</v>
      </c>
      <c r="F165">
        <v>2.1565616423955798</v>
      </c>
      <c r="G165">
        <v>0.501377407686732</v>
      </c>
      <c r="H165">
        <v>0.51323821321260898</v>
      </c>
      <c r="I165">
        <v>0.59520710378904296</v>
      </c>
      <c r="J165">
        <v>1.6098227246883801</v>
      </c>
      <c r="K165">
        <v>0.26618533809671802</v>
      </c>
      <c r="L165">
        <v>0.11185996773043499</v>
      </c>
      <c r="M165">
        <v>0.31574777730614001</v>
      </c>
      <c r="N165">
        <v>0.69379308313329302</v>
      </c>
      <c r="O165">
        <f t="shared" si="10"/>
        <v>0.83294242486098224</v>
      </c>
      <c r="P165">
        <f t="shared" si="11"/>
        <v>4.3628312564459204E-4</v>
      </c>
    </row>
    <row r="166" spans="2:16" x14ac:dyDescent="0.2">
      <c r="B166">
        <v>3050</v>
      </c>
      <c r="C166">
        <v>0.57672218768521</v>
      </c>
      <c r="D166">
        <v>0.83552151346756498</v>
      </c>
      <c r="E166">
        <v>0.65536602083409101</v>
      </c>
      <c r="F166">
        <v>2.0676097219868699</v>
      </c>
      <c r="G166">
        <v>0.49430765464989002</v>
      </c>
      <c r="H166">
        <v>0.48586358363545401</v>
      </c>
      <c r="I166">
        <v>0.54575265107673698</v>
      </c>
      <c r="J166">
        <v>1.5259238893620799</v>
      </c>
      <c r="K166">
        <v>0.35607270210584901</v>
      </c>
      <c r="L166">
        <v>6.6475559875020296E-2</v>
      </c>
      <c r="M166">
        <v>0.44551682425045003</v>
      </c>
      <c r="N166">
        <v>0.86806508623131895</v>
      </c>
      <c r="O166">
        <f t="shared" si="10"/>
        <v>0.93170010530820424</v>
      </c>
      <c r="P166">
        <f t="shared" si="11"/>
        <v>1.9751536089444399E-3</v>
      </c>
    </row>
    <row r="167" spans="2:16" x14ac:dyDescent="0.2">
      <c r="B167">
        <v>3100</v>
      </c>
      <c r="C167">
        <v>0.53447246294971396</v>
      </c>
      <c r="D167">
        <v>0.84387749476308305</v>
      </c>
      <c r="E167">
        <v>0.67306941241931895</v>
      </c>
      <c r="F167">
        <v>2.05141937013211</v>
      </c>
      <c r="G167">
        <v>0.45515216873240999</v>
      </c>
      <c r="H167">
        <v>0.47218936921199001</v>
      </c>
      <c r="I167">
        <v>0.52872984853321203</v>
      </c>
      <c r="J167">
        <v>1.45607138647761</v>
      </c>
      <c r="K167">
        <v>0.24091516162979301</v>
      </c>
      <c r="L167">
        <v>0.11621535705512399</v>
      </c>
      <c r="M167">
        <v>0.44654524646577698</v>
      </c>
      <c r="N167">
        <v>0.80367576515069294</v>
      </c>
      <c r="O167">
        <f t="shared" si="10"/>
        <v>0.89647965127530527</v>
      </c>
      <c r="P167">
        <f t="shared" si="11"/>
        <v>-7.0440908065797945E-4</v>
      </c>
    </row>
    <row r="168" spans="2:16" x14ac:dyDescent="0.2">
      <c r="B168">
        <v>3150</v>
      </c>
      <c r="C168">
        <v>0.56298791453125197</v>
      </c>
      <c r="D168">
        <v>0.81321800576633296</v>
      </c>
      <c r="E168">
        <v>0.56014437401332395</v>
      </c>
      <c r="F168">
        <v>1.9363502943109101</v>
      </c>
      <c r="G168">
        <v>0.47464521272403198</v>
      </c>
      <c r="H168">
        <v>0.44321553420731502</v>
      </c>
      <c r="I168">
        <v>0.55108558275939901</v>
      </c>
      <c r="J168">
        <v>1.4689463296907499</v>
      </c>
      <c r="K168">
        <v>0.32290011382245698</v>
      </c>
      <c r="L168">
        <v>0.12021977725212001</v>
      </c>
      <c r="M168">
        <v>0.70922901590303</v>
      </c>
      <c r="N168">
        <v>1.1523489069776101</v>
      </c>
      <c r="O168">
        <f t="shared" si="10"/>
        <v>1.0734751543364243</v>
      </c>
      <c r="P168">
        <f t="shared" si="11"/>
        <v>3.5399100612223799E-3</v>
      </c>
    </row>
    <row r="169" spans="2:16" x14ac:dyDescent="0.2">
      <c r="B169">
        <v>3200</v>
      </c>
      <c r="C169">
        <v>0.55724711602491195</v>
      </c>
      <c r="D169">
        <v>0.80214290363893204</v>
      </c>
      <c r="E169">
        <v>0.62784901283207095</v>
      </c>
      <c r="F169">
        <v>1.9872390324959199</v>
      </c>
      <c r="G169">
        <v>0.45274117797316699</v>
      </c>
      <c r="H169">
        <v>0.45439644462769602</v>
      </c>
      <c r="I169">
        <v>0.524879479028871</v>
      </c>
      <c r="J169">
        <v>1.4320171016297401</v>
      </c>
      <c r="K169">
        <v>0.46066418673546</v>
      </c>
      <c r="L169">
        <v>8.6437634841770097E-2</v>
      </c>
      <c r="M169">
        <v>0.94573345998879599</v>
      </c>
      <c r="N169">
        <v>1.49283528156603</v>
      </c>
      <c r="O169">
        <f t="shared" si="10"/>
        <v>1.221816386191489</v>
      </c>
      <c r="P169">
        <f t="shared" si="11"/>
        <v>2.9668246371012952E-3</v>
      </c>
    </row>
    <row r="170" spans="2:16" x14ac:dyDescent="0.2">
      <c r="B170">
        <v>3250</v>
      </c>
      <c r="C170">
        <v>0.53991684841020704</v>
      </c>
      <c r="D170">
        <v>0.82091604457255996</v>
      </c>
      <c r="E170">
        <v>0.52235366264032801</v>
      </c>
      <c r="F170">
        <v>1.88318655562309</v>
      </c>
      <c r="G170">
        <v>0.44079986938874199</v>
      </c>
      <c r="H170">
        <v>0.456048823444683</v>
      </c>
      <c r="I170">
        <v>0.49952706530139501</v>
      </c>
      <c r="J170">
        <v>1.39637575813482</v>
      </c>
      <c r="K170">
        <v>0.45669480432762</v>
      </c>
      <c r="L170">
        <v>8.5021935956223996E-2</v>
      </c>
      <c r="M170">
        <v>0.78597837352779698</v>
      </c>
      <c r="N170">
        <v>1.32769511381164</v>
      </c>
      <c r="O170">
        <f t="shared" si="10"/>
        <v>1.152256531251457</v>
      </c>
      <c r="P170">
        <f t="shared" si="11"/>
        <v>-1.3911970988006407E-3</v>
      </c>
    </row>
    <row r="171" spans="2:16" x14ac:dyDescent="0.2">
      <c r="B171">
        <v>3300</v>
      </c>
      <c r="C171">
        <v>0.575734529749791</v>
      </c>
      <c r="D171">
        <v>0.80460148895207895</v>
      </c>
      <c r="E171">
        <v>0.59888862522725395</v>
      </c>
      <c r="F171">
        <v>1.9792246439291199</v>
      </c>
      <c r="G171">
        <v>0.43841099969021602</v>
      </c>
      <c r="H171">
        <v>0.48483447038412603</v>
      </c>
      <c r="I171">
        <v>0.49020680859389498</v>
      </c>
      <c r="J171">
        <v>1.41345227866824</v>
      </c>
      <c r="K171">
        <v>0.38342539340681803</v>
      </c>
      <c r="L171">
        <v>2.4066797073936198E-2</v>
      </c>
      <c r="M171">
        <v>0.77666809648460899</v>
      </c>
      <c r="N171">
        <v>1.18416028696536</v>
      </c>
      <c r="O171">
        <f t="shared" si="10"/>
        <v>1.0881912915316683</v>
      </c>
      <c r="P171">
        <f t="shared" si="11"/>
        <v>-1.2813047943957745E-3</v>
      </c>
    </row>
    <row r="172" spans="2:16" x14ac:dyDescent="0.2">
      <c r="B172">
        <v>3350</v>
      </c>
      <c r="C172">
        <v>0.59316409758853506</v>
      </c>
      <c r="D172">
        <v>0.72296061217014596</v>
      </c>
      <c r="E172">
        <v>0.59668339864397801</v>
      </c>
      <c r="F172">
        <v>1.91280810840266</v>
      </c>
      <c r="G172">
        <v>0.42773677354175899</v>
      </c>
      <c r="H172">
        <v>0.44049071504097198</v>
      </c>
      <c r="I172">
        <v>0.50604592671271298</v>
      </c>
      <c r="J172">
        <v>1.3742734152954399</v>
      </c>
      <c r="K172">
        <v>0.172811161360551</v>
      </c>
      <c r="L172">
        <v>4.8088186101337499E-2</v>
      </c>
      <c r="M172">
        <v>0.66014160847368397</v>
      </c>
      <c r="N172">
        <v>0.88104095593557197</v>
      </c>
      <c r="O172">
        <f t="shared" si="10"/>
        <v>0.93863781936142543</v>
      </c>
      <c r="P172">
        <f t="shared" si="11"/>
        <v>-2.9910694434048569E-3</v>
      </c>
    </row>
    <row r="173" spans="2:16" x14ac:dyDescent="0.2">
      <c r="B173">
        <v>3400</v>
      </c>
      <c r="C173">
        <v>0.58993289300288698</v>
      </c>
      <c r="D173">
        <v>0.73715122975007596</v>
      </c>
      <c r="E173">
        <v>0.56987159397076503</v>
      </c>
      <c r="F173">
        <v>1.8969557167237301</v>
      </c>
      <c r="G173">
        <v>0.45054770200389299</v>
      </c>
      <c r="H173">
        <v>0.41553395281070798</v>
      </c>
      <c r="I173">
        <v>0.50856412170064902</v>
      </c>
      <c r="J173">
        <v>1.37464577651525</v>
      </c>
      <c r="K173">
        <v>0.24120350109532501</v>
      </c>
      <c r="L173">
        <v>2.1321650045832499E-2</v>
      </c>
      <c r="M173">
        <v>0.53483238832688496</v>
      </c>
      <c r="N173">
        <v>0.797357539468042</v>
      </c>
      <c r="O173">
        <f t="shared" si="10"/>
        <v>0.89294878882724404</v>
      </c>
      <c r="P173">
        <f t="shared" si="11"/>
        <v>-9.1378061068362769E-4</v>
      </c>
    </row>
    <row r="174" spans="2:16" x14ac:dyDescent="0.2">
      <c r="B174">
        <v>3450</v>
      </c>
      <c r="C174">
        <v>0.60759183916592396</v>
      </c>
      <c r="D174">
        <v>0.70972903077273697</v>
      </c>
      <c r="E174">
        <v>0.60760211773739503</v>
      </c>
      <c r="F174">
        <v>1.9249229876760601</v>
      </c>
      <c r="G174">
        <v>0.445764726755422</v>
      </c>
      <c r="H174">
        <v>0.37893578260583199</v>
      </c>
      <c r="I174">
        <v>0.508846131636847</v>
      </c>
      <c r="J174">
        <v>1.3335466409981001</v>
      </c>
      <c r="K174">
        <v>9.2803863573966805E-2</v>
      </c>
      <c r="L174">
        <v>3.0123132541004599E-2</v>
      </c>
      <c r="M174">
        <v>0.40205852385482299</v>
      </c>
      <c r="N174">
        <v>0.52498551996979403</v>
      </c>
      <c r="O174">
        <f t="shared" si="10"/>
        <v>0.72455884507042911</v>
      </c>
      <c r="P174">
        <f t="shared" si="11"/>
        <v>-3.3677988751362985E-3</v>
      </c>
    </row>
    <row r="175" spans="2:16" x14ac:dyDescent="0.2">
      <c r="B175">
        <v>3500</v>
      </c>
      <c r="C175">
        <v>0.56379193196607902</v>
      </c>
      <c r="D175">
        <v>0.611870675215062</v>
      </c>
      <c r="E175">
        <v>0.63734275362583204</v>
      </c>
      <c r="F175">
        <v>1.8130053608069701</v>
      </c>
      <c r="G175">
        <v>0.39596237963478897</v>
      </c>
      <c r="H175">
        <v>0.321657022360537</v>
      </c>
      <c r="I175">
        <v>0.52706293377581703</v>
      </c>
      <c r="J175">
        <v>1.2446823357711401</v>
      </c>
      <c r="K175">
        <v>0.104944617120331</v>
      </c>
      <c r="L175">
        <v>7.4830989268149906E-2</v>
      </c>
      <c r="M175">
        <v>0.14909326650778801</v>
      </c>
      <c r="N175">
        <v>0.32886887289626898</v>
      </c>
      <c r="O175">
        <f t="shared" si="10"/>
        <v>0.5734708997815573</v>
      </c>
      <c r="P175">
        <f t="shared" si="11"/>
        <v>-3.0217589057774364E-3</v>
      </c>
    </row>
    <row r="176" spans="2:16" x14ac:dyDescent="0.2">
      <c r="B176">
        <v>3550</v>
      </c>
      <c r="C176">
        <v>0.62371410486446599</v>
      </c>
      <c r="D176">
        <v>0.67000903908754805</v>
      </c>
      <c r="E176">
        <v>0.69353507648452295</v>
      </c>
      <c r="F176">
        <v>1.9872582204365401</v>
      </c>
      <c r="G176">
        <v>0.416023135309879</v>
      </c>
      <c r="H176">
        <v>0.34684648263412798</v>
      </c>
      <c r="I176">
        <v>0.54280949195160799</v>
      </c>
      <c r="J176">
        <v>1.30567910989561</v>
      </c>
      <c r="K176">
        <v>0.25059528791642899</v>
      </c>
      <c r="L176">
        <v>3.57672496262375E-2</v>
      </c>
      <c r="M176">
        <v>0.20449096368398201</v>
      </c>
      <c r="N176">
        <v>0.490853501226648</v>
      </c>
      <c r="O176">
        <f t="shared" si="10"/>
        <v>0.70060937848893234</v>
      </c>
      <c r="P176">
        <f t="shared" si="11"/>
        <v>2.5427695741475011E-3</v>
      </c>
    </row>
    <row r="177" spans="2:16" x14ac:dyDescent="0.2">
      <c r="B177">
        <v>3600</v>
      </c>
      <c r="C177">
        <v>0.68574549812476204</v>
      </c>
      <c r="D177">
        <v>0.62209127811591103</v>
      </c>
      <c r="E177">
        <v>0.67791560157541997</v>
      </c>
      <c r="F177">
        <v>1.9857523778160899</v>
      </c>
      <c r="G177">
        <v>0.40549749414405101</v>
      </c>
      <c r="H177">
        <v>0.32522843854171402</v>
      </c>
      <c r="I177">
        <v>0.531932009952651</v>
      </c>
      <c r="J177">
        <v>1.2626579426384199</v>
      </c>
      <c r="K177">
        <v>0.18639579732325101</v>
      </c>
      <c r="L177">
        <v>2.32192741506854E-3</v>
      </c>
      <c r="M177">
        <v>0.15786678329196299</v>
      </c>
      <c r="N177">
        <v>0.34658450803028201</v>
      </c>
      <c r="O177">
        <f t="shared" si="10"/>
        <v>0.58871428386805935</v>
      </c>
      <c r="P177">
        <f t="shared" si="11"/>
        <v>-2.2379018924174598E-3</v>
      </c>
    </row>
    <row r="178" spans="2:16" x14ac:dyDescent="0.2">
      <c r="B178">
        <v>3650</v>
      </c>
      <c r="C178">
        <v>0.671231847466919</v>
      </c>
      <c r="D178">
        <v>0.62754144837719505</v>
      </c>
      <c r="E178">
        <v>0.62089654878196199</v>
      </c>
      <c r="F178">
        <v>1.91966984462608</v>
      </c>
      <c r="G178">
        <v>0.419776168884962</v>
      </c>
      <c r="H178">
        <v>0.32212020555383297</v>
      </c>
      <c r="I178">
        <v>0.45493610000131601</v>
      </c>
      <c r="J178">
        <v>1.19683247444011</v>
      </c>
      <c r="K178">
        <v>0.33439031934487901</v>
      </c>
      <c r="L178">
        <v>5.2071258716337001E-4</v>
      </c>
      <c r="M178">
        <v>0.16806189630031301</v>
      </c>
      <c r="N178">
        <v>0.50297292823235595</v>
      </c>
      <c r="O178">
        <f t="shared" si="10"/>
        <v>0.70920584334335257</v>
      </c>
      <c r="P178">
        <f t="shared" si="11"/>
        <v>2.4098311895058644E-3</v>
      </c>
    </row>
    <row r="179" spans="2:16" x14ac:dyDescent="0.2">
      <c r="B179">
        <v>3700</v>
      </c>
      <c r="C179">
        <v>0.73837957602906101</v>
      </c>
      <c r="D179">
        <v>0.67122637686945896</v>
      </c>
      <c r="E179">
        <v>0.65014929351031003</v>
      </c>
      <c r="F179">
        <v>2.0597552464088298</v>
      </c>
      <c r="G179">
        <v>0.457202966790551</v>
      </c>
      <c r="H179">
        <v>0.33178293203078901</v>
      </c>
      <c r="I179">
        <v>0.48243302154457701</v>
      </c>
      <c r="J179">
        <v>1.2714189203659201</v>
      </c>
      <c r="K179">
        <v>0.44533341550482902</v>
      </c>
      <c r="L179">
        <v>9.3767955729315792E-3</v>
      </c>
      <c r="M179">
        <v>0.30055058969527798</v>
      </c>
      <c r="N179">
        <v>0.75526080077303803</v>
      </c>
      <c r="O179">
        <f t="shared" si="10"/>
        <v>0.86905742087219873</v>
      </c>
      <c r="P179">
        <f t="shared" si="11"/>
        <v>3.1970315505769229E-3</v>
      </c>
    </row>
    <row r="180" spans="2:16" x14ac:dyDescent="0.2">
      <c r="B180">
        <v>3750</v>
      </c>
      <c r="C180">
        <v>0.80606922968533201</v>
      </c>
      <c r="D180">
        <v>0.62623752200376204</v>
      </c>
      <c r="E180">
        <v>0.66630033813698897</v>
      </c>
      <c r="F180">
        <v>2.0986070898260798</v>
      </c>
      <c r="G180">
        <v>0.46480287597410902</v>
      </c>
      <c r="H180">
        <v>0.29910313289071799</v>
      </c>
      <c r="I180">
        <v>0.47485286941733901</v>
      </c>
      <c r="J180">
        <v>1.2387588782821699</v>
      </c>
      <c r="K180">
        <v>0.43963444383740902</v>
      </c>
      <c r="L180">
        <v>2.3525476549228201E-4</v>
      </c>
      <c r="M180">
        <v>0.188717841531794</v>
      </c>
      <c r="N180">
        <v>0.62858754013469498</v>
      </c>
      <c r="O180">
        <f t="shared" si="10"/>
        <v>0.7928351279646324</v>
      </c>
      <c r="P180">
        <f t="shared" si="11"/>
        <v>-1.5244458581513264E-3</v>
      </c>
    </row>
    <row r="181" spans="2:16" x14ac:dyDescent="0.2">
      <c r="B181">
        <v>3800</v>
      </c>
      <c r="C181">
        <v>0.72213358498812796</v>
      </c>
      <c r="D181">
        <v>0.68704170948222598</v>
      </c>
      <c r="E181">
        <v>0.60629692003038005</v>
      </c>
      <c r="F181">
        <v>2.01547221450073</v>
      </c>
      <c r="G181">
        <v>0.41240655809052201</v>
      </c>
      <c r="H181">
        <v>0.34879718463029102</v>
      </c>
      <c r="I181">
        <v>0.44915556566380399</v>
      </c>
      <c r="J181">
        <v>1.21035930838462</v>
      </c>
      <c r="K181">
        <v>0.36293869020356401</v>
      </c>
      <c r="L181">
        <v>5.74437916511807E-4</v>
      </c>
      <c r="M181">
        <v>0.214672062827724</v>
      </c>
      <c r="N181">
        <v>0.57818519094779997</v>
      </c>
      <c r="O181">
        <f t="shared" si="10"/>
        <v>0.76038489658054098</v>
      </c>
      <c r="P181">
        <f t="shared" si="11"/>
        <v>-6.490046276818284E-4</v>
      </c>
    </row>
    <row r="182" spans="2:16" x14ac:dyDescent="0.2">
      <c r="B182">
        <v>3850</v>
      </c>
      <c r="C182">
        <v>0.70922034959798297</v>
      </c>
      <c r="D182">
        <v>0.64526895525885297</v>
      </c>
      <c r="E182">
        <v>0.64575778590629795</v>
      </c>
      <c r="F182">
        <v>2.00024709076314</v>
      </c>
      <c r="G182">
        <v>0.378185399837624</v>
      </c>
      <c r="H182">
        <v>0.32683850493623601</v>
      </c>
      <c r="I182">
        <v>0.49372044107802499</v>
      </c>
      <c r="J182">
        <v>1.1987443458518801</v>
      </c>
      <c r="K182">
        <v>0.27764561982902602</v>
      </c>
      <c r="L182">
        <v>9.4679184889707297E-4</v>
      </c>
      <c r="M182">
        <v>0.15572673111031399</v>
      </c>
      <c r="N182">
        <v>0.43431914278823702</v>
      </c>
      <c r="O182">
        <f t="shared" si="10"/>
        <v>0.65902893926461004</v>
      </c>
      <c r="P182">
        <f t="shared" si="11"/>
        <v>-2.0271191463186191E-3</v>
      </c>
    </row>
    <row r="183" spans="2:16" x14ac:dyDescent="0.2">
      <c r="B183">
        <v>3900</v>
      </c>
      <c r="C183">
        <v>0.73262166733364098</v>
      </c>
      <c r="D183">
        <v>0.71143260993367397</v>
      </c>
      <c r="E183">
        <v>0.67590218328607499</v>
      </c>
      <c r="F183">
        <v>2.1199564605533898</v>
      </c>
      <c r="G183">
        <v>0.36996547511591799</v>
      </c>
      <c r="H183">
        <v>0.30241611517843903</v>
      </c>
      <c r="I183">
        <v>0.51127406633530503</v>
      </c>
      <c r="J183">
        <v>1.1836556566296601</v>
      </c>
      <c r="K183">
        <v>0.18548625516179701</v>
      </c>
      <c r="L183">
        <v>3.94533789361624E-4</v>
      </c>
      <c r="M183">
        <v>0.221484167554509</v>
      </c>
      <c r="N183">
        <v>0.40736495650566701</v>
      </c>
      <c r="O183">
        <f t="shared" si="10"/>
        <v>0.63825148374732898</v>
      </c>
      <c r="P183">
        <f t="shared" si="11"/>
        <v>-4.1554911034562102E-4</v>
      </c>
    </row>
    <row r="184" spans="2:16" x14ac:dyDescent="0.2">
      <c r="B184">
        <v>3950</v>
      </c>
      <c r="C184">
        <v>0.725871123115571</v>
      </c>
      <c r="D184">
        <v>0.66192957473565095</v>
      </c>
      <c r="E184">
        <v>0.66644460908759595</v>
      </c>
      <c r="F184">
        <v>2.05424530693882</v>
      </c>
      <c r="G184">
        <v>0.389629000856346</v>
      </c>
      <c r="H184">
        <v>0.29989414406480702</v>
      </c>
      <c r="I184">
        <v>0.55013066681810496</v>
      </c>
      <c r="J184">
        <v>1.2396538117392599</v>
      </c>
      <c r="K184">
        <v>8.4630441089920905E-2</v>
      </c>
      <c r="L184">
        <v>5.6401109097143005E-4</v>
      </c>
      <c r="M184">
        <v>0.15571292235221099</v>
      </c>
      <c r="N184">
        <v>0.24090737453310401</v>
      </c>
      <c r="O184">
        <f t="shared" si="10"/>
        <v>0.49082316014334942</v>
      </c>
      <c r="P184">
        <f t="shared" si="11"/>
        <v>-2.9485664720795913E-3</v>
      </c>
    </row>
    <row r="185" spans="2:16" x14ac:dyDescent="0.2">
      <c r="B185">
        <v>4000</v>
      </c>
      <c r="C185">
        <v>0.687931227919517</v>
      </c>
      <c r="D185">
        <v>0.65449573920883897</v>
      </c>
      <c r="E185">
        <v>0.63785595084636404</v>
      </c>
      <c r="F185">
        <v>1.9802829179747199</v>
      </c>
      <c r="G185">
        <v>0.375237050784056</v>
      </c>
      <c r="H185">
        <v>0.30026711712051901</v>
      </c>
      <c r="I185">
        <v>0.52739202434399002</v>
      </c>
      <c r="J185">
        <v>1.2028961922485599</v>
      </c>
      <c r="K185">
        <v>3.6949648497495297E-2</v>
      </c>
      <c r="L185">
        <v>7.1579938068609E-4</v>
      </c>
      <c r="M185">
        <v>0.13386537650830699</v>
      </c>
      <c r="N185">
        <v>0.17153082438648801</v>
      </c>
      <c r="O185">
        <f t="shared" si="10"/>
        <v>0.41416279937542438</v>
      </c>
      <c r="P185">
        <f t="shared" si="11"/>
        <v>-1.5332072153585008E-3</v>
      </c>
    </row>
    <row r="186" spans="2:16" x14ac:dyDescent="0.2">
      <c r="B186">
        <v>4050</v>
      </c>
      <c r="C186">
        <v>0.69222771995615795</v>
      </c>
      <c r="D186">
        <v>0.70276201819432205</v>
      </c>
      <c r="E186">
        <v>0.68318076347989998</v>
      </c>
      <c r="F186">
        <v>2.07817050163038</v>
      </c>
      <c r="G186">
        <v>0.36590716366991999</v>
      </c>
      <c r="H186">
        <v>0.31928723559018601</v>
      </c>
      <c r="I186">
        <v>0.54340743234398403</v>
      </c>
      <c r="J186">
        <v>1.2286018316040901</v>
      </c>
      <c r="K186">
        <v>7.0338464501755599E-2</v>
      </c>
      <c r="L186">
        <v>6.2374115096416804E-3</v>
      </c>
      <c r="M186">
        <v>7.62588823030559E-2</v>
      </c>
      <c r="N186">
        <v>0.15283475831445301</v>
      </c>
      <c r="O186">
        <f t="shared" si="10"/>
        <v>0.39094086293767372</v>
      </c>
      <c r="P186">
        <f t="shared" si="11"/>
        <v>-4.6443872875501333E-4</v>
      </c>
    </row>
    <row r="187" spans="2:16" x14ac:dyDescent="0.2">
      <c r="B187">
        <v>4100</v>
      </c>
      <c r="C187">
        <v>0.67622412412909305</v>
      </c>
      <c r="D187">
        <v>0.68994614301624801</v>
      </c>
      <c r="E187">
        <v>0.596697665942866</v>
      </c>
      <c r="F187">
        <v>1.9628679330882099</v>
      </c>
      <c r="G187">
        <v>0.34136634900020102</v>
      </c>
      <c r="H187">
        <v>0.30528746228405101</v>
      </c>
      <c r="I187">
        <v>0.48475992290536302</v>
      </c>
      <c r="J187">
        <v>1.13141373418961</v>
      </c>
      <c r="K187">
        <v>0.11095502968726299</v>
      </c>
      <c r="L187">
        <v>2.4030963632336401E-2</v>
      </c>
      <c r="M187">
        <v>9.4435262144922705E-2</v>
      </c>
      <c r="N187">
        <v>0.22942125546452199</v>
      </c>
      <c r="O187">
        <f t="shared" si="10"/>
        <v>0.47897938939428492</v>
      </c>
      <c r="P187">
        <f t="shared" si="11"/>
        <v>1.760770529132224E-3</v>
      </c>
    </row>
    <row r="188" spans="2:16" x14ac:dyDescent="0.2">
      <c r="B188">
        <v>4150</v>
      </c>
      <c r="C188">
        <v>0.63017506270362</v>
      </c>
      <c r="D188">
        <v>0.683061497565005</v>
      </c>
      <c r="E188">
        <v>0.54171706644555895</v>
      </c>
      <c r="F188">
        <v>1.85495362671418</v>
      </c>
      <c r="G188">
        <v>0.36584191930585802</v>
      </c>
      <c r="H188">
        <v>0.31199556431157499</v>
      </c>
      <c r="I188">
        <v>0.464157192509914</v>
      </c>
      <c r="J188">
        <v>1.1419946761273501</v>
      </c>
      <c r="K188">
        <v>7.3663370116374499E-2</v>
      </c>
      <c r="L188">
        <v>2.1897209841191E-3</v>
      </c>
      <c r="M188">
        <v>3.7676393496084599E-2</v>
      </c>
      <c r="N188">
        <v>0.113529484596578</v>
      </c>
      <c r="O188">
        <f t="shared" si="10"/>
        <v>0.3369413667043244</v>
      </c>
      <c r="P188">
        <f t="shared" si="11"/>
        <v>-2.8407604537992103E-3</v>
      </c>
    </row>
    <row r="189" spans="2:16" x14ac:dyDescent="0.2">
      <c r="B189">
        <v>4200</v>
      </c>
      <c r="C189">
        <v>0.63798098198312103</v>
      </c>
      <c r="D189">
        <v>0.75061251293984199</v>
      </c>
      <c r="E189">
        <v>0.57197725335218896</v>
      </c>
      <c r="F189">
        <v>1.96057074827515</v>
      </c>
      <c r="G189">
        <v>0.35619461532154001</v>
      </c>
      <c r="H189">
        <v>0.34559091428863298</v>
      </c>
      <c r="I189">
        <v>0.436854226225321</v>
      </c>
      <c r="J189">
        <v>1.1386397558354899</v>
      </c>
      <c r="K189">
        <v>4.0501676290854799E-2</v>
      </c>
      <c r="L189">
        <v>6.8953702085873203E-2</v>
      </c>
      <c r="M189">
        <v>3.4353423473898102E-2</v>
      </c>
      <c r="N189">
        <v>0.143808801850626</v>
      </c>
      <c r="O189">
        <f t="shared" si="10"/>
        <v>0.37922130985827524</v>
      </c>
      <c r="P189">
        <f t="shared" si="11"/>
        <v>8.4559886307901681E-4</v>
      </c>
    </row>
    <row r="190" spans="2:16" x14ac:dyDescent="0.2">
      <c r="B190">
        <v>4250</v>
      </c>
      <c r="C190">
        <v>0.60489967554651702</v>
      </c>
      <c r="D190">
        <v>0.78756246164779098</v>
      </c>
      <c r="E190">
        <v>0.577222212018351</v>
      </c>
      <c r="F190">
        <v>1.9696843492126599</v>
      </c>
      <c r="G190">
        <v>0.36563468581775899</v>
      </c>
      <c r="H190">
        <v>0.37866392035776802</v>
      </c>
      <c r="I190">
        <v>0.448133390665863</v>
      </c>
      <c r="J190">
        <v>1.1924319968413899</v>
      </c>
      <c r="K190">
        <v>3.8459990929317601E-2</v>
      </c>
      <c r="L190">
        <v>5.0361394741106902E-2</v>
      </c>
      <c r="M190">
        <v>1.1781366185143E-2</v>
      </c>
      <c r="N190">
        <v>0.100602751855567</v>
      </c>
      <c r="O190">
        <f t="shared" si="10"/>
        <v>0.31717936858435009</v>
      </c>
      <c r="P190">
        <f t="shared" si="11"/>
        <v>-1.240838825478503E-3</v>
      </c>
    </row>
    <row r="191" spans="2:16" x14ac:dyDescent="0.2">
      <c r="B191">
        <v>4300</v>
      </c>
      <c r="C191">
        <v>0.637305042218138</v>
      </c>
      <c r="D191">
        <v>0.792303441610403</v>
      </c>
      <c r="E191">
        <v>0.63732603318270697</v>
      </c>
      <c r="F191">
        <v>2.0669345170112501</v>
      </c>
      <c r="G191">
        <v>0.39304427268598502</v>
      </c>
      <c r="H191">
        <v>0.40556298657832102</v>
      </c>
      <c r="I191">
        <v>0.44400880874714599</v>
      </c>
      <c r="J191">
        <v>1.24261606801145</v>
      </c>
      <c r="K191">
        <v>0.163821419577039</v>
      </c>
      <c r="L191">
        <v>9.2760822180685307E-2</v>
      </c>
      <c r="M191">
        <v>8.1846214432270597E-4</v>
      </c>
      <c r="N191">
        <v>0.257400703902047</v>
      </c>
      <c r="O191">
        <f t="shared" si="10"/>
        <v>0.5073467294681685</v>
      </c>
      <c r="P191">
        <f t="shared" si="11"/>
        <v>3.8033472176763681E-3</v>
      </c>
    </row>
    <row r="192" spans="2:16" x14ac:dyDescent="0.2">
      <c r="B192">
        <v>4350</v>
      </c>
      <c r="C192">
        <v>0.63376356705292303</v>
      </c>
      <c r="D192">
        <v>0.78282961610129898</v>
      </c>
      <c r="E192">
        <v>0.60183075207804504</v>
      </c>
      <c r="F192">
        <v>2.0184239352322701</v>
      </c>
      <c r="G192">
        <v>0.41256021768710999</v>
      </c>
      <c r="H192">
        <v>0.42330456177831999</v>
      </c>
      <c r="I192">
        <v>0.46312941459821699</v>
      </c>
      <c r="J192">
        <v>1.29899419406365</v>
      </c>
      <c r="K192">
        <v>0.118588440171477</v>
      </c>
      <c r="L192">
        <v>0.178635549212071</v>
      </c>
      <c r="M192">
        <v>9.8006810602348296E-3</v>
      </c>
      <c r="N192">
        <v>0.30702467044378301</v>
      </c>
      <c r="O192">
        <f t="shared" si="10"/>
        <v>0.55409806933771477</v>
      </c>
      <c r="P192">
        <f t="shared" si="11"/>
        <v>9.3502679739092547E-4</v>
      </c>
    </row>
    <row r="193" spans="2:16" x14ac:dyDescent="0.2">
      <c r="B193">
        <v>4400</v>
      </c>
      <c r="C193">
        <v>0.68479203425693103</v>
      </c>
      <c r="D193">
        <v>0.76893986120382396</v>
      </c>
      <c r="E193">
        <v>0.65989419643603597</v>
      </c>
      <c r="F193">
        <v>2.1136260918967902</v>
      </c>
      <c r="G193">
        <v>0.39555563199415</v>
      </c>
      <c r="H193">
        <v>0.41442677011027701</v>
      </c>
      <c r="I193">
        <v>0.45628004702015901</v>
      </c>
      <c r="J193">
        <v>1.26626244912459</v>
      </c>
      <c r="K193">
        <v>0.102073520009568</v>
      </c>
      <c r="L193">
        <v>0.24949632787148401</v>
      </c>
      <c r="M193">
        <v>1.7159374834138E-2</v>
      </c>
      <c r="N193">
        <v>0.36872922271518999</v>
      </c>
      <c r="O193">
        <f t="shared" si="10"/>
        <v>0.60723078208798831</v>
      </c>
      <c r="P193">
        <f t="shared" si="11"/>
        <v>1.0626542550054706E-3</v>
      </c>
    </row>
    <row r="194" spans="2:16" x14ac:dyDescent="0.2">
      <c r="B194">
        <v>4450</v>
      </c>
      <c r="C194">
        <v>0.64788344168590195</v>
      </c>
      <c r="D194">
        <v>0.81826014883083997</v>
      </c>
      <c r="E194">
        <v>0.72075161333044202</v>
      </c>
      <c r="F194">
        <v>2.1868952038471798</v>
      </c>
      <c r="G194">
        <v>0.392603866110944</v>
      </c>
      <c r="H194">
        <v>0.42924024398225302</v>
      </c>
      <c r="I194">
        <v>0.54707588254561801</v>
      </c>
      <c r="J194">
        <v>1.36891999263882</v>
      </c>
      <c r="K194">
        <v>9.3372097155116004E-2</v>
      </c>
      <c r="L194">
        <v>8.58412319722099E-2</v>
      </c>
      <c r="M194" s="2">
        <v>7.6019168209779606E-5</v>
      </c>
      <c r="N194">
        <v>0.179289348295536</v>
      </c>
      <c r="O194">
        <f t="shared" si="10"/>
        <v>0.4234257293735656</v>
      </c>
      <c r="P194">
        <f t="shared" si="11"/>
        <v>-3.6761010542884541E-3</v>
      </c>
    </row>
    <row r="195" spans="2:16" x14ac:dyDescent="0.2">
      <c r="B195">
        <v>4500</v>
      </c>
      <c r="C195">
        <v>0.60647899829449003</v>
      </c>
      <c r="D195">
        <v>0.80649537790162196</v>
      </c>
      <c r="E195">
        <v>0.77747420104373399</v>
      </c>
      <c r="F195">
        <v>2.1904485772398501</v>
      </c>
      <c r="G195">
        <v>0.37226857543177799</v>
      </c>
      <c r="H195">
        <v>0.40030728761386603</v>
      </c>
      <c r="I195">
        <v>0.61918083878755803</v>
      </c>
      <c r="J195">
        <v>1.3917567018332</v>
      </c>
      <c r="K195">
        <v>0.15700616137440099</v>
      </c>
      <c r="L195">
        <v>4.2522323407904301E-2</v>
      </c>
      <c r="M195">
        <v>8.7762397345896601E-4</v>
      </c>
      <c r="N195">
        <v>0.20040610875576401</v>
      </c>
      <c r="O195">
        <f t="shared" si="10"/>
        <v>0.44766740863699694</v>
      </c>
      <c r="P195">
        <f t="shared" si="11"/>
        <v>4.8483358526862696E-4</v>
      </c>
    </row>
    <row r="196" spans="2:16" x14ac:dyDescent="0.2">
      <c r="B196">
        <v>4550</v>
      </c>
      <c r="C196">
        <v>0.67730765277962901</v>
      </c>
      <c r="D196">
        <v>0.72466381715785499</v>
      </c>
      <c r="E196">
        <v>0.818736144988228</v>
      </c>
      <c r="F196">
        <v>2.2207076149257099</v>
      </c>
      <c r="G196">
        <v>0.43664222328869801</v>
      </c>
      <c r="H196">
        <v>0.39475863887158402</v>
      </c>
      <c r="I196">
        <v>0.62737260108409598</v>
      </c>
      <c r="J196">
        <v>1.4587734632443801</v>
      </c>
      <c r="K196">
        <v>0.17007823464366401</v>
      </c>
      <c r="L196">
        <v>9.1342493207218503E-2</v>
      </c>
      <c r="M196">
        <v>2.19939860277709E-2</v>
      </c>
      <c r="N196">
        <v>0.28341471387865302</v>
      </c>
      <c r="O196">
        <f t="shared" si="10"/>
        <v>0.53236708564547175</v>
      </c>
      <c r="P196">
        <f t="shared" si="11"/>
        <v>1.6939935401694961E-3</v>
      </c>
    </row>
    <row r="197" spans="2:16" x14ac:dyDescent="0.2">
      <c r="B197">
        <v>4600</v>
      </c>
      <c r="C197">
        <v>0.70578751257568695</v>
      </c>
      <c r="D197">
        <v>0.78856701488626002</v>
      </c>
      <c r="E197">
        <v>0.85639377913419101</v>
      </c>
      <c r="F197">
        <v>2.3507483065961399</v>
      </c>
      <c r="G197">
        <v>0.43629959471975999</v>
      </c>
      <c r="H197">
        <v>0.44264284913354202</v>
      </c>
      <c r="I197">
        <v>0.67993246524753603</v>
      </c>
      <c r="J197">
        <v>1.55887490910084</v>
      </c>
      <c r="K197">
        <v>0.238023529386442</v>
      </c>
      <c r="L197">
        <v>0.108906497796924</v>
      </c>
      <c r="M197">
        <v>7.97335914597333E-2</v>
      </c>
      <c r="N197">
        <v>0.42666361864309899</v>
      </c>
      <c r="O197">
        <f t="shared" si="10"/>
        <v>0.65319493158099362</v>
      </c>
      <c r="P197">
        <f t="shared" si="11"/>
        <v>2.4165569187104374E-3</v>
      </c>
    </row>
    <row r="198" spans="2:16" x14ac:dyDescent="0.2">
      <c r="B198">
        <v>4650</v>
      </c>
      <c r="C198">
        <v>0.644532319930883</v>
      </c>
      <c r="D198">
        <v>0.80290370656652299</v>
      </c>
      <c r="E198">
        <v>0.90481829111759304</v>
      </c>
      <c r="F198">
        <v>2.3522543176149999</v>
      </c>
      <c r="G198">
        <v>0.42336406868405602</v>
      </c>
      <c r="H198">
        <v>0.41624337992515398</v>
      </c>
      <c r="I198">
        <v>0.71404144648612999</v>
      </c>
      <c r="J198">
        <v>1.55364889509534</v>
      </c>
      <c r="K198">
        <v>0.42218725697910298</v>
      </c>
      <c r="L198">
        <v>0.194887421576762</v>
      </c>
      <c r="M198">
        <v>0.17275463887349801</v>
      </c>
      <c r="N198">
        <v>0.78982931742936302</v>
      </c>
      <c r="O198">
        <f t="shared" si="10"/>
        <v>0.88872342009725558</v>
      </c>
      <c r="P198">
        <f t="shared" si="11"/>
        <v>4.7105697703252389E-3</v>
      </c>
    </row>
    <row r="199" spans="2:16" x14ac:dyDescent="0.2">
      <c r="B199">
        <v>4700</v>
      </c>
      <c r="C199">
        <v>0.61845822455913502</v>
      </c>
      <c r="D199">
        <v>0.76800498897217795</v>
      </c>
      <c r="E199">
        <v>0.91817007562147002</v>
      </c>
      <c r="F199">
        <v>2.3046332891527799</v>
      </c>
      <c r="G199">
        <v>0.39111112836383</v>
      </c>
      <c r="H199">
        <v>0.44015344880789298</v>
      </c>
      <c r="I199">
        <v>0.70736911919608503</v>
      </c>
      <c r="J199">
        <v>1.53863369636781</v>
      </c>
      <c r="K199">
        <v>0.164257311158478</v>
      </c>
      <c r="L199">
        <v>0.30019453819765501</v>
      </c>
      <c r="M199">
        <v>6.83724386679819E-2</v>
      </c>
      <c r="N199">
        <v>0.53282428802411497</v>
      </c>
      <c r="O199">
        <f t="shared" ref="O199:O262" si="12">N199^0.5</f>
        <v>0.7299481406402204</v>
      </c>
      <c r="P199">
        <f t="shared" si="11"/>
        <v>-3.1755055891407036E-3</v>
      </c>
    </row>
    <row r="200" spans="2:16" x14ac:dyDescent="0.2">
      <c r="B200">
        <v>4750</v>
      </c>
      <c r="C200">
        <v>0.65323967674705197</v>
      </c>
      <c r="D200">
        <v>0.77947137373864095</v>
      </c>
      <c r="E200">
        <v>0.852916791282053</v>
      </c>
      <c r="F200">
        <v>2.28562784176775</v>
      </c>
      <c r="G200">
        <v>0.39146271586380399</v>
      </c>
      <c r="H200">
        <v>0.43610112307202997</v>
      </c>
      <c r="I200">
        <v>0.687083167637905</v>
      </c>
      <c r="J200">
        <v>1.5146470065737401</v>
      </c>
      <c r="K200">
        <v>6.7372945279379301E-2</v>
      </c>
      <c r="L200">
        <v>0.40747847414928101</v>
      </c>
      <c r="M200">
        <v>0.119613428765588</v>
      </c>
      <c r="N200">
        <v>0.59446484819424805</v>
      </c>
      <c r="O200">
        <f t="shared" si="12"/>
        <v>0.7710154655999113</v>
      </c>
      <c r="P200">
        <f t="shared" ref="P200:P263" si="13">(O200-O199)/(B200-B199)</f>
        <v>8.2134649919381793E-4</v>
      </c>
    </row>
    <row r="201" spans="2:16" x14ac:dyDescent="0.2">
      <c r="B201">
        <v>4800</v>
      </c>
      <c r="C201">
        <v>0.63673940316653799</v>
      </c>
      <c r="D201">
        <v>0.724738133344485</v>
      </c>
      <c r="E201">
        <v>0.84371997851585501</v>
      </c>
      <c r="F201">
        <v>2.2051975150268799</v>
      </c>
      <c r="G201">
        <v>0.42713786195040798</v>
      </c>
      <c r="H201">
        <v>0.43413099451078602</v>
      </c>
      <c r="I201">
        <v>0.64786846737793702</v>
      </c>
      <c r="J201">
        <v>1.5091373238391299</v>
      </c>
      <c r="K201">
        <v>4.12034545676127E-2</v>
      </c>
      <c r="L201">
        <v>0.34346066189693297</v>
      </c>
      <c r="M201">
        <v>0.11867877037022199</v>
      </c>
      <c r="N201">
        <v>0.50334288683476802</v>
      </c>
      <c r="O201">
        <f t="shared" si="12"/>
        <v>0.70946662136760741</v>
      </c>
      <c r="P201">
        <f t="shared" si="13"/>
        <v>-1.2309768846460777E-3</v>
      </c>
    </row>
    <row r="202" spans="2:16" x14ac:dyDescent="0.2">
      <c r="B202">
        <v>4850</v>
      </c>
      <c r="C202">
        <v>0.57181001629427097</v>
      </c>
      <c r="D202">
        <v>0.73214759148848996</v>
      </c>
      <c r="E202">
        <v>0.91530228812647996</v>
      </c>
      <c r="F202">
        <v>2.2192598959092402</v>
      </c>
      <c r="G202">
        <v>0.37900820465416901</v>
      </c>
      <c r="H202">
        <v>0.45999662365490801</v>
      </c>
      <c r="I202">
        <v>0.64619768497654295</v>
      </c>
      <c r="J202">
        <v>1.4852025132856199</v>
      </c>
      <c r="K202">
        <v>4.3511650315493901E-2</v>
      </c>
      <c r="L202">
        <v>0.36314323143824601</v>
      </c>
      <c r="M202">
        <v>0.16986630100129599</v>
      </c>
      <c r="N202">
        <v>0.57652118275503605</v>
      </c>
      <c r="O202">
        <f t="shared" si="12"/>
        <v>0.75928992009313279</v>
      </c>
      <c r="P202">
        <f t="shared" si="13"/>
        <v>9.9646597451050764E-4</v>
      </c>
    </row>
    <row r="203" spans="2:16" x14ac:dyDescent="0.2">
      <c r="B203">
        <v>4900</v>
      </c>
      <c r="C203">
        <v>0.58011224026090902</v>
      </c>
      <c r="D203">
        <v>0.70130138704792</v>
      </c>
      <c r="E203">
        <v>0.84875898653694204</v>
      </c>
      <c r="F203">
        <v>2.1301726138457702</v>
      </c>
      <c r="G203">
        <v>0.41473562964446398</v>
      </c>
      <c r="H203">
        <v>0.467382623181336</v>
      </c>
      <c r="I203">
        <v>0.60766633028809502</v>
      </c>
      <c r="J203">
        <v>1.4897845831138901</v>
      </c>
      <c r="K203">
        <v>6.0819503334152702E-2</v>
      </c>
      <c r="L203">
        <v>0.33934939114646001</v>
      </c>
      <c r="M203">
        <v>8.2413801773678103E-2</v>
      </c>
      <c r="N203">
        <v>0.48258269625429101</v>
      </c>
      <c r="O203">
        <f t="shared" si="12"/>
        <v>0.69468172298851438</v>
      </c>
      <c r="P203">
        <f t="shared" si="13"/>
        <v>-1.2921639420923681E-3</v>
      </c>
    </row>
    <row r="204" spans="2:16" x14ac:dyDescent="0.2">
      <c r="B204">
        <v>4950</v>
      </c>
      <c r="C204">
        <v>0.56731902629019004</v>
      </c>
      <c r="D204">
        <v>0.74525237449950099</v>
      </c>
      <c r="E204">
        <v>0.85940274707458697</v>
      </c>
      <c r="F204">
        <v>2.17197414786428</v>
      </c>
      <c r="G204">
        <v>0.434998417565227</v>
      </c>
      <c r="H204">
        <v>0.475979409482153</v>
      </c>
      <c r="I204">
        <v>0.60821401591666102</v>
      </c>
      <c r="J204">
        <v>1.5191918429640401</v>
      </c>
      <c r="K204">
        <v>6.7917089518895898E-2</v>
      </c>
      <c r="L204">
        <v>0.17453894243321699</v>
      </c>
      <c r="M204">
        <v>0.12057565781734</v>
      </c>
      <c r="N204">
        <v>0.36303168976945299</v>
      </c>
      <c r="O204">
        <f t="shared" si="12"/>
        <v>0.60252111147199894</v>
      </c>
      <c r="P204">
        <f t="shared" si="13"/>
        <v>-1.843212230330309E-3</v>
      </c>
    </row>
    <row r="205" spans="2:16" x14ac:dyDescent="0.2">
      <c r="B205">
        <v>5000</v>
      </c>
      <c r="C205">
        <v>0.67685662437139904</v>
      </c>
      <c r="D205">
        <v>0.76214825913948703</v>
      </c>
      <c r="E205">
        <v>0.87129579740760399</v>
      </c>
      <c r="F205">
        <v>2.3103006809184898</v>
      </c>
      <c r="G205">
        <v>0.51002380921877</v>
      </c>
      <c r="H205">
        <v>0.46511901362568298</v>
      </c>
      <c r="I205">
        <v>0.58447143504659105</v>
      </c>
      <c r="J205">
        <v>1.5596142578910399</v>
      </c>
      <c r="K205">
        <v>4.34668342018764E-2</v>
      </c>
      <c r="L205">
        <v>0.115275176919881</v>
      </c>
      <c r="M205">
        <v>0.20020536559129801</v>
      </c>
      <c r="N205">
        <v>0.35894737671305499</v>
      </c>
      <c r="O205">
        <f t="shared" si="12"/>
        <v>0.59912217177555283</v>
      </c>
      <c r="P205">
        <f t="shared" si="13"/>
        <v>-6.7978793928922258E-5</v>
      </c>
    </row>
    <row r="206" spans="2:16" x14ac:dyDescent="0.2">
      <c r="B206">
        <v>50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12"/>
        <v>0</v>
      </c>
    </row>
    <row r="207" spans="2:16" x14ac:dyDescent="0.2">
      <c r="B207">
        <v>100</v>
      </c>
      <c r="C207">
        <v>3.52106119951799E-2</v>
      </c>
      <c r="D207">
        <v>3.8313471218078002E-2</v>
      </c>
      <c r="E207">
        <v>3.38250575475154E-2</v>
      </c>
      <c r="F207">
        <v>0.107349140760773</v>
      </c>
      <c r="G207">
        <v>9.3095031815255101E-3</v>
      </c>
      <c r="H207">
        <v>1.19557554172135E-2</v>
      </c>
      <c r="I207">
        <v>1.00486523529321E-2</v>
      </c>
      <c r="J207">
        <v>3.1313910951671103E-2</v>
      </c>
      <c r="K207" s="2">
        <v>5.1295619200284899E-6</v>
      </c>
      <c r="L207">
        <v>5.1961521128998198E-2</v>
      </c>
      <c r="M207">
        <v>2.0220923021410302E-3</v>
      </c>
      <c r="N207">
        <v>5.3988742993059301E-2</v>
      </c>
      <c r="O207">
        <f t="shared" si="12"/>
        <v>0.23235477828755599</v>
      </c>
      <c r="P207">
        <f>(O207-O206)/(B207-B206)</f>
        <v>4.64709556575112E-3</v>
      </c>
    </row>
    <row r="208" spans="2:16" x14ac:dyDescent="0.2">
      <c r="B208">
        <v>150</v>
      </c>
      <c r="C208">
        <v>5.3234444162298201E-2</v>
      </c>
      <c r="D208">
        <v>4.7856397102772098E-2</v>
      </c>
      <c r="E208">
        <v>4.9437844109018303E-2</v>
      </c>
      <c r="F208">
        <v>0.15052868537408901</v>
      </c>
      <c r="G208">
        <v>2.65540036155975E-2</v>
      </c>
      <c r="H208">
        <v>2.5330647815447999E-2</v>
      </c>
      <c r="I208">
        <v>1.9212754738763198E-2</v>
      </c>
      <c r="J208">
        <v>7.1097406169808697E-2</v>
      </c>
      <c r="K208">
        <v>5.2129542224697203E-3</v>
      </c>
      <c r="L208">
        <v>1.00551082364618E-2</v>
      </c>
      <c r="M208">
        <v>2.1754164374632699E-3</v>
      </c>
      <c r="N208">
        <v>1.7443478896394801E-2</v>
      </c>
      <c r="O208">
        <f t="shared" si="12"/>
        <v>0.13207376308864224</v>
      </c>
      <c r="P208">
        <f t="shared" si="13"/>
        <v>-2.0056203039782749E-3</v>
      </c>
    </row>
    <row r="209" spans="2:16" x14ac:dyDescent="0.2">
      <c r="B209">
        <v>200</v>
      </c>
      <c r="C209">
        <v>9.0627462806269293E-2</v>
      </c>
      <c r="D209">
        <v>6.4413158142032897E-2</v>
      </c>
      <c r="E209">
        <v>5.7042979247922898E-2</v>
      </c>
      <c r="F209">
        <v>0.21208360019622499</v>
      </c>
      <c r="G209">
        <v>3.2506163907165597E-2</v>
      </c>
      <c r="H209">
        <v>4.23573015722917E-2</v>
      </c>
      <c r="I209">
        <v>2.5349502601288699E-2</v>
      </c>
      <c r="J209">
        <v>0.10021296808074601</v>
      </c>
      <c r="K209">
        <v>8.4465741908535692E-3</v>
      </c>
      <c r="L209">
        <v>3.7295111184513001E-2</v>
      </c>
      <c r="M209">
        <v>4.0187548983587201E-3</v>
      </c>
      <c r="N209">
        <v>4.9760440273725302E-2</v>
      </c>
      <c r="O209">
        <f t="shared" si="12"/>
        <v>0.22307048274867139</v>
      </c>
      <c r="P209">
        <f t="shared" si="13"/>
        <v>1.8199343932005828E-3</v>
      </c>
    </row>
    <row r="210" spans="2:16" x14ac:dyDescent="0.2">
      <c r="B210">
        <v>250</v>
      </c>
      <c r="C210">
        <v>5.2183625265918902E-2</v>
      </c>
      <c r="D210">
        <v>7.4991069763943805E-2</v>
      </c>
      <c r="E210">
        <v>7.0004936991934302E-2</v>
      </c>
      <c r="F210">
        <v>0.197179632021797</v>
      </c>
      <c r="G210">
        <v>2.71724380531683E-2</v>
      </c>
      <c r="H210">
        <v>4.1585879316559798E-2</v>
      </c>
      <c r="I210">
        <v>3.24590245169546E-2</v>
      </c>
      <c r="J210">
        <v>0.10121734188668299</v>
      </c>
      <c r="K210">
        <v>2.72311664945348E-3</v>
      </c>
      <c r="L210">
        <v>9.4517869790294497E-3</v>
      </c>
      <c r="M210">
        <v>2.6160651860220301E-3</v>
      </c>
      <c r="N210">
        <v>1.4790968814505E-2</v>
      </c>
      <c r="O210">
        <f t="shared" si="12"/>
        <v>0.12161812699801375</v>
      </c>
      <c r="P210">
        <f t="shared" si="13"/>
        <v>-2.0290471150131526E-3</v>
      </c>
    </row>
    <row r="211" spans="2:16" x14ac:dyDescent="0.2">
      <c r="B211">
        <v>300</v>
      </c>
      <c r="C211">
        <v>6.4719652557322802E-2</v>
      </c>
      <c r="D211">
        <v>5.8962269305043197E-2</v>
      </c>
      <c r="E211">
        <v>7.2135749347930198E-2</v>
      </c>
      <c r="F211">
        <v>0.195817671210296</v>
      </c>
      <c r="G211">
        <v>2.5034508599332799E-2</v>
      </c>
      <c r="H211">
        <v>4.36849127820505E-2</v>
      </c>
      <c r="I211">
        <v>3.1948995497208803E-2</v>
      </c>
      <c r="J211">
        <v>0.100668416878592</v>
      </c>
      <c r="K211">
        <v>1.80910309692285E-4</v>
      </c>
      <c r="L211">
        <v>4.3461612065451303E-3</v>
      </c>
      <c r="M211">
        <v>1.6047687749576899E-2</v>
      </c>
      <c r="N211">
        <v>2.0574759265814299E-2</v>
      </c>
      <c r="O211">
        <f t="shared" si="12"/>
        <v>0.1434390437287362</v>
      </c>
      <c r="P211">
        <f t="shared" si="13"/>
        <v>4.3641833461444899E-4</v>
      </c>
    </row>
    <row r="212" spans="2:16" x14ac:dyDescent="0.2">
      <c r="B212">
        <v>350</v>
      </c>
      <c r="C212">
        <v>5.8157048054853298E-2</v>
      </c>
      <c r="D212">
        <v>5.9535454199907301E-2</v>
      </c>
      <c r="E212">
        <v>6.15391794006084E-2</v>
      </c>
      <c r="F212">
        <v>0.17923168165536901</v>
      </c>
      <c r="G212">
        <v>2.8087048417278399E-2</v>
      </c>
      <c r="H212">
        <v>5.3496570653395602E-2</v>
      </c>
      <c r="I212">
        <v>3.3525594176567898E-2</v>
      </c>
      <c r="J212">
        <v>0.11510921324724201</v>
      </c>
      <c r="K212">
        <v>2.1714695864926599E-4</v>
      </c>
      <c r="L212">
        <v>8.8553323793881308E-3</v>
      </c>
      <c r="M212">
        <v>7.0882162360163502E-3</v>
      </c>
      <c r="N212">
        <v>1.61606955740537E-2</v>
      </c>
      <c r="O212">
        <f t="shared" si="12"/>
        <v>0.12712472447975531</v>
      </c>
      <c r="P212">
        <f t="shared" si="13"/>
        <v>-3.262863849796177E-4</v>
      </c>
    </row>
    <row r="213" spans="2:16" x14ac:dyDescent="0.2">
      <c r="B213">
        <v>400</v>
      </c>
      <c r="C213">
        <v>7.0478732282021797E-2</v>
      </c>
      <c r="D213">
        <v>8.2047879571365806E-2</v>
      </c>
      <c r="E213">
        <v>8.0593880497213999E-2</v>
      </c>
      <c r="F213">
        <v>0.233120492350602</v>
      </c>
      <c r="G213">
        <v>3.90748991744456E-2</v>
      </c>
      <c r="H213">
        <v>6.5067819045214997E-2</v>
      </c>
      <c r="I213">
        <v>4.9064343072918098E-2</v>
      </c>
      <c r="J213">
        <v>0.15320706129257899</v>
      </c>
      <c r="K213">
        <v>4.6467628340405602E-3</v>
      </c>
      <c r="L213">
        <v>0.29609203580219601</v>
      </c>
      <c r="M213">
        <v>1.96534889278706E-2</v>
      </c>
      <c r="N213">
        <v>0.32039228756410798</v>
      </c>
      <c r="O213">
        <f t="shared" si="12"/>
        <v>0.56603205524431921</v>
      </c>
      <c r="P213">
        <f t="shared" si="13"/>
        <v>8.7781466152912786E-3</v>
      </c>
    </row>
    <row r="214" spans="2:16" x14ac:dyDescent="0.2">
      <c r="B214">
        <v>450</v>
      </c>
      <c r="C214">
        <v>8.38848823447777E-2</v>
      </c>
      <c r="D214">
        <v>0.11060246949472401</v>
      </c>
      <c r="E214">
        <v>8.90383315531382E-2</v>
      </c>
      <c r="F214">
        <v>0.28352568339264</v>
      </c>
      <c r="G214">
        <v>5.0679374965447499E-2</v>
      </c>
      <c r="H214">
        <v>7.5168811495154697E-2</v>
      </c>
      <c r="I214">
        <v>5.4284051560558703E-2</v>
      </c>
      <c r="J214">
        <v>0.18013223802116099</v>
      </c>
      <c r="K214">
        <v>1.21906079401392E-3</v>
      </c>
      <c r="L214">
        <v>8.3363114037546301E-2</v>
      </c>
      <c r="M214">
        <v>1.9160634154399499E-2</v>
      </c>
      <c r="N214">
        <v>0.10374280898596</v>
      </c>
      <c r="O214">
        <f t="shared" si="12"/>
        <v>0.32209130535604341</v>
      </c>
      <c r="P214">
        <f t="shared" si="13"/>
        <v>-4.8788149977655156E-3</v>
      </c>
    </row>
    <row r="215" spans="2:16" x14ac:dyDescent="0.2">
      <c r="B215">
        <v>500</v>
      </c>
      <c r="C215">
        <v>0.12724481268219001</v>
      </c>
      <c r="D215">
        <v>9.0049468838167196E-2</v>
      </c>
      <c r="E215">
        <v>0.108024577163117</v>
      </c>
      <c r="F215">
        <v>0.32531885868347399</v>
      </c>
      <c r="G215">
        <v>7.4552310871946095E-2</v>
      </c>
      <c r="H215">
        <v>7.1593547962234702E-2</v>
      </c>
      <c r="I215">
        <v>6.2658192172564894E-2</v>
      </c>
      <c r="J215">
        <v>0.20880405100674601</v>
      </c>
      <c r="K215">
        <v>1.7473650727972301E-2</v>
      </c>
      <c r="L215">
        <v>0.11840703220134501</v>
      </c>
      <c r="M215">
        <v>1.27514295087307E-2</v>
      </c>
      <c r="N215">
        <v>0.148632112438048</v>
      </c>
      <c r="O215">
        <f t="shared" si="12"/>
        <v>0.38552835490797299</v>
      </c>
      <c r="P215">
        <f t="shared" si="13"/>
        <v>1.2687409910385917E-3</v>
      </c>
    </row>
    <row r="216" spans="2:16" x14ac:dyDescent="0.2">
      <c r="B216">
        <v>550</v>
      </c>
      <c r="C216">
        <v>0.128283383898431</v>
      </c>
      <c r="D216">
        <v>0.15937132136694601</v>
      </c>
      <c r="E216">
        <v>9.8387628697625004E-2</v>
      </c>
      <c r="F216">
        <v>0.38604233396300203</v>
      </c>
      <c r="G216">
        <v>8.0759143553536597E-2</v>
      </c>
      <c r="H216">
        <v>8.6209404459877403E-2</v>
      </c>
      <c r="I216">
        <v>7.8576958872422095E-2</v>
      </c>
      <c r="J216">
        <v>0.24554550688583601</v>
      </c>
      <c r="K216">
        <v>6.3415946701268697E-2</v>
      </c>
      <c r="L216">
        <v>0.13536396701297901</v>
      </c>
      <c r="M216">
        <v>2.6582253020909899E-2</v>
      </c>
      <c r="N216">
        <v>0.22536216673515699</v>
      </c>
      <c r="O216">
        <f t="shared" si="12"/>
        <v>0.47472325278540656</v>
      </c>
      <c r="P216">
        <f t="shared" si="13"/>
        <v>1.7838979575486712E-3</v>
      </c>
    </row>
    <row r="217" spans="2:16" x14ac:dyDescent="0.2">
      <c r="B217">
        <v>600</v>
      </c>
      <c r="C217">
        <v>0.163854929638201</v>
      </c>
      <c r="D217">
        <v>0.163422762625624</v>
      </c>
      <c r="E217">
        <v>0.14269127037945201</v>
      </c>
      <c r="F217">
        <v>0.46996896264327698</v>
      </c>
      <c r="G217">
        <v>9.9764610903872397E-2</v>
      </c>
      <c r="H217">
        <v>0.10105149086443101</v>
      </c>
      <c r="I217">
        <v>0.105171411114233</v>
      </c>
      <c r="J217">
        <v>0.30598751288253601</v>
      </c>
      <c r="K217">
        <v>3.4896921675705598E-3</v>
      </c>
      <c r="L217">
        <v>0.22838267827540701</v>
      </c>
      <c r="M217">
        <v>3.9658706775248997E-3</v>
      </c>
      <c r="N217">
        <v>0.235838241120502</v>
      </c>
      <c r="O217">
        <f t="shared" si="12"/>
        <v>0.48563179582941435</v>
      </c>
      <c r="P217">
        <f t="shared" si="13"/>
        <v>2.181708608801558E-4</v>
      </c>
    </row>
    <row r="218" spans="2:16" x14ac:dyDescent="0.2">
      <c r="B218">
        <v>650</v>
      </c>
      <c r="C218">
        <v>0.17959396392735899</v>
      </c>
      <c r="D218">
        <v>0.150292586294723</v>
      </c>
      <c r="E218">
        <v>0.14826303070715399</v>
      </c>
      <c r="F218">
        <v>0.47814958092923598</v>
      </c>
      <c r="G218">
        <v>9.6025490990908999E-2</v>
      </c>
      <c r="H218">
        <v>0.113863338247916</v>
      </c>
      <c r="I218">
        <v>0.118569162292091</v>
      </c>
      <c r="J218">
        <v>0.32845799153091698</v>
      </c>
      <c r="K218">
        <v>4.4574367417732E-4</v>
      </c>
      <c r="L218">
        <v>0.18378030646652799</v>
      </c>
      <c r="M218">
        <v>2.55083858777207E-2</v>
      </c>
      <c r="N218">
        <v>0.20973443601842601</v>
      </c>
      <c r="O218">
        <f t="shared" si="12"/>
        <v>0.45796772377365852</v>
      </c>
      <c r="P218">
        <f t="shared" si="13"/>
        <v>-5.5328144111511652E-4</v>
      </c>
    </row>
    <row r="219" spans="2:16" x14ac:dyDescent="0.2">
      <c r="B219">
        <v>700</v>
      </c>
      <c r="C219">
        <v>0.19011326060522499</v>
      </c>
      <c r="D219">
        <v>0.18134866715074599</v>
      </c>
      <c r="E219">
        <v>0.19061735792371001</v>
      </c>
      <c r="F219">
        <v>0.56207928567968102</v>
      </c>
      <c r="G219">
        <v>0.10510234765865301</v>
      </c>
      <c r="H219">
        <v>0.109721458079061</v>
      </c>
      <c r="I219">
        <v>0.144761369854948</v>
      </c>
      <c r="J219">
        <v>0.35958517559266201</v>
      </c>
      <c r="K219">
        <v>1.02990107360048E-2</v>
      </c>
      <c r="L219">
        <v>9.8664457781003495E-2</v>
      </c>
      <c r="M219">
        <v>9.0858080732449095E-2</v>
      </c>
      <c r="N219">
        <v>0.199821549249457</v>
      </c>
      <c r="O219">
        <f t="shared" si="12"/>
        <v>0.44701403697138753</v>
      </c>
      <c r="P219">
        <f t="shared" si="13"/>
        <v>-2.1907373604541978E-4</v>
      </c>
    </row>
    <row r="220" spans="2:16" x14ac:dyDescent="0.2">
      <c r="B220">
        <v>750</v>
      </c>
      <c r="C220">
        <v>0.209387481636607</v>
      </c>
      <c r="D220">
        <v>0.176652956331254</v>
      </c>
      <c r="E220">
        <v>0.19195086319774701</v>
      </c>
      <c r="F220">
        <v>0.57799130116560804</v>
      </c>
      <c r="G220">
        <v>0.111882292690243</v>
      </c>
      <c r="H220">
        <v>0.106996600197864</v>
      </c>
      <c r="I220">
        <v>0.15197685586169801</v>
      </c>
      <c r="J220">
        <v>0.37085574874980498</v>
      </c>
      <c r="K220">
        <v>2.5093292249450502E-2</v>
      </c>
      <c r="L220">
        <v>5.62427791236162E-2</v>
      </c>
      <c r="M220">
        <v>0.16805986921740701</v>
      </c>
      <c r="N220">
        <v>0.24939594059047401</v>
      </c>
      <c r="O220">
        <f t="shared" si="12"/>
        <v>0.49939557526120915</v>
      </c>
      <c r="P220">
        <f t="shared" si="13"/>
        <v>1.0476307657964323E-3</v>
      </c>
    </row>
    <row r="221" spans="2:16" x14ac:dyDescent="0.2">
      <c r="B221">
        <v>800</v>
      </c>
      <c r="C221">
        <v>0.21474741464102201</v>
      </c>
      <c r="D221">
        <v>0.154914258569047</v>
      </c>
      <c r="E221">
        <v>0.18599069093334999</v>
      </c>
      <c r="F221">
        <v>0.55565236414341801</v>
      </c>
      <c r="G221">
        <v>0.107466918586041</v>
      </c>
      <c r="H221">
        <v>0.132197304111348</v>
      </c>
      <c r="I221">
        <v>0.13309352954835599</v>
      </c>
      <c r="J221">
        <v>0.37275775224574498</v>
      </c>
      <c r="K221">
        <v>0.108365291024288</v>
      </c>
      <c r="L221">
        <v>0.16578141373426</v>
      </c>
      <c r="M221">
        <v>6.6142547916664504E-2</v>
      </c>
      <c r="N221">
        <v>0.34028925267521198</v>
      </c>
      <c r="O221">
        <f t="shared" si="12"/>
        <v>0.58334316887678728</v>
      </c>
      <c r="P221">
        <f t="shared" si="13"/>
        <v>1.6789518723115625E-3</v>
      </c>
    </row>
    <row r="222" spans="2:16" x14ac:dyDescent="0.2">
      <c r="B222">
        <v>850</v>
      </c>
      <c r="C222">
        <v>0.20869032990351999</v>
      </c>
      <c r="D222">
        <v>0.17142783578770501</v>
      </c>
      <c r="E222">
        <v>0.194696468836</v>
      </c>
      <c r="F222">
        <v>0.57481463452722403</v>
      </c>
      <c r="G222">
        <v>0.118137721105701</v>
      </c>
      <c r="H222">
        <v>0.120477135313247</v>
      </c>
      <c r="I222">
        <v>0.14474358034634199</v>
      </c>
      <c r="J222">
        <v>0.38335843676529002</v>
      </c>
      <c r="K222">
        <v>0.13274834556697401</v>
      </c>
      <c r="L222">
        <v>0.33025352841728201</v>
      </c>
      <c r="M222">
        <v>1.52753563988282E-2</v>
      </c>
      <c r="N222">
        <v>0.47827723038308401</v>
      </c>
      <c r="O222">
        <f t="shared" si="12"/>
        <v>0.69157590355873733</v>
      </c>
      <c r="P222">
        <f t="shared" si="13"/>
        <v>2.1646546936390011E-3</v>
      </c>
    </row>
    <row r="223" spans="2:16" x14ac:dyDescent="0.2">
      <c r="B223">
        <v>900</v>
      </c>
      <c r="C223">
        <v>0.18724529857649799</v>
      </c>
      <c r="D223">
        <v>0.166080168300862</v>
      </c>
      <c r="E223">
        <v>0.150327858187284</v>
      </c>
      <c r="F223">
        <v>0.503653325064644</v>
      </c>
      <c r="G223">
        <v>0.114693136066688</v>
      </c>
      <c r="H223">
        <v>0.12766960890392001</v>
      </c>
      <c r="I223">
        <v>0.13516340285353501</v>
      </c>
      <c r="J223">
        <v>0.37752614782414301</v>
      </c>
      <c r="K223">
        <v>2.4055321568759402E-2</v>
      </c>
      <c r="L223">
        <v>0.268439192354059</v>
      </c>
      <c r="M223">
        <v>4.9087542117225496E-3</v>
      </c>
      <c r="N223">
        <v>0.29740326813454099</v>
      </c>
      <c r="O223">
        <f t="shared" si="12"/>
        <v>0.54534692456686784</v>
      </c>
      <c r="P223">
        <f t="shared" si="13"/>
        <v>-2.9245795798373895E-3</v>
      </c>
    </row>
    <row r="224" spans="2:16" x14ac:dyDescent="0.2">
      <c r="B224">
        <v>950</v>
      </c>
      <c r="C224">
        <v>0.20863599770277999</v>
      </c>
      <c r="D224">
        <v>0.17427236645845501</v>
      </c>
      <c r="E224">
        <v>0.19784778741348599</v>
      </c>
      <c r="F224">
        <v>0.58075615157472105</v>
      </c>
      <c r="G224">
        <v>0.104993744123594</v>
      </c>
      <c r="H224">
        <v>0.150674614950776</v>
      </c>
      <c r="I224">
        <v>0.16486091636321301</v>
      </c>
      <c r="J224">
        <v>0.42052927543758301</v>
      </c>
      <c r="K224">
        <v>2.7153368625002401E-2</v>
      </c>
      <c r="L224">
        <v>0.154994437787282</v>
      </c>
      <c r="M224">
        <v>6.2596457208457003E-3</v>
      </c>
      <c r="N224">
        <v>0.18840745213313101</v>
      </c>
      <c r="O224">
        <f t="shared" si="12"/>
        <v>0.43405927260355931</v>
      </c>
      <c r="P224">
        <f t="shared" si="13"/>
        <v>-2.2257530392661706E-3</v>
      </c>
    </row>
    <row r="225" spans="2:16" x14ac:dyDescent="0.2">
      <c r="B225">
        <v>1000</v>
      </c>
      <c r="C225">
        <v>0.24144544378761301</v>
      </c>
      <c r="D225">
        <v>0.17294215532111401</v>
      </c>
      <c r="E225">
        <v>0.18832032384219399</v>
      </c>
      <c r="F225">
        <v>0.60270792295092201</v>
      </c>
      <c r="G225">
        <v>0.127607454936257</v>
      </c>
      <c r="H225">
        <v>0.15122174842672501</v>
      </c>
      <c r="I225">
        <v>0.152222840621731</v>
      </c>
      <c r="J225">
        <v>0.43105204398471297</v>
      </c>
      <c r="K225">
        <v>2.5442121862630598E-4</v>
      </c>
      <c r="L225">
        <v>0.100006808387842</v>
      </c>
      <c r="M225">
        <v>5.1289589159435899E-2</v>
      </c>
      <c r="N225">
        <v>0.15155081876590401</v>
      </c>
      <c r="O225">
        <f t="shared" si="12"/>
        <v>0.38929528479793329</v>
      </c>
      <c r="P225">
        <f t="shared" si="13"/>
        <v>-8.9527975611252027E-4</v>
      </c>
    </row>
    <row r="226" spans="2:16" x14ac:dyDescent="0.2">
      <c r="B226">
        <v>1050</v>
      </c>
      <c r="C226">
        <v>0.20597339053859101</v>
      </c>
      <c r="D226">
        <v>0.18486584462936001</v>
      </c>
      <c r="E226">
        <v>0.20954855469552799</v>
      </c>
      <c r="F226">
        <v>0.60038778986347896</v>
      </c>
      <c r="G226">
        <v>0.115811931335771</v>
      </c>
      <c r="H226">
        <v>0.138484246777489</v>
      </c>
      <c r="I226">
        <v>0.14670322383388301</v>
      </c>
      <c r="J226">
        <v>0.40099940194714301</v>
      </c>
      <c r="K226">
        <v>1.01425059490357E-2</v>
      </c>
      <c r="L226">
        <v>5.3091884652964799E-2</v>
      </c>
      <c r="M226">
        <v>4.8899447652581297E-3</v>
      </c>
      <c r="N226">
        <v>6.8124335367258607E-2</v>
      </c>
      <c r="O226">
        <f t="shared" si="12"/>
        <v>0.26100638951423893</v>
      </c>
      <c r="P226">
        <f t="shared" si="13"/>
        <v>-2.565777905673887E-3</v>
      </c>
    </row>
    <row r="227" spans="2:16" x14ac:dyDescent="0.2">
      <c r="B227">
        <v>1100</v>
      </c>
      <c r="C227">
        <v>0.235097468361985</v>
      </c>
      <c r="D227">
        <v>0.19380096356978099</v>
      </c>
      <c r="E227">
        <v>0.21530765540524199</v>
      </c>
      <c r="F227">
        <v>0.64420608733700901</v>
      </c>
      <c r="G227">
        <v>0.13781641241901199</v>
      </c>
      <c r="H227">
        <v>0.18392493661348799</v>
      </c>
      <c r="I227">
        <v>0.15337556806519301</v>
      </c>
      <c r="J227">
        <v>0.47511691709769399</v>
      </c>
      <c r="K227">
        <v>8.4318414766526497E-4</v>
      </c>
      <c r="L227">
        <v>2.8111669764994601E-2</v>
      </c>
      <c r="M227">
        <v>8.4220172388970796E-3</v>
      </c>
      <c r="N227">
        <v>3.7376871151557002E-2</v>
      </c>
      <c r="O227">
        <f t="shared" si="12"/>
        <v>0.19333098859613013</v>
      </c>
      <c r="P227">
        <f t="shared" si="13"/>
        <v>-1.3535080183621762E-3</v>
      </c>
    </row>
    <row r="228" spans="2:16" x14ac:dyDescent="0.2">
      <c r="B228">
        <v>1150</v>
      </c>
      <c r="C228">
        <v>0.25350121677436199</v>
      </c>
      <c r="D228">
        <v>0.22610711741782399</v>
      </c>
      <c r="E228">
        <v>0.212836004623008</v>
      </c>
      <c r="F228">
        <v>0.69244433881519496</v>
      </c>
      <c r="G228">
        <v>0.119577203226021</v>
      </c>
      <c r="H228">
        <v>0.176961750981038</v>
      </c>
      <c r="I228">
        <v>0.16982226715479601</v>
      </c>
      <c r="J228">
        <v>0.46636122136185498</v>
      </c>
      <c r="K228">
        <v>5.6581916537445595E-4</v>
      </c>
      <c r="L228">
        <v>4.9398509964355901E-2</v>
      </c>
      <c r="M228">
        <v>2.28062184327298E-2</v>
      </c>
      <c r="N228">
        <v>7.2770547562460194E-2</v>
      </c>
      <c r="O228">
        <f t="shared" si="12"/>
        <v>0.26976016674531506</v>
      </c>
      <c r="P228">
        <f t="shared" si="13"/>
        <v>1.5285835629836985E-3</v>
      </c>
    </row>
    <row r="229" spans="2:16" x14ac:dyDescent="0.2">
      <c r="B229">
        <v>1200</v>
      </c>
      <c r="C229">
        <v>0.24850822566428399</v>
      </c>
      <c r="D229">
        <v>0.190866746275479</v>
      </c>
      <c r="E229">
        <v>0.20101407430566601</v>
      </c>
      <c r="F229">
        <v>0.64038904624542903</v>
      </c>
      <c r="G229">
        <v>0.13411138227762201</v>
      </c>
      <c r="H229">
        <v>0.150321422165762</v>
      </c>
      <c r="I229">
        <v>0.15678120525192199</v>
      </c>
      <c r="J229">
        <v>0.441214009695306</v>
      </c>
      <c r="K229">
        <v>2.88058654796098E-2</v>
      </c>
      <c r="L229">
        <v>1.1337482831284299E-3</v>
      </c>
      <c r="M229">
        <v>6.39429230833589E-3</v>
      </c>
      <c r="N229">
        <v>3.6333906071074097E-2</v>
      </c>
      <c r="O229">
        <f t="shared" si="12"/>
        <v>0.19061454842449485</v>
      </c>
      <c r="P229">
        <f t="shared" si="13"/>
        <v>-1.5829123664164041E-3</v>
      </c>
    </row>
    <row r="230" spans="2:16" x14ac:dyDescent="0.2">
      <c r="B230">
        <v>1250</v>
      </c>
      <c r="C230">
        <v>0.232691990298108</v>
      </c>
      <c r="D230">
        <v>0.15420679317764199</v>
      </c>
      <c r="E230">
        <v>0.188968817418362</v>
      </c>
      <c r="F230">
        <v>0.57586760089411104</v>
      </c>
      <c r="G230">
        <v>0.145511746254431</v>
      </c>
      <c r="H230">
        <v>0.14434723255430601</v>
      </c>
      <c r="I230">
        <v>0.157034235223205</v>
      </c>
      <c r="J230">
        <v>0.44689321403194199</v>
      </c>
      <c r="K230" s="2">
        <v>6.9057849764688303E-5</v>
      </c>
      <c r="L230">
        <v>1.4532615545927299E-4</v>
      </c>
      <c r="M230">
        <v>2.2290816750219399E-2</v>
      </c>
      <c r="N230">
        <v>2.2505200755443398E-2</v>
      </c>
      <c r="O230">
        <f t="shared" si="12"/>
        <v>0.15001733484982127</v>
      </c>
      <c r="P230">
        <f t="shared" si="13"/>
        <v>-8.1194427149347157E-4</v>
      </c>
    </row>
    <row r="231" spans="2:16" x14ac:dyDescent="0.2">
      <c r="B231">
        <v>1300</v>
      </c>
      <c r="C231">
        <v>0.26677279963371697</v>
      </c>
      <c r="D231">
        <v>0.142407663436937</v>
      </c>
      <c r="E231">
        <v>0.18915495963595999</v>
      </c>
      <c r="F231">
        <v>0.598335422706614</v>
      </c>
      <c r="G231">
        <v>0.15515550206689799</v>
      </c>
      <c r="H231">
        <v>0.12708925064556001</v>
      </c>
      <c r="I231">
        <v>0.16001299161160101</v>
      </c>
      <c r="J231">
        <v>0.44225774432405901</v>
      </c>
      <c r="K231">
        <v>1.4824580397392801E-3</v>
      </c>
      <c r="L231">
        <v>2.1095069183119802E-2</v>
      </c>
      <c r="M231">
        <v>5.8375896114044597E-2</v>
      </c>
      <c r="N231">
        <v>8.0953423336903696E-2</v>
      </c>
      <c r="O231">
        <f t="shared" si="12"/>
        <v>0.28452315079252111</v>
      </c>
      <c r="P231">
        <f t="shared" si="13"/>
        <v>2.6901163188539968E-3</v>
      </c>
    </row>
    <row r="232" spans="2:16" x14ac:dyDescent="0.2">
      <c r="B232">
        <v>1350</v>
      </c>
      <c r="C232">
        <v>0.25732985585961199</v>
      </c>
      <c r="D232">
        <v>0.154282653407669</v>
      </c>
      <c r="E232">
        <v>0.19885605727219999</v>
      </c>
      <c r="F232">
        <v>0.61046856653948101</v>
      </c>
      <c r="G232">
        <v>0.156288336801129</v>
      </c>
      <c r="H232">
        <v>0.12762836731362001</v>
      </c>
      <c r="I232">
        <v>0.16085219352160801</v>
      </c>
      <c r="J232">
        <v>0.44476889763635702</v>
      </c>
      <c r="K232">
        <v>5.8936580327778902E-4</v>
      </c>
      <c r="L232">
        <v>5.7680327935266298E-2</v>
      </c>
      <c r="M232">
        <v>3.2335041449424E-2</v>
      </c>
      <c r="N232">
        <v>9.0604735187968105E-2</v>
      </c>
      <c r="O232">
        <f t="shared" si="12"/>
        <v>0.30100620456722832</v>
      </c>
      <c r="P232">
        <f t="shared" si="13"/>
        <v>3.2966107549414428E-4</v>
      </c>
    </row>
    <row r="233" spans="2:16" x14ac:dyDescent="0.2">
      <c r="B233">
        <v>1400</v>
      </c>
      <c r="C233">
        <v>0.31329816468183103</v>
      </c>
      <c r="D233">
        <v>0.17606885167917199</v>
      </c>
      <c r="E233">
        <v>0.23057806830845901</v>
      </c>
      <c r="F233">
        <v>0.71994508466946106</v>
      </c>
      <c r="G233">
        <v>0.18396352905270999</v>
      </c>
      <c r="H233">
        <v>0.140904322157719</v>
      </c>
      <c r="I233">
        <v>0.18137839278279599</v>
      </c>
      <c r="J233">
        <v>0.50624624399322504</v>
      </c>
      <c r="K233">
        <v>2.8278327737090601E-3</v>
      </c>
      <c r="L233">
        <v>5.2696004594418401E-2</v>
      </c>
      <c r="M233">
        <v>5.1669136460373001E-2</v>
      </c>
      <c r="N233">
        <v>0.1071929738285</v>
      </c>
      <c r="O233">
        <f t="shared" si="12"/>
        <v>0.32740338090572613</v>
      </c>
      <c r="P233">
        <f t="shared" si="13"/>
        <v>5.2794352676995612E-4</v>
      </c>
    </row>
    <row r="234" spans="2:16" x14ac:dyDescent="0.2">
      <c r="B234">
        <v>1450</v>
      </c>
      <c r="C234">
        <v>0.29463368364811499</v>
      </c>
      <c r="D234">
        <v>0.163477125375975</v>
      </c>
      <c r="E234">
        <v>0.24554950775709</v>
      </c>
      <c r="F234">
        <v>0.70366031678118002</v>
      </c>
      <c r="G234">
        <v>0.19201408624699701</v>
      </c>
      <c r="H234">
        <v>0.151837243377628</v>
      </c>
      <c r="I234">
        <v>0.195412757066146</v>
      </c>
      <c r="J234">
        <v>0.53926408669077097</v>
      </c>
      <c r="K234">
        <v>8.1533228978702497E-3</v>
      </c>
      <c r="L234">
        <v>6.6217109069023302E-4</v>
      </c>
      <c r="M234">
        <v>2.6990965932598102E-2</v>
      </c>
      <c r="N234">
        <v>3.58064599211586E-2</v>
      </c>
      <c r="O234">
        <f t="shared" si="12"/>
        <v>0.18922594938633178</v>
      </c>
      <c r="P234">
        <f t="shared" si="13"/>
        <v>-2.7635486303878871E-3</v>
      </c>
    </row>
    <row r="235" spans="2:16" x14ac:dyDescent="0.2">
      <c r="B235">
        <v>1500</v>
      </c>
      <c r="C235">
        <v>0.28993007013205901</v>
      </c>
      <c r="D235">
        <v>0.17651013385174</v>
      </c>
      <c r="E235">
        <v>0.26277814285116902</v>
      </c>
      <c r="F235">
        <v>0.729218346834968</v>
      </c>
      <c r="G235">
        <v>0.22263940315185499</v>
      </c>
      <c r="H235">
        <v>0.14857275781865301</v>
      </c>
      <c r="I235">
        <v>0.180471469476358</v>
      </c>
      <c r="J235">
        <v>0.55168363044686497</v>
      </c>
      <c r="K235">
        <v>2.4712173623762101E-3</v>
      </c>
      <c r="L235">
        <v>2.87335229571082E-3</v>
      </c>
      <c r="M235">
        <v>3.2867352805346098E-2</v>
      </c>
      <c r="N235">
        <v>3.82119224634331E-2</v>
      </c>
      <c r="O235">
        <f t="shared" si="12"/>
        <v>0.19547870079226815</v>
      </c>
      <c r="P235">
        <f t="shared" si="13"/>
        <v>1.2505502811872737E-4</v>
      </c>
    </row>
    <row r="236" spans="2:16" x14ac:dyDescent="0.2">
      <c r="B236">
        <v>1550</v>
      </c>
      <c r="C236">
        <v>0.31455841090640102</v>
      </c>
      <c r="D236">
        <v>0.189057437799839</v>
      </c>
      <c r="E236">
        <v>0.244613500004739</v>
      </c>
      <c r="F236">
        <v>0.74822934871098001</v>
      </c>
      <c r="G236">
        <v>0.24753079874734199</v>
      </c>
      <c r="H236">
        <v>0.15234920720523701</v>
      </c>
      <c r="I236">
        <v>0.20136432852280201</v>
      </c>
      <c r="J236">
        <v>0.60124433447538195</v>
      </c>
      <c r="K236">
        <v>1.5330782900059201E-3</v>
      </c>
      <c r="L236">
        <v>2.2002871309954802E-2</v>
      </c>
      <c r="M236">
        <v>1.99734926671132E-2</v>
      </c>
      <c r="N236">
        <v>4.35094422670739E-2</v>
      </c>
      <c r="O236">
        <f t="shared" si="12"/>
        <v>0.20858917102063065</v>
      </c>
      <c r="P236">
        <f t="shared" si="13"/>
        <v>2.6220940456725015E-4</v>
      </c>
    </row>
    <row r="237" spans="2:16" x14ac:dyDescent="0.2">
      <c r="B237">
        <v>1600</v>
      </c>
      <c r="C237">
        <v>0.30488239945822598</v>
      </c>
      <c r="D237">
        <v>0.21432410039909</v>
      </c>
      <c r="E237">
        <v>0.26506061075850801</v>
      </c>
      <c r="F237">
        <v>0.78426711061582399</v>
      </c>
      <c r="G237">
        <v>0.27664188341394103</v>
      </c>
      <c r="H237">
        <v>0.16924965022844801</v>
      </c>
      <c r="I237">
        <v>0.23429111673828501</v>
      </c>
      <c r="J237">
        <v>0.68018265038067405</v>
      </c>
      <c r="K237" s="2">
        <v>6.1295434079097701E-5</v>
      </c>
      <c r="L237">
        <v>3.2921506194023398E-2</v>
      </c>
      <c r="M237">
        <v>6.1634124005444497E-2</v>
      </c>
      <c r="N237">
        <v>9.46169256335469E-2</v>
      </c>
      <c r="O237">
        <f t="shared" si="12"/>
        <v>0.30759864374464801</v>
      </c>
      <c r="P237">
        <f t="shared" si="13"/>
        <v>1.9801894544803473E-3</v>
      </c>
    </row>
    <row r="238" spans="2:16" x14ac:dyDescent="0.2">
      <c r="B238">
        <v>1650</v>
      </c>
      <c r="C238">
        <v>0.36724790048910999</v>
      </c>
      <c r="D238">
        <v>0.18020904086456899</v>
      </c>
      <c r="E238">
        <v>0.248476525346537</v>
      </c>
      <c r="F238">
        <v>0.79593346670021603</v>
      </c>
      <c r="G238">
        <v>0.28343582845790299</v>
      </c>
      <c r="H238">
        <v>0.18524499706028399</v>
      </c>
      <c r="I238">
        <v>0.232381640821644</v>
      </c>
      <c r="J238">
        <v>0.70106246633983005</v>
      </c>
      <c r="K238">
        <v>6.5222528247848297E-4</v>
      </c>
      <c r="L238">
        <v>2.5894320759412E-3</v>
      </c>
      <c r="M238">
        <v>1.7304846405783499E-2</v>
      </c>
      <c r="N238">
        <v>2.0546503764203101E-2</v>
      </c>
      <c r="O238">
        <f t="shared" si="12"/>
        <v>0.14334051682690105</v>
      </c>
      <c r="P238">
        <f t="shared" si="13"/>
        <v>-3.2851625383549395E-3</v>
      </c>
    </row>
    <row r="239" spans="2:16" x14ac:dyDescent="0.2">
      <c r="B239">
        <v>1700</v>
      </c>
      <c r="C239">
        <v>0.380607977380575</v>
      </c>
      <c r="D239">
        <v>0.20051687636850199</v>
      </c>
      <c r="E239">
        <v>0.235967324858913</v>
      </c>
      <c r="F239">
        <v>0.81709217860798999</v>
      </c>
      <c r="G239">
        <v>0.30053314607756099</v>
      </c>
      <c r="H239">
        <v>0.179124554166915</v>
      </c>
      <c r="I239">
        <v>0.220842144375379</v>
      </c>
      <c r="J239">
        <v>0.70049984461985504</v>
      </c>
      <c r="K239">
        <v>4.5670804220183797E-3</v>
      </c>
      <c r="L239">
        <v>7.1771171703259098E-3</v>
      </c>
      <c r="M239">
        <v>1.12311540690485E-2</v>
      </c>
      <c r="N239">
        <v>2.29753516613928E-2</v>
      </c>
      <c r="O239">
        <f t="shared" si="12"/>
        <v>0.15157622393169978</v>
      </c>
      <c r="P239">
        <f t="shared" si="13"/>
        <v>1.6471414209597468E-4</v>
      </c>
    </row>
    <row r="240" spans="2:16" x14ac:dyDescent="0.2">
      <c r="B240">
        <v>1750</v>
      </c>
      <c r="C240">
        <v>0.33543623317086402</v>
      </c>
      <c r="D240">
        <v>0.18144887707801399</v>
      </c>
      <c r="E240">
        <v>0.26912645856845102</v>
      </c>
      <c r="F240">
        <v>0.78601156881732903</v>
      </c>
      <c r="G240">
        <v>0.279464663522486</v>
      </c>
      <c r="H240">
        <v>0.15421352304510799</v>
      </c>
      <c r="I240">
        <v>0.22736345411769299</v>
      </c>
      <c r="J240">
        <v>0.66104164068528704</v>
      </c>
      <c r="K240" s="2">
        <v>3.0297665134446001E-6</v>
      </c>
      <c r="L240">
        <v>1.6350662753385699E-2</v>
      </c>
      <c r="M240">
        <v>1.28705546090826E-3</v>
      </c>
      <c r="N240">
        <v>1.7640747980807399E-2</v>
      </c>
      <c r="O240">
        <f t="shared" si="12"/>
        <v>0.13281847755793394</v>
      </c>
      <c r="P240">
        <f t="shared" si="13"/>
        <v>-3.7515492747531686E-4</v>
      </c>
    </row>
    <row r="241" spans="2:16" x14ac:dyDescent="0.2">
      <c r="B241">
        <v>1800</v>
      </c>
      <c r="C241">
        <v>0.30016394913358202</v>
      </c>
      <c r="D241">
        <v>0.202307892721108</v>
      </c>
      <c r="E241">
        <v>0.26058550869622998</v>
      </c>
      <c r="F241">
        <v>0.76305735055092105</v>
      </c>
      <c r="G241">
        <v>0.21914918186906199</v>
      </c>
      <c r="H241">
        <v>0.150209711960924</v>
      </c>
      <c r="I241">
        <v>0.228544401035989</v>
      </c>
      <c r="J241">
        <v>0.59790329486597404</v>
      </c>
      <c r="K241">
        <v>9.6640585864087893E-3</v>
      </c>
      <c r="L241">
        <v>1.19143671960255E-3</v>
      </c>
      <c r="M241">
        <v>3.1385803632153E-3</v>
      </c>
      <c r="N241">
        <v>1.3994075669226599E-2</v>
      </c>
      <c r="O241">
        <f t="shared" si="12"/>
        <v>0.11829655814615486</v>
      </c>
      <c r="P241">
        <f t="shared" si="13"/>
        <v>-2.9043838823558155E-4</v>
      </c>
    </row>
    <row r="242" spans="2:16" x14ac:dyDescent="0.2">
      <c r="B242">
        <v>1850</v>
      </c>
      <c r="C242">
        <v>0.30182867602054803</v>
      </c>
      <c r="D242">
        <v>0.21924442592506199</v>
      </c>
      <c r="E242">
        <v>0.27364114852353499</v>
      </c>
      <c r="F242">
        <v>0.79471425046914401</v>
      </c>
      <c r="G242">
        <v>0.214309410672405</v>
      </c>
      <c r="H242">
        <v>0.149268086223457</v>
      </c>
      <c r="I242">
        <v>0.246086053216682</v>
      </c>
      <c r="J242">
        <v>0.60966355011254303</v>
      </c>
      <c r="K242">
        <v>7.1685403500787406E-2</v>
      </c>
      <c r="L242">
        <v>1.55337256643251E-2</v>
      </c>
      <c r="M242">
        <v>6.4003159414991097E-3</v>
      </c>
      <c r="N242">
        <v>9.3619445106611604E-2</v>
      </c>
      <c r="O242">
        <f t="shared" si="12"/>
        <v>0.30597294832486677</v>
      </c>
      <c r="P242">
        <f t="shared" si="13"/>
        <v>3.753527803574238E-3</v>
      </c>
    </row>
    <row r="243" spans="2:16" x14ac:dyDescent="0.2">
      <c r="B243">
        <v>1900</v>
      </c>
      <c r="C243">
        <v>0.29922592666544801</v>
      </c>
      <c r="D243">
        <v>0.20144348946057899</v>
      </c>
      <c r="E243">
        <v>0.30238441741629302</v>
      </c>
      <c r="F243">
        <v>0.80305383354231996</v>
      </c>
      <c r="G243">
        <v>0.25142222700958</v>
      </c>
      <c r="H243">
        <v>0.17763058256542899</v>
      </c>
      <c r="I243">
        <v>0.244863276433822</v>
      </c>
      <c r="J243">
        <v>0.67391608600883102</v>
      </c>
      <c r="K243">
        <v>8.7535999234516201E-2</v>
      </c>
      <c r="L243">
        <v>7.57267846751708E-3</v>
      </c>
      <c r="M243">
        <v>1.45358712835729E-2</v>
      </c>
      <c r="N243">
        <v>0.10964454898560599</v>
      </c>
      <c r="O243">
        <f t="shared" si="12"/>
        <v>0.33112618287535944</v>
      </c>
      <c r="P243">
        <f t="shared" si="13"/>
        <v>5.0306469100985351E-4</v>
      </c>
    </row>
    <row r="244" spans="2:16" x14ac:dyDescent="0.2">
      <c r="B244">
        <v>1950</v>
      </c>
      <c r="C244">
        <v>0.35792412391635098</v>
      </c>
      <c r="D244">
        <v>0.236843715356055</v>
      </c>
      <c r="E244">
        <v>0.32072852687761899</v>
      </c>
      <c r="F244">
        <v>0.91549636615002505</v>
      </c>
      <c r="G244">
        <v>0.27797136046090198</v>
      </c>
      <c r="H244">
        <v>0.19564018155360799</v>
      </c>
      <c r="I244">
        <v>0.24952611561761101</v>
      </c>
      <c r="J244">
        <v>0.72313765763212101</v>
      </c>
      <c r="K244">
        <v>0.136139580842595</v>
      </c>
      <c r="L244">
        <v>1.66387546037087E-2</v>
      </c>
      <c r="M244">
        <v>3.1851320036619203E-2</v>
      </c>
      <c r="N244">
        <v>0.18462965548292301</v>
      </c>
      <c r="O244">
        <f t="shared" si="12"/>
        <v>0.42968553092107142</v>
      </c>
      <c r="P244">
        <f t="shared" si="13"/>
        <v>1.9711869609142394E-3</v>
      </c>
    </row>
    <row r="245" spans="2:16" x14ac:dyDescent="0.2">
      <c r="B245">
        <v>2000</v>
      </c>
      <c r="C245">
        <v>0.36772022441651903</v>
      </c>
      <c r="D245">
        <v>0.21636022436143501</v>
      </c>
      <c r="E245">
        <v>0.290224628722624</v>
      </c>
      <c r="F245">
        <v>0.87430507750057795</v>
      </c>
      <c r="G245">
        <v>0.28425352320853597</v>
      </c>
      <c r="H245">
        <v>0.16377876551909101</v>
      </c>
      <c r="I245">
        <v>0.25132342234501298</v>
      </c>
      <c r="J245">
        <v>0.69935571107263905</v>
      </c>
      <c r="K245">
        <v>7.6608844212424004E-2</v>
      </c>
      <c r="L245">
        <v>5.1424104478076096E-3</v>
      </c>
      <c r="M245">
        <v>4.3250733088271202E-2</v>
      </c>
      <c r="N245">
        <v>0.12500198774850299</v>
      </c>
      <c r="O245">
        <f t="shared" si="12"/>
        <v>0.35355620168298985</v>
      </c>
      <c r="P245">
        <f t="shared" si="13"/>
        <v>-1.5225865847616315E-3</v>
      </c>
    </row>
    <row r="246" spans="2:16" x14ac:dyDescent="0.2">
      <c r="B246">
        <v>2050</v>
      </c>
      <c r="C246">
        <v>0.33323525341503102</v>
      </c>
      <c r="D246">
        <v>0.188890629360316</v>
      </c>
      <c r="E246">
        <v>0.314259940772185</v>
      </c>
      <c r="F246">
        <v>0.83638582354753199</v>
      </c>
      <c r="G246">
        <v>0.25516084897306701</v>
      </c>
      <c r="H246">
        <v>0.158015181821514</v>
      </c>
      <c r="I246">
        <v>0.26006894583836798</v>
      </c>
      <c r="J246">
        <v>0.67324497663294902</v>
      </c>
      <c r="K246">
        <v>6.4038147333619497E-2</v>
      </c>
      <c r="L246">
        <v>2.90584750133644E-2</v>
      </c>
      <c r="M246">
        <v>7.1090330721910899E-2</v>
      </c>
      <c r="N246">
        <v>0.164186953068895</v>
      </c>
      <c r="O246">
        <f t="shared" si="12"/>
        <v>0.40519989273060647</v>
      </c>
      <c r="P246">
        <f t="shared" si="13"/>
        <v>1.0328738209523325E-3</v>
      </c>
    </row>
    <row r="247" spans="2:16" x14ac:dyDescent="0.2">
      <c r="B247">
        <v>2100</v>
      </c>
      <c r="C247">
        <v>0.32845342967872299</v>
      </c>
      <c r="D247">
        <v>0.17570714228628301</v>
      </c>
      <c r="E247">
        <v>0.29765011003314201</v>
      </c>
      <c r="F247">
        <v>0.80181068199814798</v>
      </c>
      <c r="G247">
        <v>0.23051294585407101</v>
      </c>
      <c r="H247">
        <v>0.16206925674697001</v>
      </c>
      <c r="I247">
        <v>0.253891501887413</v>
      </c>
      <c r="J247">
        <v>0.64647370448845298</v>
      </c>
      <c r="K247">
        <v>3.01758688560076E-2</v>
      </c>
      <c r="L247">
        <v>3.85607321793916E-3</v>
      </c>
      <c r="M247">
        <v>7.0379527349038004E-2</v>
      </c>
      <c r="N247">
        <v>0.104411469422985</v>
      </c>
      <c r="O247">
        <f t="shared" si="12"/>
        <v>0.32312763642713233</v>
      </c>
      <c r="P247">
        <f t="shared" si="13"/>
        <v>-1.6414451260694828E-3</v>
      </c>
    </row>
    <row r="248" spans="2:16" x14ac:dyDescent="0.2">
      <c r="B248">
        <v>2150</v>
      </c>
      <c r="C248">
        <v>0.29516732404267199</v>
      </c>
      <c r="D248">
        <v>0.19223914117764901</v>
      </c>
      <c r="E248">
        <v>0.28904382435097198</v>
      </c>
      <c r="F248">
        <v>0.77645028957129303</v>
      </c>
      <c r="G248">
        <v>0.216807193814157</v>
      </c>
      <c r="H248">
        <v>0.182439320638321</v>
      </c>
      <c r="I248">
        <v>0.22447708441275699</v>
      </c>
      <c r="J248">
        <v>0.62372359886523498</v>
      </c>
      <c r="K248">
        <v>1.1517888628923899E-4</v>
      </c>
      <c r="L248">
        <v>7.7209040849177497E-3</v>
      </c>
      <c r="M248">
        <v>8.4400607758318993E-2</v>
      </c>
      <c r="N248">
        <v>9.2236690729525894E-2</v>
      </c>
      <c r="O248">
        <f t="shared" si="12"/>
        <v>0.30370494024550521</v>
      </c>
      <c r="P248">
        <f t="shared" si="13"/>
        <v>-3.8845392363254239E-4</v>
      </c>
    </row>
    <row r="249" spans="2:16" x14ac:dyDescent="0.2">
      <c r="B249">
        <v>2200</v>
      </c>
      <c r="C249">
        <v>0.34541714628909997</v>
      </c>
      <c r="D249">
        <v>0.23032392939615401</v>
      </c>
      <c r="E249">
        <v>0.35108819489315701</v>
      </c>
      <c r="F249">
        <v>0.92682927057841102</v>
      </c>
      <c r="G249">
        <v>0.222583010473902</v>
      </c>
      <c r="H249">
        <v>0.19823646178427601</v>
      </c>
      <c r="I249">
        <v>0.23558490161554299</v>
      </c>
      <c r="J249">
        <v>0.65640437387372097</v>
      </c>
      <c r="K249">
        <v>2.3744286827317501E-3</v>
      </c>
      <c r="L249">
        <v>1.29952144424313E-2</v>
      </c>
      <c r="M249">
        <v>3.9834464521760302E-2</v>
      </c>
      <c r="N249">
        <v>5.5204107646923302E-2</v>
      </c>
      <c r="O249">
        <f t="shared" si="12"/>
        <v>0.23495554397996932</v>
      </c>
      <c r="P249">
        <f t="shared" si="13"/>
        <v>-1.3749879253107178E-3</v>
      </c>
    </row>
    <row r="250" spans="2:16" x14ac:dyDescent="0.2">
      <c r="B250">
        <v>2250</v>
      </c>
      <c r="C250">
        <v>0.35036131849006502</v>
      </c>
      <c r="D250">
        <v>0.24753197130019799</v>
      </c>
      <c r="E250">
        <v>0.32557098878789198</v>
      </c>
      <c r="F250">
        <v>0.92346427857815505</v>
      </c>
      <c r="G250">
        <v>0.23307823036639</v>
      </c>
      <c r="H250">
        <v>0.214562148119576</v>
      </c>
      <c r="I250">
        <v>0.26263000148009402</v>
      </c>
      <c r="J250">
        <v>0.71027037996606002</v>
      </c>
      <c r="K250">
        <v>7.6416413219882395E-4</v>
      </c>
      <c r="L250">
        <v>3.1732094182335302E-2</v>
      </c>
      <c r="M250">
        <v>1.71656782501904E-2</v>
      </c>
      <c r="N250">
        <v>4.96619365647245E-2</v>
      </c>
      <c r="O250">
        <f t="shared" si="12"/>
        <v>0.22284958282376141</v>
      </c>
      <c r="P250">
        <f t="shared" si="13"/>
        <v>-2.4211922312415812E-4</v>
      </c>
    </row>
    <row r="251" spans="2:16" x14ac:dyDescent="0.2">
      <c r="B251">
        <v>2300</v>
      </c>
      <c r="C251">
        <v>0.32472282723733498</v>
      </c>
      <c r="D251">
        <v>0.26979216388466598</v>
      </c>
      <c r="E251">
        <v>0.29717400899188701</v>
      </c>
      <c r="F251">
        <v>0.89168900011388796</v>
      </c>
      <c r="G251">
        <v>0.23138700991554501</v>
      </c>
      <c r="H251">
        <v>0.20481555319647199</v>
      </c>
      <c r="I251">
        <v>0.24988758215243401</v>
      </c>
      <c r="J251">
        <v>0.686090145264451</v>
      </c>
      <c r="K251">
        <v>9.8436170584060099E-3</v>
      </c>
      <c r="L251">
        <v>1.47101004716025E-2</v>
      </c>
      <c r="M251">
        <v>1.23494228873493E-3</v>
      </c>
      <c r="N251">
        <v>2.5788659818743499E-2</v>
      </c>
      <c r="O251">
        <f t="shared" si="12"/>
        <v>0.16058847971988371</v>
      </c>
      <c r="P251">
        <f t="shared" si="13"/>
        <v>-1.2452220620775539E-3</v>
      </c>
    </row>
    <row r="252" spans="2:16" x14ac:dyDescent="0.2">
      <c r="B252">
        <v>2350</v>
      </c>
      <c r="C252">
        <v>0.33918100047483501</v>
      </c>
      <c r="D252">
        <v>0.23943132475584999</v>
      </c>
      <c r="E252">
        <v>0.32828661761675099</v>
      </c>
      <c r="F252">
        <v>0.906898942847436</v>
      </c>
      <c r="G252">
        <v>0.21556814706241501</v>
      </c>
      <c r="H252">
        <v>0.18284253633589501</v>
      </c>
      <c r="I252">
        <v>0.23991962958917701</v>
      </c>
      <c r="J252">
        <v>0.63833031298748699</v>
      </c>
      <c r="K252" s="2">
        <v>5.9521719686826899E-5</v>
      </c>
      <c r="L252">
        <v>2.5796810893377799E-2</v>
      </c>
      <c r="M252" s="2">
        <v>8.4511808730860408E-6</v>
      </c>
      <c r="N252">
        <v>2.5864783793937699E-2</v>
      </c>
      <c r="O252">
        <f t="shared" si="12"/>
        <v>0.16082532074874809</v>
      </c>
      <c r="P252">
        <f t="shared" si="13"/>
        <v>4.7368205772874149E-6</v>
      </c>
    </row>
    <row r="253" spans="2:16" x14ac:dyDescent="0.2">
      <c r="B253">
        <v>2400</v>
      </c>
      <c r="C253">
        <v>0.31174481653342201</v>
      </c>
      <c r="D253">
        <v>0.28345140668046898</v>
      </c>
      <c r="E253">
        <v>0.35595785833860899</v>
      </c>
      <c r="F253">
        <v>0.95115408155250003</v>
      </c>
      <c r="G253">
        <v>0.20870697009394901</v>
      </c>
      <c r="H253">
        <v>0.219480994064116</v>
      </c>
      <c r="I253">
        <v>0.250585318418794</v>
      </c>
      <c r="J253">
        <v>0.67877328257685898</v>
      </c>
      <c r="K253">
        <v>4.5462493815697798E-4</v>
      </c>
      <c r="L253">
        <v>6.3078271631475903E-3</v>
      </c>
      <c r="M253">
        <v>4.65840480085577E-4</v>
      </c>
      <c r="N253">
        <v>7.2282925813901399E-3</v>
      </c>
      <c r="O253">
        <f t="shared" si="12"/>
        <v>8.5019365919713485E-2</v>
      </c>
      <c r="P253">
        <f t="shared" si="13"/>
        <v>-1.516119096580692E-3</v>
      </c>
    </row>
    <row r="254" spans="2:16" x14ac:dyDescent="0.2">
      <c r="B254">
        <v>2450</v>
      </c>
      <c r="C254">
        <v>0.36341532387777398</v>
      </c>
      <c r="D254">
        <v>0.32814156556478202</v>
      </c>
      <c r="E254">
        <v>0.29481018247643997</v>
      </c>
      <c r="F254">
        <v>0.98636707191899597</v>
      </c>
      <c r="G254">
        <v>0.22900939218852301</v>
      </c>
      <c r="H254">
        <v>0.22543645884803901</v>
      </c>
      <c r="I254">
        <v>0.242954653151293</v>
      </c>
      <c r="J254">
        <v>0.69740050418785504</v>
      </c>
      <c r="K254">
        <v>1.0280259450359601E-4</v>
      </c>
      <c r="L254">
        <v>9.5280794861073593E-3</v>
      </c>
      <c r="M254">
        <v>2.94346337666496E-3</v>
      </c>
      <c r="N254">
        <v>1.25743454572759E-2</v>
      </c>
      <c r="O254">
        <f t="shared" si="12"/>
        <v>0.11213538896029165</v>
      </c>
      <c r="P254">
        <f t="shared" si="13"/>
        <v>5.4232046081156338E-4</v>
      </c>
    </row>
    <row r="255" spans="2:16" x14ac:dyDescent="0.2">
      <c r="B255">
        <v>2500</v>
      </c>
      <c r="C255">
        <v>0.33131165177708399</v>
      </c>
      <c r="D255">
        <v>0.27463133060371098</v>
      </c>
      <c r="E255">
        <v>0.28533897619757398</v>
      </c>
      <c r="F255">
        <v>0.891281958578369</v>
      </c>
      <c r="G255">
        <v>0.23527873031719099</v>
      </c>
      <c r="H255">
        <v>0.224163734119321</v>
      </c>
      <c r="I255">
        <v>0.23626489368801901</v>
      </c>
      <c r="J255">
        <v>0.69570735812453199</v>
      </c>
      <c r="K255">
        <v>1.83615430830067E-2</v>
      </c>
      <c r="L255">
        <v>3.4685134352704298E-3</v>
      </c>
      <c r="M255">
        <v>5.5910405276738198E-3</v>
      </c>
      <c r="N255">
        <v>2.7421097045950901E-2</v>
      </c>
      <c r="O255">
        <f t="shared" si="12"/>
        <v>0.16559316726831122</v>
      </c>
      <c r="P255">
        <f t="shared" si="13"/>
        <v>1.0691555661603914E-3</v>
      </c>
    </row>
    <row r="256" spans="2:16" x14ac:dyDescent="0.2">
      <c r="B256">
        <v>2550</v>
      </c>
      <c r="C256">
        <v>0.40175990258128602</v>
      </c>
      <c r="D256">
        <v>0.30214111944751798</v>
      </c>
      <c r="E256">
        <v>0.30484240000864599</v>
      </c>
      <c r="F256">
        <v>1.00874342203745</v>
      </c>
      <c r="G256">
        <v>0.25184724232098599</v>
      </c>
      <c r="H256">
        <v>0.21728290520369101</v>
      </c>
      <c r="I256">
        <v>0.26086127937808701</v>
      </c>
      <c r="J256">
        <v>0.72999142690276397</v>
      </c>
      <c r="K256">
        <v>4.0967353456407797E-3</v>
      </c>
      <c r="L256">
        <v>1.65353788513581E-3</v>
      </c>
      <c r="M256">
        <v>8.3338845563705902E-4</v>
      </c>
      <c r="N256">
        <v>6.5836616864136501E-3</v>
      </c>
      <c r="O256">
        <f t="shared" si="12"/>
        <v>8.1139766368986108E-2</v>
      </c>
      <c r="P256">
        <f t="shared" si="13"/>
        <v>-1.6890680179865022E-3</v>
      </c>
    </row>
    <row r="257" spans="2:16" x14ac:dyDescent="0.2">
      <c r="B257">
        <v>2600</v>
      </c>
      <c r="C257">
        <v>0.31666561312613101</v>
      </c>
      <c r="D257">
        <v>0.27458219774397102</v>
      </c>
      <c r="E257">
        <v>0.34157779929130999</v>
      </c>
      <c r="F257">
        <v>0.93282561016141297</v>
      </c>
      <c r="G257">
        <v>0.2385086445406</v>
      </c>
      <c r="H257">
        <v>0.22449504550313501</v>
      </c>
      <c r="I257">
        <v>0.23001494148125101</v>
      </c>
      <c r="J257">
        <v>0.693018631524985</v>
      </c>
      <c r="K257">
        <v>2.7901135596661301E-2</v>
      </c>
      <c r="L257">
        <v>6.3088240958212296E-3</v>
      </c>
      <c r="M257">
        <v>1.4591042816118199E-3</v>
      </c>
      <c r="N257">
        <v>3.5669063974094299E-2</v>
      </c>
      <c r="O257">
        <f t="shared" si="12"/>
        <v>0.18886255312817918</v>
      </c>
      <c r="P257">
        <f t="shared" si="13"/>
        <v>2.1544557351838613E-3</v>
      </c>
    </row>
    <row r="258" spans="2:16" x14ac:dyDescent="0.2">
      <c r="B258">
        <v>2650</v>
      </c>
      <c r="C258">
        <v>0.42313998517024698</v>
      </c>
      <c r="D258">
        <v>0.33619022286667499</v>
      </c>
      <c r="E258">
        <v>0.31714084627838002</v>
      </c>
      <c r="F258">
        <v>1.0764710543153</v>
      </c>
      <c r="G258">
        <v>0.27797680842824601</v>
      </c>
      <c r="H258">
        <v>0.26594564268639798</v>
      </c>
      <c r="I258">
        <v>0.23509635240082599</v>
      </c>
      <c r="J258">
        <v>0.77901880351546904</v>
      </c>
      <c r="K258">
        <v>2.84250268134029E-2</v>
      </c>
      <c r="L258">
        <v>2.4624062426894001E-2</v>
      </c>
      <c r="M258">
        <v>1.40546291822773E-2</v>
      </c>
      <c r="N258">
        <v>6.7103718422574204E-2</v>
      </c>
      <c r="O258">
        <f t="shared" si="12"/>
        <v>0.25904385424590604</v>
      </c>
      <c r="P258">
        <f t="shared" si="13"/>
        <v>1.4036260223545371E-3</v>
      </c>
    </row>
    <row r="259" spans="2:16" x14ac:dyDescent="0.2">
      <c r="B259">
        <v>2700</v>
      </c>
      <c r="C259">
        <v>0.361958845108108</v>
      </c>
      <c r="D259">
        <v>0.32126038564389697</v>
      </c>
      <c r="E259">
        <v>0.336495717316104</v>
      </c>
      <c r="F259">
        <v>1.01971494806811</v>
      </c>
      <c r="G259">
        <v>0.279669337975334</v>
      </c>
      <c r="H259">
        <v>0.2897750283994</v>
      </c>
      <c r="I259">
        <v>0.23243309663249001</v>
      </c>
      <c r="J259">
        <v>0.80187746300722496</v>
      </c>
      <c r="K259">
        <v>4.8220397047337202E-2</v>
      </c>
      <c r="L259">
        <v>2.3871733046904701E-2</v>
      </c>
      <c r="M259" s="2">
        <v>1.43086694954723E-5</v>
      </c>
      <c r="N259">
        <v>7.2106438763737402E-2</v>
      </c>
      <c r="O259">
        <f t="shared" si="12"/>
        <v>0.26852642097889995</v>
      </c>
      <c r="P259">
        <f t="shared" si="13"/>
        <v>1.8965133465987828E-4</v>
      </c>
    </row>
    <row r="260" spans="2:16" x14ac:dyDescent="0.2">
      <c r="B260">
        <v>2750</v>
      </c>
      <c r="C260">
        <v>0.37445615932036103</v>
      </c>
      <c r="D260">
        <v>0.305447683200609</v>
      </c>
      <c r="E260">
        <v>0.34268616696472398</v>
      </c>
      <c r="F260">
        <v>1.0225900094856899</v>
      </c>
      <c r="G260">
        <v>0.26573885495829402</v>
      </c>
      <c r="H260">
        <v>0.29672725859676202</v>
      </c>
      <c r="I260">
        <v>0.23967227341765701</v>
      </c>
      <c r="J260">
        <v>0.802138386972714</v>
      </c>
      <c r="K260">
        <v>0.15112721302717499</v>
      </c>
      <c r="L260">
        <v>5.9620212523996104E-3</v>
      </c>
      <c r="M260">
        <v>1.0683520792764399E-2</v>
      </c>
      <c r="N260">
        <v>0.16777275507233899</v>
      </c>
      <c r="O260">
        <f t="shared" si="12"/>
        <v>0.40960072640601969</v>
      </c>
      <c r="P260">
        <f t="shared" si="13"/>
        <v>2.8214861085423949E-3</v>
      </c>
    </row>
    <row r="261" spans="2:16" x14ac:dyDescent="0.2">
      <c r="B261">
        <v>2800</v>
      </c>
      <c r="C261">
        <v>0.38093690831513799</v>
      </c>
      <c r="D261">
        <v>0.33125147965999902</v>
      </c>
      <c r="E261">
        <v>0.329540865986089</v>
      </c>
      <c r="F261">
        <v>1.04172925396123</v>
      </c>
      <c r="G261">
        <v>0.279885008901123</v>
      </c>
      <c r="H261">
        <v>0.254053622307083</v>
      </c>
      <c r="I261">
        <v>0.24580123277446</v>
      </c>
      <c r="J261">
        <v>0.77973986398266704</v>
      </c>
      <c r="K261">
        <v>9.6275980548633497E-2</v>
      </c>
      <c r="L261">
        <v>2.1808217755696401E-3</v>
      </c>
      <c r="M261">
        <v>0.20048491422298401</v>
      </c>
      <c r="N261">
        <v>0.29894171654718699</v>
      </c>
      <c r="O261">
        <f t="shared" si="12"/>
        <v>0.54675562781482823</v>
      </c>
      <c r="P261">
        <f t="shared" si="13"/>
        <v>2.7430980281761708E-3</v>
      </c>
    </row>
    <row r="262" spans="2:16" x14ac:dyDescent="0.2">
      <c r="B262">
        <v>2850</v>
      </c>
      <c r="C262">
        <v>0.37242473414751898</v>
      </c>
      <c r="D262">
        <v>0.32576298924932001</v>
      </c>
      <c r="E262">
        <v>0.33650692256729497</v>
      </c>
      <c r="F262">
        <v>1.03469464596413</v>
      </c>
      <c r="G262">
        <v>0.28243729972680098</v>
      </c>
      <c r="H262">
        <v>0.266145151026279</v>
      </c>
      <c r="I262">
        <v>0.24713005521498499</v>
      </c>
      <c r="J262">
        <v>0.79571250596806598</v>
      </c>
      <c r="K262">
        <v>0.102566516996908</v>
      </c>
      <c r="L262">
        <v>9.8390324959253608E-3</v>
      </c>
      <c r="M262">
        <v>0.15549589014076201</v>
      </c>
      <c r="N262">
        <v>0.26790143963359597</v>
      </c>
      <c r="O262">
        <f t="shared" si="12"/>
        <v>0.51759196248936867</v>
      </c>
      <c r="P262">
        <f t="shared" si="13"/>
        <v>-5.8327330650919111E-4</v>
      </c>
    </row>
    <row r="263" spans="2:16" x14ac:dyDescent="0.2">
      <c r="B263">
        <v>2900</v>
      </c>
      <c r="C263">
        <v>0.39744983210850399</v>
      </c>
      <c r="D263">
        <v>0.30221584014033398</v>
      </c>
      <c r="E263">
        <v>0.31006219925043799</v>
      </c>
      <c r="F263">
        <v>1.0097278714992799</v>
      </c>
      <c r="G263">
        <v>0.28491860464763902</v>
      </c>
      <c r="H263">
        <v>0.240543343294983</v>
      </c>
      <c r="I263">
        <v>0.25249580812162598</v>
      </c>
      <c r="J263">
        <v>0.777957756064249</v>
      </c>
      <c r="K263">
        <v>3.8401382993320597E-2</v>
      </c>
      <c r="L263">
        <v>1.5919750752193599E-2</v>
      </c>
      <c r="M263">
        <v>0.27314256107296497</v>
      </c>
      <c r="N263">
        <v>0.32746369481847898</v>
      </c>
      <c r="O263">
        <f t="shared" ref="O263:O305" si="14">N263^0.5</f>
        <v>0.57224443624947463</v>
      </c>
      <c r="P263">
        <f t="shared" si="13"/>
        <v>1.0930494752021192E-3</v>
      </c>
    </row>
    <row r="264" spans="2:16" x14ac:dyDescent="0.2">
      <c r="B264">
        <v>2950</v>
      </c>
      <c r="C264">
        <v>0.42045723538778101</v>
      </c>
      <c r="D264">
        <v>0.27326218965159099</v>
      </c>
      <c r="E264">
        <v>0.33726492837768801</v>
      </c>
      <c r="F264">
        <v>1.03098435341706</v>
      </c>
      <c r="G264">
        <v>0.28735505586449001</v>
      </c>
      <c r="H264">
        <v>0.24011679032726499</v>
      </c>
      <c r="I264">
        <v>0.25789122071864901</v>
      </c>
      <c r="J264">
        <v>0.78536306691040303</v>
      </c>
      <c r="K264">
        <v>3.09593629446001E-2</v>
      </c>
      <c r="L264">
        <v>2.17248420086751E-2</v>
      </c>
      <c r="M264">
        <v>0.26923860488169898</v>
      </c>
      <c r="N264">
        <v>0.32192280983497401</v>
      </c>
      <c r="O264">
        <f t="shared" si="14"/>
        <v>0.56738241939187195</v>
      </c>
      <c r="P264">
        <f t="shared" ref="P264:P305" si="15">(O264-O263)/(B264-B263)</f>
        <v>-9.7240337152053601E-5</v>
      </c>
    </row>
    <row r="265" spans="2:16" x14ac:dyDescent="0.2">
      <c r="B265">
        <v>3000</v>
      </c>
      <c r="C265">
        <v>0.43072563330546398</v>
      </c>
      <c r="D265">
        <v>0.30305017073270402</v>
      </c>
      <c r="E265">
        <v>0.34186887791569698</v>
      </c>
      <c r="F265">
        <v>1.0756446819538601</v>
      </c>
      <c r="G265">
        <v>0.29883593844573197</v>
      </c>
      <c r="H265">
        <v>0.24078156581006099</v>
      </c>
      <c r="I265">
        <v>0.23360732881478499</v>
      </c>
      <c r="J265">
        <v>0.77322483307057799</v>
      </c>
      <c r="K265">
        <v>2.9108519246930899E-2</v>
      </c>
      <c r="L265">
        <v>1.21306549281359E-3</v>
      </c>
      <c r="M265">
        <v>0.10089768598518099</v>
      </c>
      <c r="N265">
        <v>0.13121927072492601</v>
      </c>
      <c r="O265">
        <f t="shared" si="14"/>
        <v>0.3622420057432959</v>
      </c>
      <c r="P265">
        <f t="shared" si="15"/>
        <v>-4.1028082729715207E-3</v>
      </c>
    </row>
    <row r="266" spans="2:16" x14ac:dyDescent="0.2">
      <c r="B266">
        <v>3050</v>
      </c>
      <c r="C266">
        <v>0.38273836846834403</v>
      </c>
      <c r="D266">
        <v>0.306243337983158</v>
      </c>
      <c r="E266">
        <v>0.32752396959108598</v>
      </c>
      <c r="F266">
        <v>1.0165056760425899</v>
      </c>
      <c r="G266">
        <v>0.27708108863944603</v>
      </c>
      <c r="H266">
        <v>0.245188952557365</v>
      </c>
      <c r="I266">
        <v>0.23535841631756499</v>
      </c>
      <c r="J266">
        <v>0.75762845751437602</v>
      </c>
      <c r="K266">
        <v>1.12751141631726E-2</v>
      </c>
      <c r="L266">
        <v>5.3162985552189498E-2</v>
      </c>
      <c r="M266">
        <v>3.95452639205469E-2</v>
      </c>
      <c r="N266">
        <v>0.103983363635909</v>
      </c>
      <c r="O266">
        <f t="shared" si="14"/>
        <v>0.32246451531278447</v>
      </c>
      <c r="P266">
        <f t="shared" si="15"/>
        <v>-7.9554980861022858E-4</v>
      </c>
    </row>
    <row r="267" spans="2:16" x14ac:dyDescent="0.2">
      <c r="B267">
        <v>3100</v>
      </c>
      <c r="C267">
        <v>0.37806244561813002</v>
      </c>
      <c r="D267">
        <v>0.32306486028673598</v>
      </c>
      <c r="E267">
        <v>0.31850855750317197</v>
      </c>
      <c r="F267">
        <v>1.01963586340804</v>
      </c>
      <c r="G267">
        <v>0.28266897072175601</v>
      </c>
      <c r="H267">
        <v>0.27172368241223999</v>
      </c>
      <c r="I267">
        <v>0.235346333920538</v>
      </c>
      <c r="J267">
        <v>0.78973898705453405</v>
      </c>
      <c r="K267">
        <v>6.0825741387066097E-2</v>
      </c>
      <c r="L267">
        <v>1.45613106806923E-2</v>
      </c>
      <c r="M267">
        <v>4.0533334890054E-2</v>
      </c>
      <c r="N267">
        <v>0.115920386957812</v>
      </c>
      <c r="O267">
        <f t="shared" si="14"/>
        <v>0.34047083128780942</v>
      </c>
      <c r="P267">
        <f t="shared" si="15"/>
        <v>3.6012631950049887E-4</v>
      </c>
    </row>
    <row r="268" spans="2:16" x14ac:dyDescent="0.2">
      <c r="B268">
        <v>3150</v>
      </c>
      <c r="C268">
        <v>0.47316953511315701</v>
      </c>
      <c r="D268">
        <v>0.32611238218858801</v>
      </c>
      <c r="E268">
        <v>0.375823596506416</v>
      </c>
      <c r="F268">
        <v>1.1751055138081601</v>
      </c>
      <c r="G268">
        <v>0.28138717104859101</v>
      </c>
      <c r="H268">
        <v>0.29034215383685702</v>
      </c>
      <c r="I268">
        <v>0.260033392901866</v>
      </c>
      <c r="J268">
        <v>0.83176271778731403</v>
      </c>
      <c r="K268">
        <v>2.2121202059148099E-2</v>
      </c>
      <c r="L268">
        <v>2.56703549693943E-2</v>
      </c>
      <c r="M268">
        <v>2.2026743520462098E-2</v>
      </c>
      <c r="N268">
        <v>6.9818300549004494E-2</v>
      </c>
      <c r="O268">
        <f t="shared" si="14"/>
        <v>0.26423152830236685</v>
      </c>
      <c r="P268">
        <f t="shared" si="15"/>
        <v>-1.5247860597088513E-3</v>
      </c>
    </row>
    <row r="269" spans="2:16" x14ac:dyDescent="0.2">
      <c r="B269">
        <v>3200</v>
      </c>
      <c r="C269">
        <v>0.450185092948577</v>
      </c>
      <c r="D269">
        <v>0.38854726985493099</v>
      </c>
      <c r="E269">
        <v>0.366570487780915</v>
      </c>
      <c r="F269">
        <v>1.2053028505844201</v>
      </c>
      <c r="G269">
        <v>0.30345981769193398</v>
      </c>
      <c r="H269">
        <v>0.30940385601933401</v>
      </c>
      <c r="I269">
        <v>0.28653247628331402</v>
      </c>
      <c r="J269">
        <v>0.89939614999458195</v>
      </c>
      <c r="K269">
        <v>0.13263175373485001</v>
      </c>
      <c r="L269">
        <v>1.3913642027344001E-2</v>
      </c>
      <c r="M269">
        <v>6.3737277834413297E-2</v>
      </c>
      <c r="N269">
        <v>0.21028267359660699</v>
      </c>
      <c r="O269">
        <f t="shared" si="14"/>
        <v>0.45856588795570807</v>
      </c>
      <c r="P269">
        <f t="shared" si="15"/>
        <v>3.8866871930668245E-3</v>
      </c>
    </row>
    <row r="270" spans="2:16" x14ac:dyDescent="0.2">
      <c r="B270">
        <v>3250</v>
      </c>
      <c r="C270">
        <v>0.43922977202096902</v>
      </c>
      <c r="D270">
        <v>0.34342174058987301</v>
      </c>
      <c r="E270">
        <v>0.33554917844019599</v>
      </c>
      <c r="F270">
        <v>1.11820069105104</v>
      </c>
      <c r="G270">
        <v>0.318335183562796</v>
      </c>
      <c r="H270">
        <v>0.290005177204327</v>
      </c>
      <c r="I270">
        <v>0.28040830432594599</v>
      </c>
      <c r="J270">
        <v>0.88874866509306905</v>
      </c>
      <c r="K270">
        <v>0.186696924990151</v>
      </c>
      <c r="L270" s="2">
        <v>7.8489680834553001E-5</v>
      </c>
      <c r="M270">
        <v>7.3570747188511407E-2</v>
      </c>
      <c r="N270">
        <v>0.26034616185949699</v>
      </c>
      <c r="O270">
        <f t="shared" si="14"/>
        <v>0.51024127808272923</v>
      </c>
      <c r="P270">
        <f t="shared" si="15"/>
        <v>1.0335078025404231E-3</v>
      </c>
    </row>
    <row r="271" spans="2:16" x14ac:dyDescent="0.2">
      <c r="B271">
        <v>3300</v>
      </c>
      <c r="C271">
        <v>0.45537147555470597</v>
      </c>
      <c r="D271">
        <v>0.36296092680075298</v>
      </c>
      <c r="E271">
        <v>0.373018887579673</v>
      </c>
      <c r="F271">
        <v>1.19135128993513</v>
      </c>
      <c r="G271">
        <v>0.29991371424080998</v>
      </c>
      <c r="H271">
        <v>0.281366618582995</v>
      </c>
      <c r="I271">
        <v>0.31387718479316001</v>
      </c>
      <c r="J271">
        <v>0.89515751761696505</v>
      </c>
      <c r="K271">
        <v>0.32485423734894803</v>
      </c>
      <c r="L271">
        <v>6.3911589119431095E-2</v>
      </c>
      <c r="M271">
        <v>2.4277765083068201E-2</v>
      </c>
      <c r="N271">
        <v>0.41304359155144799</v>
      </c>
      <c r="O271">
        <f t="shared" si="14"/>
        <v>0.64268467505569793</v>
      </c>
      <c r="P271">
        <f t="shared" si="15"/>
        <v>2.6488679394593741E-3</v>
      </c>
    </row>
    <row r="272" spans="2:16" x14ac:dyDescent="0.2">
      <c r="B272">
        <v>3350</v>
      </c>
      <c r="C272">
        <v>0.383199230931353</v>
      </c>
      <c r="D272">
        <v>0.30875523357637902</v>
      </c>
      <c r="E272">
        <v>0.28101105499593199</v>
      </c>
      <c r="F272">
        <v>0.97296551950366506</v>
      </c>
      <c r="G272">
        <v>0.27369478660952401</v>
      </c>
      <c r="H272">
        <v>0.26675778175423698</v>
      </c>
      <c r="I272">
        <v>0.30629117024972302</v>
      </c>
      <c r="J272">
        <v>0.84674373861348395</v>
      </c>
      <c r="K272">
        <v>0.25582793468873599</v>
      </c>
      <c r="L272">
        <v>0.14354452076695401</v>
      </c>
      <c r="M272">
        <v>0.16674500713621199</v>
      </c>
      <c r="N272">
        <v>0.56611746259190299</v>
      </c>
      <c r="O272">
        <f t="shared" si="14"/>
        <v>0.75240777680185034</v>
      </c>
      <c r="P272">
        <f t="shared" si="15"/>
        <v>2.1944620349230483E-3</v>
      </c>
    </row>
    <row r="273" spans="2:16" x14ac:dyDescent="0.2">
      <c r="B273">
        <v>3400</v>
      </c>
      <c r="C273">
        <v>0.41206143563553099</v>
      </c>
      <c r="D273">
        <v>0.335478106649508</v>
      </c>
      <c r="E273">
        <v>0.29478613899092698</v>
      </c>
      <c r="F273">
        <v>1.04232568127597</v>
      </c>
      <c r="G273">
        <v>0.31285733568927199</v>
      </c>
      <c r="H273">
        <v>0.24813306227968401</v>
      </c>
      <c r="I273">
        <v>0.31986408426713597</v>
      </c>
      <c r="J273">
        <v>0.88085448223609197</v>
      </c>
      <c r="K273">
        <v>0.39515201276709699</v>
      </c>
      <c r="L273">
        <v>0.17429312160901</v>
      </c>
      <c r="M273">
        <v>0.33659143859623403</v>
      </c>
      <c r="N273">
        <v>0.90603657297234097</v>
      </c>
      <c r="O273">
        <f t="shared" si="14"/>
        <v>0.95185953426560843</v>
      </c>
      <c r="P273">
        <f t="shared" si="15"/>
        <v>3.9890351492751618E-3</v>
      </c>
    </row>
    <row r="274" spans="2:16" x14ac:dyDescent="0.2">
      <c r="B274">
        <v>3450</v>
      </c>
      <c r="C274">
        <v>0.44507425205037099</v>
      </c>
      <c r="D274">
        <v>0.33073962313535499</v>
      </c>
      <c r="E274">
        <v>0.31343402455064301</v>
      </c>
      <c r="F274">
        <v>1.0892478997363699</v>
      </c>
      <c r="G274">
        <v>0.28842352616196898</v>
      </c>
      <c r="H274">
        <v>0.25029282483119902</v>
      </c>
      <c r="I274">
        <v>0.35293474042697098</v>
      </c>
      <c r="J274">
        <v>0.89165109142013899</v>
      </c>
      <c r="K274">
        <v>0.62253893722364895</v>
      </c>
      <c r="L274">
        <v>7.2972866931774794E-2</v>
      </c>
      <c r="M274">
        <v>0.21381704944301899</v>
      </c>
      <c r="N274">
        <v>0.90932885359844295</v>
      </c>
      <c r="O274">
        <f t="shared" si="14"/>
        <v>0.95358736023420687</v>
      </c>
      <c r="P274">
        <f t="shared" si="15"/>
        <v>3.4556519371968798E-5</v>
      </c>
    </row>
    <row r="275" spans="2:16" x14ac:dyDescent="0.2">
      <c r="B275">
        <v>3500</v>
      </c>
      <c r="C275">
        <v>0.42902094971910998</v>
      </c>
      <c r="D275">
        <v>0.411335937434399</v>
      </c>
      <c r="E275">
        <v>0.35472705394762599</v>
      </c>
      <c r="F275">
        <v>1.19508394110114</v>
      </c>
      <c r="G275">
        <v>0.29589748802881899</v>
      </c>
      <c r="H275">
        <v>0.27769881268541502</v>
      </c>
      <c r="I275">
        <v>0.36307216579559098</v>
      </c>
      <c r="J275">
        <v>0.93666846650982505</v>
      </c>
      <c r="K275">
        <v>0.73153944659195902</v>
      </c>
      <c r="L275">
        <v>8.9326209831023101E-2</v>
      </c>
      <c r="M275">
        <v>0.19560801745214099</v>
      </c>
      <c r="N275">
        <v>1.0164736738751201</v>
      </c>
      <c r="O275">
        <f t="shared" si="14"/>
        <v>1.0082031907681706</v>
      </c>
      <c r="P275">
        <f t="shared" si="15"/>
        <v>1.0923166106792737E-3</v>
      </c>
    </row>
    <row r="276" spans="2:16" x14ac:dyDescent="0.2">
      <c r="B276">
        <v>3550</v>
      </c>
      <c r="C276">
        <v>0.38351548129504598</v>
      </c>
      <c r="D276">
        <v>0.342238818546931</v>
      </c>
      <c r="E276">
        <v>0.32922749508745602</v>
      </c>
      <c r="F276">
        <v>1.05498179492943</v>
      </c>
      <c r="G276">
        <v>0.30687688961765802</v>
      </c>
      <c r="H276">
        <v>0.28662136645266001</v>
      </c>
      <c r="I276">
        <v>0.336461471422834</v>
      </c>
      <c r="J276">
        <v>0.92995972749315303</v>
      </c>
      <c r="K276">
        <v>0.55961482316829303</v>
      </c>
      <c r="L276">
        <v>7.6706625266695999E-2</v>
      </c>
      <c r="M276">
        <v>0.393832455404236</v>
      </c>
      <c r="N276">
        <v>1.03015390383923</v>
      </c>
      <c r="O276">
        <f t="shared" si="14"/>
        <v>1.014964976656451</v>
      </c>
      <c r="P276">
        <f t="shared" si="15"/>
        <v>1.3523571776560939E-4</v>
      </c>
    </row>
    <row r="277" spans="2:16" x14ac:dyDescent="0.2">
      <c r="B277">
        <v>3600</v>
      </c>
      <c r="C277">
        <v>0.402356592504517</v>
      </c>
      <c r="D277">
        <v>0.39476278316495</v>
      </c>
      <c r="E277">
        <v>0.33838140686307</v>
      </c>
      <c r="F277">
        <v>1.1355007825325401</v>
      </c>
      <c r="G277">
        <v>0.30086642673769698</v>
      </c>
      <c r="H277">
        <v>0.28621505411136999</v>
      </c>
      <c r="I277">
        <v>0.33822298520959698</v>
      </c>
      <c r="J277">
        <v>0.92530446605866401</v>
      </c>
      <c r="K277">
        <v>0.58751852989011899</v>
      </c>
      <c r="L277">
        <v>6.5315766421868995E-2</v>
      </c>
      <c r="M277">
        <v>0.44299152355284199</v>
      </c>
      <c r="N277">
        <v>1.0958258198648301</v>
      </c>
      <c r="O277">
        <f t="shared" si="14"/>
        <v>1.04681699444785</v>
      </c>
      <c r="P277">
        <f t="shared" si="15"/>
        <v>6.3704035582798021E-4</v>
      </c>
    </row>
    <row r="278" spans="2:16" x14ac:dyDescent="0.2">
      <c r="B278">
        <v>3650</v>
      </c>
      <c r="C278">
        <v>0.46904676177750798</v>
      </c>
      <c r="D278">
        <v>0.36656045199528903</v>
      </c>
      <c r="E278">
        <v>0.35195114130347699</v>
      </c>
      <c r="F278">
        <v>1.1875583550762701</v>
      </c>
      <c r="G278">
        <v>0.29840583009014698</v>
      </c>
      <c r="H278">
        <v>0.26788178210448899</v>
      </c>
      <c r="I278">
        <v>0.33967452382770102</v>
      </c>
      <c r="J278">
        <v>0.90596213602233699</v>
      </c>
      <c r="K278">
        <v>0.702365006831279</v>
      </c>
      <c r="L278">
        <v>0.10433803037746101</v>
      </c>
      <c r="M278">
        <v>0.15129471683151</v>
      </c>
      <c r="N278">
        <v>0.95799775404025</v>
      </c>
      <c r="O278">
        <f t="shared" si="14"/>
        <v>0.97877359692640364</v>
      </c>
      <c r="P278">
        <f t="shared" si="15"/>
        <v>-1.3608679504289278E-3</v>
      </c>
    </row>
    <row r="279" spans="2:16" x14ac:dyDescent="0.2">
      <c r="B279">
        <v>3700</v>
      </c>
      <c r="C279">
        <v>0.52844409264525305</v>
      </c>
      <c r="D279">
        <v>0.37485534284546201</v>
      </c>
      <c r="E279">
        <v>0.39739794485643198</v>
      </c>
      <c r="F279">
        <v>1.30069738034715</v>
      </c>
      <c r="G279">
        <v>0.33502766449697802</v>
      </c>
      <c r="H279">
        <v>0.25554127416647698</v>
      </c>
      <c r="I279">
        <v>0.32848166155460001</v>
      </c>
      <c r="J279">
        <v>0.91905060021805396</v>
      </c>
      <c r="K279">
        <v>0.80825600547773402</v>
      </c>
      <c r="L279">
        <v>4.4669055970195798E-2</v>
      </c>
      <c r="M279">
        <v>0.20443756074641301</v>
      </c>
      <c r="N279">
        <v>1.05736262219434</v>
      </c>
      <c r="O279">
        <f t="shared" si="14"/>
        <v>1.028281392515852</v>
      </c>
      <c r="P279">
        <f t="shared" si="15"/>
        <v>9.9015591178896805E-4</v>
      </c>
    </row>
    <row r="280" spans="2:16" x14ac:dyDescent="0.2">
      <c r="B280">
        <v>3750</v>
      </c>
      <c r="C280">
        <v>0.50968671989203396</v>
      </c>
      <c r="D280">
        <v>0.35205451446645297</v>
      </c>
      <c r="E280">
        <v>0.37058521709817199</v>
      </c>
      <c r="F280">
        <v>1.2323264514566601</v>
      </c>
      <c r="G280">
        <v>0.31989499078794398</v>
      </c>
      <c r="H280">
        <v>0.25031363691421998</v>
      </c>
      <c r="I280">
        <v>0.347165049582287</v>
      </c>
      <c r="J280">
        <v>0.91737367728445196</v>
      </c>
      <c r="K280">
        <v>0.65079650870014305</v>
      </c>
      <c r="L280">
        <v>0.102700921977344</v>
      </c>
      <c r="M280">
        <v>0.330144901052489</v>
      </c>
      <c r="N280">
        <v>1.0836423317299799</v>
      </c>
      <c r="O280">
        <f t="shared" si="14"/>
        <v>1.0409814271782085</v>
      </c>
      <c r="P280">
        <f t="shared" si="15"/>
        <v>2.5400069324712951E-4</v>
      </c>
    </row>
    <row r="281" spans="2:16" x14ac:dyDescent="0.2">
      <c r="B281">
        <v>3800</v>
      </c>
      <c r="C281">
        <v>0.44082216738917801</v>
      </c>
      <c r="D281">
        <v>0.37318678536493599</v>
      </c>
      <c r="E281">
        <v>0.35568376315464101</v>
      </c>
      <c r="F281">
        <v>1.16969271590876</v>
      </c>
      <c r="G281">
        <v>0.31864654827539302</v>
      </c>
      <c r="H281">
        <v>0.27417815679548602</v>
      </c>
      <c r="I281">
        <v>0.34336776269933</v>
      </c>
      <c r="J281">
        <v>0.93619246777020904</v>
      </c>
      <c r="K281">
        <v>0.75188572370766305</v>
      </c>
      <c r="L281">
        <v>0.18483354062361601</v>
      </c>
      <c r="M281">
        <v>0.27111670891557699</v>
      </c>
      <c r="N281">
        <v>1.20783597324686</v>
      </c>
      <c r="O281">
        <f t="shared" si="14"/>
        <v>1.0990159112801143</v>
      </c>
      <c r="P281">
        <f t="shared" si="15"/>
        <v>1.1606896820381162E-3</v>
      </c>
    </row>
    <row r="282" spans="2:16" x14ac:dyDescent="0.2">
      <c r="B282">
        <v>3850</v>
      </c>
      <c r="C282">
        <v>0.48326391295256299</v>
      </c>
      <c r="D282">
        <v>0.40171235436729602</v>
      </c>
      <c r="E282">
        <v>0.32883681883580101</v>
      </c>
      <c r="F282">
        <v>1.21381308615566</v>
      </c>
      <c r="G282">
        <v>0.325929076702409</v>
      </c>
      <c r="H282">
        <v>0.28880745791842599</v>
      </c>
      <c r="I282">
        <v>0.30114950112606298</v>
      </c>
      <c r="J282">
        <v>0.91588603574689798</v>
      </c>
      <c r="K282">
        <v>0.58883792791869305</v>
      </c>
      <c r="L282">
        <v>3.4160845485803497E-2</v>
      </c>
      <c r="M282">
        <v>0.19316024062107001</v>
      </c>
      <c r="N282">
        <v>0.81615901402556701</v>
      </c>
      <c r="O282">
        <f t="shared" si="14"/>
        <v>0.90341519470593756</v>
      </c>
      <c r="P282">
        <f t="shared" si="15"/>
        <v>-3.9120143314835352E-3</v>
      </c>
    </row>
    <row r="283" spans="2:16" x14ac:dyDescent="0.2">
      <c r="B283">
        <v>3900</v>
      </c>
      <c r="C283">
        <v>0.49171633720442698</v>
      </c>
      <c r="D283">
        <v>0.36504202989747803</v>
      </c>
      <c r="E283">
        <v>0.321256336307294</v>
      </c>
      <c r="F283">
        <v>1.1780147034091999</v>
      </c>
      <c r="G283">
        <v>0.33435501157828801</v>
      </c>
      <c r="H283">
        <v>0.27436648861130097</v>
      </c>
      <c r="I283">
        <v>0.301334390797042</v>
      </c>
      <c r="J283">
        <v>0.91005589098663098</v>
      </c>
      <c r="K283">
        <v>0.759770567827595</v>
      </c>
      <c r="L283">
        <v>6.7368107724672402E-2</v>
      </c>
      <c r="M283">
        <v>0.124259909829998</v>
      </c>
      <c r="N283">
        <v>0.95139858538226596</v>
      </c>
      <c r="O283">
        <f t="shared" si="14"/>
        <v>0.97539662977799235</v>
      </c>
      <c r="P283">
        <f t="shared" si="15"/>
        <v>1.4396287014410958E-3</v>
      </c>
    </row>
    <row r="284" spans="2:16" x14ac:dyDescent="0.2">
      <c r="B284">
        <v>3950</v>
      </c>
      <c r="C284">
        <v>0.450617586567027</v>
      </c>
      <c r="D284">
        <v>0.40013002579259799</v>
      </c>
      <c r="E284">
        <v>0.34870482225545502</v>
      </c>
      <c r="F284">
        <v>1.1994524346150801</v>
      </c>
      <c r="G284">
        <v>0.30402271384461699</v>
      </c>
      <c r="H284">
        <v>0.29907921487620998</v>
      </c>
      <c r="I284">
        <v>0.26990746834254697</v>
      </c>
      <c r="J284">
        <v>0.87300939706337399</v>
      </c>
      <c r="K284">
        <v>0.50898593736418796</v>
      </c>
      <c r="L284">
        <v>9.3886872436509103E-2</v>
      </c>
      <c r="M284">
        <v>0.14969727957795101</v>
      </c>
      <c r="N284">
        <v>0.752570089378648</v>
      </c>
      <c r="O284">
        <f t="shared" si="14"/>
        <v>0.86750797655044531</v>
      </c>
      <c r="P284">
        <f t="shared" si="15"/>
        <v>-2.157773064550941E-3</v>
      </c>
    </row>
    <row r="285" spans="2:16" x14ac:dyDescent="0.2">
      <c r="B285">
        <v>4000</v>
      </c>
      <c r="C285">
        <v>0.46449928813512797</v>
      </c>
      <c r="D285">
        <v>0.36013870316773</v>
      </c>
      <c r="E285">
        <v>0.28697821008503099</v>
      </c>
      <c r="F285">
        <v>1.1116162013878901</v>
      </c>
      <c r="G285">
        <v>0.30070685246407802</v>
      </c>
      <c r="H285">
        <v>0.26755841779667799</v>
      </c>
      <c r="I285">
        <v>0.25763317894415999</v>
      </c>
      <c r="J285">
        <v>0.82589844920491695</v>
      </c>
      <c r="K285">
        <v>0.64988396831191697</v>
      </c>
      <c r="L285">
        <v>0.29942895115629398</v>
      </c>
      <c r="M285">
        <v>0.1674343973896</v>
      </c>
      <c r="N285">
        <v>1.1167473168578099</v>
      </c>
      <c r="O285">
        <f t="shared" si="14"/>
        <v>1.0567626587166155</v>
      </c>
      <c r="P285">
        <f t="shared" si="15"/>
        <v>3.785093643323403E-3</v>
      </c>
    </row>
    <row r="286" spans="2:16" x14ac:dyDescent="0.2">
      <c r="B286">
        <v>4050</v>
      </c>
      <c r="C286">
        <v>0.49174712322443098</v>
      </c>
      <c r="D286">
        <v>0.33565234680191802</v>
      </c>
      <c r="E286">
        <v>0.28898644475468699</v>
      </c>
      <c r="F286">
        <v>1.11638591478104</v>
      </c>
      <c r="G286">
        <v>0.32650345374978201</v>
      </c>
      <c r="H286">
        <v>0.255852951576445</v>
      </c>
      <c r="I286">
        <v>0.23130068817570301</v>
      </c>
      <c r="J286">
        <v>0.81365709350193005</v>
      </c>
      <c r="K286">
        <v>1.07643818245332</v>
      </c>
      <c r="L286">
        <v>0.24824843393851401</v>
      </c>
      <c r="M286">
        <v>0.15016430052890301</v>
      </c>
      <c r="N286">
        <v>1.47485091692074</v>
      </c>
      <c r="O286">
        <f t="shared" si="14"/>
        <v>1.2144344020657269</v>
      </c>
      <c r="P286">
        <f t="shared" si="15"/>
        <v>3.15343486698223E-3</v>
      </c>
    </row>
    <row r="287" spans="2:16" x14ac:dyDescent="0.2">
      <c r="B287">
        <v>4100</v>
      </c>
      <c r="C287">
        <v>0.52677392078031404</v>
      </c>
      <c r="D287">
        <v>0.29836564418211298</v>
      </c>
      <c r="E287">
        <v>0.28545739330138198</v>
      </c>
      <c r="F287">
        <v>1.11059695826381</v>
      </c>
      <c r="G287">
        <v>0.33182761966743601</v>
      </c>
      <c r="H287">
        <v>0.246320879531718</v>
      </c>
      <c r="I287">
        <v>0.25075865217377802</v>
      </c>
      <c r="J287">
        <v>0.82890715137293203</v>
      </c>
      <c r="K287">
        <v>1.26091109341982</v>
      </c>
      <c r="L287">
        <v>0.16748233749456401</v>
      </c>
      <c r="M287">
        <v>0.19091562886414101</v>
      </c>
      <c r="N287">
        <v>1.61930905977853</v>
      </c>
      <c r="O287">
        <f t="shared" si="14"/>
        <v>1.272520750234954</v>
      </c>
      <c r="P287">
        <f t="shared" si="15"/>
        <v>1.1617269633845417E-3</v>
      </c>
    </row>
    <row r="288" spans="2:16" x14ac:dyDescent="0.2">
      <c r="B288">
        <v>4150</v>
      </c>
      <c r="C288">
        <v>0.54362816167143502</v>
      </c>
      <c r="D288">
        <v>0.32085858819177698</v>
      </c>
      <c r="E288">
        <v>0.248629480206842</v>
      </c>
      <c r="F288">
        <v>1.1131162300700499</v>
      </c>
      <c r="G288">
        <v>0.348342781621578</v>
      </c>
      <c r="H288">
        <v>0.240081645615627</v>
      </c>
      <c r="I288">
        <v>0.22972116480584001</v>
      </c>
      <c r="J288">
        <v>0.81814559204304504</v>
      </c>
      <c r="K288">
        <v>1.10612301860745</v>
      </c>
      <c r="L288">
        <v>0.26112553388762</v>
      </c>
      <c r="M288">
        <v>0.16302139595025</v>
      </c>
      <c r="N288">
        <v>1.5302699484453199</v>
      </c>
      <c r="O288">
        <f t="shared" si="14"/>
        <v>1.2370408030640379</v>
      </c>
      <c r="P288">
        <f t="shared" si="15"/>
        <v>-7.0959894341832358E-4</v>
      </c>
    </row>
    <row r="289" spans="2:16" x14ac:dyDescent="0.2">
      <c r="B289">
        <v>4200</v>
      </c>
      <c r="C289">
        <v>0.54700842190335697</v>
      </c>
      <c r="D289">
        <v>0.26386482538139999</v>
      </c>
      <c r="E289">
        <v>0.27856934566160002</v>
      </c>
      <c r="F289">
        <v>1.08944259294636</v>
      </c>
      <c r="G289">
        <v>0.32872753352084899</v>
      </c>
      <c r="H289">
        <v>0.231503991351901</v>
      </c>
      <c r="I289">
        <v>0.22068271175182599</v>
      </c>
      <c r="J289">
        <v>0.78091423662457604</v>
      </c>
      <c r="K289">
        <v>1.44997736466195</v>
      </c>
      <c r="L289">
        <v>0.20927027705807699</v>
      </c>
      <c r="M289">
        <v>0.12374758730169801</v>
      </c>
      <c r="N289">
        <v>1.7829952290217299</v>
      </c>
      <c r="O289">
        <f t="shared" si="14"/>
        <v>1.3352884441279831</v>
      </c>
      <c r="P289">
        <f t="shared" si="15"/>
        <v>1.9649528212789045E-3</v>
      </c>
    </row>
    <row r="290" spans="2:16" x14ac:dyDescent="0.2">
      <c r="B290">
        <v>4250</v>
      </c>
      <c r="C290">
        <v>0.55894498352149002</v>
      </c>
      <c r="D290">
        <v>0.31547314617664801</v>
      </c>
      <c r="E290">
        <v>0.27723702147845902</v>
      </c>
      <c r="F290">
        <v>1.1516551511766</v>
      </c>
      <c r="G290">
        <v>0.337143717290602</v>
      </c>
      <c r="H290">
        <v>0.22963177591517001</v>
      </c>
      <c r="I290">
        <v>0.241437745874202</v>
      </c>
      <c r="J290">
        <v>0.808213239079975</v>
      </c>
      <c r="K290">
        <v>2.0333018204824</v>
      </c>
      <c r="L290">
        <v>0.25269642790582603</v>
      </c>
      <c r="M290">
        <v>8.7557438492727693E-2</v>
      </c>
      <c r="N290">
        <v>2.3735556868809602</v>
      </c>
      <c r="O290">
        <f t="shared" si="14"/>
        <v>1.5406348324249197</v>
      </c>
      <c r="P290">
        <f t="shared" si="15"/>
        <v>4.1069277659387324E-3</v>
      </c>
    </row>
    <row r="291" spans="2:16" x14ac:dyDescent="0.2">
      <c r="B291">
        <v>4300</v>
      </c>
      <c r="C291">
        <v>0.54625850169057</v>
      </c>
      <c r="D291">
        <v>0.31080066959797098</v>
      </c>
      <c r="E291">
        <v>0.31714264741837001</v>
      </c>
      <c r="F291">
        <v>1.1742018187069101</v>
      </c>
      <c r="G291">
        <v>0.33457039488656498</v>
      </c>
      <c r="H291">
        <v>0.242422725797317</v>
      </c>
      <c r="I291">
        <v>0.26699738260558997</v>
      </c>
      <c r="J291">
        <v>0.84399050328947101</v>
      </c>
      <c r="K291">
        <v>1.6776392757504099</v>
      </c>
      <c r="L291">
        <v>0.12179209477863701</v>
      </c>
      <c r="M291">
        <v>9.9516949726275394E-2</v>
      </c>
      <c r="N291">
        <v>1.8989483202553199</v>
      </c>
      <c r="O291">
        <f t="shared" si="14"/>
        <v>1.3780233380662752</v>
      </c>
      <c r="P291">
        <f t="shared" si="15"/>
        <v>-3.2522298871728904E-3</v>
      </c>
    </row>
    <row r="292" spans="2:16" x14ac:dyDescent="0.2">
      <c r="B292">
        <v>4350</v>
      </c>
      <c r="C292">
        <v>0.58147649654182898</v>
      </c>
      <c r="D292">
        <v>0.32436413248874801</v>
      </c>
      <c r="E292">
        <v>0.305681473362377</v>
      </c>
      <c r="F292">
        <v>1.2115221023929501</v>
      </c>
      <c r="G292">
        <v>0.31593005171197303</v>
      </c>
      <c r="H292">
        <v>0.21861548450227899</v>
      </c>
      <c r="I292">
        <v>0.247946836009167</v>
      </c>
      <c r="J292">
        <v>0.78249237222342005</v>
      </c>
      <c r="K292">
        <v>1.42203949764239</v>
      </c>
      <c r="L292">
        <v>0.23947977369491399</v>
      </c>
      <c r="M292">
        <v>0.21281377946093399</v>
      </c>
      <c r="N292">
        <v>1.8743330507982401</v>
      </c>
      <c r="O292">
        <f t="shared" si="14"/>
        <v>1.3690628366872866</v>
      </c>
      <c r="P292">
        <f t="shared" si="15"/>
        <v>-1.7921002757977255E-4</v>
      </c>
    </row>
    <row r="293" spans="2:16" x14ac:dyDescent="0.2">
      <c r="B293">
        <v>4400</v>
      </c>
      <c r="C293">
        <v>0.57869614124423097</v>
      </c>
      <c r="D293">
        <v>0.27826206106254803</v>
      </c>
      <c r="E293">
        <v>0.29434309676245801</v>
      </c>
      <c r="F293">
        <v>1.1513012990692399</v>
      </c>
      <c r="G293">
        <v>0.35128428194508299</v>
      </c>
      <c r="H293">
        <v>0.194941521389419</v>
      </c>
      <c r="I293">
        <v>0.24966682268342999</v>
      </c>
      <c r="J293">
        <v>0.79589262601793298</v>
      </c>
      <c r="K293">
        <v>1.33843637697365</v>
      </c>
      <c r="L293">
        <v>0.12091050509356401</v>
      </c>
      <c r="M293">
        <v>0.19009766857566199</v>
      </c>
      <c r="N293">
        <v>1.6494445506428801</v>
      </c>
      <c r="O293">
        <f t="shared" si="14"/>
        <v>1.2843070312985443</v>
      </c>
      <c r="P293">
        <f t="shared" si="15"/>
        <v>-1.6951161077748455E-3</v>
      </c>
    </row>
    <row r="294" spans="2:16" x14ac:dyDescent="0.2">
      <c r="B294">
        <v>4450</v>
      </c>
      <c r="C294">
        <v>0.60150592476574105</v>
      </c>
      <c r="D294">
        <v>0.30570209250900499</v>
      </c>
      <c r="E294">
        <v>0.29269589422537801</v>
      </c>
      <c r="F294">
        <v>1.19990391150012</v>
      </c>
      <c r="G294">
        <v>0.35146878942820797</v>
      </c>
      <c r="H294">
        <v>0.21324849765799</v>
      </c>
      <c r="I294">
        <v>0.25767442711802002</v>
      </c>
      <c r="J294">
        <v>0.82239171420421897</v>
      </c>
      <c r="K294">
        <v>1.23317753033398</v>
      </c>
      <c r="L294">
        <v>0.22456222502891801</v>
      </c>
      <c r="M294">
        <v>3.8237763965351099E-2</v>
      </c>
      <c r="N294">
        <v>1.4959775193282501</v>
      </c>
      <c r="O294">
        <f t="shared" si="14"/>
        <v>1.2231015981218609</v>
      </c>
      <c r="P294">
        <f t="shared" si="15"/>
        <v>-1.2241086635336673E-3</v>
      </c>
    </row>
    <row r="295" spans="2:16" x14ac:dyDescent="0.2">
      <c r="B295">
        <v>4500</v>
      </c>
      <c r="C295">
        <v>0.58517428903908997</v>
      </c>
      <c r="D295">
        <v>0.32812737419594401</v>
      </c>
      <c r="E295">
        <v>0.32770446736219599</v>
      </c>
      <c r="F295">
        <v>1.24100613059723</v>
      </c>
      <c r="G295">
        <v>0.34749890426130697</v>
      </c>
      <c r="H295">
        <v>0.21494925088102201</v>
      </c>
      <c r="I295">
        <v>0.279584141714257</v>
      </c>
      <c r="J295">
        <v>0.84203229685658598</v>
      </c>
      <c r="K295">
        <v>1.09873716640837</v>
      </c>
      <c r="L295">
        <v>0.24433895269888301</v>
      </c>
      <c r="M295">
        <v>0.122673356389147</v>
      </c>
      <c r="N295">
        <v>1.4657494754964</v>
      </c>
      <c r="O295">
        <f t="shared" si="14"/>
        <v>1.210681409577433</v>
      </c>
      <c r="P295">
        <f t="shared" si="15"/>
        <v>-2.4840377088855889E-4</v>
      </c>
    </row>
    <row r="296" spans="2:16" x14ac:dyDescent="0.2">
      <c r="B296">
        <v>4550</v>
      </c>
      <c r="C296">
        <v>0.529150135620299</v>
      </c>
      <c r="D296">
        <v>0.33988290157163198</v>
      </c>
      <c r="E296">
        <v>0.308617745969547</v>
      </c>
      <c r="F296">
        <v>1.17765078316148</v>
      </c>
      <c r="G296">
        <v>0.31208362625885799</v>
      </c>
      <c r="H296">
        <v>0.22109635473066</v>
      </c>
      <c r="I296">
        <v>0.262246170572703</v>
      </c>
      <c r="J296">
        <v>0.79542615156222096</v>
      </c>
      <c r="K296">
        <v>0.90584038890363905</v>
      </c>
      <c r="L296">
        <v>0.225059976704204</v>
      </c>
      <c r="M296">
        <v>1.8186492342354098E-2</v>
      </c>
      <c r="N296">
        <v>1.1490868579502</v>
      </c>
      <c r="O296">
        <f t="shared" si="14"/>
        <v>1.0719546902505721</v>
      </c>
      <c r="P296">
        <f t="shared" si="15"/>
        <v>-2.7745343865372175E-3</v>
      </c>
    </row>
    <row r="297" spans="2:16" x14ac:dyDescent="0.2">
      <c r="B297">
        <v>4600</v>
      </c>
      <c r="C297">
        <v>0.49622204530948799</v>
      </c>
      <c r="D297">
        <v>0.31388364028369398</v>
      </c>
      <c r="E297">
        <v>0.36435115460804202</v>
      </c>
      <c r="F297">
        <v>1.1744568402012201</v>
      </c>
      <c r="G297">
        <v>0.26605730974209701</v>
      </c>
      <c r="H297">
        <v>0.205393546579624</v>
      </c>
      <c r="I297">
        <v>0.29496405269033299</v>
      </c>
      <c r="J297">
        <v>0.766414909012055</v>
      </c>
      <c r="K297">
        <v>0.92635633451763999</v>
      </c>
      <c r="L297">
        <v>0.35096756271277202</v>
      </c>
      <c r="M297">
        <v>8.38725216354263E-2</v>
      </c>
      <c r="N297">
        <v>1.3611964188658401</v>
      </c>
      <c r="O297">
        <f t="shared" si="14"/>
        <v>1.1667032265601394</v>
      </c>
      <c r="P297">
        <f t="shared" si="15"/>
        <v>1.8949707261913451E-3</v>
      </c>
    </row>
    <row r="298" spans="2:16" x14ac:dyDescent="0.2">
      <c r="B298">
        <v>4650</v>
      </c>
      <c r="C298">
        <v>0.53717862356550905</v>
      </c>
      <c r="D298">
        <v>0.29170253560409898</v>
      </c>
      <c r="E298">
        <v>0.34607590026163199</v>
      </c>
      <c r="F298">
        <v>1.17495705943124</v>
      </c>
      <c r="G298">
        <v>0.29251637253661</v>
      </c>
      <c r="H298">
        <v>0.22572908755741899</v>
      </c>
      <c r="I298">
        <v>0.27052165272826101</v>
      </c>
      <c r="J298">
        <v>0.78876711282228995</v>
      </c>
      <c r="K298">
        <v>1.36577841663218</v>
      </c>
      <c r="L298">
        <v>0.12018641363069101</v>
      </c>
      <c r="M298">
        <v>0.107930934502444</v>
      </c>
      <c r="N298">
        <v>1.59389576476532</v>
      </c>
      <c r="O298">
        <f t="shared" si="14"/>
        <v>1.2624958474249806</v>
      </c>
      <c r="P298">
        <f t="shared" si="15"/>
        <v>1.9158524172968238E-3</v>
      </c>
    </row>
    <row r="299" spans="2:16" x14ac:dyDescent="0.2">
      <c r="B299">
        <v>4700</v>
      </c>
      <c r="C299">
        <v>0.54091203607973704</v>
      </c>
      <c r="D299">
        <v>0.34332231173174899</v>
      </c>
      <c r="E299">
        <v>0.35651655490712503</v>
      </c>
      <c r="F299">
        <v>1.2407509027186101</v>
      </c>
      <c r="G299">
        <v>0.30990522829926498</v>
      </c>
      <c r="H299">
        <v>0.27131117784776698</v>
      </c>
      <c r="I299">
        <v>0.283811279852347</v>
      </c>
      <c r="J299">
        <v>0.86502768599937896</v>
      </c>
      <c r="K299">
        <v>1.8303940175887301</v>
      </c>
      <c r="L299">
        <v>0.168736344806179</v>
      </c>
      <c r="M299">
        <v>4.3783419542566003E-2</v>
      </c>
      <c r="N299">
        <v>2.0429137819374699</v>
      </c>
      <c r="O299">
        <f t="shared" si="14"/>
        <v>1.4293053494398844</v>
      </c>
      <c r="P299">
        <f t="shared" si="15"/>
        <v>3.3361900402980771E-3</v>
      </c>
    </row>
    <row r="300" spans="2:16" x14ac:dyDescent="0.2">
      <c r="B300">
        <v>4750</v>
      </c>
      <c r="C300">
        <v>0.50735817922794002</v>
      </c>
      <c r="D300">
        <v>0.35972556671137101</v>
      </c>
      <c r="E300">
        <v>0.33529144413269701</v>
      </c>
      <c r="F300">
        <v>1.2023751900720101</v>
      </c>
      <c r="G300">
        <v>0.30763841999603397</v>
      </c>
      <c r="H300">
        <v>0.27581807533015601</v>
      </c>
      <c r="I300">
        <v>0.262438999126061</v>
      </c>
      <c r="J300">
        <v>0.84589549445225098</v>
      </c>
      <c r="K300">
        <v>1.8343485123569601</v>
      </c>
      <c r="L300">
        <v>0.10108165637356201</v>
      </c>
      <c r="M300">
        <v>4.4657721798512698E-2</v>
      </c>
      <c r="N300">
        <v>1.98008789052903</v>
      </c>
      <c r="O300">
        <f t="shared" si="14"/>
        <v>1.4071559581400457</v>
      </c>
      <c r="P300">
        <f t="shared" si="15"/>
        <v>-4.4298782599677455E-4</v>
      </c>
    </row>
    <row r="301" spans="2:16" x14ac:dyDescent="0.2">
      <c r="B301">
        <v>4800</v>
      </c>
      <c r="C301">
        <v>0.54433671927876204</v>
      </c>
      <c r="D301">
        <v>0.38389714983754802</v>
      </c>
      <c r="E301">
        <v>0.388078250971779</v>
      </c>
      <c r="F301">
        <v>1.3163121200880901</v>
      </c>
      <c r="G301">
        <v>0.27834613903052402</v>
      </c>
      <c r="H301">
        <v>0.30225443975425098</v>
      </c>
      <c r="I301">
        <v>0.282803468203635</v>
      </c>
      <c r="J301">
        <v>0.86340404698841</v>
      </c>
      <c r="K301">
        <v>2.1612928605366899</v>
      </c>
      <c r="L301">
        <v>9.2083328162170103E-2</v>
      </c>
      <c r="M301">
        <v>0.12795143677417101</v>
      </c>
      <c r="N301">
        <v>2.38132762547303</v>
      </c>
      <c r="O301">
        <f t="shared" si="14"/>
        <v>1.5431550879522868</v>
      </c>
      <c r="P301">
        <f t="shared" si="15"/>
        <v>2.7199825962448232E-3</v>
      </c>
    </row>
    <row r="302" spans="2:16" x14ac:dyDescent="0.2">
      <c r="B302">
        <v>4850</v>
      </c>
      <c r="C302">
        <v>0.55694020248674003</v>
      </c>
      <c r="D302">
        <v>0.38068237515490799</v>
      </c>
      <c r="E302">
        <v>0.39763816868846102</v>
      </c>
      <c r="F302">
        <v>1.33526074633011</v>
      </c>
      <c r="G302">
        <v>0.30513701107504099</v>
      </c>
      <c r="H302">
        <v>0.31370492934336403</v>
      </c>
      <c r="I302">
        <v>0.32428844357824499</v>
      </c>
      <c r="J302">
        <v>0.94313038399664995</v>
      </c>
      <c r="K302">
        <v>2.0638150198867899</v>
      </c>
      <c r="L302">
        <v>0.117470394541492</v>
      </c>
      <c r="M302">
        <v>3.9279276591511002E-2</v>
      </c>
      <c r="N302">
        <v>2.2205646910197898</v>
      </c>
      <c r="O302">
        <f t="shared" si="14"/>
        <v>1.4901559284248711</v>
      </c>
      <c r="P302">
        <f t="shared" si="15"/>
        <v>-1.0599831905483148E-3</v>
      </c>
    </row>
    <row r="303" spans="2:16" x14ac:dyDescent="0.2">
      <c r="B303">
        <v>4900</v>
      </c>
      <c r="C303">
        <v>0.52468245856654205</v>
      </c>
      <c r="D303">
        <v>0.39742009246297799</v>
      </c>
      <c r="E303">
        <v>0.395060900718262</v>
      </c>
      <c r="F303">
        <v>1.3171634517477799</v>
      </c>
      <c r="G303">
        <v>0.32895760673390501</v>
      </c>
      <c r="H303">
        <v>0.31603392404083602</v>
      </c>
      <c r="I303">
        <v>0.30974558991138601</v>
      </c>
      <c r="J303">
        <v>0.95473712068612604</v>
      </c>
      <c r="K303">
        <v>2.1031371260021698</v>
      </c>
      <c r="L303">
        <v>0.19129132906615501</v>
      </c>
      <c r="M303">
        <v>3.7672074598353297E-2</v>
      </c>
      <c r="N303">
        <v>2.3321005296666799</v>
      </c>
      <c r="O303">
        <f t="shared" si="14"/>
        <v>1.5271216486143728</v>
      </c>
      <c r="P303">
        <f t="shared" si="15"/>
        <v>7.3931440379003453E-4</v>
      </c>
    </row>
    <row r="304" spans="2:16" x14ac:dyDescent="0.2">
      <c r="B304">
        <v>4950</v>
      </c>
      <c r="C304">
        <v>0.56796347048060003</v>
      </c>
      <c r="D304">
        <v>0.43309128072583802</v>
      </c>
      <c r="E304">
        <v>0.38278156456067203</v>
      </c>
      <c r="F304">
        <v>1.3838363157671101</v>
      </c>
      <c r="G304">
        <v>0.32236059203123002</v>
      </c>
      <c r="H304">
        <v>0.35119400295762598</v>
      </c>
      <c r="I304">
        <v>0.31947907194467301</v>
      </c>
      <c r="J304">
        <v>0.99303366693352901</v>
      </c>
      <c r="K304">
        <v>1.5653801374838801</v>
      </c>
      <c r="L304">
        <v>0.39370881902974098</v>
      </c>
      <c r="M304">
        <v>9.1333871718094803E-2</v>
      </c>
      <c r="N304">
        <v>2.0504228282317198</v>
      </c>
      <c r="O304">
        <f t="shared" si="14"/>
        <v>1.4319297567379903</v>
      </c>
      <c r="P304">
        <f t="shared" si="15"/>
        <v>-1.903837837527651E-3</v>
      </c>
    </row>
    <row r="305" spans="2:16" x14ac:dyDescent="0.2">
      <c r="B305">
        <v>5000</v>
      </c>
      <c r="C305">
        <v>0.49990888490539098</v>
      </c>
      <c r="D305">
        <v>0.43720150538746499</v>
      </c>
      <c r="E305">
        <v>0.405935122953545</v>
      </c>
      <c r="F305">
        <v>1.3430455132464001</v>
      </c>
      <c r="G305">
        <v>0.32080467746878999</v>
      </c>
      <c r="H305">
        <v>0.33866478176915699</v>
      </c>
      <c r="I305">
        <v>0.34762443021720502</v>
      </c>
      <c r="J305">
        <v>1.00709388945515</v>
      </c>
      <c r="K305">
        <v>1.5357904406851099</v>
      </c>
      <c r="L305">
        <v>0.44243424386698399</v>
      </c>
      <c r="M305">
        <v>0.12128621507895899</v>
      </c>
      <c r="N305">
        <v>2.0995108996310599</v>
      </c>
      <c r="O305">
        <f t="shared" si="14"/>
        <v>1.4489689091319593</v>
      </c>
      <c r="P305">
        <f t="shared" si="15"/>
        <v>3.4078304787938052E-4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12AB-926E-2F46-B1C3-75B442D45998}">
  <dimension ref="A1:AM309"/>
  <sheetViews>
    <sheetView workbookViewId="0">
      <selection activeCell="J15" sqref="J15"/>
    </sheetView>
  </sheetViews>
  <sheetFormatPr baseColWidth="10" defaultRowHeight="16" x14ac:dyDescent="0.2"/>
  <sheetData>
    <row r="1" spans="1:39" x14ac:dyDescent="0.2">
      <c r="A1" t="s">
        <v>34</v>
      </c>
      <c r="I1" t="s">
        <v>24</v>
      </c>
      <c r="J1" t="s">
        <v>25</v>
      </c>
      <c r="K1" t="s">
        <v>26</v>
      </c>
    </row>
    <row r="2" spans="1:39" x14ac:dyDescent="0.2">
      <c r="G2" t="s">
        <v>27</v>
      </c>
      <c r="H2" t="s">
        <v>17</v>
      </c>
      <c r="I2" s="2">
        <v>4.1323999999999999E-4</v>
      </c>
      <c r="J2" s="2">
        <f t="shared" ref="J2:J3" si="0">I2*0.0000000000000001/6</f>
        <v>6.8873333333333329E-21</v>
      </c>
      <c r="K2" s="3">
        <f>J2/0.000000000000001</f>
        <v>6.8873333333333327E-6</v>
      </c>
      <c r="L2" s="3"/>
    </row>
    <row r="3" spans="1:39" x14ac:dyDescent="0.2">
      <c r="H3" t="s">
        <v>19</v>
      </c>
      <c r="I3" s="2">
        <v>2.8719999999999999E-4</v>
      </c>
      <c r="J3" s="2">
        <f t="shared" si="0"/>
        <v>4.7866666666666664E-21</v>
      </c>
      <c r="K3" s="3">
        <f t="shared" ref="K3:K4" si="1">J3/0.000000000000001</f>
        <v>4.786666666666666E-6</v>
      </c>
      <c r="L3" s="3">
        <f>K3+2*K2</f>
        <v>1.8561333333333331E-5</v>
      </c>
    </row>
    <row r="4" spans="1:39" x14ac:dyDescent="0.2">
      <c r="H4" t="s">
        <v>20</v>
      </c>
      <c r="I4" s="2">
        <v>7.5258000000000003E-5</v>
      </c>
      <c r="J4" s="2">
        <f>I4*0.0000000000000001/6</f>
        <v>1.2543E-21</v>
      </c>
      <c r="K4" s="3">
        <f t="shared" si="1"/>
        <v>1.2543E-6</v>
      </c>
    </row>
    <row r="6" spans="1:39" x14ac:dyDescent="0.2">
      <c r="G6" t="s">
        <v>28</v>
      </c>
      <c r="I6" s="2">
        <v>2.0204</v>
      </c>
      <c r="J6" t="s">
        <v>29</v>
      </c>
    </row>
    <row r="7" spans="1:39" x14ac:dyDescent="0.2">
      <c r="I7" s="2">
        <f>I6*(0.00000001)/(0.001)</f>
        <v>2.0203999999999998E-5</v>
      </c>
      <c r="J7" t="s">
        <v>26</v>
      </c>
    </row>
    <row r="8" spans="1:39" x14ac:dyDescent="0.2">
      <c r="E8" t="s">
        <v>37</v>
      </c>
      <c r="R8" t="s">
        <v>40</v>
      </c>
      <c r="AD8" t="s">
        <v>41</v>
      </c>
    </row>
    <row r="9" spans="1:39" x14ac:dyDescent="0.2">
      <c r="N9" t="s">
        <v>35</v>
      </c>
      <c r="O9" t="s">
        <v>36</v>
      </c>
      <c r="Z9" t="s">
        <v>35</v>
      </c>
      <c r="AA9" t="s">
        <v>36</v>
      </c>
      <c r="AL9" t="s">
        <v>35</v>
      </c>
      <c r="AM9" t="s">
        <v>36</v>
      </c>
    </row>
    <row r="10" spans="1:39" x14ac:dyDescent="0.2">
      <c r="C10">
        <v>50</v>
      </c>
      <c r="D10">
        <v>50</v>
      </c>
      <c r="E10">
        <v>0</v>
      </c>
      <c r="F10">
        <f>E10</f>
        <v>0</v>
      </c>
      <c r="G10">
        <v>50</v>
      </c>
      <c r="H10">
        <v>3050</v>
      </c>
      <c r="I10">
        <v>1.3133055260854001</v>
      </c>
      <c r="J10">
        <f t="shared" ref="J10:J49" si="2">I10-$I$10</f>
        <v>0</v>
      </c>
      <c r="K10">
        <v>1050</v>
      </c>
      <c r="L10">
        <v>0.20581635941798901</v>
      </c>
      <c r="M10">
        <f>L10-$L$10</f>
        <v>0</v>
      </c>
      <c r="N10">
        <f t="shared" ref="N10:N41" si="3">AVERAGE(F10,J10,M10)</f>
        <v>0</v>
      </c>
      <c r="O10">
        <f t="shared" ref="O10:O41" si="4">STDEV(E10,J10,M10)</f>
        <v>0</v>
      </c>
      <c r="Q10">
        <v>50</v>
      </c>
      <c r="R10">
        <v>0</v>
      </c>
      <c r="S10">
        <f>R10</f>
        <v>0</v>
      </c>
      <c r="T10">
        <v>3050</v>
      </c>
      <c r="U10">
        <v>1.3187686567811101</v>
      </c>
      <c r="V10">
        <f>U10-$U$10</f>
        <v>0</v>
      </c>
      <c r="W10">
        <v>1050</v>
      </c>
      <c r="X10">
        <v>0.86627612015074795</v>
      </c>
      <c r="Y10">
        <f>X10-$X$10</f>
        <v>0</v>
      </c>
      <c r="Z10">
        <f>AVERAGE(S10,V10,Y10)</f>
        <v>0</v>
      </c>
      <c r="AA10">
        <f>STDEV(S10,V10,Y10)</f>
        <v>0</v>
      </c>
      <c r="AC10">
        <v>50</v>
      </c>
      <c r="AD10">
        <v>0</v>
      </c>
      <c r="AE10">
        <f>AD10</f>
        <v>0</v>
      </c>
      <c r="AF10">
        <v>3050</v>
      </c>
      <c r="AG10">
        <v>0.95864865335920701</v>
      </c>
      <c r="AH10">
        <f>AG10-$AG$10</f>
        <v>0</v>
      </c>
      <c r="AI10">
        <v>1050</v>
      </c>
      <c r="AJ10">
        <v>0.55626225866146095</v>
      </c>
      <c r="AK10">
        <f>AJ10-$AJ$10</f>
        <v>0</v>
      </c>
      <c r="AL10">
        <f>AVERAGE(AE10,AH10,AK10)</f>
        <v>0</v>
      </c>
      <c r="AM10">
        <f>STDEV(AE10,AH10,AK10)</f>
        <v>0</v>
      </c>
    </row>
    <row r="11" spans="1:39" x14ac:dyDescent="0.2">
      <c r="C11">
        <v>100</v>
      </c>
      <c r="D11">
        <v>100</v>
      </c>
      <c r="E11">
        <v>4.02150203826269E-2</v>
      </c>
      <c r="F11">
        <f t="shared" ref="F11:F74" si="5">E11</f>
        <v>4.02150203826269E-2</v>
      </c>
      <c r="G11">
        <v>100</v>
      </c>
      <c r="H11">
        <v>3100</v>
      </c>
      <c r="I11">
        <v>1.0808885856375801</v>
      </c>
      <c r="J11">
        <f t="shared" si="2"/>
        <v>-0.23241694044782002</v>
      </c>
      <c r="K11">
        <v>1100</v>
      </c>
      <c r="L11">
        <v>0.34009263843603599</v>
      </c>
      <c r="M11">
        <f>L11-$L$10</f>
        <v>0.13427627901804698</v>
      </c>
      <c r="N11">
        <f t="shared" si="3"/>
        <v>-1.9308547015715383E-2</v>
      </c>
      <c r="O11">
        <f t="shared" si="4"/>
        <v>0.19045542945116942</v>
      </c>
      <c r="Q11">
        <v>100</v>
      </c>
      <c r="R11">
        <v>0.13148315752522999</v>
      </c>
      <c r="S11">
        <f t="shared" ref="S11:S74" si="6">R11</f>
        <v>0.13148315752522999</v>
      </c>
      <c r="T11">
        <v>3100</v>
      </c>
      <c r="U11">
        <v>1.32802670509372</v>
      </c>
      <c r="V11">
        <f t="shared" ref="V11:V49" si="7">U11-$U$10</f>
        <v>9.2580483126099011E-3</v>
      </c>
      <c r="W11">
        <v>1100</v>
      </c>
      <c r="X11">
        <v>0.862345724156381</v>
      </c>
      <c r="Y11">
        <f>X11-$X$10</f>
        <v>-3.9303959943669531E-3</v>
      </c>
      <c r="Z11">
        <f t="shared" ref="Z11:Z74" si="8">AVERAGE(S11,V11,Y11)</f>
        <v>4.5603603281157645E-2</v>
      </c>
      <c r="AA11">
        <f t="shared" ref="AA11:AA74" si="9">STDEV(S11,V11,Y11)</f>
        <v>7.4665635627643182E-2</v>
      </c>
      <c r="AC11">
        <v>100</v>
      </c>
      <c r="AD11">
        <v>2.9755864369209802E-2</v>
      </c>
      <c r="AE11">
        <f t="shared" ref="AE11:AE74" si="10">AD11</f>
        <v>2.9755864369209802E-2</v>
      </c>
      <c r="AF11">
        <v>3100</v>
      </c>
      <c r="AG11">
        <v>0.98574904405131403</v>
      </c>
      <c r="AH11">
        <f t="shared" ref="AH11:AH49" si="11">AG11-$AG$10</f>
        <v>2.7100390692107013E-2</v>
      </c>
      <c r="AI11">
        <v>1100</v>
      </c>
      <c r="AJ11">
        <v>0.52002723631516701</v>
      </c>
      <c r="AK11">
        <f t="shared" ref="AK11:AK74" si="12">AJ11-$AJ$10</f>
        <v>-3.6235022346293944E-2</v>
      </c>
      <c r="AL11">
        <f>AVERAGE(AE11,AH11,AK11)</f>
        <v>6.8737442383409566E-3</v>
      </c>
      <c r="AM11">
        <f>STDEV(AE11,AH11,AK11)</f>
        <v>3.7356889624925241E-2</v>
      </c>
    </row>
    <row r="12" spans="1:39" x14ac:dyDescent="0.2">
      <c r="C12">
        <v>150</v>
      </c>
      <c r="D12">
        <v>150</v>
      </c>
      <c r="E12">
        <v>0.101087412136525</v>
      </c>
      <c r="F12">
        <f t="shared" si="5"/>
        <v>0.101087412136525</v>
      </c>
      <c r="G12">
        <v>150</v>
      </c>
      <c r="H12">
        <v>3150</v>
      </c>
      <c r="I12">
        <v>1.15936604227844</v>
      </c>
      <c r="J12">
        <f t="shared" si="2"/>
        <v>-0.1539394838069601</v>
      </c>
      <c r="K12">
        <v>1150</v>
      </c>
      <c r="L12">
        <v>0.54306401927644798</v>
      </c>
      <c r="M12">
        <f t="shared" ref="M12:M74" si="13">L12-$L$10</f>
        <v>0.33724765985845895</v>
      </c>
      <c r="N12">
        <f t="shared" si="3"/>
        <v>9.4798529396007955E-2</v>
      </c>
      <c r="O12">
        <f t="shared" si="4"/>
        <v>0.2456539538866436</v>
      </c>
      <c r="Q12">
        <v>150</v>
      </c>
      <c r="R12">
        <v>0.21161404097657399</v>
      </c>
      <c r="S12">
        <f t="shared" si="6"/>
        <v>0.21161404097657399</v>
      </c>
      <c r="T12">
        <v>3150</v>
      </c>
      <c r="U12">
        <v>1.28488284620986</v>
      </c>
      <c r="V12">
        <f t="shared" si="7"/>
        <v>-3.3885810571250063E-2</v>
      </c>
      <c r="W12">
        <v>1150</v>
      </c>
      <c r="X12">
        <v>0.89510225233053797</v>
      </c>
      <c r="Y12">
        <f t="shared" ref="Y12:Y74" si="14">X12-$X$10</f>
        <v>2.8826132179790021E-2</v>
      </c>
      <c r="Z12">
        <f t="shared" si="8"/>
        <v>6.8851454195037978E-2</v>
      </c>
      <c r="AA12">
        <f t="shared" si="9"/>
        <v>0.12755024139263374</v>
      </c>
      <c r="AC12">
        <v>150</v>
      </c>
      <c r="AD12">
        <v>6.7689015880487494E-2</v>
      </c>
      <c r="AE12">
        <f t="shared" si="10"/>
        <v>6.7689015880487494E-2</v>
      </c>
      <c r="AF12">
        <v>3150</v>
      </c>
      <c r="AG12">
        <v>0.95373199468211201</v>
      </c>
      <c r="AH12">
        <f t="shared" si="11"/>
        <v>-4.9166586770950094E-3</v>
      </c>
      <c r="AI12">
        <v>1150</v>
      </c>
      <c r="AJ12">
        <v>0.54721116884487497</v>
      </c>
      <c r="AK12">
        <f t="shared" si="12"/>
        <v>-9.0510898165859777E-3</v>
      </c>
      <c r="AL12">
        <f t="shared" ref="AL12:AL75" si="15">AVERAGE(AE12,AH12,AK12)</f>
        <v>1.7907089128935502E-2</v>
      </c>
      <c r="AM12">
        <f t="shared" ref="AM12:AM75" si="16">STDEV(AE12,AH12,AK12)</f>
        <v>4.3161945664375048E-2</v>
      </c>
    </row>
    <row r="13" spans="1:39" x14ac:dyDescent="0.2">
      <c r="C13">
        <v>200</v>
      </c>
      <c r="D13">
        <v>200</v>
      </c>
      <c r="E13">
        <v>0.116362024509068</v>
      </c>
      <c r="F13">
        <f t="shared" si="5"/>
        <v>0.116362024509068</v>
      </c>
      <c r="G13">
        <v>200</v>
      </c>
      <c r="H13">
        <v>3200</v>
      </c>
      <c r="I13">
        <v>0.864728184773079</v>
      </c>
      <c r="J13">
        <f t="shared" si="2"/>
        <v>-0.44857734131232108</v>
      </c>
      <c r="K13">
        <v>1200</v>
      </c>
      <c r="L13">
        <v>0.80865998005996997</v>
      </c>
      <c r="M13">
        <f t="shared" si="13"/>
        <v>0.60284362064198094</v>
      </c>
      <c r="N13">
        <f t="shared" si="3"/>
        <v>9.0209434612909298E-2</v>
      </c>
      <c r="O13">
        <f t="shared" si="4"/>
        <v>0.52619813595064635</v>
      </c>
      <c r="Q13">
        <v>200</v>
      </c>
      <c r="R13">
        <v>0.19051533956504901</v>
      </c>
      <c r="S13">
        <f t="shared" si="6"/>
        <v>0.19051533956504901</v>
      </c>
      <c r="T13">
        <v>3200</v>
      </c>
      <c r="U13">
        <v>1.26262336545897</v>
      </c>
      <c r="V13">
        <f t="shared" si="7"/>
        <v>-5.6145291322140078E-2</v>
      </c>
      <c r="W13">
        <v>1200</v>
      </c>
      <c r="X13">
        <v>1.0616102959325699</v>
      </c>
      <c r="Y13">
        <f>X13-$X$10</f>
        <v>0.19533417578182199</v>
      </c>
      <c r="Z13">
        <f t="shared" si="8"/>
        <v>0.10990140800824365</v>
      </c>
      <c r="AA13">
        <f t="shared" si="9"/>
        <v>0.14382084363716952</v>
      </c>
      <c r="AC13">
        <v>200</v>
      </c>
      <c r="AD13">
        <v>8.3909435865959198E-2</v>
      </c>
      <c r="AE13">
        <f t="shared" si="10"/>
        <v>8.3909435865959198E-2</v>
      </c>
      <c r="AF13">
        <v>3200</v>
      </c>
      <c r="AG13">
        <v>0.96460278487564299</v>
      </c>
      <c r="AH13">
        <f t="shared" si="11"/>
        <v>5.9541315164359787E-3</v>
      </c>
      <c r="AI13">
        <v>1200</v>
      </c>
      <c r="AJ13">
        <v>0.54556772339118298</v>
      </c>
      <c r="AK13">
        <f t="shared" si="12"/>
        <v>-1.0694535270277972E-2</v>
      </c>
      <c r="AL13">
        <f t="shared" si="15"/>
        <v>2.6389677370705734E-2</v>
      </c>
      <c r="AM13">
        <f t="shared" si="16"/>
        <v>5.050432149289772E-2</v>
      </c>
    </row>
    <row r="14" spans="1:39" x14ac:dyDescent="0.2">
      <c r="C14">
        <v>250</v>
      </c>
      <c r="D14">
        <v>250</v>
      </c>
      <c r="E14">
        <v>0.30925250878351401</v>
      </c>
      <c r="F14">
        <f t="shared" si="5"/>
        <v>0.30925250878351401</v>
      </c>
      <c r="G14">
        <v>250</v>
      </c>
      <c r="H14">
        <v>3250</v>
      </c>
      <c r="I14">
        <v>0.69012612917772498</v>
      </c>
      <c r="J14">
        <f t="shared" si="2"/>
        <v>-0.6231793969076751</v>
      </c>
      <c r="K14">
        <v>1250</v>
      </c>
      <c r="L14">
        <v>0.53675020721920497</v>
      </c>
      <c r="M14">
        <f t="shared" si="13"/>
        <v>0.33093384780121593</v>
      </c>
      <c r="N14">
        <f t="shared" si="3"/>
        <v>5.6689865590182813E-3</v>
      </c>
      <c r="O14">
        <f t="shared" si="4"/>
        <v>0.54470656059653366</v>
      </c>
      <c r="Q14">
        <v>250</v>
      </c>
      <c r="R14">
        <v>0.185369801396088</v>
      </c>
      <c r="S14">
        <f t="shared" si="6"/>
        <v>0.185369801396088</v>
      </c>
      <c r="T14">
        <v>3250</v>
      </c>
      <c r="U14">
        <v>1.30019159268986</v>
      </c>
      <c r="V14">
        <f t="shared" si="7"/>
        <v>-1.8577064091250151E-2</v>
      </c>
      <c r="W14">
        <v>1250</v>
      </c>
      <c r="X14">
        <v>1.0241884938282899</v>
      </c>
      <c r="Y14">
        <f t="shared" si="14"/>
        <v>0.15791237367754196</v>
      </c>
      <c r="Z14">
        <f t="shared" si="8"/>
        <v>0.10823503699412661</v>
      </c>
      <c r="AA14">
        <f t="shared" si="9"/>
        <v>0.11067727553791543</v>
      </c>
      <c r="AC14">
        <v>250</v>
      </c>
      <c r="AD14">
        <v>9.7750715810334607E-2</v>
      </c>
      <c r="AE14">
        <f t="shared" si="10"/>
        <v>9.7750715810334607E-2</v>
      </c>
      <c r="AF14">
        <v>3250</v>
      </c>
      <c r="AG14">
        <v>0.96455504791146196</v>
      </c>
      <c r="AH14">
        <f t="shared" si="11"/>
        <v>5.9063945522549455E-3</v>
      </c>
      <c r="AI14">
        <v>1250</v>
      </c>
      <c r="AJ14">
        <v>0.59222014127445399</v>
      </c>
      <c r="AK14">
        <f t="shared" si="12"/>
        <v>3.5957882612993042E-2</v>
      </c>
      <c r="AL14">
        <f t="shared" si="15"/>
        <v>4.6538330991860867E-2</v>
      </c>
      <c r="AM14">
        <f t="shared" si="16"/>
        <v>4.6827387849022177E-2</v>
      </c>
    </row>
    <row r="15" spans="1:39" x14ac:dyDescent="0.2">
      <c r="C15">
        <v>300</v>
      </c>
      <c r="D15">
        <v>300</v>
      </c>
      <c r="E15">
        <v>0.20329425546996199</v>
      </c>
      <c r="F15">
        <f t="shared" si="5"/>
        <v>0.20329425546996199</v>
      </c>
      <c r="G15">
        <v>300</v>
      </c>
      <c r="H15">
        <v>3300</v>
      </c>
      <c r="I15">
        <v>0.50041299660781102</v>
      </c>
      <c r="J15">
        <f t="shared" si="2"/>
        <v>-0.81289252947758905</v>
      </c>
      <c r="K15">
        <v>1300</v>
      </c>
      <c r="L15">
        <v>0.65419553140347597</v>
      </c>
      <c r="M15">
        <f t="shared" si="13"/>
        <v>0.44837917198548694</v>
      </c>
      <c r="N15">
        <f t="shared" si="3"/>
        <v>-5.373970067404673E-2</v>
      </c>
      <c r="O15">
        <f t="shared" si="4"/>
        <v>0.66876858268475114</v>
      </c>
      <c r="Q15">
        <v>300</v>
      </c>
      <c r="R15">
        <v>0.200058392051366</v>
      </c>
      <c r="S15">
        <f t="shared" si="6"/>
        <v>0.200058392051366</v>
      </c>
      <c r="T15">
        <v>3300</v>
      </c>
      <c r="U15">
        <v>1.31920525632676</v>
      </c>
      <c r="V15">
        <f t="shared" si="7"/>
        <v>4.3659954564989611E-4</v>
      </c>
      <c r="W15">
        <v>1300</v>
      </c>
      <c r="X15">
        <v>1.1590156326952099</v>
      </c>
      <c r="Y15">
        <f t="shared" si="14"/>
        <v>0.29273951254446196</v>
      </c>
      <c r="Z15">
        <f t="shared" si="8"/>
        <v>0.16441150138049263</v>
      </c>
      <c r="AA15">
        <f t="shared" si="9"/>
        <v>0.14937628274854634</v>
      </c>
      <c r="AC15">
        <v>300</v>
      </c>
      <c r="AD15">
        <v>0.134295338989698</v>
      </c>
      <c r="AE15">
        <f t="shared" si="10"/>
        <v>0.134295338989698</v>
      </c>
      <c r="AF15">
        <v>3300</v>
      </c>
      <c r="AG15">
        <v>1.03605119009887</v>
      </c>
      <c r="AH15">
        <f t="shared" si="11"/>
        <v>7.7402536739663019E-2</v>
      </c>
      <c r="AI15">
        <v>1300</v>
      </c>
      <c r="AJ15">
        <v>0.64077304031202498</v>
      </c>
      <c r="AK15">
        <f t="shared" si="12"/>
        <v>8.4510781650564026E-2</v>
      </c>
      <c r="AL15">
        <f t="shared" si="15"/>
        <v>9.8736219126641697E-2</v>
      </c>
      <c r="AM15">
        <f t="shared" si="16"/>
        <v>3.0999516778568346E-2</v>
      </c>
    </row>
    <row r="16" spans="1:39" x14ac:dyDescent="0.2">
      <c r="C16">
        <v>350</v>
      </c>
      <c r="D16">
        <v>350</v>
      </c>
      <c r="E16">
        <v>0.14159431633834699</v>
      </c>
      <c r="F16">
        <f t="shared" si="5"/>
        <v>0.14159431633834699</v>
      </c>
      <c r="G16">
        <v>350</v>
      </c>
      <c r="H16">
        <v>3350</v>
      </c>
      <c r="I16">
        <v>0.61802330897243596</v>
      </c>
      <c r="J16">
        <f t="shared" si="2"/>
        <v>-0.69528221711296412</v>
      </c>
      <c r="K16">
        <v>1350</v>
      </c>
      <c r="L16">
        <v>0.80813763216396495</v>
      </c>
      <c r="M16">
        <f t="shared" si="13"/>
        <v>0.60232127274597591</v>
      </c>
      <c r="N16">
        <f t="shared" si="3"/>
        <v>1.6211123990452918E-2</v>
      </c>
      <c r="O16">
        <f t="shared" si="4"/>
        <v>0.65782551859595473</v>
      </c>
      <c r="Q16">
        <v>350</v>
      </c>
      <c r="R16">
        <v>0.27672637916292497</v>
      </c>
      <c r="S16">
        <f t="shared" si="6"/>
        <v>0.27672637916292497</v>
      </c>
      <c r="T16">
        <v>3350</v>
      </c>
      <c r="U16">
        <v>1.3203460620405401</v>
      </c>
      <c r="V16">
        <f t="shared" si="7"/>
        <v>1.5774052594299537E-3</v>
      </c>
      <c r="W16">
        <v>1350</v>
      </c>
      <c r="X16">
        <v>1.15525975582769</v>
      </c>
      <c r="Y16">
        <f t="shared" si="14"/>
        <v>0.28898363567694207</v>
      </c>
      <c r="Z16">
        <f t="shared" si="8"/>
        <v>0.18909580669976567</v>
      </c>
      <c r="AA16">
        <f t="shared" si="9"/>
        <v>0.16251130189425839</v>
      </c>
      <c r="AC16">
        <v>350</v>
      </c>
      <c r="AD16">
        <v>0.154043467474997</v>
      </c>
      <c r="AE16">
        <f t="shared" si="10"/>
        <v>0.154043467474997</v>
      </c>
      <c r="AF16">
        <v>3350</v>
      </c>
      <c r="AG16">
        <v>1.02590268314477</v>
      </c>
      <c r="AH16">
        <f t="shared" si="11"/>
        <v>6.7254029785562941E-2</v>
      </c>
      <c r="AI16">
        <v>1350</v>
      </c>
      <c r="AJ16">
        <v>0.68103970985937401</v>
      </c>
      <c r="AK16">
        <f t="shared" si="12"/>
        <v>0.12477745119791306</v>
      </c>
      <c r="AL16">
        <f t="shared" si="15"/>
        <v>0.11535831615282433</v>
      </c>
      <c r="AM16">
        <f t="shared" si="16"/>
        <v>4.4154747223376277E-2</v>
      </c>
    </row>
    <row r="17" spans="3:39" x14ac:dyDescent="0.2">
      <c r="C17">
        <v>400</v>
      </c>
      <c r="D17">
        <v>400</v>
      </c>
      <c r="E17">
        <v>0.21461078984047899</v>
      </c>
      <c r="F17">
        <f t="shared" si="5"/>
        <v>0.21461078984047899</v>
      </c>
      <c r="G17">
        <v>400</v>
      </c>
      <c r="H17">
        <v>3400</v>
      </c>
      <c r="I17">
        <v>0.81181860875148704</v>
      </c>
      <c r="J17">
        <f t="shared" si="2"/>
        <v>-0.50148691733391304</v>
      </c>
      <c r="K17">
        <v>1400</v>
      </c>
      <c r="L17">
        <v>0.67208994137354106</v>
      </c>
      <c r="M17">
        <f t="shared" si="13"/>
        <v>0.46627358195555202</v>
      </c>
      <c r="N17">
        <f t="shared" si="3"/>
        <v>5.9799151487372658E-2</v>
      </c>
      <c r="O17">
        <f t="shared" si="4"/>
        <v>0.50211062379064275</v>
      </c>
      <c r="Q17">
        <v>400</v>
      </c>
      <c r="R17">
        <v>0.29677942992978201</v>
      </c>
      <c r="S17">
        <f t="shared" si="6"/>
        <v>0.29677942992978201</v>
      </c>
      <c r="T17">
        <v>3400</v>
      </c>
      <c r="U17">
        <v>1.32789560736769</v>
      </c>
      <c r="V17">
        <f t="shared" si="7"/>
        <v>9.1269505865798628E-3</v>
      </c>
      <c r="W17">
        <v>1400</v>
      </c>
      <c r="X17">
        <v>1.25514049676324</v>
      </c>
      <c r="Y17">
        <f t="shared" si="14"/>
        <v>0.38886437661249207</v>
      </c>
      <c r="Z17">
        <f t="shared" si="8"/>
        <v>0.23159025237628464</v>
      </c>
      <c r="AA17">
        <f t="shared" si="9"/>
        <v>0.19808419884930839</v>
      </c>
      <c r="AC17">
        <v>400</v>
      </c>
      <c r="AD17">
        <v>0.17846898832295199</v>
      </c>
      <c r="AE17">
        <f t="shared" si="10"/>
        <v>0.17846898832295199</v>
      </c>
      <c r="AF17">
        <v>3400</v>
      </c>
      <c r="AG17">
        <v>1.0124107213493601</v>
      </c>
      <c r="AH17">
        <f t="shared" si="11"/>
        <v>5.376206799015304E-2</v>
      </c>
      <c r="AI17">
        <v>1400</v>
      </c>
      <c r="AJ17">
        <v>0.71627285608582703</v>
      </c>
      <c r="AK17">
        <f t="shared" si="12"/>
        <v>0.16001059742436607</v>
      </c>
      <c r="AL17">
        <f t="shared" si="15"/>
        <v>0.13074721791249036</v>
      </c>
      <c r="AM17">
        <f t="shared" si="16"/>
        <v>6.730685722914731E-2</v>
      </c>
    </row>
    <row r="18" spans="3:39" x14ac:dyDescent="0.2">
      <c r="C18">
        <v>450</v>
      </c>
      <c r="D18">
        <v>450</v>
      </c>
      <c r="E18">
        <v>0.25404082540987499</v>
      </c>
      <c r="F18">
        <f t="shared" si="5"/>
        <v>0.25404082540987499</v>
      </c>
      <c r="G18">
        <v>450</v>
      </c>
      <c r="H18">
        <v>3450</v>
      </c>
      <c r="I18">
        <v>0.81988106042807396</v>
      </c>
      <c r="J18">
        <f t="shared" si="2"/>
        <v>-0.49342446565732612</v>
      </c>
      <c r="K18">
        <v>1450</v>
      </c>
      <c r="L18">
        <v>0.64524201747332599</v>
      </c>
      <c r="M18">
        <f t="shared" si="13"/>
        <v>0.43942565805533695</v>
      </c>
      <c r="N18">
        <f t="shared" si="3"/>
        <v>6.668067260262861E-2</v>
      </c>
      <c r="O18">
        <f t="shared" si="4"/>
        <v>0.49384229109367367</v>
      </c>
      <c r="Q18">
        <v>450</v>
      </c>
      <c r="R18">
        <v>0.33897919253187297</v>
      </c>
      <c r="S18">
        <f t="shared" si="6"/>
        <v>0.33897919253187297</v>
      </c>
      <c r="T18">
        <v>3450</v>
      </c>
      <c r="U18">
        <v>1.32643275916284</v>
      </c>
      <c r="V18">
        <f t="shared" si="7"/>
        <v>7.6641023817298759E-3</v>
      </c>
      <c r="W18">
        <v>1450</v>
      </c>
      <c r="X18">
        <v>1.2388643838307301</v>
      </c>
      <c r="Y18">
        <f t="shared" si="14"/>
        <v>0.3725882636799821</v>
      </c>
      <c r="Z18">
        <f t="shared" si="8"/>
        <v>0.23974385286452829</v>
      </c>
      <c r="AA18">
        <f t="shared" si="9"/>
        <v>0.20168825041131713</v>
      </c>
      <c r="AC18">
        <v>450</v>
      </c>
      <c r="AD18">
        <v>0.18530432836180899</v>
      </c>
      <c r="AE18">
        <f t="shared" si="10"/>
        <v>0.18530432836180899</v>
      </c>
      <c r="AF18">
        <v>3450</v>
      </c>
      <c r="AG18">
        <v>1.0721758845668801</v>
      </c>
      <c r="AH18">
        <f t="shared" si="11"/>
        <v>0.11352723120767305</v>
      </c>
      <c r="AI18">
        <v>1450</v>
      </c>
      <c r="AJ18">
        <v>0.74779293205572595</v>
      </c>
      <c r="AK18">
        <f t="shared" si="12"/>
        <v>0.19153067339426499</v>
      </c>
      <c r="AL18">
        <f t="shared" si="15"/>
        <v>0.16345407765458234</v>
      </c>
      <c r="AM18">
        <f t="shared" si="16"/>
        <v>4.3349848214448657E-2</v>
      </c>
    </row>
    <row r="19" spans="3:39" x14ac:dyDescent="0.2">
      <c r="C19">
        <v>500</v>
      </c>
      <c r="D19">
        <v>500</v>
      </c>
      <c r="E19">
        <v>0.332609151738185</v>
      </c>
      <c r="F19">
        <f t="shared" si="5"/>
        <v>0.332609151738185</v>
      </c>
      <c r="G19">
        <v>500</v>
      </c>
      <c r="H19">
        <v>3500</v>
      </c>
      <c r="I19">
        <v>0.47900227713657501</v>
      </c>
      <c r="J19">
        <f t="shared" si="2"/>
        <v>-0.83430324894882513</v>
      </c>
      <c r="K19">
        <v>1500</v>
      </c>
      <c r="L19">
        <v>0.62946516834344102</v>
      </c>
      <c r="M19">
        <f t="shared" si="13"/>
        <v>0.42364880892545198</v>
      </c>
      <c r="N19">
        <f t="shared" si="3"/>
        <v>-2.6015096095062695E-2</v>
      </c>
      <c r="O19">
        <f t="shared" si="4"/>
        <v>0.70147655579356616</v>
      </c>
      <c r="Q19">
        <v>500</v>
      </c>
      <c r="R19">
        <v>0.33896789082062201</v>
      </c>
      <c r="S19">
        <f t="shared" si="6"/>
        <v>0.33896789082062201</v>
      </c>
      <c r="T19">
        <v>3500</v>
      </c>
      <c r="U19">
        <v>1.3485434614237799</v>
      </c>
      <c r="V19">
        <f t="shared" si="7"/>
        <v>2.9774804642669794E-2</v>
      </c>
      <c r="W19">
        <v>1500</v>
      </c>
      <c r="X19">
        <v>1.20297613636477</v>
      </c>
      <c r="Y19">
        <f t="shared" si="14"/>
        <v>0.33670001621402201</v>
      </c>
      <c r="Z19">
        <f t="shared" si="8"/>
        <v>0.23514757055910462</v>
      </c>
      <c r="AA19">
        <f t="shared" si="9"/>
        <v>0.17786164721190698</v>
      </c>
      <c r="AC19">
        <v>500</v>
      </c>
      <c r="AD19">
        <v>0.20107459290959701</v>
      </c>
      <c r="AE19">
        <f t="shared" si="10"/>
        <v>0.20107459290959701</v>
      </c>
      <c r="AF19">
        <v>3500</v>
      </c>
      <c r="AG19">
        <v>1.08175364529618</v>
      </c>
      <c r="AH19">
        <f t="shared" si="11"/>
        <v>0.123104991936973</v>
      </c>
      <c r="AI19">
        <v>1500</v>
      </c>
      <c r="AJ19">
        <v>0.75719637964650799</v>
      </c>
      <c r="AK19">
        <f t="shared" si="12"/>
        <v>0.20093412098504704</v>
      </c>
      <c r="AL19">
        <f t="shared" si="15"/>
        <v>0.17503790194387236</v>
      </c>
      <c r="AM19">
        <f t="shared" si="16"/>
        <v>4.4975274200708501E-2</v>
      </c>
    </row>
    <row r="20" spans="3:39" x14ac:dyDescent="0.2">
      <c r="C20">
        <v>550</v>
      </c>
      <c r="D20">
        <v>550</v>
      </c>
      <c r="E20">
        <v>0.31842452120513398</v>
      </c>
      <c r="F20">
        <f t="shared" si="5"/>
        <v>0.31842452120513398</v>
      </c>
      <c r="G20">
        <v>550</v>
      </c>
      <c r="H20">
        <v>3550</v>
      </c>
      <c r="I20">
        <v>0.43442741459509499</v>
      </c>
      <c r="J20">
        <f t="shared" si="2"/>
        <v>-0.87887811149030504</v>
      </c>
      <c r="K20">
        <v>1550</v>
      </c>
      <c r="L20">
        <v>0.91067287397534102</v>
      </c>
      <c r="M20">
        <f t="shared" si="13"/>
        <v>0.70485651455735199</v>
      </c>
      <c r="N20">
        <f t="shared" si="3"/>
        <v>4.8134308090726975E-2</v>
      </c>
      <c r="O20">
        <f t="shared" si="4"/>
        <v>0.82573993540015467</v>
      </c>
      <c r="Q20">
        <v>550</v>
      </c>
      <c r="R20">
        <v>0.35038313952311501</v>
      </c>
      <c r="S20">
        <f t="shared" si="6"/>
        <v>0.35038313952311501</v>
      </c>
      <c r="T20">
        <v>3550</v>
      </c>
      <c r="U20">
        <v>1.29526623423427</v>
      </c>
      <c r="V20">
        <f t="shared" si="7"/>
        <v>-2.3502422546840096E-2</v>
      </c>
      <c r="W20">
        <v>1550</v>
      </c>
      <c r="X20">
        <v>1.2212238145558501</v>
      </c>
      <c r="Y20">
        <f t="shared" si="14"/>
        <v>0.3549476944051021</v>
      </c>
      <c r="Z20">
        <f t="shared" si="8"/>
        <v>0.22727613712712569</v>
      </c>
      <c r="AA20">
        <f t="shared" si="9"/>
        <v>0.21719259491158821</v>
      </c>
      <c r="AC20">
        <v>550</v>
      </c>
      <c r="AD20">
        <v>0.19691153794534599</v>
      </c>
      <c r="AE20">
        <f>AD20</f>
        <v>0.19691153794534599</v>
      </c>
      <c r="AF20">
        <v>3550</v>
      </c>
      <c r="AG20">
        <v>1.0591841315650301</v>
      </c>
      <c r="AH20">
        <f t="shared" si="11"/>
        <v>0.10053547820582309</v>
      </c>
      <c r="AI20">
        <v>1550</v>
      </c>
      <c r="AJ20">
        <v>0.74878903414698506</v>
      </c>
      <c r="AK20">
        <f t="shared" si="12"/>
        <v>0.1925267754855241</v>
      </c>
      <c r="AL20">
        <f t="shared" si="15"/>
        <v>0.16332459721223105</v>
      </c>
      <c r="AM20">
        <f t="shared" si="16"/>
        <v>5.4421150618651083E-2</v>
      </c>
    </row>
    <row r="21" spans="3:39" x14ac:dyDescent="0.2">
      <c r="C21">
        <v>600</v>
      </c>
      <c r="D21">
        <v>600</v>
      </c>
      <c r="E21">
        <v>0.23423420917115101</v>
      </c>
      <c r="F21">
        <f t="shared" si="5"/>
        <v>0.23423420917115101</v>
      </c>
      <c r="G21">
        <v>600</v>
      </c>
      <c r="H21">
        <v>3600</v>
      </c>
      <c r="I21">
        <v>0.45168401556887</v>
      </c>
      <c r="J21">
        <f t="shared" si="2"/>
        <v>-0.86162151051653013</v>
      </c>
      <c r="K21">
        <v>1600</v>
      </c>
      <c r="L21">
        <v>1.043584834172</v>
      </c>
      <c r="M21">
        <f t="shared" si="13"/>
        <v>0.83776847475401095</v>
      </c>
      <c r="N21">
        <f t="shared" si="3"/>
        <v>7.0127057802877271E-2</v>
      </c>
      <c r="O21">
        <f t="shared" si="4"/>
        <v>0.8614986641644371</v>
      </c>
      <c r="Q21">
        <v>600</v>
      </c>
      <c r="R21">
        <v>0.40295412580844198</v>
      </c>
      <c r="S21">
        <f t="shared" si="6"/>
        <v>0.40295412580844198</v>
      </c>
      <c r="T21">
        <v>3600</v>
      </c>
      <c r="U21">
        <v>1.3278481729011</v>
      </c>
      <c r="V21">
        <f t="shared" si="7"/>
        <v>9.0795161199899166E-3</v>
      </c>
      <c r="W21">
        <v>1600</v>
      </c>
      <c r="X21">
        <v>1.2467466703432399</v>
      </c>
      <c r="Y21">
        <f t="shared" si="14"/>
        <v>0.38047055019249199</v>
      </c>
      <c r="Z21">
        <f t="shared" si="8"/>
        <v>0.26416806404030796</v>
      </c>
      <c r="AA21">
        <f t="shared" si="9"/>
        <v>0.22119901277625945</v>
      </c>
      <c r="AC21">
        <v>600</v>
      </c>
      <c r="AD21">
        <v>0.21117260152841</v>
      </c>
      <c r="AE21">
        <f t="shared" si="10"/>
        <v>0.21117260152841</v>
      </c>
      <c r="AF21">
        <v>3600</v>
      </c>
      <c r="AG21">
        <v>1.0564768294828499</v>
      </c>
      <c r="AH21">
        <f t="shared" si="11"/>
        <v>9.7828176123642918E-2</v>
      </c>
      <c r="AI21">
        <v>1600</v>
      </c>
      <c r="AJ21">
        <v>0.78375208456480505</v>
      </c>
      <c r="AK21">
        <f t="shared" si="12"/>
        <v>0.2274898259033441</v>
      </c>
      <c r="AL21">
        <f t="shared" si="15"/>
        <v>0.17883020118513235</v>
      </c>
      <c r="AM21">
        <f t="shared" si="16"/>
        <v>7.0622652179538753E-2</v>
      </c>
    </row>
    <row r="22" spans="3:39" x14ac:dyDescent="0.2">
      <c r="C22">
        <v>650</v>
      </c>
      <c r="D22">
        <v>650</v>
      </c>
      <c r="E22">
        <v>0.36844581708822999</v>
      </c>
      <c r="F22">
        <f t="shared" si="5"/>
        <v>0.36844581708822999</v>
      </c>
      <c r="G22">
        <v>650</v>
      </c>
      <c r="H22">
        <v>3650</v>
      </c>
      <c r="I22">
        <v>0.53634932621390996</v>
      </c>
      <c r="J22">
        <f t="shared" si="2"/>
        <v>-0.77695619987149012</v>
      </c>
      <c r="K22">
        <v>1650</v>
      </c>
      <c r="L22">
        <v>1.4037309679188199</v>
      </c>
      <c r="M22">
        <f t="shared" si="13"/>
        <v>1.197914608500831</v>
      </c>
      <c r="N22">
        <f t="shared" si="3"/>
        <v>0.26313474190585695</v>
      </c>
      <c r="O22">
        <f t="shared" si="4"/>
        <v>0.99163828806542997</v>
      </c>
      <c r="Q22">
        <v>650</v>
      </c>
      <c r="R22">
        <v>0.378698314488014</v>
      </c>
      <c r="S22">
        <f t="shared" si="6"/>
        <v>0.378698314488014</v>
      </c>
      <c r="T22">
        <v>3650</v>
      </c>
      <c r="U22">
        <v>1.23564834964523</v>
      </c>
      <c r="V22">
        <f t="shared" si="7"/>
        <v>-8.3120307135880145E-2</v>
      </c>
      <c r="W22">
        <v>1650</v>
      </c>
      <c r="X22">
        <v>1.4355871246572101</v>
      </c>
      <c r="Y22">
        <f t="shared" si="14"/>
        <v>0.5693110045064621</v>
      </c>
      <c r="Z22">
        <f t="shared" si="8"/>
        <v>0.28829633728619863</v>
      </c>
      <c r="AA22">
        <f t="shared" si="9"/>
        <v>0.33547882528459966</v>
      </c>
      <c r="AC22">
        <v>650</v>
      </c>
      <c r="AD22">
        <v>0.259357996062339</v>
      </c>
      <c r="AE22">
        <f t="shared" si="10"/>
        <v>0.259357996062339</v>
      </c>
      <c r="AF22">
        <v>3650</v>
      </c>
      <c r="AG22">
        <v>1.0401070691388199</v>
      </c>
      <c r="AH22">
        <f t="shared" si="11"/>
        <v>8.145841577961288E-2</v>
      </c>
      <c r="AI22">
        <v>1650</v>
      </c>
      <c r="AJ22">
        <v>0.844938359038377</v>
      </c>
      <c r="AK22">
        <f t="shared" si="12"/>
        <v>0.28867610037691604</v>
      </c>
      <c r="AL22">
        <f t="shared" si="15"/>
        <v>0.2098308374062893</v>
      </c>
      <c r="AM22">
        <f t="shared" si="16"/>
        <v>0.11213606371668743</v>
      </c>
    </row>
    <row r="23" spans="3:39" x14ac:dyDescent="0.2">
      <c r="C23">
        <v>700</v>
      </c>
      <c r="D23">
        <v>700</v>
      </c>
      <c r="E23">
        <v>0.415114214958126</v>
      </c>
      <c r="F23">
        <f t="shared" si="5"/>
        <v>0.415114214958126</v>
      </c>
      <c r="G23">
        <v>700</v>
      </c>
      <c r="H23">
        <v>3700</v>
      </c>
      <c r="I23">
        <v>0.46270773721530301</v>
      </c>
      <c r="J23">
        <f t="shared" si="2"/>
        <v>-0.85059778887009707</v>
      </c>
      <c r="K23">
        <v>1700</v>
      </c>
      <c r="L23">
        <v>1.36842633423978</v>
      </c>
      <c r="M23">
        <f t="shared" si="13"/>
        <v>1.1626099748217911</v>
      </c>
      <c r="N23">
        <f t="shared" si="3"/>
        <v>0.24237546696993997</v>
      </c>
      <c r="O23">
        <f t="shared" si="4"/>
        <v>1.0176592657858119</v>
      </c>
      <c r="Q23">
        <v>700</v>
      </c>
      <c r="R23">
        <v>0.38374318673415703</v>
      </c>
      <c r="S23">
        <f t="shared" si="6"/>
        <v>0.38374318673415703</v>
      </c>
      <c r="T23">
        <v>3700</v>
      </c>
      <c r="U23">
        <v>1.1962591069453901</v>
      </c>
      <c r="V23">
        <f t="shared" si="7"/>
        <v>-0.12250954983572004</v>
      </c>
      <c r="W23">
        <v>1700</v>
      </c>
      <c r="X23">
        <v>1.43268390434819</v>
      </c>
      <c r="Y23">
        <f t="shared" si="14"/>
        <v>0.56640778419744209</v>
      </c>
      <c r="Z23">
        <f t="shared" si="8"/>
        <v>0.27588047369862639</v>
      </c>
      <c r="AA23">
        <f t="shared" si="9"/>
        <v>0.35689991164243623</v>
      </c>
      <c r="AC23">
        <v>700</v>
      </c>
      <c r="AD23">
        <v>0.26308075187579699</v>
      </c>
      <c r="AE23">
        <f t="shared" si="10"/>
        <v>0.26308075187579699</v>
      </c>
      <c r="AF23">
        <v>3700</v>
      </c>
      <c r="AG23">
        <v>1.02359307162272</v>
      </c>
      <c r="AH23">
        <f t="shared" si="11"/>
        <v>6.4944418263512937E-2</v>
      </c>
      <c r="AI23">
        <v>1700</v>
      </c>
      <c r="AJ23">
        <v>0.87872025231498996</v>
      </c>
      <c r="AK23">
        <f t="shared" si="12"/>
        <v>0.32245799365352901</v>
      </c>
      <c r="AL23">
        <f t="shared" si="15"/>
        <v>0.21682772126427965</v>
      </c>
      <c r="AM23">
        <f t="shared" si="16"/>
        <v>0.13484367804276121</v>
      </c>
    </row>
    <row r="24" spans="3:39" x14ac:dyDescent="0.2">
      <c r="C24">
        <v>750</v>
      </c>
      <c r="D24">
        <v>750</v>
      </c>
      <c r="E24">
        <v>0.648968536482179</v>
      </c>
      <c r="F24">
        <f t="shared" si="5"/>
        <v>0.648968536482179</v>
      </c>
      <c r="G24">
        <v>750</v>
      </c>
      <c r="H24">
        <v>3750</v>
      </c>
      <c r="I24">
        <v>0.24370663582327201</v>
      </c>
      <c r="J24">
        <f t="shared" si="2"/>
        <v>-1.0695988902621281</v>
      </c>
      <c r="K24">
        <v>1750</v>
      </c>
      <c r="L24">
        <v>0.95570049422965597</v>
      </c>
      <c r="M24">
        <f t="shared" si="13"/>
        <v>0.74988413481166694</v>
      </c>
      <c r="N24">
        <f t="shared" si="3"/>
        <v>0.10975126034390596</v>
      </c>
      <c r="O24">
        <f t="shared" si="4"/>
        <v>1.0225928186709536</v>
      </c>
      <c r="Q24">
        <v>750</v>
      </c>
      <c r="R24">
        <v>0.39330479165712801</v>
      </c>
      <c r="S24">
        <f t="shared" si="6"/>
        <v>0.39330479165712801</v>
      </c>
      <c r="T24">
        <v>3750</v>
      </c>
      <c r="U24">
        <v>1.16119242427221</v>
      </c>
      <c r="V24">
        <f t="shared" si="7"/>
        <v>-0.15757623250890007</v>
      </c>
      <c r="W24">
        <v>1750</v>
      </c>
      <c r="X24">
        <v>1.4568732320959099</v>
      </c>
      <c r="Y24">
        <f t="shared" si="14"/>
        <v>0.59059711194516196</v>
      </c>
      <c r="Z24">
        <f t="shared" si="8"/>
        <v>0.27544189036446332</v>
      </c>
      <c r="AA24">
        <f t="shared" si="9"/>
        <v>0.38776228022299619</v>
      </c>
      <c r="AC24">
        <v>750</v>
      </c>
      <c r="AD24">
        <v>0.29060110632951702</v>
      </c>
      <c r="AE24">
        <f t="shared" si="10"/>
        <v>0.29060110632951702</v>
      </c>
      <c r="AF24">
        <v>3750</v>
      </c>
      <c r="AG24">
        <v>1.0331476381440901</v>
      </c>
      <c r="AH24">
        <f t="shared" si="11"/>
        <v>7.4498984784883038E-2</v>
      </c>
      <c r="AI24">
        <v>1750</v>
      </c>
      <c r="AJ24">
        <v>0.85241578532739803</v>
      </c>
      <c r="AK24">
        <f t="shared" si="12"/>
        <v>0.29615352666593708</v>
      </c>
      <c r="AL24">
        <f t="shared" si="15"/>
        <v>0.22041787259344572</v>
      </c>
      <c r="AM24">
        <f t="shared" si="16"/>
        <v>0.12639995532975479</v>
      </c>
    </row>
    <row r="25" spans="3:39" x14ac:dyDescent="0.2">
      <c r="C25">
        <v>800</v>
      </c>
      <c r="D25">
        <v>800</v>
      </c>
      <c r="E25">
        <v>0.65531439467155606</v>
      </c>
      <c r="F25">
        <f t="shared" si="5"/>
        <v>0.65531439467155606</v>
      </c>
      <c r="G25">
        <v>800</v>
      </c>
      <c r="H25">
        <v>3800</v>
      </c>
      <c r="I25">
        <v>0.37124935679354498</v>
      </c>
      <c r="J25">
        <f t="shared" si="2"/>
        <v>-0.94205616929185509</v>
      </c>
      <c r="K25">
        <v>1800</v>
      </c>
      <c r="L25">
        <v>0.71652789388425497</v>
      </c>
      <c r="M25">
        <f t="shared" si="13"/>
        <v>0.51071153446626594</v>
      </c>
      <c r="N25">
        <f t="shared" si="3"/>
        <v>7.4656586615322304E-2</v>
      </c>
      <c r="O25">
        <f t="shared" si="4"/>
        <v>0.88346257295550634</v>
      </c>
      <c r="Q25">
        <v>800</v>
      </c>
      <c r="R25">
        <v>0.37248673862903298</v>
      </c>
      <c r="S25">
        <f t="shared" si="6"/>
        <v>0.37248673862903298</v>
      </c>
      <c r="T25">
        <v>3800</v>
      </c>
      <c r="U25">
        <v>1.2583859790268801</v>
      </c>
      <c r="V25">
        <f t="shared" si="7"/>
        <v>-6.0382677754230007E-2</v>
      </c>
      <c r="W25">
        <v>1800</v>
      </c>
      <c r="X25">
        <v>1.43159525723044</v>
      </c>
      <c r="Y25">
        <f t="shared" si="14"/>
        <v>0.56531913707969206</v>
      </c>
      <c r="Z25">
        <f t="shared" si="8"/>
        <v>0.29247439931816505</v>
      </c>
      <c r="AA25">
        <f t="shared" si="9"/>
        <v>0.32043278718494772</v>
      </c>
      <c r="AC25">
        <v>800</v>
      </c>
      <c r="AD25">
        <v>0.27538520080564199</v>
      </c>
      <c r="AE25">
        <f t="shared" si="10"/>
        <v>0.27538520080564199</v>
      </c>
      <c r="AF25">
        <v>3800</v>
      </c>
      <c r="AG25">
        <v>1.05288809575273</v>
      </c>
      <c r="AH25">
        <f t="shared" si="11"/>
        <v>9.4239442393522999E-2</v>
      </c>
      <c r="AI25">
        <v>1800</v>
      </c>
      <c r="AJ25">
        <v>0.86807032753614499</v>
      </c>
      <c r="AK25">
        <f t="shared" si="12"/>
        <v>0.31180806887468404</v>
      </c>
      <c r="AL25">
        <f t="shared" si="15"/>
        <v>0.22714423735794967</v>
      </c>
      <c r="AM25">
        <f t="shared" si="16"/>
        <v>0.11653076728055958</v>
      </c>
    </row>
    <row r="26" spans="3:39" x14ac:dyDescent="0.2">
      <c r="C26">
        <v>850</v>
      </c>
      <c r="D26">
        <v>850</v>
      </c>
      <c r="E26">
        <v>0.60919899870979399</v>
      </c>
      <c r="F26">
        <f t="shared" si="5"/>
        <v>0.60919899870979399</v>
      </c>
      <c r="G26">
        <v>850</v>
      </c>
      <c r="H26">
        <v>3850</v>
      </c>
      <c r="I26">
        <v>0.61034672389620603</v>
      </c>
      <c r="J26">
        <f t="shared" si="2"/>
        <v>-0.70295880218919404</v>
      </c>
      <c r="K26">
        <v>1850</v>
      </c>
      <c r="L26">
        <v>0.63940973342944396</v>
      </c>
      <c r="M26">
        <f t="shared" si="13"/>
        <v>0.43359337401145492</v>
      </c>
      <c r="N26">
        <f t="shared" si="3"/>
        <v>0.1132778568440183</v>
      </c>
      <c r="O26">
        <f t="shared" si="4"/>
        <v>0.71231386798145302</v>
      </c>
      <c r="Q26">
        <v>850</v>
      </c>
      <c r="R26">
        <v>0.410452970674891</v>
      </c>
      <c r="S26">
        <f t="shared" si="6"/>
        <v>0.410452970674891</v>
      </c>
      <c r="T26">
        <v>3850</v>
      </c>
      <c r="U26">
        <v>1.1887370880233601</v>
      </c>
      <c r="V26">
        <f t="shared" si="7"/>
        <v>-0.13003156875775002</v>
      </c>
      <c r="W26">
        <v>1850</v>
      </c>
      <c r="X26">
        <v>1.45919101766866</v>
      </c>
      <c r="Y26">
        <f t="shared" si="14"/>
        <v>0.59291489751791204</v>
      </c>
      <c r="Z26">
        <f t="shared" si="8"/>
        <v>0.29111209981168434</v>
      </c>
      <c r="AA26">
        <f t="shared" si="9"/>
        <v>0.37595821691899239</v>
      </c>
      <c r="AC26">
        <v>850</v>
      </c>
      <c r="AD26">
        <v>0.28280239978946797</v>
      </c>
      <c r="AE26">
        <f t="shared" si="10"/>
        <v>0.28280239978946797</v>
      </c>
      <c r="AF26">
        <v>3850</v>
      </c>
      <c r="AG26">
        <v>1.0229546704491601</v>
      </c>
      <c r="AH26">
        <f t="shared" si="11"/>
        <v>6.4306017089953094E-2</v>
      </c>
      <c r="AI26">
        <v>1850</v>
      </c>
      <c r="AJ26">
        <v>0.89323013553075803</v>
      </c>
      <c r="AK26">
        <f t="shared" si="12"/>
        <v>0.33696787686929708</v>
      </c>
      <c r="AL26">
        <f t="shared" si="15"/>
        <v>0.22802543124957272</v>
      </c>
      <c r="AM26">
        <f t="shared" si="16"/>
        <v>0.1443485699839045</v>
      </c>
    </row>
    <row r="27" spans="3:39" x14ac:dyDescent="0.2">
      <c r="C27">
        <v>900</v>
      </c>
      <c r="D27">
        <v>900</v>
      </c>
      <c r="E27">
        <v>0.67412353156250004</v>
      </c>
      <c r="F27">
        <f t="shared" si="5"/>
        <v>0.67412353156250004</v>
      </c>
      <c r="G27">
        <v>900</v>
      </c>
      <c r="H27">
        <v>3900</v>
      </c>
      <c r="I27">
        <v>0.89115244954638595</v>
      </c>
      <c r="J27">
        <f t="shared" si="2"/>
        <v>-0.42215307653901413</v>
      </c>
      <c r="K27">
        <v>1900</v>
      </c>
      <c r="L27">
        <v>0.49384605457495301</v>
      </c>
      <c r="M27">
        <f t="shared" si="13"/>
        <v>0.28802969515696397</v>
      </c>
      <c r="N27">
        <f t="shared" si="3"/>
        <v>0.18000005006014996</v>
      </c>
      <c r="O27">
        <f t="shared" si="4"/>
        <v>0.55606510727831859</v>
      </c>
      <c r="Q27">
        <v>900</v>
      </c>
      <c r="R27">
        <v>0.37510962782409801</v>
      </c>
      <c r="S27">
        <f t="shared" si="6"/>
        <v>0.37510962782409801</v>
      </c>
      <c r="T27">
        <v>3900</v>
      </c>
      <c r="U27">
        <v>1.2938555217016601</v>
      </c>
      <c r="V27">
        <f t="shared" si="7"/>
        <v>-2.4913135079450033E-2</v>
      </c>
      <c r="W27">
        <v>1900</v>
      </c>
      <c r="X27">
        <v>1.47589822457344</v>
      </c>
      <c r="Y27">
        <f t="shared" si="14"/>
        <v>0.60962210442269205</v>
      </c>
      <c r="Z27">
        <f t="shared" si="8"/>
        <v>0.31993953238911338</v>
      </c>
      <c r="AA27">
        <f t="shared" si="9"/>
        <v>0.32084505156732457</v>
      </c>
      <c r="AC27">
        <v>900</v>
      </c>
      <c r="AD27">
        <v>0.27470514745597102</v>
      </c>
      <c r="AE27">
        <f t="shared" si="10"/>
        <v>0.27470514745597102</v>
      </c>
      <c r="AF27">
        <v>3900</v>
      </c>
      <c r="AG27">
        <v>1.0568392577761401</v>
      </c>
      <c r="AH27">
        <f t="shared" si="11"/>
        <v>9.8190604416933058E-2</v>
      </c>
      <c r="AI27">
        <v>1900</v>
      </c>
      <c r="AJ27">
        <v>0.91129345217285596</v>
      </c>
      <c r="AK27">
        <f t="shared" si="12"/>
        <v>0.355031193511395</v>
      </c>
      <c r="AL27">
        <f t="shared" si="15"/>
        <v>0.24264231512809972</v>
      </c>
      <c r="AM27">
        <f t="shared" si="16"/>
        <v>0.13138794071093982</v>
      </c>
    </row>
    <row r="28" spans="3:39" x14ac:dyDescent="0.2">
      <c r="C28">
        <v>950</v>
      </c>
      <c r="D28">
        <v>950</v>
      </c>
      <c r="E28">
        <v>0.78885892694902204</v>
      </c>
      <c r="F28">
        <f t="shared" si="5"/>
        <v>0.78885892694902204</v>
      </c>
      <c r="G28">
        <v>950</v>
      </c>
      <c r="H28">
        <v>3950</v>
      </c>
      <c r="I28">
        <v>0.90086776961149095</v>
      </c>
      <c r="J28">
        <f t="shared" si="2"/>
        <v>-0.41243775647390912</v>
      </c>
      <c r="K28">
        <v>1950</v>
      </c>
      <c r="L28">
        <v>0.28681517647374599</v>
      </c>
      <c r="M28">
        <f t="shared" si="13"/>
        <v>8.0998817055756983E-2</v>
      </c>
      <c r="N28">
        <f t="shared" si="3"/>
        <v>0.15247332917695663</v>
      </c>
      <c r="O28">
        <f t="shared" si="4"/>
        <v>0.60382935073823318</v>
      </c>
      <c r="Q28">
        <v>950</v>
      </c>
      <c r="R28">
        <v>0.395750333334355</v>
      </c>
      <c r="S28">
        <f t="shared" si="6"/>
        <v>0.395750333334355</v>
      </c>
      <c r="T28">
        <v>3950</v>
      </c>
      <c r="U28">
        <v>1.2514525046862499</v>
      </c>
      <c r="V28">
        <f t="shared" si="7"/>
        <v>-6.7316152094860193E-2</v>
      </c>
      <c r="W28">
        <v>1950</v>
      </c>
      <c r="X28">
        <v>1.51960757948297</v>
      </c>
      <c r="Y28">
        <f t="shared" si="14"/>
        <v>0.65333145933222203</v>
      </c>
      <c r="Z28">
        <f t="shared" si="8"/>
        <v>0.32725521352390557</v>
      </c>
      <c r="AA28">
        <f t="shared" si="9"/>
        <v>0.36517383674392068</v>
      </c>
      <c r="AC28">
        <v>950</v>
      </c>
      <c r="AD28">
        <v>0.27650701238740799</v>
      </c>
      <c r="AE28">
        <f t="shared" si="10"/>
        <v>0.27650701238740799</v>
      </c>
      <c r="AF28">
        <v>3950</v>
      </c>
      <c r="AG28">
        <v>1.0081385415989601</v>
      </c>
      <c r="AH28">
        <f t="shared" si="11"/>
        <v>4.9489888239753088E-2</v>
      </c>
      <c r="AI28">
        <v>1950</v>
      </c>
      <c r="AJ28">
        <v>0.91022780662613101</v>
      </c>
      <c r="AK28">
        <f t="shared" si="12"/>
        <v>0.35396554796467006</v>
      </c>
      <c r="AL28">
        <f t="shared" si="15"/>
        <v>0.22665414953061039</v>
      </c>
      <c r="AM28">
        <f t="shared" si="16"/>
        <v>0.15824139089534969</v>
      </c>
    </row>
    <row r="29" spans="3:39" x14ac:dyDescent="0.2">
      <c r="C29">
        <v>1000</v>
      </c>
      <c r="D29">
        <v>1000</v>
      </c>
      <c r="E29">
        <v>0.74728707250753001</v>
      </c>
      <c r="F29">
        <f t="shared" si="5"/>
        <v>0.74728707250753001</v>
      </c>
      <c r="G29">
        <v>1000</v>
      </c>
      <c r="H29">
        <v>4000</v>
      </c>
      <c r="I29">
        <v>0.80015074350461002</v>
      </c>
      <c r="J29">
        <f t="shared" si="2"/>
        <v>-0.51315478258079006</v>
      </c>
      <c r="K29">
        <v>2000</v>
      </c>
      <c r="L29">
        <v>0.33168641952045202</v>
      </c>
      <c r="M29">
        <f t="shared" si="13"/>
        <v>0.12587006010246302</v>
      </c>
      <c r="N29">
        <f t="shared" si="3"/>
        <v>0.12000078334306767</v>
      </c>
      <c r="O29">
        <f t="shared" si="4"/>
        <v>0.63024142502844116</v>
      </c>
      <c r="Q29">
        <v>1000</v>
      </c>
      <c r="R29">
        <v>0.367334974043597</v>
      </c>
      <c r="S29">
        <f t="shared" si="6"/>
        <v>0.367334974043597</v>
      </c>
      <c r="T29">
        <v>4000</v>
      </c>
      <c r="U29">
        <v>1.2979366605954701</v>
      </c>
      <c r="V29">
        <f t="shared" si="7"/>
        <v>-2.0831996185640023E-2</v>
      </c>
      <c r="W29">
        <v>2000</v>
      </c>
      <c r="X29">
        <v>1.4301060876270799</v>
      </c>
      <c r="Y29">
        <f t="shared" si="14"/>
        <v>0.56382996747633196</v>
      </c>
      <c r="Z29">
        <f t="shared" si="8"/>
        <v>0.30344431511142966</v>
      </c>
      <c r="AA29">
        <f t="shared" si="9"/>
        <v>0.29752128522570981</v>
      </c>
      <c r="AC29">
        <v>1000</v>
      </c>
      <c r="AD29">
        <v>0.26516415268021198</v>
      </c>
      <c r="AE29">
        <f t="shared" si="10"/>
        <v>0.26516415268021198</v>
      </c>
      <c r="AF29">
        <v>4000</v>
      </c>
      <c r="AG29">
        <v>1.0089736414294901</v>
      </c>
      <c r="AH29">
        <f t="shared" si="11"/>
        <v>5.0324988070283072E-2</v>
      </c>
      <c r="AI29">
        <v>2000</v>
      </c>
      <c r="AJ29">
        <v>0.875840536256563</v>
      </c>
      <c r="AK29">
        <f t="shared" si="12"/>
        <v>0.31957827759510204</v>
      </c>
      <c r="AL29">
        <f t="shared" si="15"/>
        <v>0.21168913944853238</v>
      </c>
      <c r="AM29">
        <f t="shared" si="16"/>
        <v>0.14236929535570594</v>
      </c>
    </row>
    <row r="30" spans="3:39" x14ac:dyDescent="0.2">
      <c r="C30">
        <v>1050</v>
      </c>
      <c r="D30">
        <v>1050</v>
      </c>
      <c r="E30">
        <v>0.75618431698320898</v>
      </c>
      <c r="F30">
        <f t="shared" si="5"/>
        <v>0.75618431698320898</v>
      </c>
      <c r="G30">
        <v>1050</v>
      </c>
      <c r="H30">
        <v>4050</v>
      </c>
      <c r="I30">
        <v>1.0503658661669999</v>
      </c>
      <c r="J30">
        <f t="shared" si="2"/>
        <v>-0.26293965991840018</v>
      </c>
      <c r="K30">
        <v>2050</v>
      </c>
      <c r="L30">
        <v>0.37629038581486302</v>
      </c>
      <c r="M30">
        <f t="shared" si="13"/>
        <v>0.17047402639687401</v>
      </c>
      <c r="N30">
        <f t="shared" si="3"/>
        <v>0.22123956115389429</v>
      </c>
      <c r="O30">
        <f t="shared" si="4"/>
        <v>0.51145505639627076</v>
      </c>
      <c r="Q30">
        <v>1050</v>
      </c>
      <c r="R30">
        <v>0.32584934519137698</v>
      </c>
      <c r="S30">
        <f t="shared" si="6"/>
        <v>0.32584934519137698</v>
      </c>
      <c r="T30">
        <v>4050</v>
      </c>
      <c r="U30">
        <v>1.3336293618339701</v>
      </c>
      <c r="V30">
        <f t="shared" si="7"/>
        <v>1.4860705052859968E-2</v>
      </c>
      <c r="W30">
        <v>2050</v>
      </c>
      <c r="X30">
        <v>1.4999198242510801</v>
      </c>
      <c r="Y30">
        <f t="shared" si="14"/>
        <v>0.63364370410033211</v>
      </c>
      <c r="Z30">
        <f t="shared" si="8"/>
        <v>0.324784584781523</v>
      </c>
      <c r="AA30">
        <f t="shared" si="9"/>
        <v>0.30939287364707319</v>
      </c>
      <c r="AC30">
        <v>1050</v>
      </c>
      <c r="AD30">
        <v>0.23725481429008399</v>
      </c>
      <c r="AE30">
        <f t="shared" si="10"/>
        <v>0.23725481429008399</v>
      </c>
      <c r="AF30">
        <v>4050</v>
      </c>
      <c r="AG30">
        <v>1.12168729296821</v>
      </c>
      <c r="AH30">
        <f t="shared" si="11"/>
        <v>0.163038639609003</v>
      </c>
      <c r="AI30">
        <v>2050</v>
      </c>
      <c r="AJ30">
        <v>0.94244669383421897</v>
      </c>
      <c r="AK30">
        <f t="shared" si="12"/>
        <v>0.38618443517275802</v>
      </c>
      <c r="AL30">
        <f t="shared" si="15"/>
        <v>0.26215929635728169</v>
      </c>
      <c r="AM30">
        <f t="shared" si="16"/>
        <v>0.1136384021346738</v>
      </c>
    </row>
    <row r="31" spans="3:39" x14ac:dyDescent="0.2">
      <c r="C31">
        <v>1100</v>
      </c>
      <c r="D31">
        <v>1100</v>
      </c>
      <c r="E31">
        <v>1.16906677632417</v>
      </c>
      <c r="F31">
        <f t="shared" si="5"/>
        <v>1.16906677632417</v>
      </c>
      <c r="G31">
        <v>1100</v>
      </c>
      <c r="H31">
        <v>4100</v>
      </c>
      <c r="I31">
        <v>1.23659933582862</v>
      </c>
      <c r="J31">
        <f t="shared" si="2"/>
        <v>-7.6706190256780049E-2</v>
      </c>
      <c r="K31">
        <v>2100</v>
      </c>
      <c r="L31">
        <v>0.22026153043896399</v>
      </c>
      <c r="M31">
        <f t="shared" si="13"/>
        <v>1.4445171020974978E-2</v>
      </c>
      <c r="N31">
        <f t="shared" si="3"/>
        <v>0.36893525236278829</v>
      </c>
      <c r="O31">
        <f t="shared" si="4"/>
        <v>0.6944314108630667</v>
      </c>
      <c r="Q31">
        <v>1100</v>
      </c>
      <c r="R31">
        <v>0.31382347988911802</v>
      </c>
      <c r="S31">
        <f t="shared" si="6"/>
        <v>0.31382347988911802</v>
      </c>
      <c r="T31">
        <v>4100</v>
      </c>
      <c r="U31">
        <v>1.4397147626045701</v>
      </c>
      <c r="V31">
        <f t="shared" si="7"/>
        <v>0.12094610582345999</v>
      </c>
      <c r="W31">
        <v>2100</v>
      </c>
      <c r="X31">
        <v>1.64996570515735</v>
      </c>
      <c r="Y31">
        <f t="shared" si="14"/>
        <v>0.78368958500660202</v>
      </c>
      <c r="Z31">
        <f t="shared" si="8"/>
        <v>0.40615305690639336</v>
      </c>
      <c r="AA31">
        <f t="shared" si="9"/>
        <v>0.34088237398563992</v>
      </c>
      <c r="AC31">
        <v>1100</v>
      </c>
      <c r="AD31">
        <v>0.26650829219551903</v>
      </c>
      <c r="AE31">
        <f t="shared" si="10"/>
        <v>0.26650829219551903</v>
      </c>
      <c r="AF31">
        <v>4100</v>
      </c>
      <c r="AG31">
        <v>1.1537379726349599</v>
      </c>
      <c r="AH31">
        <f t="shared" si="11"/>
        <v>0.1950893192757529</v>
      </c>
      <c r="AI31">
        <v>2100</v>
      </c>
      <c r="AJ31">
        <v>1.08635168663393</v>
      </c>
      <c r="AK31">
        <f t="shared" si="12"/>
        <v>0.53008942797246905</v>
      </c>
      <c r="AL31">
        <f t="shared" si="15"/>
        <v>0.33056234648124699</v>
      </c>
      <c r="AM31">
        <f t="shared" si="16"/>
        <v>0.17644676140278737</v>
      </c>
    </row>
    <row r="32" spans="3:39" x14ac:dyDescent="0.2">
      <c r="C32">
        <v>1150</v>
      </c>
      <c r="D32">
        <v>1150</v>
      </c>
      <c r="E32">
        <v>1.3550079950678</v>
      </c>
      <c r="F32">
        <f t="shared" si="5"/>
        <v>1.3550079950678</v>
      </c>
      <c r="G32">
        <v>1150</v>
      </c>
      <c r="H32">
        <v>4150</v>
      </c>
      <c r="I32">
        <v>1.3792257959629499</v>
      </c>
      <c r="J32">
        <f t="shared" si="2"/>
        <v>6.5920269877549842E-2</v>
      </c>
      <c r="K32">
        <v>2150</v>
      </c>
      <c r="L32">
        <v>0.234084183311358</v>
      </c>
      <c r="M32">
        <f t="shared" si="13"/>
        <v>2.8267823893368987E-2</v>
      </c>
      <c r="N32">
        <f t="shared" si="3"/>
        <v>0.48306536294623958</v>
      </c>
      <c r="O32">
        <f t="shared" si="4"/>
        <v>0.75535911456436011</v>
      </c>
      <c r="Q32">
        <v>1150</v>
      </c>
      <c r="R32">
        <v>0.34461190376644402</v>
      </c>
      <c r="S32">
        <f t="shared" si="6"/>
        <v>0.34461190376644402</v>
      </c>
      <c r="T32">
        <v>4150</v>
      </c>
      <c r="U32">
        <v>1.43188177864942</v>
      </c>
      <c r="V32">
        <f t="shared" si="7"/>
        <v>0.11311312186830991</v>
      </c>
      <c r="W32">
        <v>2150</v>
      </c>
      <c r="X32">
        <v>1.67989744156812</v>
      </c>
      <c r="Y32">
        <f t="shared" si="14"/>
        <v>0.81362132141737209</v>
      </c>
      <c r="Z32">
        <f t="shared" si="8"/>
        <v>0.423782115684042</v>
      </c>
      <c r="AA32">
        <f t="shared" si="9"/>
        <v>0.35690177395212702</v>
      </c>
      <c r="AC32">
        <v>1150</v>
      </c>
      <c r="AD32">
        <v>0.28771644644269601</v>
      </c>
      <c r="AE32">
        <f t="shared" si="10"/>
        <v>0.28771644644269601</v>
      </c>
      <c r="AF32">
        <v>4150</v>
      </c>
      <c r="AG32">
        <v>1.1371758143784201</v>
      </c>
      <c r="AH32">
        <f t="shared" si="11"/>
        <v>0.17852716101921307</v>
      </c>
      <c r="AI32">
        <v>2150</v>
      </c>
      <c r="AJ32">
        <v>1.1524280538225899</v>
      </c>
      <c r="AK32">
        <f t="shared" si="12"/>
        <v>0.596165795161129</v>
      </c>
      <c r="AL32">
        <f t="shared" si="15"/>
        <v>0.35413646754101274</v>
      </c>
      <c r="AM32">
        <f t="shared" si="16"/>
        <v>0.21659691037502554</v>
      </c>
    </row>
    <row r="33" spans="3:39" x14ac:dyDescent="0.2">
      <c r="C33">
        <v>1200</v>
      </c>
      <c r="D33">
        <v>1200</v>
      </c>
      <c r="E33">
        <v>1.64132367804305</v>
      </c>
      <c r="F33">
        <f t="shared" si="5"/>
        <v>1.64132367804305</v>
      </c>
      <c r="G33">
        <v>1200</v>
      </c>
      <c r="H33">
        <v>4200</v>
      </c>
      <c r="I33">
        <v>1.2250004255653499</v>
      </c>
      <c r="J33">
        <f t="shared" si="2"/>
        <v>-8.8305100520050139E-2</v>
      </c>
      <c r="K33">
        <v>2200</v>
      </c>
      <c r="L33">
        <v>0.14896556377344</v>
      </c>
      <c r="M33">
        <f t="shared" si="13"/>
        <v>-5.6850795644549007E-2</v>
      </c>
      <c r="N33">
        <f t="shared" si="3"/>
        <v>0.49872259395948365</v>
      </c>
      <c r="O33">
        <f t="shared" si="4"/>
        <v>0.98964653858612883</v>
      </c>
      <c r="Q33">
        <v>1200</v>
      </c>
      <c r="R33">
        <v>0.43564840792975201</v>
      </c>
      <c r="S33">
        <f t="shared" si="6"/>
        <v>0.43564840792975201</v>
      </c>
      <c r="T33">
        <v>4200</v>
      </c>
      <c r="U33">
        <v>1.39724842022245</v>
      </c>
      <c r="V33">
        <f t="shared" si="7"/>
        <v>7.8479763441339889E-2</v>
      </c>
      <c r="W33">
        <v>2200</v>
      </c>
      <c r="X33">
        <v>1.7509770248097001</v>
      </c>
      <c r="Y33">
        <f t="shared" si="14"/>
        <v>0.88470090465895213</v>
      </c>
      <c r="Z33">
        <f t="shared" si="8"/>
        <v>0.46627635867668138</v>
      </c>
      <c r="AA33">
        <f t="shared" si="9"/>
        <v>0.4039822838464262</v>
      </c>
      <c r="AC33">
        <v>1200</v>
      </c>
      <c r="AD33">
        <v>0.30926633548629801</v>
      </c>
      <c r="AE33">
        <f t="shared" si="10"/>
        <v>0.30926633548629801</v>
      </c>
      <c r="AF33">
        <v>4200</v>
      </c>
      <c r="AG33">
        <v>1.0865520242865601</v>
      </c>
      <c r="AH33">
        <f t="shared" si="11"/>
        <v>0.12790337092735304</v>
      </c>
      <c r="AI33">
        <v>2200</v>
      </c>
      <c r="AJ33">
        <v>1.2216306094456</v>
      </c>
      <c r="AK33">
        <f t="shared" si="12"/>
        <v>0.66536835078413903</v>
      </c>
      <c r="AL33">
        <f t="shared" si="15"/>
        <v>0.36751268573259671</v>
      </c>
      <c r="AM33">
        <f t="shared" si="16"/>
        <v>0.27342572872879889</v>
      </c>
    </row>
    <row r="34" spans="3:39" x14ac:dyDescent="0.2">
      <c r="C34">
        <v>1250</v>
      </c>
      <c r="D34">
        <v>1250</v>
      </c>
      <c r="E34">
        <v>1.54165426013755</v>
      </c>
      <c r="F34">
        <f t="shared" si="5"/>
        <v>1.54165426013755</v>
      </c>
      <c r="G34">
        <v>1250</v>
      </c>
      <c r="H34">
        <v>4250</v>
      </c>
      <c r="I34">
        <v>0.98931696474533304</v>
      </c>
      <c r="J34">
        <f t="shared" si="2"/>
        <v>-0.32398856134006704</v>
      </c>
      <c r="K34">
        <v>2250</v>
      </c>
      <c r="L34">
        <v>8.5047195839421205E-2</v>
      </c>
      <c r="M34">
        <f t="shared" si="13"/>
        <v>-0.1207691635785678</v>
      </c>
      <c r="N34">
        <f t="shared" si="3"/>
        <v>0.36563217840630508</v>
      </c>
      <c r="O34">
        <f t="shared" si="4"/>
        <v>1.0235211201759613</v>
      </c>
      <c r="Q34">
        <v>1250</v>
      </c>
      <c r="R34">
        <v>0.44414765055378402</v>
      </c>
      <c r="S34">
        <f t="shared" si="6"/>
        <v>0.44414765055378402</v>
      </c>
      <c r="T34">
        <v>4250</v>
      </c>
      <c r="U34">
        <v>1.4217811182625399</v>
      </c>
      <c r="V34">
        <f t="shared" si="7"/>
        <v>0.10301246148142984</v>
      </c>
      <c r="W34">
        <v>2250</v>
      </c>
      <c r="X34">
        <v>1.8402242966690401</v>
      </c>
      <c r="Y34">
        <f t="shared" si="14"/>
        <v>0.97394817651829213</v>
      </c>
      <c r="Z34">
        <f t="shared" si="8"/>
        <v>0.50703609618450196</v>
      </c>
      <c r="AA34">
        <f t="shared" si="9"/>
        <v>0.43886042471049785</v>
      </c>
      <c r="AC34">
        <v>1250</v>
      </c>
      <c r="AD34">
        <v>0.33381144051766498</v>
      </c>
      <c r="AE34">
        <f t="shared" si="10"/>
        <v>0.33381144051766498</v>
      </c>
      <c r="AF34">
        <v>4250</v>
      </c>
      <c r="AG34">
        <v>1.04190078994883</v>
      </c>
      <c r="AH34">
        <f t="shared" si="11"/>
        <v>8.3252136589622938E-2</v>
      </c>
      <c r="AI34">
        <v>2250</v>
      </c>
      <c r="AJ34">
        <v>1.27706028370694</v>
      </c>
      <c r="AK34">
        <f t="shared" si="12"/>
        <v>0.72079802504547907</v>
      </c>
      <c r="AL34">
        <f t="shared" si="15"/>
        <v>0.37928720071758898</v>
      </c>
      <c r="AM34">
        <f t="shared" si="16"/>
        <v>0.32119654971070671</v>
      </c>
    </row>
    <row r="35" spans="3:39" x14ac:dyDescent="0.2">
      <c r="C35">
        <v>1300</v>
      </c>
      <c r="D35">
        <v>1300</v>
      </c>
      <c r="E35">
        <v>1.1214300908493799</v>
      </c>
      <c r="F35">
        <f t="shared" si="5"/>
        <v>1.1214300908493799</v>
      </c>
      <c r="G35">
        <v>1300</v>
      </c>
      <c r="H35">
        <v>4300</v>
      </c>
      <c r="I35">
        <v>0.93937625472506203</v>
      </c>
      <c r="J35">
        <f t="shared" si="2"/>
        <v>-0.37392927136033804</v>
      </c>
      <c r="K35">
        <v>2300</v>
      </c>
      <c r="L35">
        <v>8.9251795041470502E-2</v>
      </c>
      <c r="M35">
        <f t="shared" si="13"/>
        <v>-0.11656456437651851</v>
      </c>
      <c r="N35">
        <f t="shared" si="3"/>
        <v>0.21031208503750778</v>
      </c>
      <c r="O35">
        <f t="shared" si="4"/>
        <v>0.79947555527743863</v>
      </c>
      <c r="Q35">
        <v>1300</v>
      </c>
      <c r="R35">
        <v>0.46037800077322899</v>
      </c>
      <c r="S35">
        <f t="shared" si="6"/>
        <v>0.46037800077322899</v>
      </c>
      <c r="T35">
        <v>4300</v>
      </c>
      <c r="U35">
        <v>1.5952340191924901</v>
      </c>
      <c r="V35">
        <f t="shared" si="7"/>
        <v>0.27646536241137998</v>
      </c>
      <c r="W35">
        <v>2300</v>
      </c>
      <c r="X35">
        <v>1.7967703155708099</v>
      </c>
      <c r="Y35">
        <f t="shared" si="14"/>
        <v>0.93049419542006195</v>
      </c>
      <c r="Z35">
        <f t="shared" si="8"/>
        <v>0.55577918620155697</v>
      </c>
      <c r="AA35">
        <f t="shared" si="9"/>
        <v>0.33728988754115108</v>
      </c>
      <c r="AC35">
        <v>1300</v>
      </c>
      <c r="AD35">
        <v>0.31740574508969499</v>
      </c>
      <c r="AE35">
        <f t="shared" si="10"/>
        <v>0.31740574508969499</v>
      </c>
      <c r="AF35">
        <v>4300</v>
      </c>
      <c r="AG35">
        <v>1.09960945317674</v>
      </c>
      <c r="AH35">
        <f t="shared" si="11"/>
        <v>0.14096079981753296</v>
      </c>
      <c r="AI35">
        <v>2300</v>
      </c>
      <c r="AJ35">
        <v>1.3232619386950899</v>
      </c>
      <c r="AK35">
        <f t="shared" si="12"/>
        <v>0.76699968003362895</v>
      </c>
      <c r="AL35">
        <f t="shared" si="15"/>
        <v>0.40845540831361893</v>
      </c>
      <c r="AM35">
        <f t="shared" si="16"/>
        <v>0.322798235381559</v>
      </c>
    </row>
    <row r="36" spans="3:39" x14ac:dyDescent="0.2">
      <c r="C36">
        <v>1350</v>
      </c>
      <c r="D36">
        <v>1350</v>
      </c>
      <c r="E36">
        <v>1.14842822669317</v>
      </c>
      <c r="F36">
        <f t="shared" si="5"/>
        <v>1.14842822669317</v>
      </c>
      <c r="G36">
        <v>1350</v>
      </c>
      <c r="H36">
        <v>4350</v>
      </c>
      <c r="I36">
        <v>0.99070875187436802</v>
      </c>
      <c r="J36">
        <f t="shared" si="2"/>
        <v>-0.32259677421103206</v>
      </c>
      <c r="K36">
        <v>2350</v>
      </c>
      <c r="L36">
        <v>0.14589696899069801</v>
      </c>
      <c r="M36">
        <f t="shared" si="13"/>
        <v>-5.9919390427290997E-2</v>
      </c>
      <c r="N36">
        <f t="shared" si="3"/>
        <v>0.25530402068494901</v>
      </c>
      <c r="O36">
        <f t="shared" si="4"/>
        <v>0.78453998464465102</v>
      </c>
      <c r="Q36">
        <v>1350</v>
      </c>
      <c r="R36">
        <v>0.43671744784966399</v>
      </c>
      <c r="S36">
        <f t="shared" si="6"/>
        <v>0.43671744784966399</v>
      </c>
      <c r="T36">
        <v>4350</v>
      </c>
      <c r="U36">
        <v>1.6373298283984301</v>
      </c>
      <c r="V36">
        <f t="shared" si="7"/>
        <v>0.31856117161732</v>
      </c>
      <c r="W36">
        <v>2350</v>
      </c>
      <c r="X36">
        <v>1.8027944988326701</v>
      </c>
      <c r="Y36">
        <f t="shared" si="14"/>
        <v>0.93651837868192211</v>
      </c>
      <c r="Z36">
        <f t="shared" si="8"/>
        <v>0.56393233271630205</v>
      </c>
      <c r="AA36">
        <f t="shared" si="9"/>
        <v>0.32803276915499585</v>
      </c>
      <c r="AC36">
        <v>1350</v>
      </c>
      <c r="AD36">
        <v>0.324846542593901</v>
      </c>
      <c r="AE36">
        <f t="shared" si="10"/>
        <v>0.324846542593901</v>
      </c>
      <c r="AF36">
        <v>4350</v>
      </c>
      <c r="AG36">
        <v>1.1367956513534501</v>
      </c>
      <c r="AH36">
        <f t="shared" si="11"/>
        <v>0.17814699799424305</v>
      </c>
      <c r="AI36">
        <v>2350</v>
      </c>
      <c r="AJ36">
        <v>1.3316951272766</v>
      </c>
      <c r="AK36">
        <f t="shared" si="12"/>
        <v>0.77543286861513905</v>
      </c>
      <c r="AL36">
        <f t="shared" si="15"/>
        <v>0.42614213640109438</v>
      </c>
      <c r="AM36">
        <f t="shared" si="16"/>
        <v>0.31126066376014233</v>
      </c>
    </row>
    <row r="37" spans="3:39" x14ac:dyDescent="0.2">
      <c r="C37">
        <v>1400</v>
      </c>
      <c r="D37">
        <v>1400</v>
      </c>
      <c r="E37">
        <v>1.33269746921975</v>
      </c>
      <c r="F37">
        <f t="shared" si="5"/>
        <v>1.33269746921975</v>
      </c>
      <c r="G37">
        <v>1400</v>
      </c>
      <c r="H37">
        <v>4400</v>
      </c>
      <c r="I37">
        <v>0.85435585478542198</v>
      </c>
      <c r="J37">
        <f t="shared" si="2"/>
        <v>-0.4589496712999781</v>
      </c>
      <c r="K37">
        <v>2400</v>
      </c>
      <c r="L37">
        <v>0.15095459249861601</v>
      </c>
      <c r="M37">
        <f t="shared" si="13"/>
        <v>-5.4861766919373001E-2</v>
      </c>
      <c r="N37">
        <f t="shared" si="3"/>
        <v>0.27296201033346629</v>
      </c>
      <c r="O37">
        <f t="shared" si="4"/>
        <v>0.939734638465758</v>
      </c>
      <c r="Q37">
        <v>1400</v>
      </c>
      <c r="R37">
        <v>0.51461506242814503</v>
      </c>
      <c r="S37">
        <f t="shared" si="6"/>
        <v>0.51461506242814503</v>
      </c>
      <c r="T37">
        <v>4400</v>
      </c>
      <c r="U37">
        <v>1.64509197573861</v>
      </c>
      <c r="V37">
        <f t="shared" si="7"/>
        <v>0.32632331895749989</v>
      </c>
      <c r="W37">
        <v>2400</v>
      </c>
      <c r="X37">
        <v>1.92290602128966</v>
      </c>
      <c r="Y37">
        <f t="shared" si="14"/>
        <v>1.056629901138912</v>
      </c>
      <c r="Z37">
        <f t="shared" si="8"/>
        <v>0.63252276084151893</v>
      </c>
      <c r="AA37">
        <f t="shared" si="9"/>
        <v>0.37916170033803287</v>
      </c>
      <c r="AC37">
        <v>1400</v>
      </c>
      <c r="AD37">
        <v>0.33874386815664298</v>
      </c>
      <c r="AE37">
        <f t="shared" si="10"/>
        <v>0.33874386815664298</v>
      </c>
      <c r="AF37">
        <v>4400</v>
      </c>
      <c r="AG37">
        <v>1.1584050418921099</v>
      </c>
      <c r="AH37">
        <f t="shared" si="11"/>
        <v>0.1997563885329029</v>
      </c>
      <c r="AI37">
        <v>2400</v>
      </c>
      <c r="AJ37">
        <v>1.31533795842859</v>
      </c>
      <c r="AK37">
        <f t="shared" si="12"/>
        <v>0.75907569976712908</v>
      </c>
      <c r="AL37">
        <f t="shared" si="15"/>
        <v>0.43252531881889161</v>
      </c>
      <c r="AM37">
        <f t="shared" si="16"/>
        <v>0.29121425677002682</v>
      </c>
    </row>
    <row r="38" spans="3:39" x14ac:dyDescent="0.2">
      <c r="C38">
        <v>1450</v>
      </c>
      <c r="D38">
        <v>1450</v>
      </c>
      <c r="E38">
        <v>1.1887088241503601</v>
      </c>
      <c r="F38">
        <f t="shared" si="5"/>
        <v>1.1887088241503601</v>
      </c>
      <c r="G38">
        <v>1450</v>
      </c>
      <c r="H38">
        <v>4450</v>
      </c>
      <c r="I38">
        <v>0.38868234958443798</v>
      </c>
      <c r="J38">
        <f t="shared" si="2"/>
        <v>-0.92462317650096204</v>
      </c>
      <c r="K38">
        <v>2450</v>
      </c>
      <c r="L38">
        <v>0.104182493896313</v>
      </c>
      <c r="M38">
        <f t="shared" si="13"/>
        <v>-0.10163386552167601</v>
      </c>
      <c r="N38">
        <f t="shared" si="3"/>
        <v>5.4150594042573996E-2</v>
      </c>
      <c r="O38">
        <f t="shared" si="4"/>
        <v>1.0652439319824938</v>
      </c>
      <c r="Q38">
        <v>1450</v>
      </c>
      <c r="R38">
        <v>0.46702720158754601</v>
      </c>
      <c r="S38">
        <f t="shared" si="6"/>
        <v>0.46702720158754601</v>
      </c>
      <c r="T38">
        <v>4450</v>
      </c>
      <c r="U38">
        <v>1.71771901876216</v>
      </c>
      <c r="V38">
        <f t="shared" si="7"/>
        <v>0.39895036198104994</v>
      </c>
      <c r="W38">
        <v>2450</v>
      </c>
      <c r="X38">
        <v>1.85892329447567</v>
      </c>
      <c r="Y38">
        <f t="shared" si="14"/>
        <v>0.992647174324922</v>
      </c>
      <c r="Z38">
        <f t="shared" si="8"/>
        <v>0.61954157929783937</v>
      </c>
      <c r="AA38">
        <f t="shared" si="9"/>
        <v>0.32490683711348262</v>
      </c>
      <c r="AC38">
        <v>1450</v>
      </c>
      <c r="AD38">
        <v>0.29448047830829599</v>
      </c>
      <c r="AE38">
        <f t="shared" si="10"/>
        <v>0.29448047830829599</v>
      </c>
      <c r="AF38">
        <v>4450</v>
      </c>
      <c r="AG38">
        <v>1.19513356590308</v>
      </c>
      <c r="AH38">
        <f t="shared" si="11"/>
        <v>0.23648491254387294</v>
      </c>
      <c r="AI38">
        <v>2450</v>
      </c>
      <c r="AJ38">
        <v>1.3308681509100999</v>
      </c>
      <c r="AK38">
        <f t="shared" si="12"/>
        <v>0.77460589224863896</v>
      </c>
      <c r="AL38">
        <f t="shared" si="15"/>
        <v>0.43519042770026933</v>
      </c>
      <c r="AM38">
        <f t="shared" si="16"/>
        <v>0.29536928512122418</v>
      </c>
    </row>
    <row r="39" spans="3:39" x14ac:dyDescent="0.2">
      <c r="C39">
        <v>1500</v>
      </c>
      <c r="D39">
        <v>1500</v>
      </c>
      <c r="E39">
        <v>1.5969534113964201</v>
      </c>
      <c r="F39">
        <f t="shared" si="5"/>
        <v>1.5969534113964201</v>
      </c>
      <c r="G39">
        <v>1500</v>
      </c>
      <c r="H39">
        <v>4500</v>
      </c>
      <c r="I39">
        <v>0.45150520611429201</v>
      </c>
      <c r="J39">
        <f t="shared" si="2"/>
        <v>-0.86180031997110806</v>
      </c>
      <c r="K39">
        <v>2500</v>
      </c>
      <c r="L39">
        <v>0.116164551156516</v>
      </c>
      <c r="M39">
        <f t="shared" si="13"/>
        <v>-8.9651808261473009E-2</v>
      </c>
      <c r="N39">
        <f t="shared" si="3"/>
        <v>0.21516709438794634</v>
      </c>
      <c r="O39">
        <f t="shared" si="4"/>
        <v>1.2573994593754734</v>
      </c>
      <c r="Q39">
        <v>1500</v>
      </c>
      <c r="R39">
        <v>0.43144099480500703</v>
      </c>
      <c r="S39">
        <f t="shared" si="6"/>
        <v>0.43144099480500703</v>
      </c>
      <c r="T39">
        <v>4500</v>
      </c>
      <c r="U39">
        <v>1.67609422171008</v>
      </c>
      <c r="V39">
        <f t="shared" si="7"/>
        <v>0.35732556492896994</v>
      </c>
      <c r="W39">
        <v>2500</v>
      </c>
      <c r="X39">
        <v>1.8861119367028401</v>
      </c>
      <c r="Y39">
        <f t="shared" si="14"/>
        <v>1.0198358165520922</v>
      </c>
      <c r="Z39">
        <f t="shared" si="8"/>
        <v>0.60286745876202308</v>
      </c>
      <c r="AA39">
        <f t="shared" si="9"/>
        <v>0.36300169804704457</v>
      </c>
      <c r="AC39">
        <v>1500</v>
      </c>
      <c r="AD39">
        <v>0.30194404107130302</v>
      </c>
      <c r="AE39">
        <f t="shared" si="10"/>
        <v>0.30194404107130302</v>
      </c>
      <c r="AF39">
        <v>4500</v>
      </c>
      <c r="AG39">
        <v>1.1745204521753301</v>
      </c>
      <c r="AH39">
        <f t="shared" si="11"/>
        <v>0.21587179881612306</v>
      </c>
      <c r="AI39">
        <v>2500</v>
      </c>
      <c r="AJ39">
        <v>1.3715892556167899</v>
      </c>
      <c r="AK39">
        <f t="shared" si="12"/>
        <v>0.81532699695532895</v>
      </c>
      <c r="AL39">
        <f t="shared" si="15"/>
        <v>0.44438094561425173</v>
      </c>
      <c r="AM39">
        <f t="shared" si="16"/>
        <v>0.32411855466150252</v>
      </c>
    </row>
    <row r="40" spans="3:39" x14ac:dyDescent="0.2">
      <c r="C40">
        <v>1550</v>
      </c>
      <c r="D40">
        <v>1550</v>
      </c>
      <c r="E40">
        <v>2.2653265488971499</v>
      </c>
      <c r="F40">
        <f t="shared" si="5"/>
        <v>2.2653265488971499</v>
      </c>
      <c r="G40">
        <v>1550</v>
      </c>
      <c r="H40">
        <v>4550</v>
      </c>
      <c r="I40">
        <v>0.51418574603187295</v>
      </c>
      <c r="J40">
        <f t="shared" si="2"/>
        <v>-0.79911978005352713</v>
      </c>
      <c r="K40">
        <v>2550</v>
      </c>
      <c r="L40">
        <v>0.12073611278527099</v>
      </c>
      <c r="M40">
        <f t="shared" si="13"/>
        <v>-8.5080246632718015E-2</v>
      </c>
      <c r="N40">
        <f t="shared" si="3"/>
        <v>0.46037550740363486</v>
      </c>
      <c r="O40">
        <f t="shared" si="4"/>
        <v>1.6033868249625058</v>
      </c>
      <c r="Q40">
        <v>1550</v>
      </c>
      <c r="R40">
        <v>0.51259470726490697</v>
      </c>
      <c r="S40">
        <f t="shared" si="6"/>
        <v>0.51259470726490697</v>
      </c>
      <c r="T40">
        <v>4550</v>
      </c>
      <c r="U40">
        <v>1.62335581855712</v>
      </c>
      <c r="V40">
        <f t="shared" si="7"/>
        <v>0.30458716177600986</v>
      </c>
      <c r="W40">
        <v>2550</v>
      </c>
      <c r="X40">
        <v>1.911759627421</v>
      </c>
      <c r="Y40">
        <f t="shared" si="14"/>
        <v>1.045483507270252</v>
      </c>
      <c r="Z40">
        <f t="shared" si="8"/>
        <v>0.62088845877038956</v>
      </c>
      <c r="AA40">
        <f t="shared" si="9"/>
        <v>0.38213544869984167</v>
      </c>
      <c r="AC40">
        <v>1550</v>
      </c>
      <c r="AD40">
        <v>0.34215658166991803</v>
      </c>
      <c r="AE40">
        <f t="shared" si="10"/>
        <v>0.34215658166991803</v>
      </c>
      <c r="AF40">
        <v>4550</v>
      </c>
      <c r="AG40">
        <v>1.1614682824675</v>
      </c>
      <c r="AH40">
        <f t="shared" si="11"/>
        <v>0.20281962910829299</v>
      </c>
      <c r="AI40">
        <v>2550</v>
      </c>
      <c r="AJ40">
        <v>1.3489936943593901</v>
      </c>
      <c r="AK40">
        <f t="shared" si="12"/>
        <v>0.79273143569792914</v>
      </c>
      <c r="AL40">
        <f t="shared" si="15"/>
        <v>0.44590254882538005</v>
      </c>
      <c r="AM40">
        <f t="shared" si="16"/>
        <v>0.30833651124093098</v>
      </c>
    </row>
    <row r="41" spans="3:39" x14ac:dyDescent="0.2">
      <c r="C41">
        <v>1600</v>
      </c>
      <c r="D41">
        <v>1600</v>
      </c>
      <c r="E41">
        <v>1.88232369407097</v>
      </c>
      <c r="F41">
        <f t="shared" si="5"/>
        <v>1.88232369407097</v>
      </c>
      <c r="G41">
        <v>1600</v>
      </c>
      <c r="H41">
        <v>4600</v>
      </c>
      <c r="I41">
        <v>0.481447180688854</v>
      </c>
      <c r="J41">
        <f t="shared" si="2"/>
        <v>-0.83185834539654602</v>
      </c>
      <c r="K41">
        <v>2600</v>
      </c>
      <c r="L41">
        <v>0.20351444811797001</v>
      </c>
      <c r="M41">
        <f t="shared" si="13"/>
        <v>-2.3019113000189995E-3</v>
      </c>
      <c r="N41">
        <f t="shared" si="3"/>
        <v>0.34938781245813494</v>
      </c>
      <c r="O41">
        <f t="shared" si="4"/>
        <v>1.3908487632341002</v>
      </c>
      <c r="Q41">
        <v>1600</v>
      </c>
      <c r="R41">
        <v>0.52987748059817497</v>
      </c>
      <c r="S41">
        <f t="shared" si="6"/>
        <v>0.52987748059817497</v>
      </c>
      <c r="T41">
        <v>4600</v>
      </c>
      <c r="U41">
        <v>1.6115603493717301</v>
      </c>
      <c r="V41">
        <f t="shared" si="7"/>
        <v>0.29279169259061999</v>
      </c>
      <c r="W41">
        <v>2600</v>
      </c>
      <c r="X41">
        <v>1.9533623823864901</v>
      </c>
      <c r="Y41">
        <f t="shared" si="14"/>
        <v>1.0870862622357422</v>
      </c>
      <c r="Z41">
        <f t="shared" si="8"/>
        <v>0.63658514514151243</v>
      </c>
      <c r="AA41">
        <f t="shared" si="9"/>
        <v>0.40775710919143093</v>
      </c>
      <c r="AC41">
        <v>1600</v>
      </c>
      <c r="AD41">
        <v>0.3577855233094</v>
      </c>
      <c r="AE41">
        <f t="shared" si="10"/>
        <v>0.3577855233094</v>
      </c>
      <c r="AF41">
        <v>4600</v>
      </c>
      <c r="AG41">
        <v>1.1507438572319999</v>
      </c>
      <c r="AH41">
        <f t="shared" si="11"/>
        <v>0.19209520387279289</v>
      </c>
      <c r="AI41">
        <v>2600</v>
      </c>
      <c r="AJ41">
        <v>1.3881581816405799</v>
      </c>
      <c r="AK41">
        <f t="shared" si="12"/>
        <v>0.83189592297911896</v>
      </c>
      <c r="AL41">
        <f t="shared" si="15"/>
        <v>0.46059221672043726</v>
      </c>
      <c r="AM41">
        <f t="shared" si="16"/>
        <v>0.33205895892119264</v>
      </c>
    </row>
    <row r="42" spans="3:39" x14ac:dyDescent="0.2">
      <c r="C42">
        <v>1650</v>
      </c>
      <c r="D42">
        <v>1650</v>
      </c>
      <c r="E42">
        <v>1.97470660578829</v>
      </c>
      <c r="F42">
        <f t="shared" si="5"/>
        <v>1.97470660578829</v>
      </c>
      <c r="G42">
        <v>1650</v>
      </c>
      <c r="H42">
        <v>4650</v>
      </c>
      <c r="I42">
        <v>0.68457071514852297</v>
      </c>
      <c r="J42">
        <f t="shared" si="2"/>
        <v>-0.62873481093687711</v>
      </c>
      <c r="K42">
        <v>2650</v>
      </c>
      <c r="L42">
        <v>0.22518176271165199</v>
      </c>
      <c r="M42">
        <f t="shared" si="13"/>
        <v>1.9365403293662986E-2</v>
      </c>
      <c r="N42">
        <f t="shared" ref="N42:N73" si="17">AVERAGE(F42,J42,M42)</f>
        <v>0.45511239938169196</v>
      </c>
      <c r="O42">
        <f t="shared" ref="O42:O73" si="18">STDEV(E42,J42,M42)</f>
        <v>1.3553167105993313</v>
      </c>
      <c r="Q42">
        <v>1650</v>
      </c>
      <c r="R42">
        <v>0.55459365379261205</v>
      </c>
      <c r="S42">
        <f t="shared" si="6"/>
        <v>0.55459365379261205</v>
      </c>
      <c r="T42">
        <v>4650</v>
      </c>
      <c r="U42">
        <v>1.5996908109276899</v>
      </c>
      <c r="V42">
        <f t="shared" si="7"/>
        <v>0.28092215414657984</v>
      </c>
      <c r="W42">
        <v>2650</v>
      </c>
      <c r="X42">
        <v>1.9370113943653799</v>
      </c>
      <c r="Y42">
        <f t="shared" si="14"/>
        <v>1.0707352742146319</v>
      </c>
      <c r="Z42">
        <f t="shared" si="8"/>
        <v>0.63541702738460792</v>
      </c>
      <c r="AA42">
        <f t="shared" si="9"/>
        <v>0.40106172149309038</v>
      </c>
      <c r="AC42">
        <v>1650</v>
      </c>
      <c r="AD42">
        <v>0.41147094476942098</v>
      </c>
      <c r="AE42">
        <f t="shared" si="10"/>
        <v>0.41147094476942098</v>
      </c>
      <c r="AF42">
        <v>4650</v>
      </c>
      <c r="AG42">
        <v>1.15584067810381</v>
      </c>
      <c r="AH42">
        <f t="shared" si="11"/>
        <v>0.19719202474460296</v>
      </c>
      <c r="AI42">
        <v>2650</v>
      </c>
      <c r="AJ42">
        <v>1.5025387937883501</v>
      </c>
      <c r="AK42">
        <f t="shared" si="12"/>
        <v>0.94627653512688914</v>
      </c>
      <c r="AL42">
        <f t="shared" si="15"/>
        <v>0.51831316821363771</v>
      </c>
      <c r="AM42">
        <f t="shared" si="16"/>
        <v>0.38580221157549804</v>
      </c>
    </row>
    <row r="43" spans="3:39" x14ac:dyDescent="0.2">
      <c r="C43">
        <v>1700</v>
      </c>
      <c r="D43">
        <v>1700</v>
      </c>
      <c r="E43">
        <v>1.8758545231868</v>
      </c>
      <c r="F43">
        <f t="shared" si="5"/>
        <v>1.8758545231868</v>
      </c>
      <c r="G43">
        <v>1700</v>
      </c>
      <c r="H43">
        <v>4700</v>
      </c>
      <c r="I43">
        <v>0.65699046902595704</v>
      </c>
      <c r="J43">
        <f t="shared" si="2"/>
        <v>-0.65631505705944304</v>
      </c>
      <c r="K43">
        <v>2700</v>
      </c>
      <c r="L43">
        <v>0.264642117493607</v>
      </c>
      <c r="M43">
        <f t="shared" si="13"/>
        <v>5.882575807561799E-2</v>
      </c>
      <c r="N43">
        <f t="shared" si="17"/>
        <v>0.42612174140099163</v>
      </c>
      <c r="O43">
        <f t="shared" si="18"/>
        <v>1.3054311357962638</v>
      </c>
      <c r="Q43">
        <v>1700</v>
      </c>
      <c r="R43">
        <v>0.59846290246413303</v>
      </c>
      <c r="S43">
        <f t="shared" si="6"/>
        <v>0.59846290246413303</v>
      </c>
      <c r="T43">
        <v>4700</v>
      </c>
      <c r="U43">
        <v>1.5935500545769401</v>
      </c>
      <c r="V43">
        <f t="shared" si="7"/>
        <v>0.27478139779583</v>
      </c>
      <c r="W43">
        <v>2700</v>
      </c>
      <c r="X43">
        <v>2.0644963859263701</v>
      </c>
      <c r="Y43">
        <f t="shared" si="14"/>
        <v>1.198220265775622</v>
      </c>
      <c r="Z43">
        <f t="shared" si="8"/>
        <v>0.69048818867852846</v>
      </c>
      <c r="AA43">
        <f t="shared" si="9"/>
        <v>0.46854703680749155</v>
      </c>
      <c r="AC43">
        <v>1700</v>
      </c>
      <c r="AD43">
        <v>0.44045710333237098</v>
      </c>
      <c r="AE43">
        <f t="shared" si="10"/>
        <v>0.44045710333237098</v>
      </c>
      <c r="AF43">
        <v>4700</v>
      </c>
      <c r="AG43">
        <v>1.2467750632888901</v>
      </c>
      <c r="AH43">
        <f t="shared" si="11"/>
        <v>0.28812640992968308</v>
      </c>
      <c r="AI43">
        <v>2700</v>
      </c>
      <c r="AJ43">
        <v>1.5081488732558099</v>
      </c>
      <c r="AK43">
        <f t="shared" si="12"/>
        <v>0.95188661459434898</v>
      </c>
      <c r="AL43">
        <f t="shared" si="15"/>
        <v>0.56015670928546768</v>
      </c>
      <c r="AM43">
        <f t="shared" si="16"/>
        <v>0.34769296667191113</v>
      </c>
    </row>
    <row r="44" spans="3:39" x14ac:dyDescent="0.2">
      <c r="C44">
        <v>1750</v>
      </c>
      <c r="D44">
        <v>1750</v>
      </c>
      <c r="E44">
        <v>1.5269652750577301</v>
      </c>
      <c r="F44">
        <f t="shared" si="5"/>
        <v>1.5269652750577301</v>
      </c>
      <c r="G44">
        <v>1750</v>
      </c>
      <c r="H44">
        <v>4750</v>
      </c>
      <c r="I44">
        <v>0.66174967525466699</v>
      </c>
      <c r="J44">
        <f t="shared" si="2"/>
        <v>-0.65155585083073309</v>
      </c>
      <c r="K44">
        <v>2750</v>
      </c>
      <c r="L44">
        <v>0.49279228934274699</v>
      </c>
      <c r="M44">
        <f t="shared" si="13"/>
        <v>0.28697592992475796</v>
      </c>
      <c r="N44">
        <f t="shared" si="17"/>
        <v>0.38746178471725168</v>
      </c>
      <c r="O44">
        <f t="shared" si="18"/>
        <v>1.0927312703705416</v>
      </c>
      <c r="Q44">
        <v>1750</v>
      </c>
      <c r="R44">
        <v>0.62601166843664202</v>
      </c>
      <c r="S44">
        <f t="shared" si="6"/>
        <v>0.62601166843664202</v>
      </c>
      <c r="T44">
        <v>4750</v>
      </c>
      <c r="U44">
        <v>1.6312007185214199</v>
      </c>
      <c r="V44">
        <f t="shared" si="7"/>
        <v>0.3124320617403098</v>
      </c>
      <c r="W44">
        <v>2750</v>
      </c>
      <c r="X44">
        <v>2.0081924809348202</v>
      </c>
      <c r="Y44">
        <f t="shared" si="14"/>
        <v>1.1419163607840721</v>
      </c>
      <c r="Z44">
        <f t="shared" si="8"/>
        <v>0.6934533636536746</v>
      </c>
      <c r="AA44">
        <f t="shared" si="9"/>
        <v>0.41883449867500272</v>
      </c>
      <c r="AC44">
        <v>1750</v>
      </c>
      <c r="AD44">
        <v>0.43139799606240598</v>
      </c>
      <c r="AE44">
        <f t="shared" si="10"/>
        <v>0.43139799606240598</v>
      </c>
      <c r="AF44">
        <v>4750</v>
      </c>
      <c r="AG44">
        <v>1.19943842279215</v>
      </c>
      <c r="AH44">
        <f t="shared" si="11"/>
        <v>0.24078976943294295</v>
      </c>
      <c r="AI44">
        <v>2750</v>
      </c>
      <c r="AJ44">
        <v>1.50554838083116</v>
      </c>
      <c r="AK44">
        <f t="shared" si="12"/>
        <v>0.9492861221696991</v>
      </c>
      <c r="AL44">
        <f t="shared" si="15"/>
        <v>0.54049129588834932</v>
      </c>
      <c r="AM44">
        <f t="shared" si="16"/>
        <v>0.36663030631755789</v>
      </c>
    </row>
    <row r="45" spans="3:39" x14ac:dyDescent="0.2">
      <c r="C45">
        <v>1800</v>
      </c>
      <c r="D45">
        <v>1800</v>
      </c>
      <c r="E45">
        <v>1.04493901261836</v>
      </c>
      <c r="F45">
        <f t="shared" si="5"/>
        <v>1.04493901261836</v>
      </c>
      <c r="G45">
        <v>1800</v>
      </c>
      <c r="H45">
        <v>4800</v>
      </c>
      <c r="I45">
        <v>0.66224186683960995</v>
      </c>
      <c r="J45">
        <f t="shared" si="2"/>
        <v>-0.65106365924579013</v>
      </c>
      <c r="K45">
        <v>2800</v>
      </c>
      <c r="L45">
        <v>0.614107985464871</v>
      </c>
      <c r="M45">
        <f t="shared" si="13"/>
        <v>0.40829162604688196</v>
      </c>
      <c r="N45">
        <f t="shared" si="17"/>
        <v>0.26738899313981729</v>
      </c>
      <c r="O45">
        <f t="shared" si="18"/>
        <v>0.85673591596984611</v>
      </c>
      <c r="Q45">
        <v>1800</v>
      </c>
      <c r="R45">
        <v>0.61814859136936195</v>
      </c>
      <c r="S45">
        <f t="shared" si="6"/>
        <v>0.61814859136936195</v>
      </c>
      <c r="T45">
        <v>4800</v>
      </c>
      <c r="U45">
        <v>1.66142457083934</v>
      </c>
      <c r="V45">
        <f t="shared" si="7"/>
        <v>0.34265591405822993</v>
      </c>
      <c r="W45">
        <v>2800</v>
      </c>
      <c r="X45">
        <v>2.1976939535566302</v>
      </c>
      <c r="Y45">
        <f t="shared" si="14"/>
        <v>1.3314178334058822</v>
      </c>
      <c r="Z45">
        <f t="shared" si="8"/>
        <v>0.76407411294449135</v>
      </c>
      <c r="AA45">
        <f t="shared" si="9"/>
        <v>0.51027759765959102</v>
      </c>
      <c r="AC45">
        <v>1800</v>
      </c>
      <c r="AD45">
        <v>0.47438669155994301</v>
      </c>
      <c r="AE45">
        <f t="shared" si="10"/>
        <v>0.47438669155994301</v>
      </c>
      <c r="AF45">
        <v>4800</v>
      </c>
      <c r="AG45">
        <v>1.2385422165993101</v>
      </c>
      <c r="AH45">
        <f t="shared" si="11"/>
        <v>0.27989356324010306</v>
      </c>
      <c r="AI45">
        <v>2800</v>
      </c>
      <c r="AJ45">
        <v>1.59431392755471</v>
      </c>
      <c r="AK45">
        <f t="shared" si="12"/>
        <v>1.0380516688932491</v>
      </c>
      <c r="AL45">
        <f t="shared" si="15"/>
        <v>0.59744397456443166</v>
      </c>
      <c r="AM45">
        <f t="shared" si="16"/>
        <v>0.39377436364906593</v>
      </c>
    </row>
    <row r="46" spans="3:39" x14ac:dyDescent="0.2">
      <c r="C46">
        <v>1850</v>
      </c>
      <c r="D46">
        <v>1850</v>
      </c>
      <c r="E46">
        <v>1.0502591905362999</v>
      </c>
      <c r="F46">
        <f t="shared" si="5"/>
        <v>1.0502591905362999</v>
      </c>
      <c r="G46">
        <v>1850</v>
      </c>
      <c r="H46">
        <v>4850</v>
      </c>
      <c r="I46">
        <v>0.54207618443499095</v>
      </c>
      <c r="J46">
        <f t="shared" si="2"/>
        <v>-0.77122934165040913</v>
      </c>
      <c r="K46">
        <v>2850</v>
      </c>
      <c r="L46">
        <v>0.41177409691803801</v>
      </c>
      <c r="M46">
        <f t="shared" si="13"/>
        <v>0.205957737500049</v>
      </c>
      <c r="N46">
        <f t="shared" si="17"/>
        <v>0.16166252879531326</v>
      </c>
      <c r="O46">
        <f t="shared" si="18"/>
        <v>0.91155179082571614</v>
      </c>
      <c r="Q46">
        <v>1850</v>
      </c>
      <c r="R46">
        <v>0.64489851721477298</v>
      </c>
      <c r="S46">
        <f t="shared" si="6"/>
        <v>0.64489851721477298</v>
      </c>
      <c r="T46">
        <v>4850</v>
      </c>
      <c r="U46">
        <v>1.64042939910374</v>
      </c>
      <c r="V46">
        <f t="shared" si="7"/>
        <v>0.32166074232262987</v>
      </c>
      <c r="W46">
        <v>2850</v>
      </c>
      <c r="X46">
        <v>2.0282872798415901</v>
      </c>
      <c r="Y46">
        <f t="shared" si="14"/>
        <v>1.162011159690842</v>
      </c>
      <c r="Z46">
        <f t="shared" si="8"/>
        <v>0.70952347307608166</v>
      </c>
      <c r="AA46">
        <f t="shared" si="9"/>
        <v>0.42388618128312344</v>
      </c>
      <c r="AC46">
        <v>1850</v>
      </c>
      <c r="AD46">
        <v>0.47204797181493302</v>
      </c>
      <c r="AE46">
        <f t="shared" si="10"/>
        <v>0.47204797181493302</v>
      </c>
      <c r="AF46">
        <v>4850</v>
      </c>
      <c r="AG46">
        <v>1.2255493533714601</v>
      </c>
      <c r="AH46">
        <f t="shared" si="11"/>
        <v>0.26690070001225308</v>
      </c>
      <c r="AI46">
        <v>2850</v>
      </c>
      <c r="AJ46">
        <v>1.51155852136527</v>
      </c>
      <c r="AK46">
        <f t="shared" si="12"/>
        <v>0.95529626270380907</v>
      </c>
      <c r="AL46">
        <f t="shared" si="15"/>
        <v>0.56474831151033167</v>
      </c>
      <c r="AM46">
        <f t="shared" si="16"/>
        <v>0.35343617163228752</v>
      </c>
    </row>
    <row r="47" spans="3:39" x14ac:dyDescent="0.2">
      <c r="C47">
        <v>1900</v>
      </c>
      <c r="D47">
        <v>1900</v>
      </c>
      <c r="E47">
        <v>0.94998794120294205</v>
      </c>
      <c r="F47">
        <f t="shared" si="5"/>
        <v>0.94998794120294205</v>
      </c>
      <c r="G47">
        <v>1900</v>
      </c>
      <c r="H47">
        <v>4900</v>
      </c>
      <c r="I47">
        <v>0.41673007383422001</v>
      </c>
      <c r="J47">
        <f t="shared" si="2"/>
        <v>-0.89657545225118007</v>
      </c>
      <c r="K47">
        <v>2900</v>
      </c>
      <c r="L47">
        <v>0.54915052790524299</v>
      </c>
      <c r="M47">
        <f t="shared" si="13"/>
        <v>0.34333416848725395</v>
      </c>
      <c r="N47">
        <f t="shared" si="17"/>
        <v>0.13224888581300531</v>
      </c>
      <c r="O47">
        <f t="shared" si="18"/>
        <v>0.94120499304479444</v>
      </c>
      <c r="Q47">
        <v>1900</v>
      </c>
      <c r="R47">
        <v>0.65827173563049102</v>
      </c>
      <c r="S47">
        <f t="shared" si="6"/>
        <v>0.65827173563049102</v>
      </c>
      <c r="T47">
        <v>4900</v>
      </c>
      <c r="U47">
        <v>1.7224195796316799</v>
      </c>
      <c r="V47">
        <f t="shared" si="7"/>
        <v>0.4036509228505698</v>
      </c>
      <c r="W47">
        <v>2900</v>
      </c>
      <c r="X47">
        <v>2.1874975498563902</v>
      </c>
      <c r="Y47">
        <f t="shared" si="14"/>
        <v>1.3212214297056422</v>
      </c>
      <c r="Z47">
        <f t="shared" si="8"/>
        <v>0.79438136272890103</v>
      </c>
      <c r="AA47">
        <f t="shared" si="9"/>
        <v>0.47368584705922934</v>
      </c>
      <c r="AC47">
        <v>1900</v>
      </c>
      <c r="AD47">
        <v>0.47782779627528599</v>
      </c>
      <c r="AE47">
        <f t="shared" si="10"/>
        <v>0.47782779627528599</v>
      </c>
      <c r="AF47">
        <v>4900</v>
      </c>
      <c r="AG47">
        <v>1.27577056820384</v>
      </c>
      <c r="AH47">
        <f t="shared" si="11"/>
        <v>0.31712191484463303</v>
      </c>
      <c r="AI47">
        <v>2900</v>
      </c>
      <c r="AJ47">
        <v>1.5771527906984</v>
      </c>
      <c r="AK47">
        <f t="shared" si="12"/>
        <v>1.020890532036939</v>
      </c>
      <c r="AL47">
        <f t="shared" si="15"/>
        <v>0.60528008105228603</v>
      </c>
      <c r="AM47">
        <f t="shared" si="16"/>
        <v>0.36878941186990538</v>
      </c>
    </row>
    <row r="48" spans="3:39" x14ac:dyDescent="0.2">
      <c r="C48">
        <v>1950</v>
      </c>
      <c r="D48">
        <v>1950</v>
      </c>
      <c r="E48">
        <v>0.96340893219123502</v>
      </c>
      <c r="F48">
        <f t="shared" si="5"/>
        <v>0.96340893219123502</v>
      </c>
      <c r="G48">
        <v>1950</v>
      </c>
      <c r="H48">
        <v>4950</v>
      </c>
      <c r="I48">
        <v>0.53741017280132097</v>
      </c>
      <c r="J48">
        <f t="shared" si="2"/>
        <v>-0.7758953532840791</v>
      </c>
      <c r="K48">
        <v>2950</v>
      </c>
      <c r="L48">
        <v>0.65792906808756502</v>
      </c>
      <c r="M48">
        <f t="shared" si="13"/>
        <v>0.45211270866957598</v>
      </c>
      <c r="N48">
        <f t="shared" si="17"/>
        <v>0.2132087625255773</v>
      </c>
      <c r="O48">
        <f t="shared" si="18"/>
        <v>0.89392458909047756</v>
      </c>
      <c r="Q48">
        <v>1950</v>
      </c>
      <c r="R48">
        <v>0.69867040172649197</v>
      </c>
      <c r="S48">
        <f t="shared" si="6"/>
        <v>0.69867040172649197</v>
      </c>
      <c r="T48">
        <v>4950</v>
      </c>
      <c r="U48">
        <v>1.8354157613089399</v>
      </c>
      <c r="V48">
        <f t="shared" si="7"/>
        <v>0.5166471045278298</v>
      </c>
      <c r="W48">
        <v>2950</v>
      </c>
      <c r="X48">
        <v>2.1902559284249699</v>
      </c>
      <c r="Y48">
        <f t="shared" si="14"/>
        <v>1.3239798082742218</v>
      </c>
      <c r="Z48">
        <f t="shared" si="8"/>
        <v>0.84643243817618119</v>
      </c>
      <c r="AA48">
        <f t="shared" si="9"/>
        <v>0.42346397508694206</v>
      </c>
      <c r="AC48">
        <v>1950</v>
      </c>
      <c r="AD48">
        <v>0.46238989532909203</v>
      </c>
      <c r="AE48">
        <f t="shared" si="10"/>
        <v>0.46238989532909203</v>
      </c>
      <c r="AF48">
        <v>4950</v>
      </c>
      <c r="AG48">
        <v>1.3573294317520701</v>
      </c>
      <c r="AH48">
        <f t="shared" si="11"/>
        <v>0.39868077839286309</v>
      </c>
      <c r="AI48">
        <v>2950</v>
      </c>
      <c r="AJ48">
        <v>1.6630723868444199</v>
      </c>
      <c r="AK48">
        <f t="shared" si="12"/>
        <v>1.106810128182959</v>
      </c>
      <c r="AL48">
        <f t="shared" si="15"/>
        <v>0.65596026730163803</v>
      </c>
      <c r="AM48">
        <f t="shared" si="16"/>
        <v>0.39174470090574087</v>
      </c>
    </row>
    <row r="49" spans="3:39" x14ac:dyDescent="0.2">
      <c r="C49">
        <v>2000</v>
      </c>
      <c r="D49">
        <v>2000</v>
      </c>
      <c r="E49">
        <v>0.88863298581437999</v>
      </c>
      <c r="F49">
        <f t="shared" si="5"/>
        <v>0.88863298581437999</v>
      </c>
      <c r="G49">
        <v>2000</v>
      </c>
      <c r="H49">
        <v>5000</v>
      </c>
      <c r="I49">
        <v>0.61582666322619195</v>
      </c>
      <c r="J49">
        <f t="shared" si="2"/>
        <v>-0.69747886285920813</v>
      </c>
      <c r="K49">
        <v>3000</v>
      </c>
      <c r="L49">
        <v>0.69379308313329302</v>
      </c>
      <c r="M49">
        <f t="shared" si="13"/>
        <v>0.48797672371530398</v>
      </c>
      <c r="N49">
        <f t="shared" si="17"/>
        <v>0.22637694889015861</v>
      </c>
      <c r="O49">
        <f t="shared" si="18"/>
        <v>0.82478089864345905</v>
      </c>
      <c r="Q49">
        <v>2000</v>
      </c>
      <c r="R49">
        <v>0.69268616798361904</v>
      </c>
      <c r="S49">
        <f t="shared" si="6"/>
        <v>0.69268616798361904</v>
      </c>
      <c r="T49">
        <v>5000</v>
      </c>
      <c r="U49">
        <v>1.8947560881276799</v>
      </c>
      <c r="V49">
        <f t="shared" si="7"/>
        <v>0.57598743134656982</v>
      </c>
      <c r="W49">
        <v>3000</v>
      </c>
      <c r="X49">
        <v>2.1565616423955798</v>
      </c>
      <c r="Y49">
        <f t="shared" si="14"/>
        <v>1.2902855222448317</v>
      </c>
      <c r="Z49">
        <f t="shared" si="8"/>
        <v>0.8529863738583402</v>
      </c>
      <c r="AA49">
        <f t="shared" si="9"/>
        <v>0.38318084198956787</v>
      </c>
      <c r="AC49">
        <v>2000</v>
      </c>
      <c r="AD49">
        <v>0.46680945640875099</v>
      </c>
      <c r="AE49">
        <f t="shared" si="10"/>
        <v>0.46680945640875099</v>
      </c>
      <c r="AF49">
        <v>5000</v>
      </c>
      <c r="AG49">
        <v>1.3641780743788301</v>
      </c>
      <c r="AH49">
        <f t="shared" si="11"/>
        <v>0.40552942101962308</v>
      </c>
      <c r="AI49">
        <v>3000</v>
      </c>
      <c r="AJ49">
        <v>1.6098227246883801</v>
      </c>
      <c r="AK49">
        <f t="shared" si="12"/>
        <v>1.0535604660269191</v>
      </c>
      <c r="AL49">
        <f t="shared" si="15"/>
        <v>0.64196644781843104</v>
      </c>
      <c r="AM49">
        <f t="shared" si="16"/>
        <v>0.3577653386691898</v>
      </c>
    </row>
    <row r="50" spans="3:39" x14ac:dyDescent="0.2">
      <c r="C50">
        <v>2050</v>
      </c>
      <c r="D50">
        <v>2050</v>
      </c>
      <c r="E50">
        <v>0.76380581823582105</v>
      </c>
      <c r="F50">
        <f t="shared" si="5"/>
        <v>0.76380581823582105</v>
      </c>
      <c r="G50">
        <v>2050</v>
      </c>
      <c r="H50">
        <v>50</v>
      </c>
      <c r="I50">
        <v>0</v>
      </c>
      <c r="J50">
        <f>$J$49+I50</f>
        <v>-0.69747886285920813</v>
      </c>
      <c r="K50">
        <v>3050</v>
      </c>
      <c r="L50">
        <v>0.86806508623131895</v>
      </c>
      <c r="M50">
        <f t="shared" si="13"/>
        <v>0.66224872681332991</v>
      </c>
      <c r="N50">
        <f t="shared" si="17"/>
        <v>0.24285856072998094</v>
      </c>
      <c r="O50">
        <f t="shared" si="18"/>
        <v>0.81593768962851243</v>
      </c>
      <c r="Q50">
        <v>2050</v>
      </c>
      <c r="R50">
        <v>0.70141548705361101</v>
      </c>
      <c r="S50">
        <f>R50</f>
        <v>0.70141548705361101</v>
      </c>
      <c r="T50">
        <v>50</v>
      </c>
      <c r="U50">
        <v>0</v>
      </c>
      <c r="V50">
        <f>$V$49+U50</f>
        <v>0.57598743134656982</v>
      </c>
      <c r="W50">
        <v>3050</v>
      </c>
      <c r="X50">
        <v>2.0676097219868699</v>
      </c>
      <c r="Y50">
        <f t="shared" si="14"/>
        <v>1.2013336018361218</v>
      </c>
      <c r="Z50">
        <f t="shared" si="8"/>
        <v>0.82624550674543418</v>
      </c>
      <c r="AA50">
        <f t="shared" si="9"/>
        <v>0.33083433709136434</v>
      </c>
      <c r="AC50">
        <v>2050</v>
      </c>
      <c r="AD50">
        <v>0.4594388393603</v>
      </c>
      <c r="AE50">
        <f>AD50</f>
        <v>0.4594388393603</v>
      </c>
      <c r="AF50">
        <v>50</v>
      </c>
      <c r="AG50">
        <v>0</v>
      </c>
      <c r="AH50">
        <f>$AH$49+AG50</f>
        <v>0.40552942101962308</v>
      </c>
      <c r="AI50">
        <v>3050</v>
      </c>
      <c r="AJ50">
        <v>1.5259238893620799</v>
      </c>
      <c r="AK50">
        <f t="shared" si="12"/>
        <v>0.96966163070061895</v>
      </c>
      <c r="AL50">
        <f t="shared" si="15"/>
        <v>0.6115432970268474</v>
      </c>
      <c r="AM50">
        <f t="shared" si="16"/>
        <v>0.31130870856983184</v>
      </c>
    </row>
    <row r="51" spans="3:39" x14ac:dyDescent="0.2">
      <c r="C51">
        <v>2100</v>
      </c>
      <c r="D51">
        <v>2100</v>
      </c>
      <c r="E51">
        <v>0.54366945988010595</v>
      </c>
      <c r="F51">
        <f t="shared" si="5"/>
        <v>0.54366945988010595</v>
      </c>
      <c r="G51">
        <v>2100</v>
      </c>
      <c r="H51">
        <v>100</v>
      </c>
      <c r="I51">
        <v>3.06775185742483E-3</v>
      </c>
      <c r="J51">
        <f t="shared" ref="J51:J114" si="19">$J$49+I51</f>
        <v>-0.69441111100178332</v>
      </c>
      <c r="K51">
        <v>3100</v>
      </c>
      <c r="L51">
        <v>0.80367576515069294</v>
      </c>
      <c r="M51">
        <f t="shared" si="13"/>
        <v>0.59785940573270391</v>
      </c>
      <c r="N51">
        <f t="shared" si="17"/>
        <v>0.14903925153700884</v>
      </c>
      <c r="O51">
        <f t="shared" si="18"/>
        <v>0.73095179260194165</v>
      </c>
      <c r="Q51">
        <v>2100</v>
      </c>
      <c r="R51">
        <v>0.69605833862212296</v>
      </c>
      <c r="S51">
        <f t="shared" si="6"/>
        <v>0.69605833862212296</v>
      </c>
      <c r="T51">
        <v>100</v>
      </c>
      <c r="U51">
        <v>0.132575057747084</v>
      </c>
      <c r="V51">
        <f t="shared" ref="V51:V114" si="20">$V$49+U51</f>
        <v>0.70856248909365382</v>
      </c>
      <c r="W51">
        <v>3100</v>
      </c>
      <c r="X51">
        <v>2.05141937013211</v>
      </c>
      <c r="Y51">
        <f t="shared" si="14"/>
        <v>1.1851432499813619</v>
      </c>
      <c r="Z51">
        <f t="shared" si="8"/>
        <v>0.86325469256571286</v>
      </c>
      <c r="AA51">
        <f t="shared" si="9"/>
        <v>0.27883376945968946</v>
      </c>
      <c r="AC51">
        <v>2100</v>
      </c>
      <c r="AD51">
        <v>0.44322305170286302</v>
      </c>
      <c r="AE51">
        <f t="shared" si="10"/>
        <v>0.44322305170286302</v>
      </c>
      <c r="AF51">
        <v>100</v>
      </c>
      <c r="AG51">
        <v>3.0101737764039498E-2</v>
      </c>
      <c r="AH51">
        <f t="shared" ref="AH51:AH114" si="21">$AH$49+AG51</f>
        <v>0.4356311587836626</v>
      </c>
      <c r="AI51">
        <v>3100</v>
      </c>
      <c r="AJ51">
        <v>1.45607138647761</v>
      </c>
      <c r="AK51">
        <f t="shared" si="12"/>
        <v>0.89980912781614908</v>
      </c>
      <c r="AL51">
        <f t="shared" si="15"/>
        <v>0.59288777943422488</v>
      </c>
      <c r="AM51">
        <f t="shared" si="16"/>
        <v>0.26582878846911601</v>
      </c>
    </row>
    <row r="52" spans="3:39" x14ac:dyDescent="0.2">
      <c r="C52">
        <v>2150</v>
      </c>
      <c r="D52">
        <v>2150</v>
      </c>
      <c r="E52">
        <v>0.59834001643673596</v>
      </c>
      <c r="F52">
        <f t="shared" si="5"/>
        <v>0.59834001643673596</v>
      </c>
      <c r="G52">
        <v>2150</v>
      </c>
      <c r="H52">
        <v>150</v>
      </c>
      <c r="I52">
        <v>4.0969923683619701E-2</v>
      </c>
      <c r="J52">
        <f t="shared" si="19"/>
        <v>-0.65650893917558839</v>
      </c>
      <c r="K52">
        <v>3150</v>
      </c>
      <c r="L52">
        <v>1.1523489069776101</v>
      </c>
      <c r="M52">
        <f t="shared" si="13"/>
        <v>0.94653254755962102</v>
      </c>
      <c r="N52">
        <f t="shared" si="17"/>
        <v>0.29612120827358951</v>
      </c>
      <c r="O52">
        <f t="shared" si="18"/>
        <v>0.84317119142806474</v>
      </c>
      <c r="Q52">
        <v>2150</v>
      </c>
      <c r="R52">
        <v>0.70786191665173803</v>
      </c>
      <c r="S52">
        <f t="shared" si="6"/>
        <v>0.70786191665173803</v>
      </c>
      <c r="T52">
        <v>150</v>
      </c>
      <c r="U52">
        <v>0.186599363373983</v>
      </c>
      <c r="V52">
        <f t="shared" si="20"/>
        <v>0.7625867947205528</v>
      </c>
      <c r="W52">
        <v>3150</v>
      </c>
      <c r="X52">
        <v>1.9363502943109101</v>
      </c>
      <c r="Y52">
        <f t="shared" si="14"/>
        <v>1.0700741741601623</v>
      </c>
      <c r="Z52">
        <f t="shared" si="8"/>
        <v>0.84684096184415092</v>
      </c>
      <c r="AA52">
        <f t="shared" si="9"/>
        <v>0.19525240941050123</v>
      </c>
      <c r="AC52">
        <v>2150</v>
      </c>
      <c r="AD52">
        <v>0.47895534715098897</v>
      </c>
      <c r="AE52">
        <f t="shared" si="10"/>
        <v>0.47895534715098897</v>
      </c>
      <c r="AF52">
        <v>150</v>
      </c>
      <c r="AG52">
        <v>6.7437408377469796E-2</v>
      </c>
      <c r="AH52">
        <f t="shared" si="21"/>
        <v>0.47296682939709289</v>
      </c>
      <c r="AI52">
        <v>3150</v>
      </c>
      <c r="AJ52">
        <v>1.4689463296907499</v>
      </c>
      <c r="AK52">
        <f t="shared" si="12"/>
        <v>0.91268407102928895</v>
      </c>
      <c r="AL52">
        <f t="shared" si="15"/>
        <v>0.62153541585912364</v>
      </c>
      <c r="AM52">
        <f t="shared" si="16"/>
        <v>0.2521599098623114</v>
      </c>
    </row>
    <row r="53" spans="3:39" x14ac:dyDescent="0.2">
      <c r="C53">
        <v>2200</v>
      </c>
      <c r="D53">
        <v>2200</v>
      </c>
      <c r="E53">
        <v>0.62660371733963705</v>
      </c>
      <c r="F53">
        <f t="shared" si="5"/>
        <v>0.62660371733963705</v>
      </c>
      <c r="G53">
        <v>2200</v>
      </c>
      <c r="H53">
        <v>200</v>
      </c>
      <c r="I53">
        <v>4.9350566912143103E-2</v>
      </c>
      <c r="J53">
        <f t="shared" si="19"/>
        <v>-0.648128295947065</v>
      </c>
      <c r="K53">
        <v>3200</v>
      </c>
      <c r="L53">
        <v>1.49283528156603</v>
      </c>
      <c r="M53">
        <f t="shared" si="13"/>
        <v>1.287018922148041</v>
      </c>
      <c r="N53">
        <f t="shared" si="17"/>
        <v>0.42183144784687104</v>
      </c>
      <c r="O53">
        <f t="shared" si="18"/>
        <v>0.98369072918789902</v>
      </c>
      <c r="Q53">
        <v>2200</v>
      </c>
      <c r="R53">
        <v>0.73142973831639102</v>
      </c>
      <c r="S53">
        <f t="shared" si="6"/>
        <v>0.73142973831639102</v>
      </c>
      <c r="T53">
        <v>200</v>
      </c>
      <c r="U53">
        <v>0.16636890102137999</v>
      </c>
      <c r="V53">
        <f t="shared" si="20"/>
        <v>0.74235633236794984</v>
      </c>
      <c r="W53">
        <v>3200</v>
      </c>
      <c r="X53">
        <v>1.9872390324959199</v>
      </c>
      <c r="Y53">
        <f t="shared" si="14"/>
        <v>1.1209629123451719</v>
      </c>
      <c r="Z53">
        <f t="shared" si="8"/>
        <v>0.86491632767650428</v>
      </c>
      <c r="AA53">
        <f t="shared" si="9"/>
        <v>0.22181013898097313</v>
      </c>
      <c r="AC53">
        <v>2200</v>
      </c>
      <c r="AD53">
        <v>0.49274811564729598</v>
      </c>
      <c r="AE53">
        <f t="shared" si="10"/>
        <v>0.49274811564729598</v>
      </c>
      <c r="AF53">
        <v>200</v>
      </c>
      <c r="AG53">
        <v>7.7982819692114999E-2</v>
      </c>
      <c r="AH53">
        <f t="shared" si="21"/>
        <v>0.48351224071173809</v>
      </c>
      <c r="AI53">
        <v>3200</v>
      </c>
      <c r="AJ53">
        <v>1.4320171016297401</v>
      </c>
      <c r="AK53">
        <f t="shared" si="12"/>
        <v>0.8757548429682791</v>
      </c>
      <c r="AL53">
        <f t="shared" si="15"/>
        <v>0.61733839977577099</v>
      </c>
      <c r="AM53">
        <f t="shared" si="16"/>
        <v>0.22384284426949291</v>
      </c>
    </row>
    <row r="54" spans="3:39" x14ac:dyDescent="0.2">
      <c r="C54">
        <v>2250</v>
      </c>
      <c r="D54">
        <v>2250</v>
      </c>
      <c r="E54">
        <v>0.59570837699465595</v>
      </c>
      <c r="F54">
        <f t="shared" si="5"/>
        <v>0.59570837699465595</v>
      </c>
      <c r="G54">
        <v>2250</v>
      </c>
      <c r="H54">
        <v>250</v>
      </c>
      <c r="I54">
        <v>1.6185553184549901E-2</v>
      </c>
      <c r="J54">
        <f t="shared" si="19"/>
        <v>-0.68129330967465818</v>
      </c>
      <c r="K54">
        <v>3250</v>
      </c>
      <c r="L54">
        <v>1.32769511381164</v>
      </c>
      <c r="M54">
        <f t="shared" si="13"/>
        <v>1.121878754393651</v>
      </c>
      <c r="N54">
        <f t="shared" si="17"/>
        <v>0.34543127390454959</v>
      </c>
      <c r="O54">
        <f t="shared" si="18"/>
        <v>0.92727360816938675</v>
      </c>
      <c r="Q54">
        <v>2250</v>
      </c>
      <c r="R54">
        <v>0.724972484099079</v>
      </c>
      <c r="S54">
        <f t="shared" si="6"/>
        <v>0.724972484099079</v>
      </c>
      <c r="T54">
        <v>250</v>
      </c>
      <c r="U54">
        <v>0.23698636161950901</v>
      </c>
      <c r="V54">
        <f t="shared" si="20"/>
        <v>0.81297379296607886</v>
      </c>
      <c r="W54">
        <v>3250</v>
      </c>
      <c r="X54">
        <v>1.88318655562309</v>
      </c>
      <c r="Y54">
        <f t="shared" si="14"/>
        <v>1.0169104354723419</v>
      </c>
      <c r="Z54">
        <f t="shared" si="8"/>
        <v>0.85161890417916652</v>
      </c>
      <c r="AA54">
        <f t="shared" si="9"/>
        <v>0.14975655354110082</v>
      </c>
      <c r="AC54">
        <v>2250</v>
      </c>
      <c r="AD54">
        <v>0.53709313169454298</v>
      </c>
      <c r="AE54">
        <f t="shared" si="10"/>
        <v>0.53709313169454298</v>
      </c>
      <c r="AF54">
        <v>250</v>
      </c>
      <c r="AG54">
        <v>0.11207845383034799</v>
      </c>
      <c r="AH54">
        <f t="shared" si="21"/>
        <v>0.51760787484997106</v>
      </c>
      <c r="AI54">
        <v>3250</v>
      </c>
      <c r="AJ54">
        <v>1.39637575813482</v>
      </c>
      <c r="AK54">
        <f t="shared" si="12"/>
        <v>0.840113499473359</v>
      </c>
      <c r="AL54">
        <f t="shared" si="15"/>
        <v>0.63160483533929102</v>
      </c>
      <c r="AM54">
        <f t="shared" si="16"/>
        <v>0.18083643458331339</v>
      </c>
    </row>
    <row r="55" spans="3:39" x14ac:dyDescent="0.2">
      <c r="C55">
        <v>2300</v>
      </c>
      <c r="D55">
        <v>2300</v>
      </c>
      <c r="E55">
        <v>1.0510561553654301</v>
      </c>
      <c r="F55">
        <f t="shared" si="5"/>
        <v>1.0510561553654301</v>
      </c>
      <c r="G55">
        <v>2300</v>
      </c>
      <c r="H55">
        <v>300</v>
      </c>
      <c r="I55">
        <v>3.9584094781395303E-2</v>
      </c>
      <c r="J55">
        <f t="shared" si="19"/>
        <v>-0.65789476807781277</v>
      </c>
      <c r="K55">
        <v>3300</v>
      </c>
      <c r="L55">
        <v>1.18416028696536</v>
      </c>
      <c r="M55">
        <f t="shared" si="13"/>
        <v>0.97834392754737098</v>
      </c>
      <c r="N55">
        <f t="shared" si="17"/>
        <v>0.45716843827832943</v>
      </c>
      <c r="O55">
        <f t="shared" si="18"/>
        <v>0.96635719723376445</v>
      </c>
      <c r="Q55">
        <v>2300</v>
      </c>
      <c r="R55">
        <v>0.83342024233873602</v>
      </c>
      <c r="S55">
        <f t="shared" si="6"/>
        <v>0.83342024233873602</v>
      </c>
      <c r="T55">
        <v>300</v>
      </c>
      <c r="U55">
        <v>0.23612889938259199</v>
      </c>
      <c r="V55">
        <f t="shared" si="20"/>
        <v>0.81211633072916178</v>
      </c>
      <c r="W55">
        <v>3300</v>
      </c>
      <c r="X55">
        <v>1.9792246439291199</v>
      </c>
      <c r="Y55">
        <f t="shared" si="14"/>
        <v>1.1129485237783721</v>
      </c>
      <c r="Z55">
        <f t="shared" si="8"/>
        <v>0.91949503228208995</v>
      </c>
      <c r="AA55">
        <f t="shared" si="9"/>
        <v>0.16787392350077301</v>
      </c>
      <c r="AC55">
        <v>2300</v>
      </c>
      <c r="AD55">
        <v>0.58248592477663497</v>
      </c>
      <c r="AE55">
        <f t="shared" si="10"/>
        <v>0.58248592477663497</v>
      </c>
      <c r="AF55">
        <v>300</v>
      </c>
      <c r="AG55">
        <v>0.140983301646078</v>
      </c>
      <c r="AH55">
        <f t="shared" si="21"/>
        <v>0.54651272266570106</v>
      </c>
      <c r="AI55">
        <v>3300</v>
      </c>
      <c r="AJ55">
        <v>1.41345227866824</v>
      </c>
      <c r="AK55">
        <f t="shared" si="12"/>
        <v>0.85719002000677902</v>
      </c>
      <c r="AL55">
        <f t="shared" si="15"/>
        <v>0.66206288914970501</v>
      </c>
      <c r="AM55">
        <f t="shared" si="16"/>
        <v>0.16993959431196121</v>
      </c>
    </row>
    <row r="56" spans="3:39" x14ac:dyDescent="0.2">
      <c r="C56">
        <v>2350</v>
      </c>
      <c r="D56">
        <v>2350</v>
      </c>
      <c r="E56">
        <v>0.99575290617595003</v>
      </c>
      <c r="F56">
        <f t="shared" si="5"/>
        <v>0.99575290617595003</v>
      </c>
      <c r="G56">
        <v>2350</v>
      </c>
      <c r="H56">
        <v>350</v>
      </c>
      <c r="I56">
        <v>6.9481217046519994E-2</v>
      </c>
      <c r="J56">
        <f t="shared" si="19"/>
        <v>-0.62799764581268813</v>
      </c>
      <c r="K56">
        <v>3350</v>
      </c>
      <c r="L56">
        <v>0.88104095593557197</v>
      </c>
      <c r="M56">
        <f t="shared" si="13"/>
        <v>0.67522459651758293</v>
      </c>
      <c r="N56">
        <f t="shared" si="17"/>
        <v>0.34765995229361496</v>
      </c>
      <c r="O56">
        <f t="shared" si="18"/>
        <v>0.86000895976729974</v>
      </c>
      <c r="Q56">
        <v>2350</v>
      </c>
      <c r="R56">
        <v>0.89875085643144403</v>
      </c>
      <c r="S56">
        <f t="shared" si="6"/>
        <v>0.89875085643144403</v>
      </c>
      <c r="T56">
        <v>350</v>
      </c>
      <c r="U56">
        <v>0.21912000671802301</v>
      </c>
      <c r="V56">
        <f t="shared" si="20"/>
        <v>0.79510743806459283</v>
      </c>
      <c r="W56">
        <v>3350</v>
      </c>
      <c r="X56">
        <v>1.91280810840266</v>
      </c>
      <c r="Y56">
        <f t="shared" si="14"/>
        <v>1.0465319882519122</v>
      </c>
      <c r="Z56">
        <f t="shared" si="8"/>
        <v>0.91346342758264976</v>
      </c>
      <c r="AA56">
        <f t="shared" si="9"/>
        <v>0.12635632521418619</v>
      </c>
      <c r="AC56">
        <v>2350</v>
      </c>
      <c r="AD56">
        <v>0.62652540889567399</v>
      </c>
      <c r="AE56">
        <f t="shared" si="10"/>
        <v>0.62652540889567399</v>
      </c>
      <c r="AF56">
        <v>350</v>
      </c>
      <c r="AG56">
        <v>0.17215945811026701</v>
      </c>
      <c r="AH56">
        <f t="shared" si="21"/>
        <v>0.57768887912989009</v>
      </c>
      <c r="AI56">
        <v>3350</v>
      </c>
      <c r="AJ56">
        <v>1.3742734152954399</v>
      </c>
      <c r="AK56">
        <f t="shared" si="12"/>
        <v>0.81801115663397894</v>
      </c>
      <c r="AL56">
        <f t="shared" si="15"/>
        <v>0.67407514821984771</v>
      </c>
      <c r="AM56">
        <f t="shared" si="16"/>
        <v>0.12702138618569567</v>
      </c>
    </row>
    <row r="57" spans="3:39" x14ac:dyDescent="0.2">
      <c r="C57">
        <v>2400</v>
      </c>
      <c r="D57">
        <v>2400</v>
      </c>
      <c r="E57">
        <v>1.52646798574927</v>
      </c>
      <c r="F57">
        <f t="shared" si="5"/>
        <v>1.52646798574927</v>
      </c>
      <c r="G57">
        <v>2400</v>
      </c>
      <c r="H57">
        <v>400</v>
      </c>
      <c r="I57">
        <v>9.8029034694410697E-2</v>
      </c>
      <c r="J57">
        <f t="shared" si="19"/>
        <v>-0.59944982816479742</v>
      </c>
      <c r="K57">
        <v>3400</v>
      </c>
      <c r="L57">
        <v>0.797357539468042</v>
      </c>
      <c r="M57">
        <f t="shared" si="13"/>
        <v>0.59154118005005296</v>
      </c>
      <c r="N57">
        <f t="shared" si="17"/>
        <v>0.50618644587817518</v>
      </c>
      <c r="O57">
        <f t="shared" si="18"/>
        <v>1.0655260254275614</v>
      </c>
      <c r="Q57">
        <v>2400</v>
      </c>
      <c r="R57">
        <v>0.89580852262059596</v>
      </c>
      <c r="S57">
        <f t="shared" si="6"/>
        <v>0.89580852262059596</v>
      </c>
      <c r="T57">
        <v>400</v>
      </c>
      <c r="U57">
        <v>0.28231251937916901</v>
      </c>
      <c r="V57">
        <f t="shared" si="20"/>
        <v>0.85829995072573884</v>
      </c>
      <c r="W57">
        <v>3400</v>
      </c>
      <c r="X57">
        <v>1.8969557167237301</v>
      </c>
      <c r="Y57">
        <f t="shared" si="14"/>
        <v>1.0306795965729822</v>
      </c>
      <c r="Z57">
        <f t="shared" si="8"/>
        <v>0.92826268997310579</v>
      </c>
      <c r="AA57">
        <f t="shared" si="9"/>
        <v>9.0656716847202209E-2</v>
      </c>
      <c r="AC57">
        <v>2400</v>
      </c>
      <c r="AD57">
        <v>0.63487974331549502</v>
      </c>
      <c r="AE57">
        <f t="shared" si="10"/>
        <v>0.63487974331549502</v>
      </c>
      <c r="AF57">
        <v>400</v>
      </c>
      <c r="AG57">
        <v>0.19415638718351699</v>
      </c>
      <c r="AH57">
        <f t="shared" si="21"/>
        <v>0.5996858082031401</v>
      </c>
      <c r="AI57">
        <v>3400</v>
      </c>
      <c r="AJ57">
        <v>1.37464577651525</v>
      </c>
      <c r="AK57">
        <f t="shared" si="12"/>
        <v>0.81838351785378904</v>
      </c>
      <c r="AL57">
        <f t="shared" si="15"/>
        <v>0.68431635645747468</v>
      </c>
      <c r="AM57">
        <f t="shared" si="16"/>
        <v>0.11743149531033928</v>
      </c>
    </row>
    <row r="58" spans="3:39" x14ac:dyDescent="0.2">
      <c r="C58">
        <v>2450</v>
      </c>
      <c r="D58">
        <v>2450</v>
      </c>
      <c r="E58">
        <v>1.82305563588004</v>
      </c>
      <c r="F58">
        <f t="shared" si="5"/>
        <v>1.82305563588004</v>
      </c>
      <c r="G58">
        <v>2450</v>
      </c>
      <c r="H58">
        <v>450</v>
      </c>
      <c r="I58">
        <v>9.7858117910946396E-2</v>
      </c>
      <c r="J58">
        <f t="shared" si="19"/>
        <v>-0.59962074494826179</v>
      </c>
      <c r="K58">
        <v>3450</v>
      </c>
      <c r="L58">
        <v>0.52498551996979403</v>
      </c>
      <c r="M58">
        <f t="shared" si="13"/>
        <v>0.319169160551805</v>
      </c>
      <c r="N58">
        <f t="shared" si="17"/>
        <v>0.51420135049452775</v>
      </c>
      <c r="O58">
        <f t="shared" si="18"/>
        <v>1.2230569806395859</v>
      </c>
      <c r="Q58">
        <v>2450</v>
      </c>
      <c r="R58">
        <v>0.93733065284998696</v>
      </c>
      <c r="S58">
        <f t="shared" si="6"/>
        <v>0.93733065284998696</v>
      </c>
      <c r="T58">
        <v>450</v>
      </c>
      <c r="U58">
        <v>0.35212627764493798</v>
      </c>
      <c r="V58">
        <f t="shared" si="20"/>
        <v>0.9281137089915078</v>
      </c>
      <c r="W58">
        <v>3450</v>
      </c>
      <c r="X58">
        <v>1.9249229876760601</v>
      </c>
      <c r="Y58">
        <f t="shared" si="14"/>
        <v>1.058646867525312</v>
      </c>
      <c r="Z58">
        <f t="shared" si="8"/>
        <v>0.97469707645560222</v>
      </c>
      <c r="AA58">
        <f t="shared" si="9"/>
        <v>7.284856607379811E-2</v>
      </c>
      <c r="AC58">
        <v>2450</v>
      </c>
      <c r="AD58">
        <v>0.65322333250466902</v>
      </c>
      <c r="AE58">
        <f t="shared" si="10"/>
        <v>0.65322333250466902</v>
      </c>
      <c r="AF58">
        <v>450</v>
      </c>
      <c r="AG58">
        <v>0.209583812838812</v>
      </c>
      <c r="AH58">
        <f t="shared" si="21"/>
        <v>0.61511323385843508</v>
      </c>
      <c r="AI58">
        <v>3450</v>
      </c>
      <c r="AJ58">
        <v>1.3335466409981001</v>
      </c>
      <c r="AK58">
        <f t="shared" si="12"/>
        <v>0.7772843823366391</v>
      </c>
      <c r="AL58">
        <f t="shared" si="15"/>
        <v>0.68187364956658103</v>
      </c>
      <c r="AM58">
        <f t="shared" si="16"/>
        <v>8.4796820992865035E-2</v>
      </c>
    </row>
    <row r="59" spans="3:39" x14ac:dyDescent="0.2">
      <c r="C59">
        <v>2500</v>
      </c>
      <c r="D59">
        <v>2500</v>
      </c>
      <c r="E59">
        <v>1.6597719878377499</v>
      </c>
      <c r="F59">
        <f t="shared" si="5"/>
        <v>1.6597719878377499</v>
      </c>
      <c r="G59">
        <v>2500</v>
      </c>
      <c r="H59">
        <v>500</v>
      </c>
      <c r="I59">
        <v>0.20711886313853201</v>
      </c>
      <c r="J59">
        <f t="shared" si="19"/>
        <v>-0.49035999972067612</v>
      </c>
      <c r="K59">
        <v>3500</v>
      </c>
      <c r="L59">
        <v>0.32886887289626898</v>
      </c>
      <c r="M59">
        <f t="shared" si="13"/>
        <v>0.12305251347827997</v>
      </c>
      <c r="N59">
        <f t="shared" si="17"/>
        <v>0.43082150053178458</v>
      </c>
      <c r="O59">
        <f t="shared" si="18"/>
        <v>1.1076137427029524</v>
      </c>
      <c r="Q59">
        <v>2500</v>
      </c>
      <c r="R59">
        <v>0.99243788481594097</v>
      </c>
      <c r="S59">
        <f t="shared" si="6"/>
        <v>0.99243788481594097</v>
      </c>
      <c r="T59">
        <v>500</v>
      </c>
      <c r="U59">
        <v>0.30578346870324402</v>
      </c>
      <c r="V59">
        <f t="shared" si="20"/>
        <v>0.88177090004981384</v>
      </c>
      <c r="W59">
        <v>3500</v>
      </c>
      <c r="X59">
        <v>1.8130053608069701</v>
      </c>
      <c r="Y59">
        <f t="shared" si="14"/>
        <v>0.9467292406562221</v>
      </c>
      <c r="Z59">
        <f t="shared" si="8"/>
        <v>0.94031267517399231</v>
      </c>
      <c r="AA59">
        <f t="shared" si="9"/>
        <v>5.5611820809494818E-2</v>
      </c>
      <c r="AC59">
        <v>2500</v>
      </c>
      <c r="AD59">
        <v>0.68917976360044597</v>
      </c>
      <c r="AE59">
        <f t="shared" si="10"/>
        <v>0.68917976360044597</v>
      </c>
      <c r="AF59">
        <v>500</v>
      </c>
      <c r="AG59">
        <v>0.22248119167517599</v>
      </c>
      <c r="AH59">
        <f t="shared" si="21"/>
        <v>0.62801061269479908</v>
      </c>
      <c r="AI59">
        <v>3500</v>
      </c>
      <c r="AJ59">
        <v>1.2446823357711401</v>
      </c>
      <c r="AK59">
        <f t="shared" si="12"/>
        <v>0.68842007710967912</v>
      </c>
      <c r="AL59">
        <f t="shared" si="15"/>
        <v>0.66853681780164143</v>
      </c>
      <c r="AM59">
        <f t="shared" si="16"/>
        <v>3.5098778556560233E-2</v>
      </c>
    </row>
    <row r="60" spans="3:39" x14ac:dyDescent="0.2">
      <c r="C60">
        <v>2550</v>
      </c>
      <c r="D60">
        <v>2550</v>
      </c>
      <c r="E60">
        <v>2.0593197342001899</v>
      </c>
      <c r="F60">
        <f t="shared" si="5"/>
        <v>2.0593197342001899</v>
      </c>
      <c r="G60">
        <v>2550</v>
      </c>
      <c r="H60">
        <v>550</v>
      </c>
      <c r="I60">
        <v>0.41450526011393601</v>
      </c>
      <c r="J60">
        <f t="shared" si="19"/>
        <v>-0.28297360274527211</v>
      </c>
      <c r="K60">
        <v>3550</v>
      </c>
      <c r="L60">
        <v>0.490853501226648</v>
      </c>
      <c r="M60">
        <f t="shared" si="13"/>
        <v>0.28503714180865902</v>
      </c>
      <c r="N60">
        <f t="shared" si="17"/>
        <v>0.68712775775452561</v>
      </c>
      <c r="O60">
        <f t="shared" si="18"/>
        <v>1.221819203748481</v>
      </c>
      <c r="Q60">
        <v>2550</v>
      </c>
      <c r="R60">
        <v>1.1537587694404201</v>
      </c>
      <c r="S60">
        <f t="shared" si="6"/>
        <v>1.1537587694404201</v>
      </c>
      <c r="T60">
        <v>550</v>
      </c>
      <c r="U60">
        <v>0.301417134717268</v>
      </c>
      <c r="V60">
        <f t="shared" si="20"/>
        <v>0.87740456606383788</v>
      </c>
      <c r="W60">
        <v>3550</v>
      </c>
      <c r="X60">
        <v>1.9872582204365401</v>
      </c>
      <c r="Y60">
        <f t="shared" si="14"/>
        <v>1.1209821002857923</v>
      </c>
      <c r="Z60">
        <f t="shared" si="8"/>
        <v>1.0507151452633501</v>
      </c>
      <c r="AA60">
        <f t="shared" si="9"/>
        <v>0.15098342676290955</v>
      </c>
      <c r="AC60">
        <v>2550</v>
      </c>
      <c r="AD60">
        <v>0.76001665554984799</v>
      </c>
      <c r="AE60">
        <f t="shared" si="10"/>
        <v>0.76001665554984799</v>
      </c>
      <c r="AF60">
        <v>550</v>
      </c>
      <c r="AG60">
        <v>0.23758804803106701</v>
      </c>
      <c r="AH60">
        <f t="shared" si="21"/>
        <v>0.64311746905069012</v>
      </c>
      <c r="AI60">
        <v>3550</v>
      </c>
      <c r="AJ60">
        <v>1.30567910989561</v>
      </c>
      <c r="AK60">
        <f t="shared" si="12"/>
        <v>0.74941685123414903</v>
      </c>
      <c r="AL60">
        <f t="shared" si="15"/>
        <v>0.71751699194489571</v>
      </c>
      <c r="AM60">
        <f t="shared" si="16"/>
        <v>6.4649483509513397E-2</v>
      </c>
    </row>
    <row r="61" spans="3:39" x14ac:dyDescent="0.2">
      <c r="C61">
        <v>2600</v>
      </c>
      <c r="D61">
        <v>2600</v>
      </c>
      <c r="E61">
        <v>1.7741475095143899</v>
      </c>
      <c r="F61">
        <f t="shared" si="5"/>
        <v>1.7741475095143899</v>
      </c>
      <c r="G61">
        <v>2600</v>
      </c>
      <c r="H61">
        <v>600</v>
      </c>
      <c r="I61">
        <v>0.30180105405503499</v>
      </c>
      <c r="J61">
        <f t="shared" si="19"/>
        <v>-0.39567780880417314</v>
      </c>
      <c r="K61">
        <v>3600</v>
      </c>
      <c r="L61">
        <v>0.34658450803028201</v>
      </c>
      <c r="M61">
        <f t="shared" si="13"/>
        <v>0.140768148612293</v>
      </c>
      <c r="N61">
        <f t="shared" si="17"/>
        <v>0.50641261644083657</v>
      </c>
      <c r="O61">
        <f t="shared" si="18"/>
        <v>1.1301802447593381</v>
      </c>
      <c r="Q61">
        <v>2600</v>
      </c>
      <c r="R61">
        <v>1.12159221936343</v>
      </c>
      <c r="S61">
        <f t="shared" si="6"/>
        <v>1.12159221936343</v>
      </c>
      <c r="T61">
        <v>600</v>
      </c>
      <c r="U61">
        <v>0.281911320823311</v>
      </c>
      <c r="V61">
        <f t="shared" si="20"/>
        <v>0.85789875216988087</v>
      </c>
      <c r="W61">
        <v>3600</v>
      </c>
      <c r="X61">
        <v>1.9857523778160899</v>
      </c>
      <c r="Y61">
        <f t="shared" si="14"/>
        <v>1.1194762576653421</v>
      </c>
      <c r="Z61">
        <f t="shared" si="8"/>
        <v>1.0329890763995511</v>
      </c>
      <c r="AA61">
        <f t="shared" si="9"/>
        <v>0.15163635959958793</v>
      </c>
      <c r="AC61">
        <v>2600</v>
      </c>
      <c r="AD61">
        <v>0.78370458109275098</v>
      </c>
      <c r="AE61">
        <f t="shared" si="10"/>
        <v>0.78370458109275098</v>
      </c>
      <c r="AF61">
        <v>600</v>
      </c>
      <c r="AG61">
        <v>0.26378155267532299</v>
      </c>
      <c r="AH61">
        <f t="shared" si="21"/>
        <v>0.66931097369494608</v>
      </c>
      <c r="AI61">
        <v>3600</v>
      </c>
      <c r="AJ61">
        <v>1.2626579426384199</v>
      </c>
      <c r="AK61">
        <f t="shared" si="12"/>
        <v>0.70639568397695895</v>
      </c>
      <c r="AL61">
        <f t="shared" si="15"/>
        <v>0.7198037462548853</v>
      </c>
      <c r="AM61">
        <f t="shared" si="16"/>
        <v>5.8363571291580041E-2</v>
      </c>
    </row>
    <row r="62" spans="3:39" x14ac:dyDescent="0.2">
      <c r="C62">
        <v>2650</v>
      </c>
      <c r="D62">
        <v>2650</v>
      </c>
      <c r="E62">
        <v>1.8390036464121799</v>
      </c>
      <c r="F62">
        <f t="shared" si="5"/>
        <v>1.8390036464121799</v>
      </c>
      <c r="G62">
        <v>2650</v>
      </c>
      <c r="H62">
        <v>650</v>
      </c>
      <c r="I62">
        <v>0.27449441905032601</v>
      </c>
      <c r="J62">
        <f t="shared" si="19"/>
        <v>-0.42298444380888212</v>
      </c>
      <c r="K62">
        <v>3650</v>
      </c>
      <c r="L62">
        <v>0.50297292823235595</v>
      </c>
      <c r="M62">
        <f t="shared" si="13"/>
        <v>0.29715656881436692</v>
      </c>
      <c r="N62">
        <f t="shared" si="17"/>
        <v>0.57105859047255492</v>
      </c>
      <c r="O62">
        <f t="shared" si="18"/>
        <v>1.1556012582966557</v>
      </c>
      <c r="Q62">
        <v>2650</v>
      </c>
      <c r="R62">
        <v>1.2063766538579599</v>
      </c>
      <c r="S62">
        <f t="shared" si="6"/>
        <v>1.2063766538579599</v>
      </c>
      <c r="T62">
        <v>650</v>
      </c>
      <c r="U62">
        <v>0.40008132769263099</v>
      </c>
      <c r="V62">
        <f t="shared" si="20"/>
        <v>0.97606875903920076</v>
      </c>
      <c r="W62">
        <v>3650</v>
      </c>
      <c r="X62">
        <v>1.91966984462608</v>
      </c>
      <c r="Y62">
        <f t="shared" si="14"/>
        <v>1.053393724475332</v>
      </c>
      <c r="Z62">
        <f t="shared" si="8"/>
        <v>1.0786130457908307</v>
      </c>
      <c r="AA62">
        <f t="shared" si="9"/>
        <v>0.11720683525150288</v>
      </c>
      <c r="AC62">
        <v>2650</v>
      </c>
      <c r="AD62">
        <v>0.83852493426970498</v>
      </c>
      <c r="AE62">
        <f t="shared" si="10"/>
        <v>0.83852493426970498</v>
      </c>
      <c r="AF62">
        <v>650</v>
      </c>
      <c r="AG62">
        <v>0.29020596558213901</v>
      </c>
      <c r="AH62">
        <f t="shared" si="21"/>
        <v>0.69573538660176215</v>
      </c>
      <c r="AI62">
        <v>3650</v>
      </c>
      <c r="AJ62">
        <v>1.19683247444011</v>
      </c>
      <c r="AK62">
        <f t="shared" si="12"/>
        <v>0.64057021577864903</v>
      </c>
      <c r="AL62">
        <f t="shared" si="15"/>
        <v>0.7249435122167055</v>
      </c>
      <c r="AM62">
        <f t="shared" si="16"/>
        <v>0.10215847294606491</v>
      </c>
    </row>
    <row r="63" spans="3:39" x14ac:dyDescent="0.2">
      <c r="C63">
        <v>2700</v>
      </c>
      <c r="D63">
        <v>2700</v>
      </c>
      <c r="E63">
        <v>1.34882617506872</v>
      </c>
      <c r="F63">
        <f t="shared" si="5"/>
        <v>1.34882617506872</v>
      </c>
      <c r="G63">
        <v>2700</v>
      </c>
      <c r="H63">
        <v>700</v>
      </c>
      <c r="I63">
        <v>0.24199469752556399</v>
      </c>
      <c r="J63">
        <f t="shared" si="19"/>
        <v>-0.45548416533364411</v>
      </c>
      <c r="K63">
        <v>3700</v>
      </c>
      <c r="L63">
        <v>0.75526080077303803</v>
      </c>
      <c r="M63">
        <f t="shared" si="13"/>
        <v>0.549444441355049</v>
      </c>
      <c r="N63">
        <f t="shared" si="17"/>
        <v>0.48092881703004164</v>
      </c>
      <c r="O63">
        <f t="shared" si="18"/>
        <v>0.90410438789069492</v>
      </c>
      <c r="Q63">
        <v>2700</v>
      </c>
      <c r="R63">
        <v>1.1325482583473501</v>
      </c>
      <c r="S63">
        <f t="shared" si="6"/>
        <v>1.1325482583473501</v>
      </c>
      <c r="T63">
        <v>700</v>
      </c>
      <c r="U63">
        <v>0.46721303133939601</v>
      </c>
      <c r="V63">
        <f t="shared" si="20"/>
        <v>1.0432004626859659</v>
      </c>
      <c r="W63">
        <v>3700</v>
      </c>
      <c r="X63">
        <v>2.0597552464088298</v>
      </c>
      <c r="Y63">
        <f t="shared" si="14"/>
        <v>1.1934791262580817</v>
      </c>
      <c r="Z63">
        <f t="shared" si="8"/>
        <v>1.1230759490971327</v>
      </c>
      <c r="AA63">
        <f t="shared" si="9"/>
        <v>7.5585796702516209E-2</v>
      </c>
      <c r="AC63">
        <v>2700</v>
      </c>
      <c r="AD63">
        <v>0.81659496227319495</v>
      </c>
      <c r="AE63">
        <f t="shared" si="10"/>
        <v>0.81659496227319495</v>
      </c>
      <c r="AF63">
        <v>700</v>
      </c>
      <c r="AG63">
        <v>0.32137491236094001</v>
      </c>
      <c r="AH63">
        <f t="shared" si="21"/>
        <v>0.72690433338056315</v>
      </c>
      <c r="AI63">
        <v>3700</v>
      </c>
      <c r="AJ63">
        <v>1.2714189203659201</v>
      </c>
      <c r="AK63">
        <f t="shared" si="12"/>
        <v>0.71515666170445913</v>
      </c>
      <c r="AL63">
        <f t="shared" si="15"/>
        <v>0.7528853191194057</v>
      </c>
      <c r="AM63">
        <f t="shared" si="16"/>
        <v>5.5485952461319016E-2</v>
      </c>
    </row>
    <row r="64" spans="3:39" x14ac:dyDescent="0.2">
      <c r="C64">
        <v>2750</v>
      </c>
      <c r="D64">
        <v>2750</v>
      </c>
      <c r="E64">
        <v>1.3160134283960101</v>
      </c>
      <c r="F64">
        <f t="shared" si="5"/>
        <v>1.3160134283960101</v>
      </c>
      <c r="G64">
        <v>2750</v>
      </c>
      <c r="H64">
        <v>750</v>
      </c>
      <c r="I64">
        <v>0.238390322481734</v>
      </c>
      <c r="J64">
        <f t="shared" si="19"/>
        <v>-0.45908854037747415</v>
      </c>
      <c r="K64">
        <v>3750</v>
      </c>
      <c r="L64">
        <v>0.62858754013469498</v>
      </c>
      <c r="M64">
        <f t="shared" si="13"/>
        <v>0.42277118071670594</v>
      </c>
      <c r="N64">
        <f t="shared" si="17"/>
        <v>0.42656535624508063</v>
      </c>
      <c r="O64">
        <f t="shared" si="18"/>
        <v>0.88755706673533385</v>
      </c>
      <c r="Q64">
        <v>2750</v>
      </c>
      <c r="R64">
        <v>1.20593516028353</v>
      </c>
      <c r="S64">
        <f t="shared" si="6"/>
        <v>1.20593516028353</v>
      </c>
      <c r="T64">
        <v>750</v>
      </c>
      <c r="U64">
        <v>0.50321880244178396</v>
      </c>
      <c r="V64">
        <f t="shared" si="20"/>
        <v>1.0792062337883537</v>
      </c>
      <c r="W64">
        <v>3750</v>
      </c>
      <c r="X64">
        <v>2.0986070898260798</v>
      </c>
      <c r="Y64">
        <f t="shared" si="14"/>
        <v>1.2323309696753317</v>
      </c>
      <c r="Z64">
        <f t="shared" si="8"/>
        <v>1.1724907879157385</v>
      </c>
      <c r="AA64">
        <f t="shared" si="9"/>
        <v>8.1857746838163201E-2</v>
      </c>
      <c r="AC64">
        <v>2750</v>
      </c>
      <c r="AD64">
        <v>0.78164972898131202</v>
      </c>
      <c r="AE64">
        <f t="shared" si="10"/>
        <v>0.78164972898131202</v>
      </c>
      <c r="AF64">
        <v>750</v>
      </c>
      <c r="AG64">
        <v>0.360242516415404</v>
      </c>
      <c r="AH64">
        <f t="shared" si="21"/>
        <v>0.76577193743502714</v>
      </c>
      <c r="AI64">
        <v>3750</v>
      </c>
      <c r="AJ64">
        <v>1.2387588782821699</v>
      </c>
      <c r="AK64">
        <f t="shared" si="12"/>
        <v>0.68249661962070896</v>
      </c>
      <c r="AL64">
        <f t="shared" si="15"/>
        <v>0.74330609534568259</v>
      </c>
      <c r="AM64">
        <f t="shared" si="16"/>
        <v>5.3257584619999881E-2</v>
      </c>
    </row>
    <row r="65" spans="3:39" x14ac:dyDescent="0.2">
      <c r="C65">
        <v>2800</v>
      </c>
      <c r="D65">
        <v>2800</v>
      </c>
      <c r="E65">
        <v>1.2174552118856401</v>
      </c>
      <c r="F65">
        <f t="shared" si="5"/>
        <v>1.2174552118856401</v>
      </c>
      <c r="G65">
        <v>2800</v>
      </c>
      <c r="H65">
        <v>800</v>
      </c>
      <c r="I65">
        <v>0.20011652626710999</v>
      </c>
      <c r="J65">
        <f t="shared" si="19"/>
        <v>-0.49736233659209816</v>
      </c>
      <c r="K65">
        <v>3800</v>
      </c>
      <c r="L65">
        <v>0.57818519094779997</v>
      </c>
      <c r="M65">
        <f t="shared" si="13"/>
        <v>0.37236883152981093</v>
      </c>
      <c r="N65">
        <f t="shared" si="17"/>
        <v>0.36415390227445094</v>
      </c>
      <c r="O65">
        <f t="shared" si="18"/>
        <v>0.85743828928897436</v>
      </c>
      <c r="Q65">
        <v>2800</v>
      </c>
      <c r="R65">
        <v>1.1933307439157199</v>
      </c>
      <c r="S65">
        <f t="shared" si="6"/>
        <v>1.1933307439157199</v>
      </c>
      <c r="T65">
        <v>800</v>
      </c>
      <c r="U65">
        <v>0.55319562441813497</v>
      </c>
      <c r="V65">
        <f t="shared" si="20"/>
        <v>1.1291830557647047</v>
      </c>
      <c r="W65">
        <v>3800</v>
      </c>
      <c r="X65">
        <v>2.01547221450073</v>
      </c>
      <c r="Y65">
        <f t="shared" si="14"/>
        <v>1.1491960943499819</v>
      </c>
      <c r="Z65">
        <f t="shared" si="8"/>
        <v>1.157236631343469</v>
      </c>
      <c r="AA65">
        <f t="shared" si="9"/>
        <v>3.282101689676447E-2</v>
      </c>
      <c r="AC65">
        <v>2800</v>
      </c>
      <c r="AD65">
        <v>0.81052447586333198</v>
      </c>
      <c r="AE65">
        <f t="shared" si="10"/>
        <v>0.81052447586333198</v>
      </c>
      <c r="AF65">
        <v>800</v>
      </c>
      <c r="AG65">
        <v>0.37508938746008202</v>
      </c>
      <c r="AH65">
        <f t="shared" si="21"/>
        <v>0.78061880847970511</v>
      </c>
      <c r="AI65">
        <v>3800</v>
      </c>
      <c r="AJ65">
        <v>1.21035930838462</v>
      </c>
      <c r="AK65">
        <f t="shared" si="12"/>
        <v>0.65409704972315907</v>
      </c>
      <c r="AL65">
        <f t="shared" si="15"/>
        <v>0.74841344468873194</v>
      </c>
      <c r="AM65">
        <f t="shared" si="16"/>
        <v>8.3037786608817443E-2</v>
      </c>
    </row>
    <row r="66" spans="3:39" x14ac:dyDescent="0.2">
      <c r="C66">
        <v>2850</v>
      </c>
      <c r="D66">
        <v>2850</v>
      </c>
      <c r="E66">
        <v>0.94066934194269802</v>
      </c>
      <c r="F66">
        <f t="shared" si="5"/>
        <v>0.94066934194269802</v>
      </c>
      <c r="G66">
        <v>2850</v>
      </c>
      <c r="H66">
        <v>850</v>
      </c>
      <c r="I66">
        <v>0.31520092399871003</v>
      </c>
      <c r="J66">
        <f t="shared" si="19"/>
        <v>-0.3822779388604981</v>
      </c>
      <c r="K66">
        <v>3850</v>
      </c>
      <c r="L66">
        <v>0.43431914278823702</v>
      </c>
      <c r="M66">
        <f t="shared" si="13"/>
        <v>0.22850278337024801</v>
      </c>
      <c r="N66">
        <f t="shared" si="17"/>
        <v>0.26229806215081597</v>
      </c>
      <c r="O66">
        <f t="shared" si="18"/>
        <v>0.66212081042437787</v>
      </c>
      <c r="Q66">
        <v>2850</v>
      </c>
      <c r="R66">
        <v>1.22859608504492</v>
      </c>
      <c r="S66">
        <f t="shared" si="6"/>
        <v>1.22859608504492</v>
      </c>
      <c r="T66">
        <v>850</v>
      </c>
      <c r="U66">
        <v>0.53609503499921496</v>
      </c>
      <c r="V66">
        <f t="shared" si="20"/>
        <v>1.1120824663457847</v>
      </c>
      <c r="W66">
        <v>3850</v>
      </c>
      <c r="X66">
        <v>2.00024709076314</v>
      </c>
      <c r="Y66">
        <f t="shared" si="14"/>
        <v>1.1339709706123919</v>
      </c>
      <c r="Z66">
        <f t="shared" si="8"/>
        <v>1.1582165073343655</v>
      </c>
      <c r="AA66">
        <f t="shared" si="9"/>
        <v>6.192528057097766E-2</v>
      </c>
      <c r="AC66">
        <v>2850</v>
      </c>
      <c r="AD66">
        <v>0.843588557956512</v>
      </c>
      <c r="AE66">
        <f t="shared" si="10"/>
        <v>0.843588557956512</v>
      </c>
      <c r="AF66">
        <v>850</v>
      </c>
      <c r="AG66">
        <v>0.36037771418676501</v>
      </c>
      <c r="AH66">
        <f t="shared" si="21"/>
        <v>0.76590713520638809</v>
      </c>
      <c r="AI66">
        <v>3850</v>
      </c>
      <c r="AJ66">
        <v>1.1987443458518801</v>
      </c>
      <c r="AK66">
        <f t="shared" si="12"/>
        <v>0.6424820871904191</v>
      </c>
      <c r="AL66">
        <f t="shared" si="15"/>
        <v>0.75065926011777295</v>
      </c>
      <c r="AM66">
        <f t="shared" si="16"/>
        <v>0.10141659833102792</v>
      </c>
    </row>
    <row r="67" spans="3:39" x14ac:dyDescent="0.2">
      <c r="C67">
        <v>2900</v>
      </c>
      <c r="D67">
        <v>2900</v>
      </c>
      <c r="E67">
        <v>1.09135831373395</v>
      </c>
      <c r="F67">
        <f t="shared" si="5"/>
        <v>1.09135831373395</v>
      </c>
      <c r="G67">
        <v>2900</v>
      </c>
      <c r="H67">
        <v>900</v>
      </c>
      <c r="I67">
        <v>0.23194398734344501</v>
      </c>
      <c r="J67">
        <f t="shared" si="19"/>
        <v>-0.46553487551576311</v>
      </c>
      <c r="K67">
        <v>3900</v>
      </c>
      <c r="L67">
        <v>0.40736495650566701</v>
      </c>
      <c r="M67">
        <f t="shared" si="13"/>
        <v>0.201548597087678</v>
      </c>
      <c r="N67">
        <f t="shared" si="17"/>
        <v>0.27579067843528832</v>
      </c>
      <c r="O67">
        <f t="shared" si="18"/>
        <v>0.78109731510558567</v>
      </c>
      <c r="Q67">
        <v>2900</v>
      </c>
      <c r="R67">
        <v>1.1916839246637401</v>
      </c>
      <c r="S67">
        <f t="shared" si="6"/>
        <v>1.1916839246637401</v>
      </c>
      <c r="T67">
        <v>900</v>
      </c>
      <c r="U67">
        <v>0.59417695227715195</v>
      </c>
      <c r="V67">
        <f t="shared" si="20"/>
        <v>1.1701643836237219</v>
      </c>
      <c r="W67">
        <v>3900</v>
      </c>
      <c r="X67">
        <v>2.1199564605533898</v>
      </c>
      <c r="Y67">
        <f t="shared" si="14"/>
        <v>1.2536803404026418</v>
      </c>
      <c r="Z67">
        <f t="shared" si="8"/>
        <v>1.2051762162300346</v>
      </c>
      <c r="AA67">
        <f t="shared" si="9"/>
        <v>4.3361967298048525E-2</v>
      </c>
      <c r="AC67">
        <v>2900</v>
      </c>
      <c r="AD67">
        <v>0.87606230650819705</v>
      </c>
      <c r="AE67">
        <f t="shared" si="10"/>
        <v>0.87606230650819705</v>
      </c>
      <c r="AF67">
        <v>900</v>
      </c>
      <c r="AG67">
        <v>0.419015512616145</v>
      </c>
      <c r="AH67">
        <f t="shared" si="21"/>
        <v>0.82454493363576808</v>
      </c>
      <c r="AI67">
        <v>3900</v>
      </c>
      <c r="AJ67">
        <v>1.1836556566296601</v>
      </c>
      <c r="AK67">
        <f t="shared" si="12"/>
        <v>0.62739339796819915</v>
      </c>
      <c r="AL67">
        <f t="shared" si="15"/>
        <v>0.77600021270405473</v>
      </c>
      <c r="AM67">
        <f t="shared" si="16"/>
        <v>0.13124975796690813</v>
      </c>
    </row>
    <row r="68" spans="3:39" x14ac:dyDescent="0.2">
      <c r="C68">
        <v>2950</v>
      </c>
      <c r="D68">
        <v>2950</v>
      </c>
      <c r="E68">
        <v>1.3091508210720599</v>
      </c>
      <c r="F68">
        <f t="shared" si="5"/>
        <v>1.3091508210720599</v>
      </c>
      <c r="G68">
        <v>2950</v>
      </c>
      <c r="H68">
        <v>950</v>
      </c>
      <c r="I68">
        <v>0.18803750886429699</v>
      </c>
      <c r="J68">
        <f t="shared" si="19"/>
        <v>-0.50944135399491119</v>
      </c>
      <c r="K68">
        <v>3950</v>
      </c>
      <c r="L68">
        <v>0.24090737453310401</v>
      </c>
      <c r="M68">
        <f>L68-$L$10</f>
        <v>3.5091015115115004E-2</v>
      </c>
      <c r="N68">
        <f t="shared" si="17"/>
        <v>0.27826682739742126</v>
      </c>
      <c r="O68">
        <f t="shared" si="18"/>
        <v>0.9333650044666737</v>
      </c>
      <c r="Q68">
        <v>2950</v>
      </c>
      <c r="R68">
        <v>1.2976787556317799</v>
      </c>
      <c r="S68">
        <f t="shared" si="6"/>
        <v>1.2976787556317799</v>
      </c>
      <c r="T68">
        <v>950</v>
      </c>
      <c r="U68">
        <v>0.71181998642095901</v>
      </c>
      <c r="V68">
        <f t="shared" si="20"/>
        <v>1.2878074177675289</v>
      </c>
      <c r="W68">
        <v>3950</v>
      </c>
      <c r="X68">
        <v>2.05424530693882</v>
      </c>
      <c r="Y68">
        <f t="shared" si="14"/>
        <v>1.187969186788072</v>
      </c>
      <c r="Z68">
        <f t="shared" si="8"/>
        <v>1.2578184533957935</v>
      </c>
      <c r="AA68">
        <f t="shared" si="9"/>
        <v>6.0692263609417166E-2</v>
      </c>
      <c r="AC68">
        <v>2950</v>
      </c>
      <c r="AD68">
        <v>0.89738902965619805</v>
      </c>
      <c r="AE68">
        <f t="shared" si="10"/>
        <v>0.89738902965619805</v>
      </c>
      <c r="AF68">
        <v>950</v>
      </c>
      <c r="AG68">
        <v>0.48455261945534001</v>
      </c>
      <c r="AH68">
        <f t="shared" si="21"/>
        <v>0.89008204047496309</v>
      </c>
      <c r="AI68">
        <v>3950</v>
      </c>
      <c r="AJ68">
        <v>1.2396538117392599</v>
      </c>
      <c r="AK68">
        <f t="shared" si="12"/>
        <v>0.68339155307779897</v>
      </c>
      <c r="AL68">
        <f t="shared" si="15"/>
        <v>0.82362087440298681</v>
      </c>
      <c r="AM68">
        <f t="shared" si="16"/>
        <v>0.12149709849299117</v>
      </c>
    </row>
    <row r="69" spans="3:39" x14ac:dyDescent="0.2">
      <c r="C69">
        <v>3000</v>
      </c>
      <c r="D69">
        <v>3000</v>
      </c>
      <c r="E69">
        <v>0.97411997147704998</v>
      </c>
      <c r="F69">
        <f t="shared" si="5"/>
        <v>0.97411997147704998</v>
      </c>
      <c r="G69">
        <v>3000</v>
      </c>
      <c r="H69">
        <v>1000</v>
      </c>
      <c r="I69">
        <v>0.18408308693081801</v>
      </c>
      <c r="J69">
        <f t="shared" si="19"/>
        <v>-0.51339577592839014</v>
      </c>
      <c r="K69">
        <v>4000</v>
      </c>
      <c r="L69">
        <v>0.17153082438648801</v>
      </c>
      <c r="M69">
        <f t="shared" si="13"/>
        <v>-3.4285535031501002E-2</v>
      </c>
      <c r="N69">
        <f t="shared" si="17"/>
        <v>0.14214622017238629</v>
      </c>
      <c r="O69">
        <f t="shared" si="18"/>
        <v>0.75929039100862761</v>
      </c>
      <c r="Q69">
        <v>3000</v>
      </c>
      <c r="R69">
        <v>1.25653343773547</v>
      </c>
      <c r="S69">
        <f t="shared" si="6"/>
        <v>1.25653343773547</v>
      </c>
      <c r="T69">
        <v>1000</v>
      </c>
      <c r="U69">
        <v>0.80293643928022995</v>
      </c>
      <c r="V69">
        <f t="shared" si="20"/>
        <v>1.3789238706267999</v>
      </c>
      <c r="W69">
        <v>4000</v>
      </c>
      <c r="X69">
        <v>1.9802829179747199</v>
      </c>
      <c r="Y69">
        <f t="shared" si="14"/>
        <v>1.1140067978239721</v>
      </c>
      <c r="Z69">
        <f t="shared" si="8"/>
        <v>1.2498213687287472</v>
      </c>
      <c r="AA69">
        <f t="shared" si="9"/>
        <v>0.13258602025993521</v>
      </c>
      <c r="AC69">
        <v>3000</v>
      </c>
      <c r="AD69">
        <v>0.88407744231879604</v>
      </c>
      <c r="AE69">
        <f t="shared" si="10"/>
        <v>0.88407744231879604</v>
      </c>
      <c r="AF69">
        <v>1000</v>
      </c>
      <c r="AG69">
        <v>0.525079866773277</v>
      </c>
      <c r="AH69">
        <f t="shared" si="21"/>
        <v>0.93060928779290009</v>
      </c>
      <c r="AI69">
        <v>4000</v>
      </c>
      <c r="AJ69">
        <v>1.2028961922485599</v>
      </c>
      <c r="AK69">
        <f t="shared" si="12"/>
        <v>0.64663393358709897</v>
      </c>
      <c r="AL69">
        <f t="shared" si="15"/>
        <v>0.8204402212329317</v>
      </c>
      <c r="AM69">
        <f t="shared" si="16"/>
        <v>0.15230814941993631</v>
      </c>
    </row>
    <row r="70" spans="3:39" x14ac:dyDescent="0.2">
      <c r="C70">
        <v>3050</v>
      </c>
      <c r="D70">
        <v>3050</v>
      </c>
      <c r="E70">
        <v>1.3133055260854001</v>
      </c>
      <c r="F70">
        <f t="shared" si="5"/>
        <v>1.3133055260854001</v>
      </c>
      <c r="G70">
        <v>3050</v>
      </c>
      <c r="H70">
        <v>1050</v>
      </c>
      <c r="I70">
        <v>0.20581635941798901</v>
      </c>
      <c r="J70">
        <f t="shared" si="19"/>
        <v>-0.49166250344121909</v>
      </c>
      <c r="K70">
        <v>4050</v>
      </c>
      <c r="L70">
        <v>0.15283475831445301</v>
      </c>
      <c r="M70">
        <f t="shared" si="13"/>
        <v>-5.2981601103536002E-2</v>
      </c>
      <c r="N70">
        <f t="shared" si="17"/>
        <v>0.25622047384688168</v>
      </c>
      <c r="O70">
        <f t="shared" si="18"/>
        <v>0.94137231702899271</v>
      </c>
      <c r="Q70">
        <v>3050</v>
      </c>
      <c r="R70">
        <v>1.3187686567811101</v>
      </c>
      <c r="S70">
        <f t="shared" si="6"/>
        <v>1.3187686567811101</v>
      </c>
      <c r="T70">
        <v>1050</v>
      </c>
      <c r="U70">
        <v>0.86627612015074795</v>
      </c>
      <c r="V70">
        <f t="shared" si="20"/>
        <v>1.4422635514973177</v>
      </c>
      <c r="W70">
        <v>4050</v>
      </c>
      <c r="X70">
        <v>2.07817050163038</v>
      </c>
      <c r="Y70">
        <f t="shared" si="14"/>
        <v>1.2118943814796319</v>
      </c>
      <c r="Z70">
        <f t="shared" si="8"/>
        <v>1.3243088632526865</v>
      </c>
      <c r="AA70">
        <f t="shared" si="9"/>
        <v>0.11528447007064796</v>
      </c>
      <c r="AC70">
        <v>3050</v>
      </c>
      <c r="AD70">
        <v>0.95864865335920701</v>
      </c>
      <c r="AE70">
        <f t="shared" si="10"/>
        <v>0.95864865335920701</v>
      </c>
      <c r="AF70">
        <v>1050</v>
      </c>
      <c r="AG70">
        <v>0.55626225866146095</v>
      </c>
      <c r="AH70">
        <f t="shared" si="21"/>
        <v>0.96179167968108403</v>
      </c>
      <c r="AI70">
        <v>4050</v>
      </c>
      <c r="AJ70">
        <v>1.2286018316040901</v>
      </c>
      <c r="AK70">
        <f t="shared" si="12"/>
        <v>0.67233957294262914</v>
      </c>
      <c r="AL70">
        <f t="shared" si="15"/>
        <v>0.86425996866097332</v>
      </c>
      <c r="AM70">
        <f t="shared" si="16"/>
        <v>0.1662153674397456</v>
      </c>
    </row>
    <row r="71" spans="3:39" x14ac:dyDescent="0.2">
      <c r="C71">
        <v>3100</v>
      </c>
      <c r="D71">
        <v>3100</v>
      </c>
      <c r="E71">
        <v>1.0808885856375801</v>
      </c>
      <c r="F71">
        <f t="shared" si="5"/>
        <v>1.0808885856375801</v>
      </c>
      <c r="G71">
        <v>3100</v>
      </c>
      <c r="H71">
        <v>1100</v>
      </c>
      <c r="I71">
        <v>0.34009263843603599</v>
      </c>
      <c r="J71">
        <f t="shared" si="19"/>
        <v>-0.35738622442317214</v>
      </c>
      <c r="K71">
        <v>4100</v>
      </c>
      <c r="L71">
        <v>0.22942125546452199</v>
      </c>
      <c r="M71">
        <f t="shared" si="13"/>
        <v>2.3604896046532986E-2</v>
      </c>
      <c r="N71">
        <f t="shared" si="17"/>
        <v>0.24903575242031364</v>
      </c>
      <c r="O71">
        <f t="shared" si="18"/>
        <v>0.74516636435623251</v>
      </c>
      <c r="Q71">
        <v>3100</v>
      </c>
      <c r="R71">
        <v>1.32802670509372</v>
      </c>
      <c r="S71">
        <f t="shared" si="6"/>
        <v>1.32802670509372</v>
      </c>
      <c r="T71">
        <v>1100</v>
      </c>
      <c r="U71">
        <v>0.862345724156381</v>
      </c>
      <c r="V71">
        <f t="shared" si="20"/>
        <v>1.4383331555029508</v>
      </c>
      <c r="W71">
        <v>4100</v>
      </c>
      <c r="X71">
        <v>1.9628679330882099</v>
      </c>
      <c r="Y71">
        <f t="shared" si="14"/>
        <v>1.0965918129374619</v>
      </c>
      <c r="Z71">
        <f t="shared" si="8"/>
        <v>1.2876505578447108</v>
      </c>
      <c r="AA71">
        <f t="shared" si="9"/>
        <v>0.17441175778777335</v>
      </c>
      <c r="AC71">
        <v>3100</v>
      </c>
      <c r="AD71">
        <v>0.98574904405131403</v>
      </c>
      <c r="AE71">
        <f t="shared" si="10"/>
        <v>0.98574904405131403</v>
      </c>
      <c r="AF71">
        <v>1100</v>
      </c>
      <c r="AG71">
        <v>0.52002723631516701</v>
      </c>
      <c r="AH71">
        <f t="shared" si="21"/>
        <v>0.92555665733479009</v>
      </c>
      <c r="AI71">
        <v>4100</v>
      </c>
      <c r="AJ71">
        <v>1.13141373418961</v>
      </c>
      <c r="AK71">
        <f t="shared" si="12"/>
        <v>0.57515147552814905</v>
      </c>
      <c r="AL71">
        <f t="shared" si="15"/>
        <v>0.82881905897141772</v>
      </c>
      <c r="AM71">
        <f t="shared" si="16"/>
        <v>0.22173455531810701</v>
      </c>
    </row>
    <row r="72" spans="3:39" x14ac:dyDescent="0.2">
      <c r="C72">
        <v>3150</v>
      </c>
      <c r="D72">
        <v>3150</v>
      </c>
      <c r="E72">
        <v>1.15936604227844</v>
      </c>
      <c r="F72">
        <f t="shared" si="5"/>
        <v>1.15936604227844</v>
      </c>
      <c r="G72">
        <v>3150</v>
      </c>
      <c r="H72">
        <v>1150</v>
      </c>
      <c r="I72">
        <v>0.54306401927644798</v>
      </c>
      <c r="J72">
        <f t="shared" si="19"/>
        <v>-0.15441484358276014</v>
      </c>
      <c r="K72">
        <v>4150</v>
      </c>
      <c r="L72">
        <v>0.113529484596578</v>
      </c>
      <c r="M72">
        <f t="shared" si="13"/>
        <v>-9.2286874821411014E-2</v>
      </c>
      <c r="N72">
        <f t="shared" si="17"/>
        <v>0.30422144129142298</v>
      </c>
      <c r="O72">
        <f t="shared" si="18"/>
        <v>0.74122816161660798</v>
      </c>
      <c r="Q72">
        <v>3150</v>
      </c>
      <c r="R72">
        <v>1.28488284620986</v>
      </c>
      <c r="S72">
        <f t="shared" si="6"/>
        <v>1.28488284620986</v>
      </c>
      <c r="T72">
        <v>1150</v>
      </c>
      <c r="U72">
        <v>0.89510225233053797</v>
      </c>
      <c r="V72">
        <f t="shared" si="20"/>
        <v>1.4710896836771079</v>
      </c>
      <c r="W72">
        <v>4150</v>
      </c>
      <c r="X72">
        <v>1.85495362671418</v>
      </c>
      <c r="Y72">
        <f t="shared" si="14"/>
        <v>0.98867750656343201</v>
      </c>
      <c r="Z72">
        <f t="shared" si="8"/>
        <v>1.2482166788168001</v>
      </c>
      <c r="AA72">
        <f t="shared" si="9"/>
        <v>0.24328724387102779</v>
      </c>
      <c r="AC72">
        <v>3150</v>
      </c>
      <c r="AD72">
        <v>0.95373199468211201</v>
      </c>
      <c r="AE72">
        <f t="shared" si="10"/>
        <v>0.95373199468211201</v>
      </c>
      <c r="AF72">
        <v>1150</v>
      </c>
      <c r="AG72">
        <v>0.54721116884487497</v>
      </c>
      <c r="AH72">
        <f t="shared" si="21"/>
        <v>0.95274058986449806</v>
      </c>
      <c r="AI72">
        <v>4150</v>
      </c>
      <c r="AJ72">
        <v>1.1419946761273501</v>
      </c>
      <c r="AK72">
        <f t="shared" si="12"/>
        <v>0.58573241746588911</v>
      </c>
      <c r="AL72">
        <f t="shared" si="15"/>
        <v>0.83073500067083306</v>
      </c>
      <c r="AM72">
        <f t="shared" si="16"/>
        <v>0.21217904009043739</v>
      </c>
    </row>
    <row r="73" spans="3:39" x14ac:dyDescent="0.2">
      <c r="C73">
        <v>3200</v>
      </c>
      <c r="D73">
        <v>3200</v>
      </c>
      <c r="E73">
        <v>0.864728184773079</v>
      </c>
      <c r="F73">
        <f t="shared" si="5"/>
        <v>0.864728184773079</v>
      </c>
      <c r="G73">
        <v>3200</v>
      </c>
      <c r="H73">
        <v>1200</v>
      </c>
      <c r="I73">
        <v>0.80865998005996997</v>
      </c>
      <c r="J73">
        <f t="shared" si="19"/>
        <v>0.11118111720076185</v>
      </c>
      <c r="K73">
        <v>4200</v>
      </c>
      <c r="L73">
        <v>0.143808801850626</v>
      </c>
      <c r="M73">
        <f t="shared" si="13"/>
        <v>-6.2007557567363009E-2</v>
      </c>
      <c r="N73">
        <f t="shared" si="17"/>
        <v>0.30463391480215929</v>
      </c>
      <c r="O73">
        <f t="shared" si="18"/>
        <v>0.49272484482485551</v>
      </c>
      <c r="Q73">
        <v>3200</v>
      </c>
      <c r="R73">
        <v>1.26262336545897</v>
      </c>
      <c r="S73">
        <f t="shared" si="6"/>
        <v>1.26262336545897</v>
      </c>
      <c r="T73">
        <v>1200</v>
      </c>
      <c r="U73">
        <v>1.0616102959325699</v>
      </c>
      <c r="V73">
        <f t="shared" si="20"/>
        <v>1.6375977272791398</v>
      </c>
      <c r="W73">
        <v>4200</v>
      </c>
      <c r="X73">
        <v>1.96057074827515</v>
      </c>
      <c r="Y73">
        <f t="shared" si="14"/>
        <v>1.0942946281244019</v>
      </c>
      <c r="Z73">
        <f t="shared" si="8"/>
        <v>1.3315052402875038</v>
      </c>
      <c r="AA73">
        <f t="shared" si="9"/>
        <v>0.27812425082632686</v>
      </c>
      <c r="AC73">
        <v>3200</v>
      </c>
      <c r="AD73">
        <v>0.96460278487564299</v>
      </c>
      <c r="AE73">
        <f t="shared" si="10"/>
        <v>0.96460278487564299</v>
      </c>
      <c r="AF73">
        <v>1200</v>
      </c>
      <c r="AG73">
        <v>0.54556772339118298</v>
      </c>
      <c r="AH73">
        <f t="shared" si="21"/>
        <v>0.95109714441080606</v>
      </c>
      <c r="AI73">
        <v>4200</v>
      </c>
      <c r="AJ73">
        <v>1.1386397558354899</v>
      </c>
      <c r="AK73">
        <f t="shared" si="12"/>
        <v>0.58237749717402898</v>
      </c>
      <c r="AL73">
        <f t="shared" si="15"/>
        <v>0.83269247548682601</v>
      </c>
      <c r="AM73">
        <f t="shared" si="16"/>
        <v>0.21688428218036807</v>
      </c>
    </row>
    <row r="74" spans="3:39" x14ac:dyDescent="0.2">
      <c r="C74">
        <v>3250</v>
      </c>
      <c r="D74">
        <v>3250</v>
      </c>
      <c r="E74">
        <v>0.69012612917772498</v>
      </c>
      <c r="F74">
        <f t="shared" si="5"/>
        <v>0.69012612917772498</v>
      </c>
      <c r="G74">
        <v>3250</v>
      </c>
      <c r="H74">
        <v>1250</v>
      </c>
      <c r="I74">
        <v>0.53675020721920497</v>
      </c>
      <c r="J74">
        <f t="shared" si="19"/>
        <v>-0.16072865564000316</v>
      </c>
      <c r="K74">
        <v>4250</v>
      </c>
      <c r="L74">
        <v>0.100602751855567</v>
      </c>
      <c r="M74">
        <f t="shared" si="13"/>
        <v>-0.10521360756242201</v>
      </c>
      <c r="N74">
        <f t="shared" ref="N74:N105" si="22">AVERAGE(F74,J74,M74)</f>
        <v>0.14139462199176658</v>
      </c>
      <c r="O74">
        <f t="shared" ref="O74:O105" si="23">STDEV(E74,J74,M74)</f>
        <v>0.47602539887562106</v>
      </c>
      <c r="Q74">
        <v>3250</v>
      </c>
      <c r="R74">
        <v>1.30019159268986</v>
      </c>
      <c r="S74">
        <f t="shared" si="6"/>
        <v>1.30019159268986</v>
      </c>
      <c r="T74">
        <v>1250</v>
      </c>
      <c r="U74">
        <v>1.0241884938282899</v>
      </c>
      <c r="V74">
        <f t="shared" si="20"/>
        <v>1.6001759251748597</v>
      </c>
      <c r="W74">
        <v>4250</v>
      </c>
      <c r="X74">
        <v>1.9696843492126599</v>
      </c>
      <c r="Y74">
        <f t="shared" si="14"/>
        <v>1.103408229061912</v>
      </c>
      <c r="Z74">
        <f t="shared" si="8"/>
        <v>1.3345919156422106</v>
      </c>
      <c r="AA74">
        <f t="shared" si="9"/>
        <v>0.25016409142752927</v>
      </c>
      <c r="AC74">
        <v>3250</v>
      </c>
      <c r="AD74">
        <v>0.96455504791146196</v>
      </c>
      <c r="AE74">
        <f t="shared" si="10"/>
        <v>0.96455504791146196</v>
      </c>
      <c r="AF74">
        <v>1250</v>
      </c>
      <c r="AG74">
        <v>0.59222014127445399</v>
      </c>
      <c r="AH74">
        <f t="shared" si="21"/>
        <v>0.99774956229407707</v>
      </c>
      <c r="AI74">
        <v>4250</v>
      </c>
      <c r="AJ74">
        <v>1.1924319968413899</v>
      </c>
      <c r="AK74">
        <f t="shared" si="12"/>
        <v>0.63616973817992895</v>
      </c>
      <c r="AL74">
        <f t="shared" si="15"/>
        <v>0.86615811612848936</v>
      </c>
      <c r="AM74">
        <f t="shared" si="16"/>
        <v>0.19986610377908448</v>
      </c>
    </row>
    <row r="75" spans="3:39" x14ac:dyDescent="0.2">
      <c r="C75">
        <v>3300</v>
      </c>
      <c r="D75">
        <v>3300</v>
      </c>
      <c r="E75">
        <v>0.50041299660781102</v>
      </c>
      <c r="F75">
        <f t="shared" ref="F75:F109" si="24">E75</f>
        <v>0.50041299660781102</v>
      </c>
      <c r="G75">
        <v>3300</v>
      </c>
      <c r="H75">
        <v>1300</v>
      </c>
      <c r="I75">
        <v>0.65419553140347597</v>
      </c>
      <c r="J75">
        <f t="shared" si="19"/>
        <v>-4.3283331455732155E-2</v>
      </c>
      <c r="K75">
        <v>4300</v>
      </c>
      <c r="L75">
        <v>0.257400703902047</v>
      </c>
      <c r="M75">
        <f t="shared" ref="M75:M89" si="25">L75-$L$10</f>
        <v>5.1584344484057992E-2</v>
      </c>
      <c r="N75">
        <f t="shared" si="22"/>
        <v>0.16957133654537895</v>
      </c>
      <c r="O75">
        <f t="shared" si="23"/>
        <v>0.29041715171319282</v>
      </c>
      <c r="Q75">
        <v>3300</v>
      </c>
      <c r="R75">
        <v>1.31920525632676</v>
      </c>
      <c r="S75">
        <f t="shared" ref="S75:S109" si="26">R75</f>
        <v>1.31920525632676</v>
      </c>
      <c r="T75">
        <v>1300</v>
      </c>
      <c r="U75">
        <v>1.1590156326952099</v>
      </c>
      <c r="V75">
        <f t="shared" si="20"/>
        <v>1.7350030640417797</v>
      </c>
      <c r="W75">
        <v>4300</v>
      </c>
      <c r="X75">
        <v>2.0669345170112501</v>
      </c>
      <c r="Y75">
        <f t="shared" ref="Y75:Y89" si="27">X75-$X$10</f>
        <v>1.200658396860502</v>
      </c>
      <c r="Z75">
        <f t="shared" ref="Z75:Z138" si="28">AVERAGE(S75,V75,Y75)</f>
        <v>1.4182889057430141</v>
      </c>
      <c r="AA75">
        <f t="shared" ref="AA75:AA138" si="29">STDEV(S75,V75,Y75)</f>
        <v>0.28061402855612883</v>
      </c>
      <c r="AC75">
        <v>3300</v>
      </c>
      <c r="AD75">
        <v>1.03605119009887</v>
      </c>
      <c r="AE75">
        <f t="shared" ref="AE75:AE109" si="30">AD75</f>
        <v>1.03605119009887</v>
      </c>
      <c r="AF75">
        <v>1300</v>
      </c>
      <c r="AG75">
        <v>0.64077304031202498</v>
      </c>
      <c r="AH75">
        <f t="shared" si="21"/>
        <v>1.0463024613316481</v>
      </c>
      <c r="AI75">
        <v>4300</v>
      </c>
      <c r="AJ75">
        <v>1.24261606801145</v>
      </c>
      <c r="AK75">
        <f t="shared" ref="AK75:AK89" si="31">AJ75-$AJ$10</f>
        <v>0.68635380934998902</v>
      </c>
      <c r="AL75">
        <f t="shared" si="15"/>
        <v>0.92290248692683574</v>
      </c>
      <c r="AM75">
        <f t="shared" si="16"/>
        <v>0.20492127705045299</v>
      </c>
    </row>
    <row r="76" spans="3:39" x14ac:dyDescent="0.2">
      <c r="C76">
        <v>3350</v>
      </c>
      <c r="D76">
        <v>3350</v>
      </c>
      <c r="E76">
        <v>0.61802330897243596</v>
      </c>
      <c r="F76">
        <f t="shared" si="24"/>
        <v>0.61802330897243596</v>
      </c>
      <c r="G76">
        <v>3350</v>
      </c>
      <c r="H76">
        <v>1350</v>
      </c>
      <c r="I76">
        <v>0.80813763216396495</v>
      </c>
      <c r="J76">
        <f t="shared" si="19"/>
        <v>0.11065876930475682</v>
      </c>
      <c r="K76">
        <v>4350</v>
      </c>
      <c r="L76">
        <v>0.30702467044378301</v>
      </c>
      <c r="M76">
        <f t="shared" si="25"/>
        <v>0.101208311025794</v>
      </c>
      <c r="N76">
        <f t="shared" si="22"/>
        <v>0.27663012976766227</v>
      </c>
      <c r="O76">
        <f t="shared" si="23"/>
        <v>0.29569292331078478</v>
      </c>
      <c r="Q76">
        <v>3350</v>
      </c>
      <c r="R76">
        <v>1.3203460620405401</v>
      </c>
      <c r="S76">
        <f t="shared" si="26"/>
        <v>1.3203460620405401</v>
      </c>
      <c r="T76">
        <v>1350</v>
      </c>
      <c r="U76">
        <v>1.15525975582769</v>
      </c>
      <c r="V76">
        <f t="shared" si="20"/>
        <v>1.7312471871742598</v>
      </c>
      <c r="W76">
        <v>4350</v>
      </c>
      <c r="X76">
        <v>2.0184239352322701</v>
      </c>
      <c r="Y76">
        <f t="shared" si="27"/>
        <v>1.1521478150815221</v>
      </c>
      <c r="Z76">
        <f t="shared" si="28"/>
        <v>1.4012470214321073</v>
      </c>
      <c r="AA76">
        <f t="shared" si="29"/>
        <v>0.29790559681282908</v>
      </c>
      <c r="AC76">
        <v>3350</v>
      </c>
      <c r="AD76">
        <v>1.02590268314477</v>
      </c>
      <c r="AE76">
        <f t="shared" si="30"/>
        <v>1.02590268314477</v>
      </c>
      <c r="AF76">
        <v>1350</v>
      </c>
      <c r="AG76">
        <v>0.68103970985937401</v>
      </c>
      <c r="AH76">
        <f t="shared" si="21"/>
        <v>1.0865691308789971</v>
      </c>
      <c r="AI76">
        <v>4350</v>
      </c>
      <c r="AJ76">
        <v>1.29899419406365</v>
      </c>
      <c r="AK76">
        <f t="shared" si="31"/>
        <v>0.74273193540218907</v>
      </c>
      <c r="AL76">
        <f t="shared" ref="AL76:AL139" si="32">AVERAGE(AE76,AH76,AK76)</f>
        <v>0.95173458314198534</v>
      </c>
      <c r="AM76">
        <f t="shared" ref="AM76:AM139" si="33">STDEV(AE76,AH76,AK76)</f>
        <v>0.18352570539806298</v>
      </c>
    </row>
    <row r="77" spans="3:39" x14ac:dyDescent="0.2">
      <c r="C77">
        <v>3400</v>
      </c>
      <c r="D77">
        <v>3400</v>
      </c>
      <c r="E77">
        <v>0.81181860875148704</v>
      </c>
      <c r="F77">
        <f t="shared" si="24"/>
        <v>0.81181860875148704</v>
      </c>
      <c r="G77">
        <v>3400</v>
      </c>
      <c r="H77">
        <v>1400</v>
      </c>
      <c r="I77">
        <v>0.67208994137354106</v>
      </c>
      <c r="J77">
        <f t="shared" si="19"/>
        <v>-2.5388921485667071E-2</v>
      </c>
      <c r="K77">
        <v>4400</v>
      </c>
      <c r="L77">
        <v>0.36872922271518999</v>
      </c>
      <c r="M77">
        <f t="shared" si="25"/>
        <v>0.16291286329720098</v>
      </c>
      <c r="N77">
        <f t="shared" si="22"/>
        <v>0.3164475168543403</v>
      </c>
      <c r="O77">
        <f t="shared" si="23"/>
        <v>0.43921381985728991</v>
      </c>
      <c r="Q77">
        <v>3400</v>
      </c>
      <c r="R77">
        <v>1.32789560736769</v>
      </c>
      <c r="S77">
        <f t="shared" si="26"/>
        <v>1.32789560736769</v>
      </c>
      <c r="T77">
        <v>1400</v>
      </c>
      <c r="U77">
        <v>1.25514049676324</v>
      </c>
      <c r="V77">
        <f t="shared" si="20"/>
        <v>1.8311279281098098</v>
      </c>
      <c r="W77">
        <v>4400</v>
      </c>
      <c r="X77">
        <v>2.1136260918967902</v>
      </c>
      <c r="Y77">
        <f t="shared" si="27"/>
        <v>1.2473499717460421</v>
      </c>
      <c r="Z77">
        <f t="shared" si="28"/>
        <v>1.4687911690745139</v>
      </c>
      <c r="AA77">
        <f t="shared" si="29"/>
        <v>0.31636663077128657</v>
      </c>
      <c r="AC77">
        <v>3400</v>
      </c>
      <c r="AD77">
        <v>1.0124107213493601</v>
      </c>
      <c r="AE77">
        <f t="shared" si="30"/>
        <v>1.0124107213493601</v>
      </c>
      <c r="AF77">
        <v>1400</v>
      </c>
      <c r="AG77">
        <v>0.71627285608582703</v>
      </c>
      <c r="AH77">
        <f t="shared" si="21"/>
        <v>1.1218022771054501</v>
      </c>
      <c r="AI77">
        <v>4400</v>
      </c>
      <c r="AJ77">
        <v>1.26626244912459</v>
      </c>
      <c r="AK77">
        <f t="shared" si="31"/>
        <v>0.71000019046312901</v>
      </c>
      <c r="AL77">
        <f t="shared" si="32"/>
        <v>0.94807106297264632</v>
      </c>
      <c r="AM77">
        <f t="shared" si="33"/>
        <v>0.2133071338956273</v>
      </c>
    </row>
    <row r="78" spans="3:39" x14ac:dyDescent="0.2">
      <c r="C78">
        <v>3450</v>
      </c>
      <c r="D78">
        <v>3450</v>
      </c>
      <c r="E78">
        <v>0.81988106042807396</v>
      </c>
      <c r="F78">
        <f t="shared" si="24"/>
        <v>0.81988106042807396</v>
      </c>
      <c r="G78">
        <v>3450</v>
      </c>
      <c r="H78">
        <v>1450</v>
      </c>
      <c r="I78">
        <v>0.64524201747332599</v>
      </c>
      <c r="J78">
        <f t="shared" si="19"/>
        <v>-5.2236845385882136E-2</v>
      </c>
      <c r="K78">
        <v>4450</v>
      </c>
      <c r="L78">
        <v>0.179289348295536</v>
      </c>
      <c r="M78">
        <f t="shared" si="25"/>
        <v>-2.6527011122453009E-2</v>
      </c>
      <c r="N78">
        <f t="shared" si="22"/>
        <v>0.24703906797324626</v>
      </c>
      <c r="O78">
        <f t="shared" si="23"/>
        <v>0.49626223927896818</v>
      </c>
      <c r="Q78">
        <v>3450</v>
      </c>
      <c r="R78">
        <v>1.32643275916284</v>
      </c>
      <c r="S78">
        <f t="shared" si="26"/>
        <v>1.32643275916284</v>
      </c>
      <c r="T78">
        <v>1450</v>
      </c>
      <c r="U78">
        <v>1.2388643838307301</v>
      </c>
      <c r="V78">
        <f t="shared" si="20"/>
        <v>1.8148518151772999</v>
      </c>
      <c r="W78">
        <v>4450</v>
      </c>
      <c r="X78">
        <v>2.1868952038471798</v>
      </c>
      <c r="Y78">
        <f t="shared" si="27"/>
        <v>1.3206190836964318</v>
      </c>
      <c r="Z78">
        <f t="shared" si="28"/>
        <v>1.4873012193455237</v>
      </c>
      <c r="AA78">
        <f t="shared" si="29"/>
        <v>0.28368203032254458</v>
      </c>
      <c r="AC78">
        <v>3450</v>
      </c>
      <c r="AD78">
        <v>1.0721758845668801</v>
      </c>
      <c r="AE78">
        <f t="shared" si="30"/>
        <v>1.0721758845668801</v>
      </c>
      <c r="AF78">
        <v>1450</v>
      </c>
      <c r="AG78">
        <v>0.74779293205572595</v>
      </c>
      <c r="AH78">
        <f t="shared" si="21"/>
        <v>1.1533223530753491</v>
      </c>
      <c r="AI78">
        <v>4450</v>
      </c>
      <c r="AJ78">
        <v>1.36891999263882</v>
      </c>
      <c r="AK78">
        <f t="shared" si="31"/>
        <v>0.81265773397735908</v>
      </c>
      <c r="AL78">
        <f t="shared" si="32"/>
        <v>1.0127186572065294</v>
      </c>
      <c r="AM78">
        <f t="shared" si="33"/>
        <v>0.1779451238172316</v>
      </c>
    </row>
    <row r="79" spans="3:39" x14ac:dyDescent="0.2">
      <c r="C79">
        <v>3500</v>
      </c>
      <c r="D79">
        <v>3500</v>
      </c>
      <c r="E79">
        <v>0.47900227713657501</v>
      </c>
      <c r="F79">
        <f t="shared" si="24"/>
        <v>0.47900227713657501</v>
      </c>
      <c r="G79">
        <v>3500</v>
      </c>
      <c r="H79">
        <v>1500</v>
      </c>
      <c r="I79">
        <v>0.62946516834344102</v>
      </c>
      <c r="J79">
        <f t="shared" si="19"/>
        <v>-6.8013694515767109E-2</v>
      </c>
      <c r="K79">
        <v>4500</v>
      </c>
      <c r="L79">
        <v>0.20040610875576401</v>
      </c>
      <c r="M79">
        <f t="shared" si="25"/>
        <v>-5.4102506622250024E-3</v>
      </c>
      <c r="N79">
        <f t="shared" si="22"/>
        <v>0.13519277731952764</v>
      </c>
      <c r="O79">
        <f t="shared" si="23"/>
        <v>0.29938858849147393</v>
      </c>
      <c r="Q79">
        <v>3500</v>
      </c>
      <c r="R79">
        <v>1.3485434614237799</v>
      </c>
      <c r="S79">
        <f t="shared" si="26"/>
        <v>1.3485434614237799</v>
      </c>
      <c r="T79">
        <v>1500</v>
      </c>
      <c r="U79">
        <v>1.20297613636477</v>
      </c>
      <c r="V79">
        <f t="shared" si="20"/>
        <v>1.7789635677113398</v>
      </c>
      <c r="W79">
        <v>4500</v>
      </c>
      <c r="X79">
        <v>2.1904485772398501</v>
      </c>
      <c r="Y79">
        <f t="shared" si="27"/>
        <v>1.324172457089102</v>
      </c>
      <c r="Z79">
        <f t="shared" si="28"/>
        <v>1.4838931620747406</v>
      </c>
      <c r="AA79">
        <f t="shared" si="29"/>
        <v>0.2558288386304019</v>
      </c>
      <c r="AC79">
        <v>3500</v>
      </c>
      <c r="AD79">
        <v>1.08175364529618</v>
      </c>
      <c r="AE79">
        <f t="shared" si="30"/>
        <v>1.08175364529618</v>
      </c>
      <c r="AF79">
        <v>1500</v>
      </c>
      <c r="AG79">
        <v>0.75719637964650799</v>
      </c>
      <c r="AH79">
        <f t="shared" si="21"/>
        <v>1.1627258006661312</v>
      </c>
      <c r="AI79">
        <v>4500</v>
      </c>
      <c r="AJ79">
        <v>1.3917567018332</v>
      </c>
      <c r="AK79">
        <f t="shared" si="31"/>
        <v>0.83549444317173904</v>
      </c>
      <c r="AL79">
        <f t="shared" si="32"/>
        <v>1.0266579630446835</v>
      </c>
      <c r="AM79">
        <f t="shared" si="33"/>
        <v>0.17043104466021988</v>
      </c>
    </row>
    <row r="80" spans="3:39" x14ac:dyDescent="0.2">
      <c r="C80">
        <v>3550</v>
      </c>
      <c r="D80">
        <v>3550</v>
      </c>
      <c r="E80">
        <v>0.43442741459509499</v>
      </c>
      <c r="F80">
        <f t="shared" si="24"/>
        <v>0.43442741459509499</v>
      </c>
      <c r="G80">
        <v>3550</v>
      </c>
      <c r="H80">
        <v>1550</v>
      </c>
      <c r="I80">
        <v>0.91067287397534102</v>
      </c>
      <c r="J80">
        <f t="shared" si="19"/>
        <v>0.2131940111161329</v>
      </c>
      <c r="K80">
        <v>4550</v>
      </c>
      <c r="L80">
        <v>0.28341471387865302</v>
      </c>
      <c r="M80">
        <f t="shared" si="25"/>
        <v>7.7598354460664015E-2</v>
      </c>
      <c r="N80">
        <f t="shared" si="22"/>
        <v>0.24173992672396394</v>
      </c>
      <c r="O80">
        <f t="shared" si="23"/>
        <v>0.1801191175653557</v>
      </c>
      <c r="Q80">
        <v>3550</v>
      </c>
      <c r="R80">
        <v>1.29526623423427</v>
      </c>
      <c r="S80">
        <f t="shared" si="26"/>
        <v>1.29526623423427</v>
      </c>
      <c r="T80">
        <v>1550</v>
      </c>
      <c r="U80">
        <v>1.2212238145558501</v>
      </c>
      <c r="V80">
        <f t="shared" si="20"/>
        <v>1.7972112459024199</v>
      </c>
      <c r="W80">
        <v>4550</v>
      </c>
      <c r="X80">
        <v>2.2207076149257099</v>
      </c>
      <c r="Y80">
        <f t="shared" si="27"/>
        <v>1.3544314947749618</v>
      </c>
      <c r="Z80">
        <f t="shared" si="28"/>
        <v>1.4823029916372175</v>
      </c>
      <c r="AA80">
        <f t="shared" si="29"/>
        <v>0.27431831595243494</v>
      </c>
      <c r="AC80">
        <v>3550</v>
      </c>
      <c r="AD80">
        <v>1.0591841315650301</v>
      </c>
      <c r="AE80">
        <f t="shared" si="30"/>
        <v>1.0591841315650301</v>
      </c>
      <c r="AF80">
        <v>1550</v>
      </c>
      <c r="AG80">
        <v>0.74878903414698506</v>
      </c>
      <c r="AH80">
        <f t="shared" si="21"/>
        <v>1.1543184551666081</v>
      </c>
      <c r="AI80">
        <v>4550</v>
      </c>
      <c r="AJ80">
        <v>1.4587734632443801</v>
      </c>
      <c r="AK80">
        <f t="shared" si="31"/>
        <v>0.90251120458291911</v>
      </c>
      <c r="AL80">
        <f t="shared" si="32"/>
        <v>1.0386712637715192</v>
      </c>
      <c r="AM80">
        <f t="shared" si="33"/>
        <v>0.12715072225695273</v>
      </c>
    </row>
    <row r="81" spans="3:39" x14ac:dyDescent="0.2">
      <c r="C81">
        <v>3600</v>
      </c>
      <c r="D81">
        <v>3600</v>
      </c>
      <c r="E81">
        <v>0.45168401556887</v>
      </c>
      <c r="F81">
        <f t="shared" si="24"/>
        <v>0.45168401556887</v>
      </c>
      <c r="G81">
        <v>3600</v>
      </c>
      <c r="H81">
        <v>1600</v>
      </c>
      <c r="I81">
        <v>1.043584834172</v>
      </c>
      <c r="J81">
        <f t="shared" si="19"/>
        <v>0.34610597131279186</v>
      </c>
      <c r="K81">
        <v>4600</v>
      </c>
      <c r="L81">
        <v>0.42666361864309899</v>
      </c>
      <c r="M81">
        <f t="shared" si="25"/>
        <v>0.22084725922510998</v>
      </c>
      <c r="N81">
        <f t="shared" si="22"/>
        <v>0.33954574870225729</v>
      </c>
      <c r="O81">
        <f t="shared" si="23"/>
        <v>0.11555812135177659</v>
      </c>
      <c r="Q81">
        <v>3600</v>
      </c>
      <c r="R81">
        <v>1.3278481729011</v>
      </c>
      <c r="S81">
        <f t="shared" si="26"/>
        <v>1.3278481729011</v>
      </c>
      <c r="T81">
        <v>1600</v>
      </c>
      <c r="U81">
        <v>1.2467466703432399</v>
      </c>
      <c r="V81">
        <f t="shared" si="20"/>
        <v>1.8227341016898098</v>
      </c>
      <c r="W81">
        <v>4600</v>
      </c>
      <c r="X81">
        <v>2.3507483065961399</v>
      </c>
      <c r="Y81">
        <f t="shared" si="27"/>
        <v>1.4844721864453918</v>
      </c>
      <c r="Z81">
        <f t="shared" si="28"/>
        <v>1.5450181536787673</v>
      </c>
      <c r="AA81">
        <f t="shared" si="29"/>
        <v>0.2529375046121744</v>
      </c>
      <c r="AC81">
        <v>3600</v>
      </c>
      <c r="AD81">
        <v>1.0564768294828499</v>
      </c>
      <c r="AE81">
        <f t="shared" si="30"/>
        <v>1.0564768294828499</v>
      </c>
      <c r="AF81">
        <v>1600</v>
      </c>
      <c r="AG81">
        <v>0.78375208456480505</v>
      </c>
      <c r="AH81">
        <f t="shared" si="21"/>
        <v>1.1892815055844281</v>
      </c>
      <c r="AI81">
        <v>4600</v>
      </c>
      <c r="AJ81">
        <v>1.55887490910084</v>
      </c>
      <c r="AK81">
        <f t="shared" si="31"/>
        <v>1.0026126504393791</v>
      </c>
      <c r="AL81">
        <f t="shared" si="32"/>
        <v>1.0827903285022191</v>
      </c>
      <c r="AM81">
        <f t="shared" si="33"/>
        <v>9.6076092464632334E-2</v>
      </c>
    </row>
    <row r="82" spans="3:39" x14ac:dyDescent="0.2">
      <c r="C82">
        <v>3650</v>
      </c>
      <c r="D82">
        <v>3650</v>
      </c>
      <c r="E82">
        <v>0.53634932621390996</v>
      </c>
      <c r="F82">
        <f t="shared" si="24"/>
        <v>0.53634932621390996</v>
      </c>
      <c r="G82">
        <v>3650</v>
      </c>
      <c r="H82">
        <v>1650</v>
      </c>
      <c r="I82">
        <v>1.4037309679188199</v>
      </c>
      <c r="J82">
        <f t="shared" si="19"/>
        <v>0.70625210505961178</v>
      </c>
      <c r="K82">
        <v>4650</v>
      </c>
      <c r="L82">
        <v>0.78982931742936302</v>
      </c>
      <c r="M82">
        <f t="shared" si="25"/>
        <v>0.58401295801137398</v>
      </c>
      <c r="N82">
        <f t="shared" si="22"/>
        <v>0.60887146309496532</v>
      </c>
      <c r="O82">
        <f t="shared" si="23"/>
        <v>8.7636736139110286E-2</v>
      </c>
      <c r="Q82">
        <v>3650</v>
      </c>
      <c r="R82">
        <v>1.23564834964523</v>
      </c>
      <c r="S82">
        <f t="shared" si="26"/>
        <v>1.23564834964523</v>
      </c>
      <c r="T82">
        <v>1650</v>
      </c>
      <c r="U82">
        <v>1.4355871246572101</v>
      </c>
      <c r="V82">
        <f t="shared" si="20"/>
        <v>2.0115745560037799</v>
      </c>
      <c r="W82">
        <v>4650</v>
      </c>
      <c r="X82">
        <v>2.3522543176149999</v>
      </c>
      <c r="Y82">
        <f t="shared" si="27"/>
        <v>1.4859781974642519</v>
      </c>
      <c r="Z82">
        <f t="shared" si="28"/>
        <v>1.5777337010377537</v>
      </c>
      <c r="AA82">
        <f t="shared" si="29"/>
        <v>0.39601726446648022</v>
      </c>
      <c r="AC82">
        <v>3650</v>
      </c>
      <c r="AD82">
        <v>1.0401070691388199</v>
      </c>
      <c r="AE82">
        <f t="shared" si="30"/>
        <v>1.0401070691388199</v>
      </c>
      <c r="AF82">
        <v>1650</v>
      </c>
      <c r="AG82">
        <v>0.844938359038377</v>
      </c>
      <c r="AH82">
        <f t="shared" si="21"/>
        <v>1.250467780058</v>
      </c>
      <c r="AI82">
        <v>4650</v>
      </c>
      <c r="AJ82">
        <v>1.55364889509534</v>
      </c>
      <c r="AK82">
        <f t="shared" si="31"/>
        <v>0.99738663643387904</v>
      </c>
      <c r="AL82">
        <f t="shared" si="32"/>
        <v>1.0959871618768997</v>
      </c>
      <c r="AM82">
        <f t="shared" si="33"/>
        <v>0.1354786141346139</v>
      </c>
    </row>
    <row r="83" spans="3:39" x14ac:dyDescent="0.2">
      <c r="C83">
        <v>3700</v>
      </c>
      <c r="D83">
        <v>3700</v>
      </c>
      <c r="E83">
        <v>0.46270773721530301</v>
      </c>
      <c r="F83">
        <f t="shared" si="24"/>
        <v>0.46270773721530301</v>
      </c>
      <c r="G83">
        <v>3700</v>
      </c>
      <c r="H83">
        <v>1700</v>
      </c>
      <c r="I83">
        <v>1.36842633423978</v>
      </c>
      <c r="J83">
        <f t="shared" si="19"/>
        <v>0.67094747138057187</v>
      </c>
      <c r="K83">
        <v>4700</v>
      </c>
      <c r="L83">
        <v>0.53282428802411497</v>
      </c>
      <c r="M83">
        <f t="shared" si="25"/>
        <v>0.32700792860612593</v>
      </c>
      <c r="N83">
        <f t="shared" si="22"/>
        <v>0.48688771240066692</v>
      </c>
      <c r="O83">
        <f t="shared" si="23"/>
        <v>0.17324002329412053</v>
      </c>
      <c r="Q83">
        <v>3700</v>
      </c>
      <c r="R83">
        <v>1.1962591069453901</v>
      </c>
      <c r="S83">
        <f t="shared" si="26"/>
        <v>1.1962591069453901</v>
      </c>
      <c r="T83">
        <v>1700</v>
      </c>
      <c r="U83">
        <v>1.43268390434819</v>
      </c>
      <c r="V83">
        <f t="shared" si="20"/>
        <v>2.0086713356947596</v>
      </c>
      <c r="W83">
        <v>4700</v>
      </c>
      <c r="X83">
        <v>2.3046332891527799</v>
      </c>
      <c r="Y83">
        <f t="shared" si="27"/>
        <v>1.4383571690020318</v>
      </c>
      <c r="Z83">
        <f t="shared" si="28"/>
        <v>1.5477625372140604</v>
      </c>
      <c r="AA83">
        <f t="shared" si="29"/>
        <v>0.41710976768781916</v>
      </c>
      <c r="AC83">
        <v>3700</v>
      </c>
      <c r="AD83">
        <v>1.02359307162272</v>
      </c>
      <c r="AE83">
        <f t="shared" si="30"/>
        <v>1.02359307162272</v>
      </c>
      <c r="AF83">
        <v>1700</v>
      </c>
      <c r="AG83">
        <v>0.87872025231498996</v>
      </c>
      <c r="AH83">
        <f t="shared" si="21"/>
        <v>1.2842496733346129</v>
      </c>
      <c r="AI83">
        <v>4700</v>
      </c>
      <c r="AJ83">
        <v>1.53863369636781</v>
      </c>
      <c r="AK83">
        <f t="shared" si="31"/>
        <v>0.98237143770634905</v>
      </c>
      <c r="AL83">
        <f t="shared" si="32"/>
        <v>1.0967380608878941</v>
      </c>
      <c r="AM83">
        <f t="shared" si="33"/>
        <v>0.16369257581655883</v>
      </c>
    </row>
    <row r="84" spans="3:39" x14ac:dyDescent="0.2">
      <c r="C84">
        <v>3750</v>
      </c>
      <c r="D84">
        <v>3750</v>
      </c>
      <c r="E84">
        <v>0.24370663582327201</v>
      </c>
      <c r="F84">
        <f t="shared" si="24"/>
        <v>0.24370663582327201</v>
      </c>
      <c r="G84">
        <v>3750</v>
      </c>
      <c r="H84">
        <v>1750</v>
      </c>
      <c r="I84">
        <v>0.95570049422965597</v>
      </c>
      <c r="J84">
        <f t="shared" si="19"/>
        <v>0.25822163137044785</v>
      </c>
      <c r="K84">
        <v>4750</v>
      </c>
      <c r="L84">
        <v>0.59446484819424805</v>
      </c>
      <c r="M84">
        <f t="shared" si="25"/>
        <v>0.38864848877625902</v>
      </c>
      <c r="N84">
        <f t="shared" si="22"/>
        <v>0.29685891865665964</v>
      </c>
      <c r="O84">
        <f t="shared" si="23"/>
        <v>7.9822710809576466E-2</v>
      </c>
      <c r="Q84">
        <v>3750</v>
      </c>
      <c r="R84">
        <v>1.16119242427221</v>
      </c>
      <c r="S84">
        <f t="shared" si="26"/>
        <v>1.16119242427221</v>
      </c>
      <c r="T84">
        <v>1750</v>
      </c>
      <c r="U84">
        <v>1.4568732320959099</v>
      </c>
      <c r="V84">
        <f t="shared" si="20"/>
        <v>2.03286066344248</v>
      </c>
      <c r="W84">
        <v>4750</v>
      </c>
      <c r="X84">
        <v>2.28562784176775</v>
      </c>
      <c r="Y84">
        <f t="shared" si="27"/>
        <v>1.419351721617002</v>
      </c>
      <c r="Z84">
        <f t="shared" si="28"/>
        <v>1.5378016031105641</v>
      </c>
      <c r="AA84">
        <f t="shared" si="29"/>
        <v>0.44774340934728252</v>
      </c>
      <c r="AC84">
        <v>3750</v>
      </c>
      <c r="AD84">
        <v>1.0331476381440901</v>
      </c>
      <c r="AE84">
        <f t="shared" si="30"/>
        <v>1.0331476381440901</v>
      </c>
      <c r="AF84">
        <v>1750</v>
      </c>
      <c r="AG84">
        <v>0.85241578532739803</v>
      </c>
      <c r="AH84">
        <f t="shared" si="21"/>
        <v>1.2579452063470211</v>
      </c>
      <c r="AI84">
        <v>4750</v>
      </c>
      <c r="AJ84">
        <v>1.5146470065737401</v>
      </c>
      <c r="AK84">
        <f t="shared" si="31"/>
        <v>0.95838474791227912</v>
      </c>
      <c r="AL84">
        <f t="shared" si="32"/>
        <v>1.0831591974677968</v>
      </c>
      <c r="AM84">
        <f t="shared" si="33"/>
        <v>0.15591659345271702</v>
      </c>
    </row>
    <row r="85" spans="3:39" x14ac:dyDescent="0.2">
      <c r="C85">
        <v>3800</v>
      </c>
      <c r="D85">
        <v>3800</v>
      </c>
      <c r="E85">
        <v>0.37124935679354498</v>
      </c>
      <c r="F85">
        <f t="shared" si="24"/>
        <v>0.37124935679354498</v>
      </c>
      <c r="G85">
        <v>3800</v>
      </c>
      <c r="H85">
        <v>1800</v>
      </c>
      <c r="I85">
        <v>0.71652789388425497</v>
      </c>
      <c r="J85">
        <f t="shared" si="19"/>
        <v>1.9049031025046848E-2</v>
      </c>
      <c r="K85">
        <v>4800</v>
      </c>
      <c r="L85">
        <v>0.50334288683476802</v>
      </c>
      <c r="M85">
        <f t="shared" si="25"/>
        <v>0.29752652741677899</v>
      </c>
      <c r="N85">
        <f t="shared" si="22"/>
        <v>0.2292749717451236</v>
      </c>
      <c r="O85">
        <f t="shared" si="23"/>
        <v>0.18575514395719936</v>
      </c>
      <c r="Q85">
        <v>3800</v>
      </c>
      <c r="R85">
        <v>1.2583859790268801</v>
      </c>
      <c r="S85">
        <f t="shared" si="26"/>
        <v>1.2583859790268801</v>
      </c>
      <c r="T85">
        <v>1800</v>
      </c>
      <c r="U85">
        <v>1.43159525723044</v>
      </c>
      <c r="V85">
        <f t="shared" si="20"/>
        <v>2.0075826885770098</v>
      </c>
      <c r="W85">
        <v>4800</v>
      </c>
      <c r="X85">
        <v>2.2051975150268799</v>
      </c>
      <c r="Y85">
        <f t="shared" si="27"/>
        <v>1.3389213948761318</v>
      </c>
      <c r="Z85">
        <f t="shared" si="28"/>
        <v>1.5349633541600074</v>
      </c>
      <c r="AA85">
        <f t="shared" si="29"/>
        <v>0.41127638486798679</v>
      </c>
      <c r="AC85">
        <v>3800</v>
      </c>
      <c r="AD85">
        <v>1.05288809575273</v>
      </c>
      <c r="AE85">
        <f t="shared" si="30"/>
        <v>1.05288809575273</v>
      </c>
      <c r="AF85">
        <v>1800</v>
      </c>
      <c r="AG85">
        <v>0.86807032753614499</v>
      </c>
      <c r="AH85">
        <f t="shared" si="21"/>
        <v>1.273599748555768</v>
      </c>
      <c r="AI85">
        <v>4800</v>
      </c>
      <c r="AJ85">
        <v>1.5091373238391299</v>
      </c>
      <c r="AK85">
        <f t="shared" si="31"/>
        <v>0.95287506517766896</v>
      </c>
      <c r="AL85">
        <f t="shared" si="32"/>
        <v>1.0931209698287223</v>
      </c>
      <c r="AM85">
        <f t="shared" si="33"/>
        <v>0.16410391143816772</v>
      </c>
    </row>
    <row r="86" spans="3:39" x14ac:dyDescent="0.2">
      <c r="C86">
        <v>3850</v>
      </c>
      <c r="D86">
        <v>3850</v>
      </c>
      <c r="E86">
        <v>0.61034672389620603</v>
      </c>
      <c r="F86">
        <f t="shared" si="24"/>
        <v>0.61034672389620603</v>
      </c>
      <c r="G86">
        <v>3850</v>
      </c>
      <c r="H86">
        <v>1850</v>
      </c>
      <c r="I86">
        <v>0.63940973342944396</v>
      </c>
      <c r="J86">
        <f t="shared" si="19"/>
        <v>-5.8069129429764166E-2</v>
      </c>
      <c r="K86">
        <v>4850</v>
      </c>
      <c r="L86">
        <v>0.57652118275503605</v>
      </c>
      <c r="M86">
        <f t="shared" si="25"/>
        <v>0.37070482333704702</v>
      </c>
      <c r="N86">
        <f t="shared" si="22"/>
        <v>0.3076608059344963</v>
      </c>
      <c r="O86">
        <f t="shared" si="23"/>
        <v>0.33863822782146291</v>
      </c>
      <c r="Q86">
        <v>3850</v>
      </c>
      <c r="R86">
        <v>1.1887370880233601</v>
      </c>
      <c r="S86">
        <f t="shared" si="26"/>
        <v>1.1887370880233601</v>
      </c>
      <c r="T86">
        <v>1850</v>
      </c>
      <c r="U86">
        <v>1.45919101766866</v>
      </c>
      <c r="V86">
        <f t="shared" si="20"/>
        <v>2.0351784490152296</v>
      </c>
      <c r="W86">
        <v>4850</v>
      </c>
      <c r="X86">
        <v>2.2192598959092402</v>
      </c>
      <c r="Y86">
        <f t="shared" si="27"/>
        <v>1.3529837757584922</v>
      </c>
      <c r="Z86">
        <f t="shared" si="28"/>
        <v>1.5256331042656939</v>
      </c>
      <c r="AA86">
        <f t="shared" si="29"/>
        <v>0.44885586481066875</v>
      </c>
      <c r="AC86">
        <v>3850</v>
      </c>
      <c r="AD86">
        <v>1.0229546704491601</v>
      </c>
      <c r="AE86">
        <f t="shared" si="30"/>
        <v>1.0229546704491601</v>
      </c>
      <c r="AF86">
        <v>1850</v>
      </c>
      <c r="AG86">
        <v>0.89323013553075803</v>
      </c>
      <c r="AH86">
        <f t="shared" si="21"/>
        <v>1.2987595565503811</v>
      </c>
      <c r="AI86">
        <v>4850</v>
      </c>
      <c r="AJ86">
        <v>1.4852025132856199</v>
      </c>
      <c r="AK86">
        <f t="shared" si="31"/>
        <v>0.92894025462415897</v>
      </c>
      <c r="AL86">
        <f t="shared" si="32"/>
        <v>1.0835514938745667</v>
      </c>
      <c r="AM86">
        <f t="shared" si="33"/>
        <v>0.19221227920254577</v>
      </c>
    </row>
    <row r="87" spans="3:39" x14ac:dyDescent="0.2">
      <c r="C87">
        <v>3900</v>
      </c>
      <c r="D87">
        <v>3900</v>
      </c>
      <c r="E87">
        <v>0.89115244954638595</v>
      </c>
      <c r="F87">
        <f t="shared" si="24"/>
        <v>0.89115244954638595</v>
      </c>
      <c r="G87">
        <v>3900</v>
      </c>
      <c r="H87">
        <v>1900</v>
      </c>
      <c r="I87">
        <v>0.49384605457495301</v>
      </c>
      <c r="J87">
        <f t="shared" si="19"/>
        <v>-0.20363280828425512</v>
      </c>
      <c r="K87">
        <v>4900</v>
      </c>
      <c r="L87">
        <v>0.48258269625429101</v>
      </c>
      <c r="M87">
        <f t="shared" si="25"/>
        <v>0.27676633683630203</v>
      </c>
      <c r="N87">
        <f t="shared" si="22"/>
        <v>0.32142865936614429</v>
      </c>
      <c r="O87">
        <f t="shared" si="23"/>
        <v>0.54875744412367244</v>
      </c>
      <c r="Q87">
        <v>3900</v>
      </c>
      <c r="R87">
        <v>1.2938555217016601</v>
      </c>
      <c r="S87">
        <f t="shared" si="26"/>
        <v>1.2938555217016601</v>
      </c>
      <c r="T87">
        <v>1900</v>
      </c>
      <c r="U87">
        <v>1.47589822457344</v>
      </c>
      <c r="V87">
        <f t="shared" si="20"/>
        <v>2.0518856559200098</v>
      </c>
      <c r="W87">
        <v>4900</v>
      </c>
      <c r="X87">
        <v>2.1301726138457702</v>
      </c>
      <c r="Y87">
        <f t="shared" si="27"/>
        <v>1.2638964936950221</v>
      </c>
      <c r="Z87">
        <f t="shared" si="28"/>
        <v>1.5365458904388973</v>
      </c>
      <c r="AA87">
        <f t="shared" si="29"/>
        <v>0.4465486437717297</v>
      </c>
      <c r="AC87">
        <v>3900</v>
      </c>
      <c r="AD87">
        <v>1.0568392577761401</v>
      </c>
      <c r="AE87">
        <f t="shared" si="30"/>
        <v>1.0568392577761401</v>
      </c>
      <c r="AF87">
        <v>1900</v>
      </c>
      <c r="AG87">
        <v>0.91129345217285596</v>
      </c>
      <c r="AH87">
        <f t="shared" si="21"/>
        <v>1.3168228731924789</v>
      </c>
      <c r="AI87">
        <v>4900</v>
      </c>
      <c r="AJ87">
        <v>1.4897845831138901</v>
      </c>
      <c r="AK87">
        <f t="shared" si="31"/>
        <v>0.93352232445242911</v>
      </c>
      <c r="AL87">
        <f t="shared" si="32"/>
        <v>1.1023948184736827</v>
      </c>
      <c r="AM87">
        <f t="shared" si="33"/>
        <v>0.19566887718530182</v>
      </c>
    </row>
    <row r="88" spans="3:39" x14ac:dyDescent="0.2">
      <c r="C88">
        <v>3950</v>
      </c>
      <c r="D88">
        <v>3950</v>
      </c>
      <c r="E88">
        <v>0.90086776961149095</v>
      </c>
      <c r="F88">
        <f t="shared" si="24"/>
        <v>0.90086776961149095</v>
      </c>
      <c r="G88">
        <v>3950</v>
      </c>
      <c r="H88">
        <v>1950</v>
      </c>
      <c r="I88">
        <v>0.28681517647374599</v>
      </c>
      <c r="J88">
        <f t="shared" si="19"/>
        <v>-0.41066368638546213</v>
      </c>
      <c r="K88">
        <v>4950</v>
      </c>
      <c r="L88">
        <v>0.36303168976945299</v>
      </c>
      <c r="M88">
        <f t="shared" si="25"/>
        <v>0.15721533035146398</v>
      </c>
      <c r="N88">
        <f t="shared" si="22"/>
        <v>0.2158064711924976</v>
      </c>
      <c r="O88">
        <f t="shared" si="23"/>
        <v>0.65772591659152546</v>
      </c>
      <c r="Q88">
        <v>3950</v>
      </c>
      <c r="R88">
        <v>1.2514525046862499</v>
      </c>
      <c r="S88">
        <f t="shared" si="26"/>
        <v>1.2514525046862499</v>
      </c>
      <c r="T88">
        <v>1950</v>
      </c>
      <c r="U88">
        <v>1.51960757948297</v>
      </c>
      <c r="V88">
        <f t="shared" si="20"/>
        <v>2.0955950108295398</v>
      </c>
      <c r="W88">
        <v>4950</v>
      </c>
      <c r="X88">
        <v>2.17197414786428</v>
      </c>
      <c r="Y88">
        <f t="shared" si="27"/>
        <v>1.3056980277135319</v>
      </c>
      <c r="Z88">
        <f t="shared" si="28"/>
        <v>1.5509151810764408</v>
      </c>
      <c r="AA88">
        <f t="shared" si="29"/>
        <v>0.47248569491257975</v>
      </c>
      <c r="AC88">
        <v>3950</v>
      </c>
      <c r="AD88">
        <v>1.0081385415989601</v>
      </c>
      <c r="AE88">
        <f t="shared" si="30"/>
        <v>1.0081385415989601</v>
      </c>
      <c r="AF88">
        <v>1950</v>
      </c>
      <c r="AG88">
        <v>0.91022780662613101</v>
      </c>
      <c r="AH88">
        <f t="shared" si="21"/>
        <v>1.3157572276457541</v>
      </c>
      <c r="AI88">
        <v>4950</v>
      </c>
      <c r="AJ88">
        <v>1.5191918429640401</v>
      </c>
      <c r="AK88">
        <f t="shared" si="31"/>
        <v>0.96292958430257913</v>
      </c>
      <c r="AL88">
        <f t="shared" si="32"/>
        <v>1.0956084511824311</v>
      </c>
      <c r="AM88">
        <f t="shared" si="33"/>
        <v>0.19198977912555618</v>
      </c>
    </row>
    <row r="89" spans="3:39" x14ac:dyDescent="0.2">
      <c r="C89">
        <v>4000</v>
      </c>
      <c r="D89">
        <v>4000</v>
      </c>
      <c r="E89">
        <v>0.80015074350461002</v>
      </c>
      <c r="F89">
        <f t="shared" si="24"/>
        <v>0.80015074350461002</v>
      </c>
      <c r="G89">
        <v>4000</v>
      </c>
      <c r="H89">
        <v>2000</v>
      </c>
      <c r="I89">
        <v>0.33168641952045202</v>
      </c>
      <c r="J89">
        <f t="shared" si="19"/>
        <v>-0.3657924433387561</v>
      </c>
      <c r="K89">
        <v>5000</v>
      </c>
      <c r="L89">
        <v>0.35894737671305499</v>
      </c>
      <c r="M89">
        <f t="shared" si="25"/>
        <v>0.15313101729506598</v>
      </c>
      <c r="N89">
        <f t="shared" si="22"/>
        <v>0.19582977248697331</v>
      </c>
      <c r="O89">
        <f t="shared" si="23"/>
        <v>0.58414319007228011</v>
      </c>
      <c r="Q89">
        <v>4000</v>
      </c>
      <c r="R89">
        <v>1.2979366605954701</v>
      </c>
      <c r="S89">
        <f t="shared" si="26"/>
        <v>1.2979366605954701</v>
      </c>
      <c r="T89">
        <v>2000</v>
      </c>
      <c r="U89">
        <v>1.4301060876270799</v>
      </c>
      <c r="V89">
        <f t="shared" si="20"/>
        <v>2.0060935189736497</v>
      </c>
      <c r="W89">
        <v>5000</v>
      </c>
      <c r="X89">
        <v>2.3103006809184898</v>
      </c>
      <c r="Y89">
        <f t="shared" si="27"/>
        <v>1.4440245607677418</v>
      </c>
      <c r="Z89">
        <f t="shared" si="28"/>
        <v>1.5826849134456207</v>
      </c>
      <c r="AA89">
        <f t="shared" si="29"/>
        <v>0.37388708732794995</v>
      </c>
      <c r="AC89">
        <v>4000</v>
      </c>
      <c r="AD89">
        <v>1.0089736414294901</v>
      </c>
      <c r="AE89">
        <f t="shared" si="30"/>
        <v>1.0089736414294901</v>
      </c>
      <c r="AF89">
        <v>2000</v>
      </c>
      <c r="AG89">
        <v>0.875840536256563</v>
      </c>
      <c r="AH89">
        <f t="shared" si="21"/>
        <v>1.2813699572761861</v>
      </c>
      <c r="AI89">
        <v>5000</v>
      </c>
      <c r="AJ89">
        <v>1.5596142578910399</v>
      </c>
      <c r="AK89">
        <f t="shared" si="31"/>
        <v>1.003351999229579</v>
      </c>
      <c r="AL89">
        <f t="shared" si="32"/>
        <v>1.097898532645085</v>
      </c>
      <c r="AM89">
        <f t="shared" si="33"/>
        <v>0.15891577472793791</v>
      </c>
    </row>
    <row r="90" spans="3:39" x14ac:dyDescent="0.2">
      <c r="C90">
        <v>4050</v>
      </c>
      <c r="D90">
        <v>4050</v>
      </c>
      <c r="E90">
        <v>1.0503658661669999</v>
      </c>
      <c r="F90">
        <f t="shared" si="24"/>
        <v>1.0503658661669999</v>
      </c>
      <c r="G90">
        <v>4050</v>
      </c>
      <c r="H90">
        <v>2050</v>
      </c>
      <c r="I90">
        <v>0.37629038581486302</v>
      </c>
      <c r="J90">
        <f t="shared" si="19"/>
        <v>-0.32118847704434511</v>
      </c>
      <c r="K90">
        <v>50</v>
      </c>
      <c r="L90">
        <v>0</v>
      </c>
      <c r="M90">
        <f>$M$89+L90</f>
        <v>0.15313101729506598</v>
      </c>
      <c r="N90">
        <f t="shared" si="22"/>
        <v>0.29410280213924023</v>
      </c>
      <c r="O90">
        <f t="shared" si="23"/>
        <v>0.69655948216005947</v>
      </c>
      <c r="Q90">
        <v>4050</v>
      </c>
      <c r="R90">
        <v>1.3336293618339701</v>
      </c>
      <c r="S90">
        <f t="shared" si="26"/>
        <v>1.3336293618339701</v>
      </c>
      <c r="T90">
        <v>2050</v>
      </c>
      <c r="U90">
        <v>1.4999198242510801</v>
      </c>
      <c r="V90">
        <f t="shared" si="20"/>
        <v>2.0759072555976497</v>
      </c>
      <c r="W90">
        <v>50</v>
      </c>
      <c r="X90">
        <v>0</v>
      </c>
      <c r="Y90">
        <f>$Y$89+X90</f>
        <v>1.4440245607677418</v>
      </c>
      <c r="Z90">
        <f t="shared" si="28"/>
        <v>1.6178537260664541</v>
      </c>
      <c r="AA90">
        <f t="shared" si="29"/>
        <v>0.40050786749313116</v>
      </c>
      <c r="AC90">
        <v>4050</v>
      </c>
      <c r="AD90">
        <v>1.12168729296821</v>
      </c>
      <c r="AE90">
        <f t="shared" si="30"/>
        <v>1.12168729296821</v>
      </c>
      <c r="AF90">
        <v>2050</v>
      </c>
      <c r="AG90">
        <v>0.94244669383421897</v>
      </c>
      <c r="AH90">
        <f t="shared" si="21"/>
        <v>1.3479761148538421</v>
      </c>
      <c r="AI90">
        <v>50</v>
      </c>
      <c r="AJ90">
        <v>0</v>
      </c>
      <c r="AK90">
        <f>$AK$89+AJ90</f>
        <v>1.003351999229579</v>
      </c>
      <c r="AL90">
        <f t="shared" si="32"/>
        <v>1.1576718023505437</v>
      </c>
      <c r="AM90">
        <f t="shared" si="33"/>
        <v>0.17510742118501629</v>
      </c>
    </row>
    <row r="91" spans="3:39" x14ac:dyDescent="0.2">
      <c r="C91">
        <v>4100</v>
      </c>
      <c r="D91">
        <v>4100</v>
      </c>
      <c r="E91">
        <v>1.23659933582862</v>
      </c>
      <c r="F91">
        <f t="shared" si="24"/>
        <v>1.23659933582862</v>
      </c>
      <c r="G91">
        <v>4100</v>
      </c>
      <c r="H91">
        <v>2100</v>
      </c>
      <c r="I91">
        <v>0.22026153043896399</v>
      </c>
      <c r="J91">
        <f t="shared" si="19"/>
        <v>-0.47721733242024411</v>
      </c>
      <c r="K91">
        <v>100</v>
      </c>
      <c r="L91">
        <v>5.3988742993059301E-2</v>
      </c>
      <c r="M91">
        <f>$M$89+L91</f>
        <v>0.20711976028812529</v>
      </c>
      <c r="N91">
        <f t="shared" si="22"/>
        <v>0.32216725456550038</v>
      </c>
      <c r="O91">
        <f t="shared" si="23"/>
        <v>0.86268119113988806</v>
      </c>
      <c r="Q91">
        <v>4100</v>
      </c>
      <c r="R91">
        <v>1.4397147626045701</v>
      </c>
      <c r="S91">
        <f t="shared" si="26"/>
        <v>1.4397147626045701</v>
      </c>
      <c r="T91">
        <v>2100</v>
      </c>
      <c r="U91">
        <v>1.64996570515735</v>
      </c>
      <c r="V91">
        <f t="shared" si="20"/>
        <v>2.2259531365039198</v>
      </c>
      <c r="W91">
        <v>100</v>
      </c>
      <c r="X91">
        <v>0.107349140760773</v>
      </c>
      <c r="Y91">
        <f t="shared" ref="Y91:Y154" si="34">$Y$89+X91</f>
        <v>1.5513737015285147</v>
      </c>
      <c r="Z91">
        <f t="shared" si="28"/>
        <v>1.7390138668790016</v>
      </c>
      <c r="AA91">
        <f t="shared" si="29"/>
        <v>0.42538138051346497</v>
      </c>
      <c r="AC91">
        <v>4100</v>
      </c>
      <c r="AD91">
        <v>1.1537379726349599</v>
      </c>
      <c r="AE91">
        <f t="shared" si="30"/>
        <v>1.1537379726349599</v>
      </c>
      <c r="AF91">
        <v>2100</v>
      </c>
      <c r="AG91">
        <v>1.08635168663393</v>
      </c>
      <c r="AH91">
        <f t="shared" si="21"/>
        <v>1.491881107653553</v>
      </c>
      <c r="AI91">
        <v>100</v>
      </c>
      <c r="AJ91">
        <v>3.1313910951671103E-2</v>
      </c>
      <c r="AK91">
        <f t="shared" ref="AK91:AK154" si="35">$AK$89+AJ91</f>
        <v>1.0346659101812501</v>
      </c>
      <c r="AL91">
        <f t="shared" si="32"/>
        <v>1.2267616634899208</v>
      </c>
      <c r="AM91">
        <f t="shared" si="33"/>
        <v>0.23719354706540957</v>
      </c>
    </row>
    <row r="92" spans="3:39" x14ac:dyDescent="0.2">
      <c r="C92">
        <v>4150</v>
      </c>
      <c r="D92">
        <v>4150</v>
      </c>
      <c r="E92">
        <v>1.3792257959629499</v>
      </c>
      <c r="F92">
        <f t="shared" si="24"/>
        <v>1.3792257959629499</v>
      </c>
      <c r="G92">
        <v>4150</v>
      </c>
      <c r="H92">
        <v>2150</v>
      </c>
      <c r="I92">
        <v>0.234084183311358</v>
      </c>
      <c r="J92">
        <f t="shared" si="19"/>
        <v>-0.46339467954785013</v>
      </c>
      <c r="K92">
        <v>150</v>
      </c>
      <c r="L92">
        <v>1.7443478896394801E-2</v>
      </c>
      <c r="M92">
        <f t="shared" ref="M92:M154" si="36">$M$89+L92</f>
        <v>0.17057449619146078</v>
      </c>
      <c r="N92">
        <f t="shared" si="22"/>
        <v>0.36213520420218687</v>
      </c>
      <c r="O92">
        <f t="shared" si="23"/>
        <v>0.93612722577280572</v>
      </c>
      <c r="Q92">
        <v>4150</v>
      </c>
      <c r="R92">
        <v>1.43188177864942</v>
      </c>
      <c r="S92">
        <f t="shared" si="26"/>
        <v>1.43188177864942</v>
      </c>
      <c r="T92">
        <v>2150</v>
      </c>
      <c r="U92">
        <v>1.67989744156812</v>
      </c>
      <c r="V92">
        <f t="shared" si="20"/>
        <v>2.2558848729146899</v>
      </c>
      <c r="W92">
        <v>150</v>
      </c>
      <c r="X92">
        <v>0.15052868537408901</v>
      </c>
      <c r="Y92">
        <f t="shared" si="34"/>
        <v>1.5945532461418308</v>
      </c>
      <c r="Z92">
        <f t="shared" si="28"/>
        <v>1.7607732992353136</v>
      </c>
      <c r="AA92">
        <f t="shared" si="29"/>
        <v>0.43642537091407191</v>
      </c>
      <c r="AC92">
        <v>4150</v>
      </c>
      <c r="AD92">
        <v>1.1371758143784201</v>
      </c>
      <c r="AE92">
        <f t="shared" si="30"/>
        <v>1.1371758143784201</v>
      </c>
      <c r="AF92">
        <v>2150</v>
      </c>
      <c r="AG92">
        <v>1.1524280538225899</v>
      </c>
      <c r="AH92">
        <f t="shared" si="21"/>
        <v>1.5579574748422131</v>
      </c>
      <c r="AI92">
        <v>150</v>
      </c>
      <c r="AJ92">
        <v>7.1097406169808697E-2</v>
      </c>
      <c r="AK92">
        <f t="shared" si="35"/>
        <v>1.0744494053993876</v>
      </c>
      <c r="AL92">
        <f t="shared" si="32"/>
        <v>1.2565275648733403</v>
      </c>
      <c r="AM92">
        <f t="shared" si="33"/>
        <v>0.26292326554288242</v>
      </c>
    </row>
    <row r="93" spans="3:39" x14ac:dyDescent="0.2">
      <c r="C93">
        <v>4200</v>
      </c>
      <c r="D93">
        <v>4200</v>
      </c>
      <c r="E93">
        <v>1.2250004255653499</v>
      </c>
      <c r="F93">
        <f t="shared" si="24"/>
        <v>1.2250004255653499</v>
      </c>
      <c r="G93">
        <v>4200</v>
      </c>
      <c r="H93">
        <v>2200</v>
      </c>
      <c r="I93">
        <v>0.14896556377344</v>
      </c>
      <c r="J93">
        <f t="shared" si="19"/>
        <v>-0.54851329908576818</v>
      </c>
      <c r="K93">
        <v>200</v>
      </c>
      <c r="L93">
        <v>4.9760440273725302E-2</v>
      </c>
      <c r="M93">
        <f t="shared" si="36"/>
        <v>0.20289145756879129</v>
      </c>
      <c r="N93">
        <f t="shared" si="22"/>
        <v>0.293126194682791</v>
      </c>
      <c r="O93">
        <f t="shared" si="23"/>
        <v>0.8901934979081767</v>
      </c>
      <c r="Q93">
        <v>4200</v>
      </c>
      <c r="R93">
        <v>1.39724842022245</v>
      </c>
      <c r="S93">
        <f t="shared" si="26"/>
        <v>1.39724842022245</v>
      </c>
      <c r="T93">
        <v>2200</v>
      </c>
      <c r="U93">
        <v>1.7509770248097001</v>
      </c>
      <c r="V93">
        <f t="shared" si="20"/>
        <v>2.3269644561562699</v>
      </c>
      <c r="W93">
        <v>200</v>
      </c>
      <c r="X93">
        <v>0.21208360019622499</v>
      </c>
      <c r="Y93">
        <f t="shared" si="34"/>
        <v>1.6561081609639667</v>
      </c>
      <c r="Z93">
        <f t="shared" si="28"/>
        <v>1.7934403457808956</v>
      </c>
      <c r="AA93">
        <f t="shared" si="29"/>
        <v>0.47983129702851518</v>
      </c>
      <c r="AC93">
        <v>4200</v>
      </c>
      <c r="AD93">
        <v>1.0865520242865601</v>
      </c>
      <c r="AE93">
        <f t="shared" si="30"/>
        <v>1.0865520242865601</v>
      </c>
      <c r="AF93">
        <v>2200</v>
      </c>
      <c r="AG93">
        <v>1.2216306094456</v>
      </c>
      <c r="AH93">
        <f t="shared" si="21"/>
        <v>1.6271600304652232</v>
      </c>
      <c r="AI93">
        <v>200</v>
      </c>
      <c r="AJ93">
        <v>0.10021296808074601</v>
      </c>
      <c r="AK93">
        <f t="shared" si="35"/>
        <v>1.1035649673103249</v>
      </c>
      <c r="AL93">
        <f t="shared" si="32"/>
        <v>1.2724256740207027</v>
      </c>
      <c r="AM93">
        <f t="shared" si="33"/>
        <v>0.30732671180547144</v>
      </c>
    </row>
    <row r="94" spans="3:39" x14ac:dyDescent="0.2">
      <c r="C94">
        <v>4250</v>
      </c>
      <c r="D94">
        <v>4250</v>
      </c>
      <c r="E94">
        <v>0.98931696474533304</v>
      </c>
      <c r="F94">
        <f t="shared" si="24"/>
        <v>0.98931696474533304</v>
      </c>
      <c r="G94">
        <v>4250</v>
      </c>
      <c r="H94">
        <v>2250</v>
      </c>
      <c r="I94">
        <v>8.5047195839421205E-2</v>
      </c>
      <c r="J94">
        <f t="shared" si="19"/>
        <v>-0.61243166701978691</v>
      </c>
      <c r="K94">
        <v>250</v>
      </c>
      <c r="L94">
        <v>1.4790968814505E-2</v>
      </c>
      <c r="M94">
        <f t="shared" si="36"/>
        <v>0.16792198610957099</v>
      </c>
      <c r="N94">
        <f t="shared" si="22"/>
        <v>0.18160242794503903</v>
      </c>
      <c r="O94">
        <f t="shared" si="23"/>
        <v>0.8009619439817155</v>
      </c>
      <c r="Q94">
        <v>4250</v>
      </c>
      <c r="R94">
        <v>1.4217811182625399</v>
      </c>
      <c r="S94">
        <f t="shared" si="26"/>
        <v>1.4217811182625399</v>
      </c>
      <c r="T94">
        <v>2250</v>
      </c>
      <c r="U94">
        <v>1.8402242966690401</v>
      </c>
      <c r="V94">
        <f t="shared" si="20"/>
        <v>2.4162117280156101</v>
      </c>
      <c r="W94">
        <v>250</v>
      </c>
      <c r="X94">
        <v>0.197179632021797</v>
      </c>
      <c r="Y94">
        <f t="shared" si="34"/>
        <v>1.6412041927895387</v>
      </c>
      <c r="Z94">
        <f t="shared" si="28"/>
        <v>1.8263990130225629</v>
      </c>
      <c r="AA94">
        <f t="shared" si="29"/>
        <v>0.52244224607541323</v>
      </c>
      <c r="AC94">
        <v>4250</v>
      </c>
      <c r="AD94">
        <v>1.04190078994883</v>
      </c>
      <c r="AE94">
        <f t="shared" si="30"/>
        <v>1.04190078994883</v>
      </c>
      <c r="AF94">
        <v>2250</v>
      </c>
      <c r="AG94">
        <v>1.27706028370694</v>
      </c>
      <c r="AH94">
        <f t="shared" si="21"/>
        <v>1.682589704726563</v>
      </c>
      <c r="AI94">
        <v>250</v>
      </c>
      <c r="AJ94">
        <v>0.10121734188668299</v>
      </c>
      <c r="AK94">
        <f t="shared" si="35"/>
        <v>1.104569341116262</v>
      </c>
      <c r="AL94">
        <f t="shared" si="32"/>
        <v>1.2763532785972183</v>
      </c>
      <c r="AM94">
        <f t="shared" si="33"/>
        <v>0.35320371212957657</v>
      </c>
    </row>
    <row r="95" spans="3:39" x14ac:dyDescent="0.2">
      <c r="C95">
        <v>4300</v>
      </c>
      <c r="D95">
        <v>4300</v>
      </c>
      <c r="E95">
        <v>0.93937625472506203</v>
      </c>
      <c r="F95">
        <f t="shared" si="24"/>
        <v>0.93937625472506203</v>
      </c>
      <c r="G95">
        <v>4300</v>
      </c>
      <c r="H95">
        <v>2300</v>
      </c>
      <c r="I95">
        <v>8.9251795041470502E-2</v>
      </c>
      <c r="J95">
        <f t="shared" si="19"/>
        <v>-0.60822706781773761</v>
      </c>
      <c r="K95">
        <v>300</v>
      </c>
      <c r="L95">
        <v>2.0574759265814299E-2</v>
      </c>
      <c r="M95">
        <f t="shared" si="36"/>
        <v>0.17370577656088027</v>
      </c>
      <c r="N95">
        <f t="shared" si="22"/>
        <v>0.1682849878227349</v>
      </c>
      <c r="O95">
        <f t="shared" si="23"/>
        <v>0.77381590168417058</v>
      </c>
      <c r="Q95">
        <v>4300</v>
      </c>
      <c r="R95">
        <v>1.5952340191924901</v>
      </c>
      <c r="S95">
        <f t="shared" si="26"/>
        <v>1.5952340191924901</v>
      </c>
      <c r="T95">
        <v>2300</v>
      </c>
      <c r="U95">
        <v>1.7967703155708099</v>
      </c>
      <c r="V95">
        <f t="shared" si="20"/>
        <v>2.3727577469173795</v>
      </c>
      <c r="W95">
        <v>300</v>
      </c>
      <c r="X95">
        <v>0.195817671210296</v>
      </c>
      <c r="Y95">
        <f t="shared" si="34"/>
        <v>1.6398422319780377</v>
      </c>
      <c r="Z95">
        <f t="shared" si="28"/>
        <v>1.8692779993626356</v>
      </c>
      <c r="AA95">
        <f t="shared" si="29"/>
        <v>0.43659634138449072</v>
      </c>
      <c r="AC95">
        <v>4300</v>
      </c>
      <c r="AD95">
        <v>1.09960945317674</v>
      </c>
      <c r="AE95">
        <f t="shared" si="30"/>
        <v>1.09960945317674</v>
      </c>
      <c r="AF95">
        <v>2300</v>
      </c>
      <c r="AG95">
        <v>1.3232619386950899</v>
      </c>
      <c r="AH95">
        <f t="shared" si="21"/>
        <v>1.7287913597147129</v>
      </c>
      <c r="AI95">
        <v>300</v>
      </c>
      <c r="AJ95">
        <v>0.100668416878592</v>
      </c>
      <c r="AK95">
        <f t="shared" si="35"/>
        <v>1.104020416108171</v>
      </c>
      <c r="AL95">
        <f t="shared" si="32"/>
        <v>1.310807076333208</v>
      </c>
      <c r="AM95">
        <f t="shared" si="33"/>
        <v>0.36199172644406924</v>
      </c>
    </row>
    <row r="96" spans="3:39" x14ac:dyDescent="0.2">
      <c r="C96">
        <v>4350</v>
      </c>
      <c r="D96">
        <v>4350</v>
      </c>
      <c r="E96">
        <v>0.99070875187436802</v>
      </c>
      <c r="F96">
        <f t="shared" si="24"/>
        <v>0.99070875187436802</v>
      </c>
      <c r="G96">
        <v>4350</v>
      </c>
      <c r="H96">
        <v>2350</v>
      </c>
      <c r="I96">
        <v>0.14589696899069801</v>
      </c>
      <c r="J96">
        <f t="shared" si="19"/>
        <v>-0.55158189386851009</v>
      </c>
      <c r="K96">
        <v>350</v>
      </c>
      <c r="L96">
        <v>1.61606955740537E-2</v>
      </c>
      <c r="M96">
        <f t="shared" si="36"/>
        <v>0.16929171286911968</v>
      </c>
      <c r="N96">
        <f t="shared" si="22"/>
        <v>0.20280619029165922</v>
      </c>
      <c r="O96">
        <f t="shared" si="23"/>
        <v>0.77169133993726757</v>
      </c>
      <c r="Q96">
        <v>4350</v>
      </c>
      <c r="R96">
        <v>1.6373298283984301</v>
      </c>
      <c r="S96">
        <f t="shared" si="26"/>
        <v>1.6373298283984301</v>
      </c>
      <c r="T96">
        <v>2350</v>
      </c>
      <c r="U96">
        <v>1.8027944988326701</v>
      </c>
      <c r="V96">
        <f t="shared" si="20"/>
        <v>2.3787819301792399</v>
      </c>
      <c r="W96">
        <v>350</v>
      </c>
      <c r="X96">
        <v>0.17923168165536901</v>
      </c>
      <c r="Y96">
        <f t="shared" si="34"/>
        <v>1.6232562424231107</v>
      </c>
      <c r="Z96">
        <f t="shared" si="28"/>
        <v>1.8797893336669269</v>
      </c>
      <c r="AA96">
        <f t="shared" si="29"/>
        <v>0.4321975531931263</v>
      </c>
      <c r="AC96">
        <v>4350</v>
      </c>
      <c r="AD96">
        <v>1.1367956513534501</v>
      </c>
      <c r="AE96">
        <f t="shared" si="30"/>
        <v>1.1367956513534501</v>
      </c>
      <c r="AF96">
        <v>2350</v>
      </c>
      <c r="AG96">
        <v>1.3316951272766</v>
      </c>
      <c r="AH96">
        <f t="shared" si="21"/>
        <v>1.737224548296223</v>
      </c>
      <c r="AI96">
        <v>350</v>
      </c>
      <c r="AJ96">
        <v>0.11510921324724201</v>
      </c>
      <c r="AK96">
        <f t="shared" si="35"/>
        <v>1.118461212476821</v>
      </c>
      <c r="AL96">
        <f t="shared" si="32"/>
        <v>1.3308271373754981</v>
      </c>
      <c r="AM96">
        <f t="shared" si="33"/>
        <v>0.35206985047648132</v>
      </c>
    </row>
    <row r="97" spans="3:39" x14ac:dyDescent="0.2">
      <c r="C97">
        <v>4400</v>
      </c>
      <c r="D97">
        <v>4400</v>
      </c>
      <c r="E97">
        <v>0.85435585478542198</v>
      </c>
      <c r="F97">
        <f t="shared" si="24"/>
        <v>0.85435585478542198</v>
      </c>
      <c r="G97">
        <v>4400</v>
      </c>
      <c r="H97">
        <v>2400</v>
      </c>
      <c r="I97">
        <v>0.15095459249861601</v>
      </c>
      <c r="J97">
        <f t="shared" si="19"/>
        <v>-0.54652427036059215</v>
      </c>
      <c r="K97">
        <v>400</v>
      </c>
      <c r="L97">
        <v>0.32039228756410798</v>
      </c>
      <c r="M97">
        <f t="shared" si="36"/>
        <v>0.47352330485917393</v>
      </c>
      <c r="N97">
        <f t="shared" si="22"/>
        <v>0.26045162976133457</v>
      </c>
      <c r="O97">
        <f t="shared" si="23"/>
        <v>0.72433827408471763</v>
      </c>
      <c r="Q97">
        <v>4400</v>
      </c>
      <c r="R97">
        <v>1.64509197573861</v>
      </c>
      <c r="S97">
        <f t="shared" si="26"/>
        <v>1.64509197573861</v>
      </c>
      <c r="T97">
        <v>2400</v>
      </c>
      <c r="U97">
        <v>1.92290602128966</v>
      </c>
      <c r="V97">
        <f t="shared" si="20"/>
        <v>2.4988934526362296</v>
      </c>
      <c r="W97">
        <v>400</v>
      </c>
      <c r="X97">
        <v>0.233120492350602</v>
      </c>
      <c r="Y97">
        <f t="shared" si="34"/>
        <v>1.6771450531183438</v>
      </c>
      <c r="Z97">
        <f t="shared" si="28"/>
        <v>1.9403768271643944</v>
      </c>
      <c r="AA97">
        <f t="shared" si="29"/>
        <v>0.48395502439659904</v>
      </c>
      <c r="AC97">
        <v>4400</v>
      </c>
      <c r="AD97">
        <v>1.1584050418921099</v>
      </c>
      <c r="AE97">
        <f t="shared" si="30"/>
        <v>1.1584050418921099</v>
      </c>
      <c r="AF97">
        <v>2400</v>
      </c>
      <c r="AG97">
        <v>1.31533795842859</v>
      </c>
      <c r="AH97">
        <f t="shared" si="21"/>
        <v>1.720867379448213</v>
      </c>
      <c r="AI97">
        <v>400</v>
      </c>
      <c r="AJ97">
        <v>0.15320706129257899</v>
      </c>
      <c r="AK97">
        <f t="shared" si="35"/>
        <v>1.1565590605221581</v>
      </c>
      <c r="AL97">
        <f t="shared" si="32"/>
        <v>1.3452771606208269</v>
      </c>
      <c r="AM97">
        <f t="shared" si="33"/>
        <v>0.3252719804577523</v>
      </c>
    </row>
    <row r="98" spans="3:39" x14ac:dyDescent="0.2">
      <c r="C98">
        <v>4450</v>
      </c>
      <c r="D98">
        <v>4450</v>
      </c>
      <c r="E98">
        <v>0.38868234958443798</v>
      </c>
      <c r="F98">
        <f t="shared" si="24"/>
        <v>0.38868234958443798</v>
      </c>
      <c r="G98">
        <v>4450</v>
      </c>
      <c r="H98">
        <v>2450</v>
      </c>
      <c r="I98">
        <v>0.104182493896313</v>
      </c>
      <c r="J98">
        <f t="shared" si="19"/>
        <v>-0.59329636896289517</v>
      </c>
      <c r="K98">
        <v>450</v>
      </c>
      <c r="L98">
        <v>0.10374280898596</v>
      </c>
      <c r="M98">
        <f t="shared" si="36"/>
        <v>0.25687382628102595</v>
      </c>
      <c r="N98">
        <f t="shared" si="22"/>
        <v>1.7419935634189587E-2</v>
      </c>
      <c r="O98">
        <f t="shared" si="23"/>
        <v>0.53298609290430454</v>
      </c>
      <c r="Q98">
        <v>4450</v>
      </c>
      <c r="R98">
        <v>1.71771901876216</v>
      </c>
      <c r="S98">
        <f t="shared" si="26"/>
        <v>1.71771901876216</v>
      </c>
      <c r="T98">
        <v>2450</v>
      </c>
      <c r="U98">
        <v>1.85892329447567</v>
      </c>
      <c r="V98">
        <f t="shared" si="20"/>
        <v>2.43491072582224</v>
      </c>
      <c r="W98">
        <v>450</v>
      </c>
      <c r="X98">
        <v>0.28352568339264</v>
      </c>
      <c r="Y98">
        <f t="shared" si="34"/>
        <v>1.7275502441603818</v>
      </c>
      <c r="Z98">
        <f t="shared" si="28"/>
        <v>1.9600599962482608</v>
      </c>
      <c r="AA98">
        <f t="shared" si="29"/>
        <v>0.41126217280575622</v>
      </c>
      <c r="AC98">
        <v>4450</v>
      </c>
      <c r="AD98">
        <v>1.19513356590308</v>
      </c>
      <c r="AE98">
        <f t="shared" si="30"/>
        <v>1.19513356590308</v>
      </c>
      <c r="AF98">
        <v>2450</v>
      </c>
      <c r="AG98">
        <v>1.3308681509100999</v>
      </c>
      <c r="AH98">
        <f t="shared" si="21"/>
        <v>1.7363975719297229</v>
      </c>
      <c r="AI98">
        <v>450</v>
      </c>
      <c r="AJ98">
        <v>0.18013223802116099</v>
      </c>
      <c r="AK98">
        <f t="shared" si="35"/>
        <v>1.1834842372507399</v>
      </c>
      <c r="AL98">
        <f t="shared" si="32"/>
        <v>1.3716717916945143</v>
      </c>
      <c r="AM98">
        <f t="shared" si="33"/>
        <v>0.31591549153317788</v>
      </c>
    </row>
    <row r="99" spans="3:39" x14ac:dyDescent="0.2">
      <c r="C99">
        <v>4500</v>
      </c>
      <c r="D99">
        <v>4500</v>
      </c>
      <c r="E99">
        <v>0.45150520611429201</v>
      </c>
      <c r="F99">
        <f t="shared" si="24"/>
        <v>0.45150520611429201</v>
      </c>
      <c r="G99">
        <v>4500</v>
      </c>
      <c r="H99">
        <v>2500</v>
      </c>
      <c r="I99">
        <v>0.116164551156516</v>
      </c>
      <c r="J99">
        <f t="shared" si="19"/>
        <v>-0.5813143117026921</v>
      </c>
      <c r="K99">
        <v>500</v>
      </c>
      <c r="L99">
        <v>0.148632112438048</v>
      </c>
      <c r="M99">
        <f t="shared" si="36"/>
        <v>0.30176312973311398</v>
      </c>
      <c r="N99">
        <f t="shared" si="22"/>
        <v>5.7318008048237966E-2</v>
      </c>
      <c r="O99">
        <f t="shared" si="23"/>
        <v>0.55811656688596634</v>
      </c>
      <c r="Q99">
        <v>4500</v>
      </c>
      <c r="R99">
        <v>1.67609422171008</v>
      </c>
      <c r="S99">
        <f t="shared" si="26"/>
        <v>1.67609422171008</v>
      </c>
      <c r="T99">
        <v>2500</v>
      </c>
      <c r="U99">
        <v>1.8861119367028401</v>
      </c>
      <c r="V99">
        <f t="shared" si="20"/>
        <v>2.4620993680494099</v>
      </c>
      <c r="W99">
        <v>500</v>
      </c>
      <c r="X99">
        <v>0.32531885868347399</v>
      </c>
      <c r="Y99">
        <f t="shared" si="34"/>
        <v>1.7693434194512156</v>
      </c>
      <c r="Z99">
        <f t="shared" si="28"/>
        <v>1.9691790030702354</v>
      </c>
      <c r="AA99">
        <f t="shared" si="29"/>
        <v>0.4294202113061758</v>
      </c>
      <c r="AC99">
        <v>4500</v>
      </c>
      <c r="AD99">
        <v>1.1745204521753301</v>
      </c>
      <c r="AE99">
        <f t="shared" si="30"/>
        <v>1.1745204521753301</v>
      </c>
      <c r="AF99">
        <v>2500</v>
      </c>
      <c r="AG99">
        <v>1.3715892556167899</v>
      </c>
      <c r="AH99">
        <f t="shared" si="21"/>
        <v>1.7771186766364129</v>
      </c>
      <c r="AI99">
        <v>500</v>
      </c>
      <c r="AJ99">
        <v>0.20880405100674601</v>
      </c>
      <c r="AK99">
        <f t="shared" si="35"/>
        <v>1.2121560502363249</v>
      </c>
      <c r="AL99">
        <f t="shared" si="32"/>
        <v>1.3879317263493558</v>
      </c>
      <c r="AM99">
        <f t="shared" si="33"/>
        <v>0.33757069076810875</v>
      </c>
    </row>
    <row r="100" spans="3:39" x14ac:dyDescent="0.2">
      <c r="C100">
        <v>4550</v>
      </c>
      <c r="D100">
        <v>4550</v>
      </c>
      <c r="E100">
        <v>0.51418574603187295</v>
      </c>
      <c r="F100">
        <f t="shared" si="24"/>
        <v>0.51418574603187295</v>
      </c>
      <c r="G100">
        <v>4550</v>
      </c>
      <c r="H100">
        <v>2550</v>
      </c>
      <c r="I100">
        <v>0.12073611278527099</v>
      </c>
      <c r="J100">
        <f t="shared" si="19"/>
        <v>-0.57674275007393716</v>
      </c>
      <c r="K100">
        <v>550</v>
      </c>
      <c r="L100">
        <v>0.22536216673515699</v>
      </c>
      <c r="M100">
        <f t="shared" si="36"/>
        <v>0.37849318403022297</v>
      </c>
      <c r="N100">
        <f t="shared" si="22"/>
        <v>0.10531205999605292</v>
      </c>
      <c r="O100">
        <f t="shared" si="23"/>
        <v>0.59456050222021195</v>
      </c>
      <c r="Q100">
        <v>4550</v>
      </c>
      <c r="R100">
        <v>1.62335581855712</v>
      </c>
      <c r="S100">
        <f t="shared" si="26"/>
        <v>1.62335581855712</v>
      </c>
      <c r="T100">
        <v>2550</v>
      </c>
      <c r="U100">
        <v>1.911759627421</v>
      </c>
      <c r="V100">
        <f t="shared" si="20"/>
        <v>2.4877470587675701</v>
      </c>
      <c r="W100">
        <v>550</v>
      </c>
      <c r="X100">
        <v>0.38604233396300203</v>
      </c>
      <c r="Y100">
        <f t="shared" si="34"/>
        <v>1.8300668947307437</v>
      </c>
      <c r="Z100">
        <f t="shared" si="28"/>
        <v>1.9803899240184777</v>
      </c>
      <c r="AA100">
        <f t="shared" si="29"/>
        <v>0.45137657658414337</v>
      </c>
      <c r="AC100">
        <v>4550</v>
      </c>
      <c r="AD100">
        <v>1.1614682824675</v>
      </c>
      <c r="AE100">
        <f t="shared" si="30"/>
        <v>1.1614682824675</v>
      </c>
      <c r="AF100">
        <v>2550</v>
      </c>
      <c r="AG100">
        <v>1.3489936943593901</v>
      </c>
      <c r="AH100">
        <f t="shared" si="21"/>
        <v>1.7545231153790133</v>
      </c>
      <c r="AI100">
        <v>550</v>
      </c>
      <c r="AJ100">
        <v>0.24554550688583601</v>
      </c>
      <c r="AK100">
        <f t="shared" si="35"/>
        <v>1.2488975061154151</v>
      </c>
      <c r="AL100">
        <f t="shared" si="32"/>
        <v>1.3882963013206426</v>
      </c>
      <c r="AM100">
        <f t="shared" si="33"/>
        <v>0.32016015802786557</v>
      </c>
    </row>
    <row r="101" spans="3:39" x14ac:dyDescent="0.2">
      <c r="C101">
        <v>4600</v>
      </c>
      <c r="D101">
        <v>4600</v>
      </c>
      <c r="E101">
        <v>0.481447180688854</v>
      </c>
      <c r="F101">
        <f t="shared" si="24"/>
        <v>0.481447180688854</v>
      </c>
      <c r="G101">
        <v>4600</v>
      </c>
      <c r="H101">
        <v>2600</v>
      </c>
      <c r="I101">
        <v>0.20351444811797001</v>
      </c>
      <c r="J101">
        <f t="shared" si="19"/>
        <v>-0.49396441474123809</v>
      </c>
      <c r="K101">
        <v>600</v>
      </c>
      <c r="L101">
        <v>0.235838241120502</v>
      </c>
      <c r="M101">
        <f t="shared" si="36"/>
        <v>0.38896925841556795</v>
      </c>
      <c r="N101">
        <f t="shared" si="22"/>
        <v>0.12548400812106128</v>
      </c>
      <c r="O101">
        <f t="shared" si="23"/>
        <v>0.53844712179278897</v>
      </c>
      <c r="Q101">
        <v>4600</v>
      </c>
      <c r="R101">
        <v>1.6115603493717301</v>
      </c>
      <c r="S101">
        <f t="shared" si="26"/>
        <v>1.6115603493717301</v>
      </c>
      <c r="T101">
        <v>2600</v>
      </c>
      <c r="U101">
        <v>1.9533623823864901</v>
      </c>
      <c r="V101">
        <f t="shared" si="20"/>
        <v>2.5293498137330599</v>
      </c>
      <c r="W101">
        <v>600</v>
      </c>
      <c r="X101">
        <v>0.46996896264327698</v>
      </c>
      <c r="Y101">
        <f t="shared" si="34"/>
        <v>1.9139935234110188</v>
      </c>
      <c r="Z101">
        <f t="shared" si="28"/>
        <v>2.0183012288386029</v>
      </c>
      <c r="AA101">
        <f t="shared" si="29"/>
        <v>0.46770123827272392</v>
      </c>
      <c r="AC101">
        <v>4600</v>
      </c>
      <c r="AD101">
        <v>1.1507438572319999</v>
      </c>
      <c r="AE101">
        <f t="shared" si="30"/>
        <v>1.1507438572319999</v>
      </c>
      <c r="AF101">
        <v>2600</v>
      </c>
      <c r="AG101">
        <v>1.3881581816405799</v>
      </c>
      <c r="AH101">
        <f t="shared" si="21"/>
        <v>1.7936876026602029</v>
      </c>
      <c r="AI101">
        <v>600</v>
      </c>
      <c r="AJ101">
        <v>0.30598751288253601</v>
      </c>
      <c r="AK101">
        <f t="shared" si="35"/>
        <v>1.309339512112115</v>
      </c>
      <c r="AL101">
        <f t="shared" si="32"/>
        <v>1.4179236573347727</v>
      </c>
      <c r="AM101">
        <f t="shared" si="33"/>
        <v>0.33494335698982358</v>
      </c>
    </row>
    <row r="102" spans="3:39" x14ac:dyDescent="0.2">
      <c r="C102">
        <v>4650</v>
      </c>
      <c r="D102">
        <v>4650</v>
      </c>
      <c r="E102">
        <v>0.68457071514852297</v>
      </c>
      <c r="F102">
        <f t="shared" si="24"/>
        <v>0.68457071514852297</v>
      </c>
      <c r="G102">
        <v>4650</v>
      </c>
      <c r="H102">
        <v>2650</v>
      </c>
      <c r="I102">
        <v>0.22518176271165199</v>
      </c>
      <c r="J102">
        <f t="shared" si="19"/>
        <v>-0.4722971001475561</v>
      </c>
      <c r="K102">
        <v>650</v>
      </c>
      <c r="L102">
        <v>0.20973443601842601</v>
      </c>
      <c r="M102">
        <f t="shared" si="36"/>
        <v>0.36286545331349196</v>
      </c>
      <c r="N102">
        <f t="shared" si="22"/>
        <v>0.19171302277148627</v>
      </c>
      <c r="O102">
        <f t="shared" si="23"/>
        <v>0.59712281096714748</v>
      </c>
      <c r="Q102">
        <v>4650</v>
      </c>
      <c r="R102">
        <v>1.5996908109276899</v>
      </c>
      <c r="S102">
        <f t="shared" si="26"/>
        <v>1.5996908109276899</v>
      </c>
      <c r="T102">
        <v>2650</v>
      </c>
      <c r="U102">
        <v>1.9370113943653799</v>
      </c>
      <c r="V102">
        <f t="shared" si="20"/>
        <v>2.51299882571195</v>
      </c>
      <c r="W102">
        <v>650</v>
      </c>
      <c r="X102">
        <v>0.47814958092923598</v>
      </c>
      <c r="Y102">
        <f t="shared" si="34"/>
        <v>1.9221741416969778</v>
      </c>
      <c r="Z102">
        <f t="shared" si="28"/>
        <v>2.0116212594455392</v>
      </c>
      <c r="AA102">
        <f t="shared" si="29"/>
        <v>0.46317758216739502</v>
      </c>
      <c r="AC102">
        <v>4650</v>
      </c>
      <c r="AD102">
        <v>1.15584067810381</v>
      </c>
      <c r="AE102">
        <f t="shared" si="30"/>
        <v>1.15584067810381</v>
      </c>
      <c r="AF102">
        <v>2650</v>
      </c>
      <c r="AG102">
        <v>1.5025387937883501</v>
      </c>
      <c r="AH102">
        <f t="shared" si="21"/>
        <v>1.9080682148079733</v>
      </c>
      <c r="AI102">
        <v>650</v>
      </c>
      <c r="AJ102">
        <v>0.32845799153091698</v>
      </c>
      <c r="AK102">
        <f t="shared" si="35"/>
        <v>1.3318099907604959</v>
      </c>
      <c r="AL102">
        <f t="shared" si="32"/>
        <v>1.4652396278907596</v>
      </c>
      <c r="AM102">
        <f t="shared" si="33"/>
        <v>0.39346431578040142</v>
      </c>
    </row>
    <row r="103" spans="3:39" x14ac:dyDescent="0.2">
      <c r="C103">
        <v>4700</v>
      </c>
      <c r="D103">
        <v>4700</v>
      </c>
      <c r="E103">
        <v>0.65699046902595704</v>
      </c>
      <c r="F103">
        <f t="shared" si="24"/>
        <v>0.65699046902595704</v>
      </c>
      <c r="G103">
        <v>4700</v>
      </c>
      <c r="H103">
        <v>2700</v>
      </c>
      <c r="I103">
        <v>0.264642117493607</v>
      </c>
      <c r="J103">
        <f t="shared" si="19"/>
        <v>-0.43283674536560113</v>
      </c>
      <c r="K103">
        <v>700</v>
      </c>
      <c r="L103">
        <v>0.199821549249457</v>
      </c>
      <c r="M103">
        <f t="shared" si="36"/>
        <v>0.35295256654452301</v>
      </c>
      <c r="N103">
        <f t="shared" si="22"/>
        <v>0.19236876340162631</v>
      </c>
      <c r="O103">
        <f t="shared" si="23"/>
        <v>0.56237994957234494</v>
      </c>
      <c r="Q103">
        <v>4700</v>
      </c>
      <c r="R103">
        <v>1.5935500545769401</v>
      </c>
      <c r="S103">
        <f t="shared" si="26"/>
        <v>1.5935500545769401</v>
      </c>
      <c r="T103">
        <v>2700</v>
      </c>
      <c r="U103">
        <v>2.0644963859263701</v>
      </c>
      <c r="V103">
        <f t="shared" si="20"/>
        <v>2.6404838172729397</v>
      </c>
      <c r="W103">
        <v>700</v>
      </c>
      <c r="X103">
        <v>0.56207928567968102</v>
      </c>
      <c r="Y103">
        <f t="shared" si="34"/>
        <v>2.0061038464474228</v>
      </c>
      <c r="Z103">
        <f t="shared" si="28"/>
        <v>2.0800459060991008</v>
      </c>
      <c r="AA103">
        <f t="shared" si="29"/>
        <v>0.52736908044305209</v>
      </c>
      <c r="AC103">
        <v>4700</v>
      </c>
      <c r="AD103">
        <v>1.2467750632888901</v>
      </c>
      <c r="AE103">
        <f t="shared" si="30"/>
        <v>1.2467750632888901</v>
      </c>
      <c r="AF103">
        <v>2700</v>
      </c>
      <c r="AG103">
        <v>1.5081488732558099</v>
      </c>
      <c r="AH103">
        <f t="shared" si="21"/>
        <v>1.9136782942754329</v>
      </c>
      <c r="AI103">
        <v>700</v>
      </c>
      <c r="AJ103">
        <v>0.35958517559266201</v>
      </c>
      <c r="AK103">
        <f t="shared" si="35"/>
        <v>1.362937174822241</v>
      </c>
      <c r="AL103">
        <f t="shared" si="32"/>
        <v>1.5077968441288547</v>
      </c>
      <c r="AM103">
        <f t="shared" si="33"/>
        <v>0.35626987343696165</v>
      </c>
    </row>
    <row r="104" spans="3:39" x14ac:dyDescent="0.2">
      <c r="C104">
        <v>4750</v>
      </c>
      <c r="D104">
        <v>4750</v>
      </c>
      <c r="E104">
        <v>0.66174967525466699</v>
      </c>
      <c r="F104">
        <f t="shared" si="24"/>
        <v>0.66174967525466699</v>
      </c>
      <c r="G104">
        <v>4750</v>
      </c>
      <c r="H104">
        <v>2750</v>
      </c>
      <c r="I104">
        <v>0.49279228934274699</v>
      </c>
      <c r="J104">
        <f t="shared" si="19"/>
        <v>-0.20468657351646113</v>
      </c>
      <c r="K104">
        <v>750</v>
      </c>
      <c r="L104">
        <v>0.24939594059047401</v>
      </c>
      <c r="M104">
        <f t="shared" si="36"/>
        <v>0.40252695788553999</v>
      </c>
      <c r="N104">
        <f t="shared" si="22"/>
        <v>0.28653001987458193</v>
      </c>
      <c r="O104">
        <f t="shared" si="23"/>
        <v>0.44471272808081913</v>
      </c>
      <c r="Q104">
        <v>4750</v>
      </c>
      <c r="R104">
        <v>1.6312007185214199</v>
      </c>
      <c r="S104">
        <f t="shared" si="26"/>
        <v>1.6312007185214199</v>
      </c>
      <c r="T104">
        <v>2750</v>
      </c>
      <c r="U104">
        <v>2.0081924809348202</v>
      </c>
      <c r="V104">
        <f t="shared" si="20"/>
        <v>2.5841799122813898</v>
      </c>
      <c r="W104">
        <v>750</v>
      </c>
      <c r="X104">
        <v>0.57799130116560804</v>
      </c>
      <c r="Y104">
        <f t="shared" si="34"/>
        <v>2.0220158619333497</v>
      </c>
      <c r="Z104">
        <f t="shared" si="28"/>
        <v>2.0791321642453866</v>
      </c>
      <c r="AA104">
        <f t="shared" si="29"/>
        <v>0.47905014343719832</v>
      </c>
      <c r="AC104">
        <v>4750</v>
      </c>
      <c r="AD104">
        <v>1.19943842279215</v>
      </c>
      <c r="AE104">
        <f t="shared" si="30"/>
        <v>1.19943842279215</v>
      </c>
      <c r="AF104">
        <v>2750</v>
      </c>
      <c r="AG104">
        <v>1.50554838083116</v>
      </c>
      <c r="AH104">
        <f t="shared" si="21"/>
        <v>1.9110778018507832</v>
      </c>
      <c r="AI104">
        <v>750</v>
      </c>
      <c r="AJ104">
        <v>0.37085574874980498</v>
      </c>
      <c r="AK104">
        <f t="shared" si="35"/>
        <v>1.3742077479793839</v>
      </c>
      <c r="AL104">
        <f t="shared" si="32"/>
        <v>1.4949079908741059</v>
      </c>
      <c r="AM104">
        <f t="shared" si="33"/>
        <v>0.37085585195985882</v>
      </c>
    </row>
    <row r="105" spans="3:39" x14ac:dyDescent="0.2">
      <c r="C105">
        <v>4800</v>
      </c>
      <c r="D105">
        <v>4800</v>
      </c>
      <c r="E105">
        <v>0.66224186683960995</v>
      </c>
      <c r="F105">
        <f t="shared" si="24"/>
        <v>0.66224186683960995</v>
      </c>
      <c r="G105">
        <v>4800</v>
      </c>
      <c r="H105">
        <v>2800</v>
      </c>
      <c r="I105">
        <v>0.614107985464871</v>
      </c>
      <c r="J105">
        <f t="shared" si="19"/>
        <v>-8.3370877394337128E-2</v>
      </c>
      <c r="K105">
        <v>800</v>
      </c>
      <c r="L105">
        <v>0.34028925267521198</v>
      </c>
      <c r="M105">
        <f t="shared" si="36"/>
        <v>0.49342026997027799</v>
      </c>
      <c r="N105">
        <f t="shared" si="22"/>
        <v>0.35743041980518359</v>
      </c>
      <c r="O105">
        <f t="shared" si="23"/>
        <v>0.39096613741085429</v>
      </c>
      <c r="Q105">
        <v>4800</v>
      </c>
      <c r="R105">
        <v>1.66142457083934</v>
      </c>
      <c r="S105">
        <f t="shared" si="26"/>
        <v>1.66142457083934</v>
      </c>
      <c r="T105">
        <v>2800</v>
      </c>
      <c r="U105">
        <v>2.1976939535566302</v>
      </c>
      <c r="V105">
        <f t="shared" si="20"/>
        <v>2.7736813849031998</v>
      </c>
      <c r="W105">
        <v>800</v>
      </c>
      <c r="X105">
        <v>0.55565236414341801</v>
      </c>
      <c r="Y105">
        <f t="shared" si="34"/>
        <v>1.9996769249111597</v>
      </c>
      <c r="Z105">
        <f t="shared" si="28"/>
        <v>2.1449276268845665</v>
      </c>
      <c r="AA105">
        <f t="shared" si="29"/>
        <v>0.57017727938396234</v>
      </c>
      <c r="AC105">
        <v>4800</v>
      </c>
      <c r="AD105">
        <v>1.2385422165993101</v>
      </c>
      <c r="AE105">
        <f t="shared" si="30"/>
        <v>1.2385422165993101</v>
      </c>
      <c r="AF105">
        <v>2800</v>
      </c>
      <c r="AG105">
        <v>1.59431392755471</v>
      </c>
      <c r="AH105">
        <f t="shared" si="21"/>
        <v>1.9998433485743332</v>
      </c>
      <c r="AI105">
        <v>800</v>
      </c>
      <c r="AJ105">
        <v>0.37275775224574498</v>
      </c>
      <c r="AK105">
        <f t="shared" si="35"/>
        <v>1.376109751475324</v>
      </c>
      <c r="AL105">
        <f t="shared" si="32"/>
        <v>1.5381651055496557</v>
      </c>
      <c r="AM105">
        <f t="shared" si="33"/>
        <v>0.40569854168425379</v>
      </c>
    </row>
    <row r="106" spans="3:39" x14ac:dyDescent="0.2">
      <c r="C106">
        <v>4850</v>
      </c>
      <c r="D106">
        <v>4850</v>
      </c>
      <c r="E106">
        <v>0.54207618443499095</v>
      </c>
      <c r="F106">
        <f t="shared" si="24"/>
        <v>0.54207618443499095</v>
      </c>
      <c r="G106">
        <v>4850</v>
      </c>
      <c r="H106">
        <v>2850</v>
      </c>
      <c r="I106">
        <v>0.41177409691803801</v>
      </c>
      <c r="J106">
        <f t="shared" si="19"/>
        <v>-0.28570476594117011</v>
      </c>
      <c r="K106">
        <v>850</v>
      </c>
      <c r="L106">
        <v>0.47827723038308401</v>
      </c>
      <c r="M106">
        <f t="shared" si="36"/>
        <v>0.63140824767814996</v>
      </c>
      <c r="N106">
        <f t="shared" ref="N106:N137" si="37">AVERAGE(F106,J106,M106)</f>
        <v>0.29592655539065693</v>
      </c>
      <c r="O106">
        <f t="shared" ref="O106:O137" si="38">STDEV(E106,J106,M106)</f>
        <v>0.50568399208050407</v>
      </c>
      <c r="Q106">
        <v>4850</v>
      </c>
      <c r="R106">
        <v>1.64042939910374</v>
      </c>
      <c r="S106">
        <f t="shared" si="26"/>
        <v>1.64042939910374</v>
      </c>
      <c r="T106">
        <v>2850</v>
      </c>
      <c r="U106">
        <v>2.0282872798415901</v>
      </c>
      <c r="V106">
        <f t="shared" si="20"/>
        <v>2.6042747111881601</v>
      </c>
      <c r="W106">
        <v>850</v>
      </c>
      <c r="X106">
        <v>0.57481463452722403</v>
      </c>
      <c r="Y106">
        <f t="shared" si="34"/>
        <v>2.0188391952949658</v>
      </c>
      <c r="Z106">
        <f t="shared" si="28"/>
        <v>2.0878477685289556</v>
      </c>
      <c r="AA106">
        <f t="shared" si="29"/>
        <v>0.48561413055184088</v>
      </c>
      <c r="AC106">
        <v>4850</v>
      </c>
      <c r="AD106">
        <v>1.2255493533714601</v>
      </c>
      <c r="AE106">
        <f t="shared" si="30"/>
        <v>1.2255493533714601</v>
      </c>
      <c r="AF106">
        <v>2850</v>
      </c>
      <c r="AG106">
        <v>1.51155852136527</v>
      </c>
      <c r="AH106">
        <f t="shared" si="21"/>
        <v>1.9170879423848932</v>
      </c>
      <c r="AI106">
        <v>850</v>
      </c>
      <c r="AJ106">
        <v>0.38335843676529002</v>
      </c>
      <c r="AK106">
        <f t="shared" si="35"/>
        <v>1.386710435994869</v>
      </c>
      <c r="AL106">
        <f t="shared" si="32"/>
        <v>1.5097825772504077</v>
      </c>
      <c r="AM106">
        <f t="shared" si="33"/>
        <v>0.36182380931689634</v>
      </c>
    </row>
    <row r="107" spans="3:39" x14ac:dyDescent="0.2">
      <c r="C107">
        <v>4900</v>
      </c>
      <c r="D107">
        <v>4900</v>
      </c>
      <c r="E107">
        <v>0.41673007383422001</v>
      </c>
      <c r="F107">
        <f t="shared" si="24"/>
        <v>0.41673007383422001</v>
      </c>
      <c r="G107">
        <v>4900</v>
      </c>
      <c r="H107">
        <v>2900</v>
      </c>
      <c r="I107">
        <v>0.54915052790524299</v>
      </c>
      <c r="J107">
        <f t="shared" si="19"/>
        <v>-0.14832833495396514</v>
      </c>
      <c r="K107">
        <v>900</v>
      </c>
      <c r="L107">
        <v>0.29740326813454099</v>
      </c>
      <c r="M107">
        <f t="shared" si="36"/>
        <v>0.45053428542960694</v>
      </c>
      <c r="N107">
        <f t="shared" si="37"/>
        <v>0.23964534143662061</v>
      </c>
      <c r="O107">
        <f t="shared" si="38"/>
        <v>0.33641991819661426</v>
      </c>
      <c r="Q107">
        <v>4900</v>
      </c>
      <c r="R107">
        <v>1.7224195796316799</v>
      </c>
      <c r="S107">
        <f t="shared" si="26"/>
        <v>1.7224195796316799</v>
      </c>
      <c r="T107">
        <v>2900</v>
      </c>
      <c r="U107">
        <v>2.1874975498563902</v>
      </c>
      <c r="V107">
        <f t="shared" si="20"/>
        <v>2.7634849812029598</v>
      </c>
      <c r="W107">
        <v>900</v>
      </c>
      <c r="X107">
        <v>0.503653325064644</v>
      </c>
      <c r="Y107">
        <f t="shared" si="34"/>
        <v>1.9476778858323858</v>
      </c>
      <c r="Z107">
        <f t="shared" si="28"/>
        <v>2.1445274822223417</v>
      </c>
      <c r="AA107">
        <f t="shared" si="29"/>
        <v>0.54773772490705641</v>
      </c>
      <c r="AC107">
        <v>4900</v>
      </c>
      <c r="AD107">
        <v>1.27577056820384</v>
      </c>
      <c r="AE107">
        <f t="shared" si="30"/>
        <v>1.27577056820384</v>
      </c>
      <c r="AF107">
        <v>2900</v>
      </c>
      <c r="AG107">
        <v>1.5771527906984</v>
      </c>
      <c r="AH107">
        <f t="shared" si="21"/>
        <v>1.9826822117180232</v>
      </c>
      <c r="AI107">
        <v>900</v>
      </c>
      <c r="AJ107">
        <v>0.37752614782414301</v>
      </c>
      <c r="AK107">
        <f t="shared" si="35"/>
        <v>1.3808781470537219</v>
      </c>
      <c r="AL107">
        <f t="shared" si="32"/>
        <v>1.546443642325195</v>
      </c>
      <c r="AM107">
        <f t="shared" si="33"/>
        <v>0.38143147202655775</v>
      </c>
    </row>
    <row r="108" spans="3:39" x14ac:dyDescent="0.2">
      <c r="C108">
        <v>4950</v>
      </c>
      <c r="D108">
        <v>4950</v>
      </c>
      <c r="E108">
        <v>0.53741017280132097</v>
      </c>
      <c r="F108">
        <f t="shared" si="24"/>
        <v>0.53741017280132097</v>
      </c>
      <c r="G108">
        <v>4950</v>
      </c>
      <c r="H108">
        <v>2950</v>
      </c>
      <c r="I108">
        <v>0.65792906808756502</v>
      </c>
      <c r="J108">
        <f t="shared" si="19"/>
        <v>-3.954979477164311E-2</v>
      </c>
      <c r="K108">
        <v>950</v>
      </c>
      <c r="L108">
        <v>0.18840745213313101</v>
      </c>
      <c r="M108">
        <f t="shared" si="36"/>
        <v>0.34153846942819699</v>
      </c>
      <c r="N108">
        <f t="shared" si="37"/>
        <v>0.27979961581929164</v>
      </c>
      <c r="O108">
        <f t="shared" si="38"/>
        <v>0.29339302237639414</v>
      </c>
      <c r="Q108">
        <v>4950</v>
      </c>
      <c r="R108">
        <v>1.8354157613089399</v>
      </c>
      <c r="S108">
        <f t="shared" si="26"/>
        <v>1.8354157613089399</v>
      </c>
      <c r="T108">
        <v>2950</v>
      </c>
      <c r="U108">
        <v>2.1902559284249699</v>
      </c>
      <c r="V108">
        <f t="shared" si="20"/>
        <v>2.7662433597715399</v>
      </c>
      <c r="W108">
        <v>950</v>
      </c>
      <c r="X108">
        <v>0.58075615157472105</v>
      </c>
      <c r="Y108">
        <f t="shared" si="34"/>
        <v>2.024780712342463</v>
      </c>
      <c r="Z108">
        <f t="shared" si="28"/>
        <v>2.2088132778076477</v>
      </c>
      <c r="AA108">
        <f t="shared" si="29"/>
        <v>0.49194612853308084</v>
      </c>
      <c r="AC108">
        <v>4950</v>
      </c>
      <c r="AD108">
        <v>1.3573294317520701</v>
      </c>
      <c r="AE108">
        <f t="shared" si="30"/>
        <v>1.3573294317520701</v>
      </c>
      <c r="AF108">
        <v>2950</v>
      </c>
      <c r="AG108">
        <v>1.6630723868444199</v>
      </c>
      <c r="AH108">
        <f t="shared" si="21"/>
        <v>2.0686018078640429</v>
      </c>
      <c r="AI108">
        <v>950</v>
      </c>
      <c r="AJ108">
        <v>0.42052927543758301</v>
      </c>
      <c r="AK108">
        <f t="shared" si="35"/>
        <v>1.4238812746671621</v>
      </c>
      <c r="AL108">
        <f t="shared" si="32"/>
        <v>1.6166041714277586</v>
      </c>
      <c r="AM108">
        <f t="shared" si="33"/>
        <v>0.39285326071809495</v>
      </c>
    </row>
    <row r="109" spans="3:39" x14ac:dyDescent="0.2">
      <c r="C109">
        <v>5000</v>
      </c>
      <c r="D109">
        <v>5000</v>
      </c>
      <c r="E109">
        <v>0.61582666322619195</v>
      </c>
      <c r="F109">
        <f t="shared" si="24"/>
        <v>0.61582666322619195</v>
      </c>
      <c r="G109">
        <v>5000</v>
      </c>
      <c r="H109">
        <v>3000</v>
      </c>
      <c r="I109">
        <v>0.69379308313329302</v>
      </c>
      <c r="J109">
        <f t="shared" si="19"/>
        <v>-3.6857797259151059E-3</v>
      </c>
      <c r="K109">
        <v>1000</v>
      </c>
      <c r="L109">
        <v>0.15155081876590401</v>
      </c>
      <c r="M109">
        <f t="shared" si="36"/>
        <v>0.30468183606096999</v>
      </c>
      <c r="N109">
        <f t="shared" si="37"/>
        <v>0.30560757318708226</v>
      </c>
      <c r="O109">
        <f t="shared" si="38"/>
        <v>0.309757258970701</v>
      </c>
      <c r="Q109">
        <v>5000</v>
      </c>
      <c r="R109">
        <v>1.8947560881276799</v>
      </c>
      <c r="S109">
        <f t="shared" si="26"/>
        <v>1.8947560881276799</v>
      </c>
      <c r="T109">
        <v>3000</v>
      </c>
      <c r="U109">
        <v>2.1565616423955798</v>
      </c>
      <c r="V109">
        <f t="shared" si="20"/>
        <v>2.7325490737421498</v>
      </c>
      <c r="W109">
        <v>1000</v>
      </c>
      <c r="X109">
        <v>0.60270792295092201</v>
      </c>
      <c r="Y109">
        <f t="shared" si="34"/>
        <v>2.0467324837186638</v>
      </c>
      <c r="Z109">
        <f t="shared" si="28"/>
        <v>2.2246792151961645</v>
      </c>
      <c r="AA109">
        <f t="shared" si="29"/>
        <v>0.4463440949747704</v>
      </c>
      <c r="AC109">
        <v>5000</v>
      </c>
      <c r="AD109">
        <v>1.3641780743788301</v>
      </c>
      <c r="AE109">
        <f t="shared" si="30"/>
        <v>1.3641780743788301</v>
      </c>
      <c r="AF109">
        <v>3000</v>
      </c>
      <c r="AG109">
        <v>1.6098227246883801</v>
      </c>
      <c r="AH109">
        <f t="shared" si="21"/>
        <v>2.015352145708003</v>
      </c>
      <c r="AI109">
        <v>1000</v>
      </c>
      <c r="AJ109">
        <v>0.43105204398471297</v>
      </c>
      <c r="AK109">
        <f t="shared" si="35"/>
        <v>1.4344040432142919</v>
      </c>
      <c r="AL109">
        <f t="shared" si="32"/>
        <v>1.6046447544337081</v>
      </c>
      <c r="AM109">
        <f t="shared" si="33"/>
        <v>0.35741200680758134</v>
      </c>
    </row>
    <row r="110" spans="3:39" x14ac:dyDescent="0.2">
      <c r="C110">
        <v>5050</v>
      </c>
      <c r="D110">
        <v>50</v>
      </c>
      <c r="E110">
        <v>0</v>
      </c>
      <c r="F110">
        <f>E110+$F$109</f>
        <v>0.61582666322619195</v>
      </c>
      <c r="G110">
        <v>5050</v>
      </c>
      <c r="H110">
        <v>3050</v>
      </c>
      <c r="I110">
        <v>0.86806508623131895</v>
      </c>
      <c r="J110">
        <f t="shared" si="19"/>
        <v>0.17058622337211082</v>
      </c>
      <c r="K110">
        <v>1050</v>
      </c>
      <c r="L110">
        <v>6.8124335367258607E-2</v>
      </c>
      <c r="M110">
        <f t="shared" si="36"/>
        <v>0.2212553526623246</v>
      </c>
      <c r="N110">
        <f t="shared" si="37"/>
        <v>0.33588941308687575</v>
      </c>
      <c r="O110">
        <f t="shared" si="38"/>
        <v>0.11591732064214111</v>
      </c>
      <c r="Q110">
        <v>50</v>
      </c>
      <c r="R110">
        <v>0</v>
      </c>
      <c r="S110">
        <f>R110+$S$109</f>
        <v>1.8947560881276799</v>
      </c>
      <c r="T110">
        <v>3050</v>
      </c>
      <c r="U110">
        <v>2.0676097219868699</v>
      </c>
      <c r="V110">
        <f t="shared" si="20"/>
        <v>2.6435971533334399</v>
      </c>
      <c r="W110">
        <v>1050</v>
      </c>
      <c r="X110">
        <v>0.60038778986347896</v>
      </c>
      <c r="Y110">
        <f t="shared" si="34"/>
        <v>2.0444123506312208</v>
      </c>
      <c r="Z110">
        <f t="shared" si="28"/>
        <v>2.194255197364114</v>
      </c>
      <c r="AA110">
        <f t="shared" si="29"/>
        <v>0.39627060737882791</v>
      </c>
      <c r="AC110">
        <v>50</v>
      </c>
      <c r="AD110">
        <v>0</v>
      </c>
      <c r="AE110">
        <f>AD110+$AE$109</f>
        <v>1.3641780743788301</v>
      </c>
      <c r="AF110">
        <v>3050</v>
      </c>
      <c r="AG110">
        <v>1.5259238893620799</v>
      </c>
      <c r="AH110">
        <f t="shared" si="21"/>
        <v>1.9314533103817029</v>
      </c>
      <c r="AI110">
        <v>1050</v>
      </c>
      <c r="AJ110">
        <v>0.40099940194714301</v>
      </c>
      <c r="AK110">
        <f t="shared" si="35"/>
        <v>1.404351401176722</v>
      </c>
      <c r="AL110">
        <f t="shared" si="32"/>
        <v>1.5666609286457518</v>
      </c>
      <c r="AM110">
        <f t="shared" si="33"/>
        <v>0.3165573966533442</v>
      </c>
    </row>
    <row r="111" spans="3:39" x14ac:dyDescent="0.2">
      <c r="C111">
        <v>5100</v>
      </c>
      <c r="D111">
        <v>100</v>
      </c>
      <c r="E111">
        <v>3.06775185742483E-3</v>
      </c>
      <c r="F111">
        <f>E111+$F$109</f>
        <v>0.61889441508361676</v>
      </c>
      <c r="G111">
        <v>5100</v>
      </c>
      <c r="H111">
        <v>3100</v>
      </c>
      <c r="I111">
        <v>0.80367576515069294</v>
      </c>
      <c r="J111">
        <f t="shared" si="19"/>
        <v>0.10619690229148482</v>
      </c>
      <c r="K111">
        <v>1100</v>
      </c>
      <c r="L111">
        <v>3.7376871151557002E-2</v>
      </c>
      <c r="M111">
        <f t="shared" si="36"/>
        <v>0.19050788844662297</v>
      </c>
      <c r="N111">
        <f t="shared" si="37"/>
        <v>0.3051997352739082</v>
      </c>
      <c r="O111">
        <f t="shared" si="38"/>
        <v>9.3877374679490005E-2</v>
      </c>
      <c r="Q111">
        <v>100</v>
      </c>
      <c r="R111">
        <v>0.132575057747084</v>
      </c>
      <c r="S111">
        <f t="shared" ref="S111:S174" si="39">R111+$S$109</f>
        <v>2.027331145874764</v>
      </c>
      <c r="T111">
        <v>3100</v>
      </c>
      <c r="U111">
        <v>2.05141937013211</v>
      </c>
      <c r="V111">
        <f t="shared" si="20"/>
        <v>2.6274068014786796</v>
      </c>
      <c r="W111">
        <v>1100</v>
      </c>
      <c r="X111">
        <v>0.64420608733700901</v>
      </c>
      <c r="Y111">
        <f t="shared" si="34"/>
        <v>2.0882306481047506</v>
      </c>
      <c r="Z111">
        <f t="shared" si="28"/>
        <v>2.2476561984860646</v>
      </c>
      <c r="AA111">
        <f t="shared" si="29"/>
        <v>0.33028030171038991</v>
      </c>
      <c r="AC111">
        <v>100</v>
      </c>
      <c r="AD111">
        <v>3.0101737764039498E-2</v>
      </c>
      <c r="AE111">
        <f t="shared" ref="AE111:AE174" si="40">AD111+$AE$109</f>
        <v>1.3942798121428697</v>
      </c>
      <c r="AF111">
        <v>3100</v>
      </c>
      <c r="AG111">
        <v>1.45607138647761</v>
      </c>
      <c r="AH111">
        <f t="shared" si="21"/>
        <v>1.8616008074972332</v>
      </c>
      <c r="AI111">
        <v>1100</v>
      </c>
      <c r="AJ111">
        <v>0.47511691709769399</v>
      </c>
      <c r="AK111">
        <f t="shared" si="35"/>
        <v>1.4784689163272731</v>
      </c>
      <c r="AL111">
        <f t="shared" si="32"/>
        <v>1.5781165119891254</v>
      </c>
      <c r="AM111">
        <f t="shared" si="33"/>
        <v>0.24908725512486418</v>
      </c>
    </row>
    <row r="112" spans="3:39" x14ac:dyDescent="0.2">
      <c r="C112">
        <v>5150</v>
      </c>
      <c r="D112">
        <v>150</v>
      </c>
      <c r="E112">
        <v>4.0969923683619701E-2</v>
      </c>
      <c r="F112">
        <f t="shared" ref="F112:F175" si="41">E112+$F$109</f>
        <v>0.65679658690981169</v>
      </c>
      <c r="G112">
        <v>5150</v>
      </c>
      <c r="H112">
        <v>3150</v>
      </c>
      <c r="I112">
        <v>1.1523489069776101</v>
      </c>
      <c r="J112">
        <f t="shared" si="19"/>
        <v>0.45487004411840193</v>
      </c>
      <c r="K112">
        <v>1150</v>
      </c>
      <c r="L112">
        <v>7.2770547562460194E-2</v>
      </c>
      <c r="M112">
        <f t="shared" si="36"/>
        <v>0.22590156485752616</v>
      </c>
      <c r="N112">
        <f t="shared" si="37"/>
        <v>0.44585606529524663</v>
      </c>
      <c r="O112">
        <f t="shared" si="38"/>
        <v>0.20734013363643161</v>
      </c>
      <c r="Q112">
        <v>150</v>
      </c>
      <c r="R112">
        <v>0.186599363373983</v>
      </c>
      <c r="S112">
        <f t="shared" si="39"/>
        <v>2.081355451501663</v>
      </c>
      <c r="T112">
        <v>3150</v>
      </c>
      <c r="U112">
        <v>1.9363502943109101</v>
      </c>
      <c r="V112">
        <f t="shared" si="20"/>
        <v>2.5123377256574799</v>
      </c>
      <c r="W112">
        <v>1150</v>
      </c>
      <c r="X112">
        <v>0.69244433881519496</v>
      </c>
      <c r="Y112">
        <f t="shared" si="34"/>
        <v>2.1364688995829368</v>
      </c>
      <c r="Z112">
        <f t="shared" si="28"/>
        <v>2.2433873589140263</v>
      </c>
      <c r="AA112">
        <f t="shared" si="29"/>
        <v>0.23454231573093662</v>
      </c>
      <c r="AC112">
        <v>150</v>
      </c>
      <c r="AD112">
        <v>6.7437408377469796E-2</v>
      </c>
      <c r="AE112">
        <f t="shared" si="40"/>
        <v>1.4316154827562999</v>
      </c>
      <c r="AF112">
        <v>3150</v>
      </c>
      <c r="AG112">
        <v>1.4689463296907499</v>
      </c>
      <c r="AH112">
        <f t="shared" si="21"/>
        <v>1.8744757507103729</v>
      </c>
      <c r="AI112">
        <v>1150</v>
      </c>
      <c r="AJ112">
        <v>0.46636122136185498</v>
      </c>
      <c r="AK112">
        <f t="shared" si="35"/>
        <v>1.4697132205914341</v>
      </c>
      <c r="AL112">
        <f t="shared" si="32"/>
        <v>1.5919348180193691</v>
      </c>
      <c r="AM112">
        <f t="shared" si="33"/>
        <v>0.24542798005008276</v>
      </c>
    </row>
    <row r="113" spans="3:39" x14ac:dyDescent="0.2">
      <c r="C113">
        <v>5200</v>
      </c>
      <c r="D113">
        <v>200</v>
      </c>
      <c r="E113">
        <v>4.9350566912143103E-2</v>
      </c>
      <c r="F113">
        <f t="shared" si="41"/>
        <v>0.66517723013833507</v>
      </c>
      <c r="G113">
        <v>5200</v>
      </c>
      <c r="H113">
        <v>3200</v>
      </c>
      <c r="I113">
        <v>1.49283528156603</v>
      </c>
      <c r="J113">
        <f t="shared" si="19"/>
        <v>0.79535641870682183</v>
      </c>
      <c r="K113">
        <v>1200</v>
      </c>
      <c r="L113">
        <v>3.6333906071074097E-2</v>
      </c>
      <c r="M113">
        <f t="shared" si="36"/>
        <v>0.18946492336614007</v>
      </c>
      <c r="N113">
        <f t="shared" si="37"/>
        <v>0.5499995240704324</v>
      </c>
      <c r="O113">
        <f t="shared" si="38"/>
        <v>0.39649742914731678</v>
      </c>
      <c r="Q113">
        <v>200</v>
      </c>
      <c r="R113">
        <v>0.16636890102137999</v>
      </c>
      <c r="S113">
        <f t="shared" si="39"/>
        <v>2.0611249891490599</v>
      </c>
      <c r="T113">
        <v>3200</v>
      </c>
      <c r="U113">
        <v>1.9872390324959199</v>
      </c>
      <c r="V113">
        <f t="shared" si="20"/>
        <v>2.56322646384249</v>
      </c>
      <c r="W113">
        <v>1200</v>
      </c>
      <c r="X113">
        <v>0.64038904624542903</v>
      </c>
      <c r="Y113">
        <f t="shared" si="34"/>
        <v>2.0844136070131709</v>
      </c>
      <c r="Z113">
        <f t="shared" si="28"/>
        <v>2.2362550200015736</v>
      </c>
      <c r="AA113">
        <f t="shared" si="29"/>
        <v>0.28340489365228799</v>
      </c>
      <c r="AC113">
        <v>200</v>
      </c>
      <c r="AD113">
        <v>7.7982819692114999E-2</v>
      </c>
      <c r="AE113">
        <f t="shared" si="40"/>
        <v>1.4421608940709452</v>
      </c>
      <c r="AF113">
        <v>3200</v>
      </c>
      <c r="AG113">
        <v>1.4320171016297401</v>
      </c>
      <c r="AH113">
        <f t="shared" si="21"/>
        <v>1.837546522649363</v>
      </c>
      <c r="AI113">
        <v>1200</v>
      </c>
      <c r="AJ113">
        <v>0.441214009695306</v>
      </c>
      <c r="AK113">
        <f t="shared" si="35"/>
        <v>1.4445660089248848</v>
      </c>
      <c r="AL113">
        <f t="shared" si="32"/>
        <v>1.5747578085483978</v>
      </c>
      <c r="AM113">
        <f t="shared" si="33"/>
        <v>0.22758487941533906</v>
      </c>
    </row>
    <row r="114" spans="3:39" x14ac:dyDescent="0.2">
      <c r="C114">
        <v>5250</v>
      </c>
      <c r="D114">
        <v>250</v>
      </c>
      <c r="E114">
        <v>1.6185553184549901E-2</v>
      </c>
      <c r="F114">
        <f t="shared" si="41"/>
        <v>0.6320122164107419</v>
      </c>
      <c r="G114">
        <v>5250</v>
      </c>
      <c r="H114">
        <v>3250</v>
      </c>
      <c r="I114">
        <v>1.32769511381164</v>
      </c>
      <c r="J114">
        <f t="shared" si="19"/>
        <v>0.63021625095243183</v>
      </c>
      <c r="K114">
        <v>1250</v>
      </c>
      <c r="L114">
        <v>2.2505200755443398E-2</v>
      </c>
      <c r="M114">
        <f t="shared" si="36"/>
        <v>0.17563621805050939</v>
      </c>
      <c r="N114">
        <f t="shared" si="37"/>
        <v>0.47928822847122771</v>
      </c>
      <c r="O114">
        <f t="shared" si="38"/>
        <v>0.3186171209672149</v>
      </c>
      <c r="Q114">
        <v>250</v>
      </c>
      <c r="R114">
        <v>0.23698636161950901</v>
      </c>
      <c r="S114">
        <f t="shared" si="39"/>
        <v>2.1317424497471889</v>
      </c>
      <c r="T114">
        <v>3250</v>
      </c>
      <c r="U114">
        <v>1.88318655562309</v>
      </c>
      <c r="V114">
        <f t="shared" si="20"/>
        <v>2.4591739869696596</v>
      </c>
      <c r="W114">
        <v>1250</v>
      </c>
      <c r="X114">
        <v>0.57586760089411104</v>
      </c>
      <c r="Y114">
        <f t="shared" si="34"/>
        <v>2.0198921616618528</v>
      </c>
      <c r="Z114">
        <f t="shared" si="28"/>
        <v>2.2036028661262339</v>
      </c>
      <c r="AA114">
        <f t="shared" si="29"/>
        <v>0.22828725346165715</v>
      </c>
      <c r="AC114">
        <v>250</v>
      </c>
      <c r="AD114">
        <v>0.11207845383034799</v>
      </c>
      <c r="AE114">
        <f t="shared" si="40"/>
        <v>1.4762565282091782</v>
      </c>
      <c r="AF114">
        <v>3250</v>
      </c>
      <c r="AG114">
        <v>1.39637575813482</v>
      </c>
      <c r="AH114">
        <f t="shared" si="21"/>
        <v>1.8019051791544429</v>
      </c>
      <c r="AI114">
        <v>1250</v>
      </c>
      <c r="AJ114">
        <v>0.44689321403194199</v>
      </c>
      <c r="AK114">
        <f t="shared" si="35"/>
        <v>1.4502452132615209</v>
      </c>
      <c r="AL114">
        <f t="shared" si="32"/>
        <v>1.5761356402083806</v>
      </c>
      <c r="AM114">
        <f t="shared" si="33"/>
        <v>0.19595423104200779</v>
      </c>
    </row>
    <row r="115" spans="3:39" x14ac:dyDescent="0.2">
      <c r="C115">
        <v>5300</v>
      </c>
      <c r="D115">
        <v>300</v>
      </c>
      <c r="E115">
        <v>3.9584094781395303E-2</v>
      </c>
      <c r="F115">
        <f t="shared" si="41"/>
        <v>0.6554107580075873</v>
      </c>
      <c r="G115">
        <v>5300</v>
      </c>
      <c r="H115">
        <v>3300</v>
      </c>
      <c r="I115">
        <v>1.18416028696536</v>
      </c>
      <c r="J115">
        <f t="shared" ref="J115:J149" si="42">$J$49+I115</f>
        <v>0.48668142410615189</v>
      </c>
      <c r="K115">
        <v>1300</v>
      </c>
      <c r="L115">
        <v>8.0953423336903696E-2</v>
      </c>
      <c r="M115">
        <f t="shared" si="36"/>
        <v>0.23408444063196968</v>
      </c>
      <c r="N115">
        <f t="shared" si="37"/>
        <v>0.45872554091523626</v>
      </c>
      <c r="O115">
        <f t="shared" si="38"/>
        <v>0.2241768804930529</v>
      </c>
      <c r="Q115">
        <v>300</v>
      </c>
      <c r="R115">
        <v>0.23612889938259199</v>
      </c>
      <c r="S115">
        <f t="shared" si="39"/>
        <v>2.1308849875102718</v>
      </c>
      <c r="T115">
        <v>3300</v>
      </c>
      <c r="U115">
        <v>1.9792246439291199</v>
      </c>
      <c r="V115">
        <f t="shared" ref="V115:V149" si="43">$V$49+U115</f>
        <v>2.5552120752756897</v>
      </c>
      <c r="W115">
        <v>1300</v>
      </c>
      <c r="X115">
        <v>0.598335422706614</v>
      </c>
      <c r="Y115">
        <f t="shared" si="34"/>
        <v>2.0423599834743555</v>
      </c>
      <c r="Z115">
        <f t="shared" si="28"/>
        <v>2.2428190154201055</v>
      </c>
      <c r="AA115">
        <f t="shared" si="29"/>
        <v>0.27413725935986999</v>
      </c>
      <c r="AC115">
        <v>300</v>
      </c>
      <c r="AD115">
        <v>0.140983301646078</v>
      </c>
      <c r="AE115">
        <f t="shared" si="40"/>
        <v>1.5051613760249081</v>
      </c>
      <c r="AF115">
        <v>3300</v>
      </c>
      <c r="AG115">
        <v>1.41345227866824</v>
      </c>
      <c r="AH115">
        <f t="shared" ref="AH115:AH149" si="44">$AH$49+AG115</f>
        <v>1.8189816996878632</v>
      </c>
      <c r="AI115">
        <v>1300</v>
      </c>
      <c r="AJ115">
        <v>0.44225774432405901</v>
      </c>
      <c r="AK115">
        <f t="shared" si="35"/>
        <v>1.4456097435536379</v>
      </c>
      <c r="AL115">
        <f t="shared" si="32"/>
        <v>1.5899176064221365</v>
      </c>
      <c r="AM115">
        <f t="shared" si="33"/>
        <v>0.2005975282754861</v>
      </c>
    </row>
    <row r="116" spans="3:39" x14ac:dyDescent="0.2">
      <c r="C116">
        <v>5350</v>
      </c>
      <c r="D116">
        <v>350</v>
      </c>
      <c r="E116">
        <v>6.9481217046519994E-2</v>
      </c>
      <c r="F116">
        <f t="shared" si="41"/>
        <v>0.68530788027271194</v>
      </c>
      <c r="G116">
        <v>5350</v>
      </c>
      <c r="H116">
        <v>3350</v>
      </c>
      <c r="I116">
        <v>0.88104095593557197</v>
      </c>
      <c r="J116">
        <f t="shared" si="42"/>
        <v>0.18356209307636384</v>
      </c>
      <c r="K116">
        <v>1350</v>
      </c>
      <c r="L116">
        <v>9.0604735187968105E-2</v>
      </c>
      <c r="M116">
        <f t="shared" si="36"/>
        <v>0.24373575248303408</v>
      </c>
      <c r="N116">
        <f t="shared" si="37"/>
        <v>0.37086857527736994</v>
      </c>
      <c r="O116">
        <f t="shared" si="38"/>
        <v>8.850608141282526E-2</v>
      </c>
      <c r="Q116">
        <v>350</v>
      </c>
      <c r="R116">
        <v>0.21912000671802301</v>
      </c>
      <c r="S116">
        <f t="shared" si="39"/>
        <v>2.1138760948457032</v>
      </c>
      <c r="T116">
        <v>3350</v>
      </c>
      <c r="U116">
        <v>1.91280810840266</v>
      </c>
      <c r="V116">
        <f t="shared" si="43"/>
        <v>2.4887955397492298</v>
      </c>
      <c r="W116">
        <v>1350</v>
      </c>
      <c r="X116">
        <v>0.61046856653948101</v>
      </c>
      <c r="Y116">
        <f t="shared" si="34"/>
        <v>2.0544931273072229</v>
      </c>
      <c r="Z116">
        <f t="shared" si="28"/>
        <v>2.219054920634052</v>
      </c>
      <c r="AA116">
        <f t="shared" si="29"/>
        <v>0.23548160312198202</v>
      </c>
      <c r="AC116">
        <v>350</v>
      </c>
      <c r="AD116">
        <v>0.17215945811026701</v>
      </c>
      <c r="AE116">
        <f t="shared" si="40"/>
        <v>1.5363375324890971</v>
      </c>
      <c r="AF116">
        <v>3350</v>
      </c>
      <c r="AG116">
        <v>1.3742734152954399</v>
      </c>
      <c r="AH116">
        <f t="shared" si="44"/>
        <v>1.7798028363150631</v>
      </c>
      <c r="AI116">
        <v>1350</v>
      </c>
      <c r="AJ116">
        <v>0.44476889763635702</v>
      </c>
      <c r="AK116">
        <f t="shared" si="35"/>
        <v>1.448120896865936</v>
      </c>
      <c r="AL116">
        <f t="shared" si="32"/>
        <v>1.5880870885566989</v>
      </c>
      <c r="AM116">
        <f t="shared" si="33"/>
        <v>0.17178981242809185</v>
      </c>
    </row>
    <row r="117" spans="3:39" x14ac:dyDescent="0.2">
      <c r="C117">
        <v>5400</v>
      </c>
      <c r="D117">
        <v>400</v>
      </c>
      <c r="E117">
        <v>9.8029034694410697E-2</v>
      </c>
      <c r="F117">
        <f t="shared" si="41"/>
        <v>0.71385569792060266</v>
      </c>
      <c r="G117">
        <v>5400</v>
      </c>
      <c r="H117">
        <v>3400</v>
      </c>
      <c r="I117">
        <v>0.797357539468042</v>
      </c>
      <c r="J117">
        <f t="shared" si="42"/>
        <v>9.9878676608833872E-2</v>
      </c>
      <c r="K117">
        <v>1400</v>
      </c>
      <c r="L117">
        <v>0.1071929738285</v>
      </c>
      <c r="M117">
        <f t="shared" si="36"/>
        <v>0.26032399112356597</v>
      </c>
      <c r="N117">
        <f t="shared" si="37"/>
        <v>0.35801945521766748</v>
      </c>
      <c r="O117">
        <f t="shared" si="38"/>
        <v>9.3171681147657295E-2</v>
      </c>
      <c r="Q117">
        <v>400</v>
      </c>
      <c r="R117">
        <v>0.28231251937916901</v>
      </c>
      <c r="S117">
        <f t="shared" si="39"/>
        <v>2.1770686075068491</v>
      </c>
      <c r="T117">
        <v>3400</v>
      </c>
      <c r="U117">
        <v>1.8969557167237301</v>
      </c>
      <c r="V117">
        <f t="shared" si="43"/>
        <v>2.4729431480702999</v>
      </c>
      <c r="W117">
        <v>1400</v>
      </c>
      <c r="X117">
        <v>0.71994508466946106</v>
      </c>
      <c r="Y117">
        <f t="shared" si="34"/>
        <v>2.163969645437203</v>
      </c>
      <c r="Z117">
        <f t="shared" si="28"/>
        <v>2.2713271336714507</v>
      </c>
      <c r="AA117">
        <f t="shared" si="29"/>
        <v>0.1747273837965396</v>
      </c>
      <c r="AC117">
        <v>400</v>
      </c>
      <c r="AD117">
        <v>0.19415638718351699</v>
      </c>
      <c r="AE117">
        <f t="shared" si="40"/>
        <v>1.5583344615623471</v>
      </c>
      <c r="AF117">
        <v>3400</v>
      </c>
      <c r="AG117">
        <v>1.37464577651525</v>
      </c>
      <c r="AH117">
        <f t="shared" si="44"/>
        <v>1.7801751975348732</v>
      </c>
      <c r="AI117">
        <v>1400</v>
      </c>
      <c r="AJ117">
        <v>0.50624624399322504</v>
      </c>
      <c r="AK117">
        <f t="shared" si="35"/>
        <v>1.5095982432228041</v>
      </c>
      <c r="AL117">
        <f t="shared" si="32"/>
        <v>1.6160359674400082</v>
      </c>
      <c r="AM117">
        <f t="shared" si="33"/>
        <v>0.14422229330658695</v>
      </c>
    </row>
    <row r="118" spans="3:39" x14ac:dyDescent="0.2">
      <c r="C118">
        <v>5450</v>
      </c>
      <c r="D118">
        <v>450</v>
      </c>
      <c r="E118">
        <v>9.7858117910946396E-2</v>
      </c>
      <c r="F118">
        <f t="shared" si="41"/>
        <v>0.71368478113713829</v>
      </c>
      <c r="G118">
        <v>5450</v>
      </c>
      <c r="H118">
        <v>3450</v>
      </c>
      <c r="I118">
        <v>0.52498551996979403</v>
      </c>
      <c r="J118">
        <f t="shared" si="42"/>
        <v>-0.17249334288941409</v>
      </c>
      <c r="K118">
        <v>1450</v>
      </c>
      <c r="L118">
        <v>3.58064599211586E-2</v>
      </c>
      <c r="M118">
        <f t="shared" si="36"/>
        <v>0.18893747721622459</v>
      </c>
      <c r="N118">
        <f t="shared" si="37"/>
        <v>0.24337630515464959</v>
      </c>
      <c r="O118">
        <f t="shared" si="38"/>
        <v>0.18797943139724238</v>
      </c>
      <c r="Q118">
        <v>450</v>
      </c>
      <c r="R118">
        <v>0.35212627764493798</v>
      </c>
      <c r="S118">
        <f t="shared" si="39"/>
        <v>2.2468823657726178</v>
      </c>
      <c r="T118">
        <v>3450</v>
      </c>
      <c r="U118">
        <v>1.9249229876760601</v>
      </c>
      <c r="V118">
        <f t="shared" si="43"/>
        <v>2.5009104190226301</v>
      </c>
      <c r="W118">
        <v>1450</v>
      </c>
      <c r="X118">
        <v>0.70366031678118002</v>
      </c>
      <c r="Y118">
        <f t="shared" si="34"/>
        <v>2.1476848775489219</v>
      </c>
      <c r="Z118">
        <f t="shared" si="28"/>
        <v>2.2984925541147234</v>
      </c>
      <c r="AA118">
        <f t="shared" si="29"/>
        <v>0.18218062312682787</v>
      </c>
      <c r="AC118">
        <v>450</v>
      </c>
      <c r="AD118">
        <v>0.209583812838812</v>
      </c>
      <c r="AE118">
        <f t="shared" si="40"/>
        <v>1.5737618872176422</v>
      </c>
      <c r="AF118">
        <v>3450</v>
      </c>
      <c r="AG118">
        <v>1.3335466409981001</v>
      </c>
      <c r="AH118">
        <f t="shared" si="44"/>
        <v>1.7390760620177232</v>
      </c>
      <c r="AI118">
        <v>1450</v>
      </c>
      <c r="AJ118">
        <v>0.53926408669077097</v>
      </c>
      <c r="AK118">
        <f t="shared" si="35"/>
        <v>1.5426160859203499</v>
      </c>
      <c r="AL118">
        <f t="shared" si="32"/>
        <v>1.6184846783852385</v>
      </c>
      <c r="AM118">
        <f t="shared" si="33"/>
        <v>0.10558989814092275</v>
      </c>
    </row>
    <row r="119" spans="3:39" x14ac:dyDescent="0.2">
      <c r="C119">
        <v>5500</v>
      </c>
      <c r="D119">
        <v>500</v>
      </c>
      <c r="E119">
        <v>0.20711886313853201</v>
      </c>
      <c r="F119">
        <f t="shared" si="41"/>
        <v>0.82294552636472396</v>
      </c>
      <c r="G119">
        <v>5500</v>
      </c>
      <c r="H119">
        <v>3500</v>
      </c>
      <c r="I119">
        <v>0.32886887289626898</v>
      </c>
      <c r="J119">
        <f t="shared" si="42"/>
        <v>-0.36860998996293914</v>
      </c>
      <c r="K119">
        <v>1500</v>
      </c>
      <c r="L119">
        <v>3.82119224634331E-2</v>
      </c>
      <c r="M119">
        <f t="shared" si="36"/>
        <v>0.19134293975849909</v>
      </c>
      <c r="N119">
        <f t="shared" si="37"/>
        <v>0.21522615872009462</v>
      </c>
      <c r="O119">
        <f t="shared" si="38"/>
        <v>0.32793797064781677</v>
      </c>
      <c r="Q119">
        <v>500</v>
      </c>
      <c r="R119">
        <v>0.30578346870324402</v>
      </c>
      <c r="S119">
        <f t="shared" si="39"/>
        <v>2.2005395568309241</v>
      </c>
      <c r="T119">
        <v>3500</v>
      </c>
      <c r="U119">
        <v>1.8130053608069701</v>
      </c>
      <c r="V119">
        <f t="shared" si="43"/>
        <v>2.3889927921535401</v>
      </c>
      <c r="W119">
        <v>1500</v>
      </c>
      <c r="X119">
        <v>0.729218346834968</v>
      </c>
      <c r="Y119">
        <f t="shared" si="34"/>
        <v>2.1732429076027096</v>
      </c>
      <c r="Z119">
        <f t="shared" si="28"/>
        <v>2.2542584188623915</v>
      </c>
      <c r="AA119">
        <f t="shared" si="29"/>
        <v>0.11747889288885485</v>
      </c>
      <c r="AC119">
        <v>500</v>
      </c>
      <c r="AD119">
        <v>0.22248119167517599</v>
      </c>
      <c r="AE119">
        <f t="shared" si="40"/>
        <v>1.586659266054006</v>
      </c>
      <c r="AF119">
        <v>3500</v>
      </c>
      <c r="AG119">
        <v>1.2446823357711401</v>
      </c>
      <c r="AH119">
        <f t="shared" si="44"/>
        <v>1.650211756790763</v>
      </c>
      <c r="AI119">
        <v>1500</v>
      </c>
      <c r="AJ119">
        <v>0.55168363044686497</v>
      </c>
      <c r="AK119">
        <f t="shared" si="35"/>
        <v>1.555035629676444</v>
      </c>
      <c r="AL119">
        <f t="shared" si="32"/>
        <v>1.597302217507071</v>
      </c>
      <c r="AM119">
        <f t="shared" si="33"/>
        <v>4.8472446862567985E-2</v>
      </c>
    </row>
    <row r="120" spans="3:39" x14ac:dyDescent="0.2">
      <c r="C120">
        <v>5550</v>
      </c>
      <c r="D120">
        <v>550</v>
      </c>
      <c r="E120">
        <v>0.41450526011393601</v>
      </c>
      <c r="F120">
        <f t="shared" si="41"/>
        <v>1.030331923340128</v>
      </c>
      <c r="G120">
        <v>5550</v>
      </c>
      <c r="H120">
        <v>3550</v>
      </c>
      <c r="I120">
        <v>0.490853501226648</v>
      </c>
      <c r="J120">
        <f t="shared" si="42"/>
        <v>-0.20662536163256012</v>
      </c>
      <c r="K120">
        <v>1550</v>
      </c>
      <c r="L120">
        <v>4.35094422670739E-2</v>
      </c>
      <c r="M120">
        <f t="shared" si="36"/>
        <v>0.19664045956213988</v>
      </c>
      <c r="N120">
        <f t="shared" si="37"/>
        <v>0.3401156737565692</v>
      </c>
      <c r="O120">
        <f t="shared" si="38"/>
        <v>0.31514325925799164</v>
      </c>
      <c r="Q120">
        <v>550</v>
      </c>
      <c r="R120">
        <v>0.301417134717268</v>
      </c>
      <c r="S120">
        <f t="shared" si="39"/>
        <v>2.1961732228449478</v>
      </c>
      <c r="T120">
        <v>3550</v>
      </c>
      <c r="U120">
        <v>1.9872582204365401</v>
      </c>
      <c r="V120">
        <f t="shared" si="43"/>
        <v>2.5632456517831099</v>
      </c>
      <c r="W120">
        <v>1550</v>
      </c>
      <c r="X120">
        <v>0.74822934871098001</v>
      </c>
      <c r="Y120">
        <f t="shared" si="34"/>
        <v>2.1922539094787217</v>
      </c>
      <c r="Z120">
        <f t="shared" si="28"/>
        <v>2.3172242613689265</v>
      </c>
      <c r="AA120">
        <f t="shared" si="29"/>
        <v>0.21306978589258435</v>
      </c>
      <c r="AC120">
        <v>550</v>
      </c>
      <c r="AD120">
        <v>0.23758804803106701</v>
      </c>
      <c r="AE120">
        <f t="shared" si="40"/>
        <v>1.6017661224098971</v>
      </c>
      <c r="AF120">
        <v>3550</v>
      </c>
      <c r="AG120">
        <v>1.30567910989561</v>
      </c>
      <c r="AH120">
        <f t="shared" si="44"/>
        <v>1.7112085309152332</v>
      </c>
      <c r="AI120">
        <v>1550</v>
      </c>
      <c r="AJ120">
        <v>0.60124433447538195</v>
      </c>
      <c r="AK120">
        <f t="shared" si="35"/>
        <v>1.6045963337049609</v>
      </c>
      <c r="AL120">
        <f t="shared" si="32"/>
        <v>1.6391903290100303</v>
      </c>
      <c r="AM120">
        <f t="shared" si="33"/>
        <v>6.2385644007556661E-2</v>
      </c>
    </row>
    <row r="121" spans="3:39" x14ac:dyDescent="0.2">
      <c r="C121">
        <v>5600</v>
      </c>
      <c r="D121">
        <v>600</v>
      </c>
      <c r="E121">
        <v>0.30180105405503499</v>
      </c>
      <c r="F121">
        <f t="shared" si="41"/>
        <v>0.91762771728122694</v>
      </c>
      <c r="G121">
        <v>5600</v>
      </c>
      <c r="H121">
        <v>3600</v>
      </c>
      <c r="I121">
        <v>0.34658450803028201</v>
      </c>
      <c r="J121">
        <f t="shared" si="42"/>
        <v>-0.35089435482892611</v>
      </c>
      <c r="K121">
        <v>1600</v>
      </c>
      <c r="L121">
        <v>9.46169256335469E-2</v>
      </c>
      <c r="M121">
        <f t="shared" si="36"/>
        <v>0.24774794292861288</v>
      </c>
      <c r="N121">
        <f t="shared" si="37"/>
        <v>0.27149376846030454</v>
      </c>
      <c r="O121">
        <f t="shared" si="38"/>
        <v>0.36223970798930749</v>
      </c>
      <c r="Q121">
        <v>600</v>
      </c>
      <c r="R121">
        <v>0.281911320823311</v>
      </c>
      <c r="S121">
        <f t="shared" si="39"/>
        <v>2.176667408950991</v>
      </c>
      <c r="T121">
        <v>3600</v>
      </c>
      <c r="U121">
        <v>1.9857523778160899</v>
      </c>
      <c r="V121">
        <f t="shared" si="43"/>
        <v>2.5617398091626598</v>
      </c>
      <c r="W121">
        <v>1600</v>
      </c>
      <c r="X121">
        <v>0.78426711061582399</v>
      </c>
      <c r="Y121">
        <f t="shared" si="34"/>
        <v>2.2282916713835657</v>
      </c>
      <c r="Z121">
        <f t="shared" si="28"/>
        <v>2.3222329631657388</v>
      </c>
      <c r="AA121">
        <f t="shared" si="29"/>
        <v>0.20901892995006802</v>
      </c>
      <c r="AC121">
        <v>600</v>
      </c>
      <c r="AD121">
        <v>0.26378155267532299</v>
      </c>
      <c r="AE121">
        <f t="shared" si="40"/>
        <v>1.6279596270541532</v>
      </c>
      <c r="AF121">
        <v>3600</v>
      </c>
      <c r="AG121">
        <v>1.2626579426384199</v>
      </c>
      <c r="AH121">
        <f t="shared" si="44"/>
        <v>1.6681873636580429</v>
      </c>
      <c r="AI121">
        <v>1600</v>
      </c>
      <c r="AJ121">
        <v>0.68018265038067405</v>
      </c>
      <c r="AK121">
        <f t="shared" si="35"/>
        <v>1.683534649610253</v>
      </c>
      <c r="AL121">
        <f t="shared" si="32"/>
        <v>1.659893880107483</v>
      </c>
      <c r="AM121">
        <f t="shared" si="33"/>
        <v>2.8700734922303045E-2</v>
      </c>
    </row>
    <row r="122" spans="3:39" x14ac:dyDescent="0.2">
      <c r="C122">
        <v>5650</v>
      </c>
      <c r="D122">
        <v>650</v>
      </c>
      <c r="E122">
        <v>0.27449441905032601</v>
      </c>
      <c r="F122">
        <f t="shared" si="41"/>
        <v>0.89032108227651796</v>
      </c>
      <c r="G122">
        <v>5650</v>
      </c>
      <c r="H122">
        <v>3650</v>
      </c>
      <c r="I122">
        <v>0.50297292823235595</v>
      </c>
      <c r="J122">
        <f t="shared" si="42"/>
        <v>-0.19450593462685217</v>
      </c>
      <c r="K122">
        <v>1650</v>
      </c>
      <c r="L122">
        <v>2.0546503764203101E-2</v>
      </c>
      <c r="M122">
        <f t="shared" si="36"/>
        <v>0.17367752105926909</v>
      </c>
      <c r="N122">
        <f t="shared" si="37"/>
        <v>0.28983088956964492</v>
      </c>
      <c r="O122">
        <f t="shared" si="38"/>
        <v>0.24687528420602423</v>
      </c>
      <c r="Q122">
        <v>650</v>
      </c>
      <c r="R122">
        <v>0.40008132769263099</v>
      </c>
      <c r="S122">
        <f t="shared" si="39"/>
        <v>2.2948374158203109</v>
      </c>
      <c r="T122">
        <v>3650</v>
      </c>
      <c r="U122">
        <v>1.91966984462608</v>
      </c>
      <c r="V122">
        <f t="shared" si="43"/>
        <v>2.4956572759726496</v>
      </c>
      <c r="W122">
        <v>1650</v>
      </c>
      <c r="X122">
        <v>0.79593346670021603</v>
      </c>
      <c r="Y122">
        <f t="shared" si="34"/>
        <v>2.2399580274679578</v>
      </c>
      <c r="Z122">
        <f t="shared" si="28"/>
        <v>2.3434842397536393</v>
      </c>
      <c r="AA122">
        <f t="shared" si="29"/>
        <v>0.13461207795204055</v>
      </c>
      <c r="AC122">
        <v>650</v>
      </c>
      <c r="AD122">
        <v>0.29020596558213901</v>
      </c>
      <c r="AE122">
        <f t="shared" si="40"/>
        <v>1.6543840399609691</v>
      </c>
      <c r="AF122">
        <v>3650</v>
      </c>
      <c r="AG122">
        <v>1.19683247444011</v>
      </c>
      <c r="AH122">
        <f t="shared" si="44"/>
        <v>1.6023618954597332</v>
      </c>
      <c r="AI122">
        <v>1650</v>
      </c>
      <c r="AJ122">
        <v>0.70106246633983005</v>
      </c>
      <c r="AK122">
        <f t="shared" si="35"/>
        <v>1.7044144655694091</v>
      </c>
      <c r="AL122">
        <f t="shared" si="32"/>
        <v>1.6537201336633707</v>
      </c>
      <c r="AM122">
        <f t="shared" si="33"/>
        <v>5.1029524249953322E-2</v>
      </c>
    </row>
    <row r="123" spans="3:39" x14ac:dyDescent="0.2">
      <c r="C123">
        <v>5700</v>
      </c>
      <c r="D123">
        <v>700</v>
      </c>
      <c r="E123">
        <v>0.24199469752556399</v>
      </c>
      <c r="F123">
        <f t="shared" si="41"/>
        <v>0.85782136075175597</v>
      </c>
      <c r="G123">
        <v>5700</v>
      </c>
      <c r="H123">
        <v>3700</v>
      </c>
      <c r="I123">
        <v>0.75526080077303803</v>
      </c>
      <c r="J123">
        <f t="shared" si="42"/>
        <v>5.7781937913829906E-2</v>
      </c>
      <c r="K123">
        <v>1700</v>
      </c>
      <c r="L123">
        <v>2.29753516613928E-2</v>
      </c>
      <c r="M123">
        <f t="shared" si="36"/>
        <v>0.17610636895645879</v>
      </c>
      <c r="N123">
        <f t="shared" si="37"/>
        <v>0.36390322254068153</v>
      </c>
      <c r="O123">
        <f t="shared" si="38"/>
        <v>9.3341919510084595E-2</v>
      </c>
      <c r="Q123">
        <v>700</v>
      </c>
      <c r="R123">
        <v>0.46721303133939601</v>
      </c>
      <c r="S123">
        <f t="shared" si="39"/>
        <v>2.361969119467076</v>
      </c>
      <c r="T123">
        <v>3700</v>
      </c>
      <c r="U123">
        <v>2.0597552464088298</v>
      </c>
      <c r="V123">
        <f t="shared" si="43"/>
        <v>2.6357426777553998</v>
      </c>
      <c r="W123">
        <v>1700</v>
      </c>
      <c r="X123">
        <v>0.81709217860798999</v>
      </c>
      <c r="Y123">
        <f t="shared" si="34"/>
        <v>2.2611167393757317</v>
      </c>
      <c r="Z123">
        <f t="shared" si="28"/>
        <v>2.4196095121994023</v>
      </c>
      <c r="AA123">
        <f t="shared" si="29"/>
        <v>0.19385035357838365</v>
      </c>
      <c r="AC123">
        <v>700</v>
      </c>
      <c r="AD123">
        <v>0.32137491236094001</v>
      </c>
      <c r="AE123">
        <f t="shared" si="40"/>
        <v>1.6855529867397701</v>
      </c>
      <c r="AF123">
        <v>3700</v>
      </c>
      <c r="AG123">
        <v>1.2714189203659201</v>
      </c>
      <c r="AH123">
        <f t="shared" si="44"/>
        <v>1.6769483413855433</v>
      </c>
      <c r="AI123">
        <v>1700</v>
      </c>
      <c r="AJ123">
        <v>0.70049984461985504</v>
      </c>
      <c r="AK123">
        <f t="shared" si="35"/>
        <v>1.7038518438494341</v>
      </c>
      <c r="AL123">
        <f t="shared" si="32"/>
        <v>1.6887843906582491</v>
      </c>
      <c r="AM123">
        <f t="shared" si="33"/>
        <v>1.3739763086364213E-2</v>
      </c>
    </row>
    <row r="124" spans="3:39" x14ac:dyDescent="0.2">
      <c r="C124">
        <v>5750</v>
      </c>
      <c r="D124">
        <v>750</v>
      </c>
      <c r="E124">
        <v>0.238390322481734</v>
      </c>
      <c r="F124">
        <f t="shared" si="41"/>
        <v>0.85421698570792592</v>
      </c>
      <c r="G124">
        <v>5750</v>
      </c>
      <c r="H124">
        <v>3750</v>
      </c>
      <c r="I124">
        <v>0.62858754013469498</v>
      </c>
      <c r="J124">
        <f t="shared" si="42"/>
        <v>-6.8891322724513149E-2</v>
      </c>
      <c r="K124">
        <v>1750</v>
      </c>
      <c r="L124">
        <v>1.7640747980807399E-2</v>
      </c>
      <c r="M124">
        <f t="shared" si="36"/>
        <v>0.17077176527587337</v>
      </c>
      <c r="N124">
        <f t="shared" si="37"/>
        <v>0.31869914275309535</v>
      </c>
      <c r="O124">
        <f t="shared" si="38"/>
        <v>0.16146861124748116</v>
      </c>
      <c r="Q124">
        <v>750</v>
      </c>
      <c r="R124">
        <v>0.50321880244178396</v>
      </c>
      <c r="S124">
        <f t="shared" si="39"/>
        <v>2.397974890569464</v>
      </c>
      <c r="T124">
        <v>3750</v>
      </c>
      <c r="U124">
        <v>2.0986070898260798</v>
      </c>
      <c r="V124">
        <f t="shared" si="43"/>
        <v>2.6745945211726498</v>
      </c>
      <c r="W124">
        <v>1750</v>
      </c>
      <c r="X124">
        <v>0.78601156881732903</v>
      </c>
      <c r="Y124">
        <f t="shared" si="34"/>
        <v>2.2300361295850708</v>
      </c>
      <c r="Z124">
        <f t="shared" si="28"/>
        <v>2.4342018471090614</v>
      </c>
      <c r="AA124">
        <f t="shared" si="29"/>
        <v>0.2244823716192994</v>
      </c>
      <c r="AC124">
        <v>750</v>
      </c>
      <c r="AD124">
        <v>0.360242516415404</v>
      </c>
      <c r="AE124">
        <f t="shared" si="40"/>
        <v>1.724420590794234</v>
      </c>
      <c r="AF124">
        <v>3750</v>
      </c>
      <c r="AG124">
        <v>1.2387588782821699</v>
      </c>
      <c r="AH124">
        <f t="shared" si="44"/>
        <v>1.6442882993017931</v>
      </c>
      <c r="AI124">
        <v>1750</v>
      </c>
      <c r="AJ124">
        <v>0.66104164068528704</v>
      </c>
      <c r="AK124">
        <f t="shared" si="35"/>
        <v>1.664393639914866</v>
      </c>
      <c r="AL124">
        <f t="shared" si="32"/>
        <v>1.6777008433369645</v>
      </c>
      <c r="AM124">
        <f t="shared" si="33"/>
        <v>4.1690613837471989E-2</v>
      </c>
    </row>
    <row r="125" spans="3:39" x14ac:dyDescent="0.2">
      <c r="C125">
        <v>5800</v>
      </c>
      <c r="D125">
        <v>800</v>
      </c>
      <c r="E125">
        <v>0.20011652626710999</v>
      </c>
      <c r="F125">
        <f t="shared" si="41"/>
        <v>0.81594318949330191</v>
      </c>
      <c r="G125">
        <v>5800</v>
      </c>
      <c r="H125">
        <v>3800</v>
      </c>
      <c r="I125">
        <v>0.57818519094779997</v>
      </c>
      <c r="J125">
        <f t="shared" si="42"/>
        <v>-0.11929367191140816</v>
      </c>
      <c r="K125">
        <v>1800</v>
      </c>
      <c r="L125">
        <v>1.3994075669226599E-2</v>
      </c>
      <c r="M125">
        <f t="shared" si="36"/>
        <v>0.16712509296429257</v>
      </c>
      <c r="N125">
        <f t="shared" si="37"/>
        <v>0.28792487018206209</v>
      </c>
      <c r="O125">
        <f t="shared" si="38"/>
        <v>0.17566398712918574</v>
      </c>
      <c r="Q125">
        <v>800</v>
      </c>
      <c r="R125">
        <v>0.55319562441813497</v>
      </c>
      <c r="S125">
        <f t="shared" si="39"/>
        <v>2.447951712545815</v>
      </c>
      <c r="T125">
        <v>3800</v>
      </c>
      <c r="U125">
        <v>2.01547221450073</v>
      </c>
      <c r="V125">
        <f t="shared" si="43"/>
        <v>2.5914596458472996</v>
      </c>
      <c r="W125">
        <v>1800</v>
      </c>
      <c r="X125">
        <v>0.76305735055092105</v>
      </c>
      <c r="Y125">
        <f t="shared" si="34"/>
        <v>2.2070819113186628</v>
      </c>
      <c r="Z125">
        <f t="shared" si="28"/>
        <v>2.4154977565705926</v>
      </c>
      <c r="AA125">
        <f t="shared" si="29"/>
        <v>0.19423312061585443</v>
      </c>
      <c r="AC125">
        <v>800</v>
      </c>
      <c r="AD125">
        <v>0.37508938746008202</v>
      </c>
      <c r="AE125">
        <f t="shared" si="40"/>
        <v>1.7392674618389121</v>
      </c>
      <c r="AF125">
        <v>3800</v>
      </c>
      <c r="AG125">
        <v>1.21035930838462</v>
      </c>
      <c r="AH125">
        <f t="shared" si="44"/>
        <v>1.6158887294042432</v>
      </c>
      <c r="AI125">
        <v>1800</v>
      </c>
      <c r="AJ125">
        <v>0.59790329486597404</v>
      </c>
      <c r="AK125">
        <f t="shared" si="35"/>
        <v>1.6012552940955529</v>
      </c>
      <c r="AL125">
        <f t="shared" si="32"/>
        <v>1.6521371617795697</v>
      </c>
      <c r="AM125">
        <f t="shared" si="33"/>
        <v>7.5810957311965979E-2</v>
      </c>
    </row>
    <row r="126" spans="3:39" x14ac:dyDescent="0.2">
      <c r="C126">
        <v>5850</v>
      </c>
      <c r="D126">
        <v>850</v>
      </c>
      <c r="E126">
        <v>0.31520092399871003</v>
      </c>
      <c r="F126">
        <f t="shared" si="41"/>
        <v>0.93102758722490198</v>
      </c>
      <c r="G126">
        <v>5850</v>
      </c>
      <c r="H126">
        <v>3850</v>
      </c>
      <c r="I126">
        <v>0.43431914278823702</v>
      </c>
      <c r="J126">
        <f t="shared" si="42"/>
        <v>-0.2631597200709711</v>
      </c>
      <c r="K126">
        <v>1850</v>
      </c>
      <c r="L126">
        <v>9.3619445106611604E-2</v>
      </c>
      <c r="M126">
        <f t="shared" si="36"/>
        <v>0.24675046240167758</v>
      </c>
      <c r="N126">
        <f t="shared" si="37"/>
        <v>0.30487277651853617</v>
      </c>
      <c r="O126">
        <f t="shared" si="38"/>
        <v>0.31601553086592465</v>
      </c>
      <c r="Q126">
        <v>850</v>
      </c>
      <c r="R126">
        <v>0.53609503499921496</v>
      </c>
      <c r="S126">
        <f t="shared" si="39"/>
        <v>2.430851123126895</v>
      </c>
      <c r="T126">
        <v>3850</v>
      </c>
      <c r="U126">
        <v>2.00024709076314</v>
      </c>
      <c r="V126">
        <f t="shared" si="43"/>
        <v>2.5762345221097096</v>
      </c>
      <c r="W126">
        <v>1850</v>
      </c>
      <c r="X126">
        <v>0.79471425046914401</v>
      </c>
      <c r="Y126">
        <f t="shared" si="34"/>
        <v>2.2387388112368858</v>
      </c>
      <c r="Z126">
        <f t="shared" si="28"/>
        <v>2.4152748188244968</v>
      </c>
      <c r="AA126">
        <f t="shared" si="29"/>
        <v>0.16928616203393251</v>
      </c>
      <c r="AC126">
        <v>850</v>
      </c>
      <c r="AD126">
        <v>0.36037771418676501</v>
      </c>
      <c r="AE126">
        <f t="shared" si="40"/>
        <v>1.7245557885655951</v>
      </c>
      <c r="AF126">
        <v>3850</v>
      </c>
      <c r="AG126">
        <v>1.1987443458518801</v>
      </c>
      <c r="AH126">
        <f t="shared" si="44"/>
        <v>1.6042737668715032</v>
      </c>
      <c r="AI126">
        <v>1850</v>
      </c>
      <c r="AJ126">
        <v>0.60966355011254303</v>
      </c>
      <c r="AK126">
        <f t="shared" si="35"/>
        <v>1.6130155493421219</v>
      </c>
      <c r="AL126">
        <f t="shared" si="32"/>
        <v>1.6472817015930736</v>
      </c>
      <c r="AM126">
        <f t="shared" si="33"/>
        <v>6.7063910400964086E-2</v>
      </c>
    </row>
    <row r="127" spans="3:39" x14ac:dyDescent="0.2">
      <c r="C127">
        <v>5900</v>
      </c>
      <c r="D127">
        <v>900</v>
      </c>
      <c r="E127">
        <v>0.23194398734344501</v>
      </c>
      <c r="F127">
        <f t="shared" si="41"/>
        <v>0.84777065056963696</v>
      </c>
      <c r="G127">
        <v>5900</v>
      </c>
      <c r="H127">
        <v>3900</v>
      </c>
      <c r="I127">
        <v>0.40736495650566701</v>
      </c>
      <c r="J127">
        <f t="shared" si="42"/>
        <v>-0.29011390635354112</v>
      </c>
      <c r="K127">
        <v>1900</v>
      </c>
      <c r="L127">
        <v>0.10964454898560599</v>
      </c>
      <c r="M127">
        <f t="shared" si="36"/>
        <v>0.262775566280672</v>
      </c>
      <c r="N127">
        <f t="shared" si="37"/>
        <v>0.27347743683225595</v>
      </c>
      <c r="O127">
        <f t="shared" si="38"/>
        <v>0.31069325697565287</v>
      </c>
      <c r="Q127">
        <v>900</v>
      </c>
      <c r="R127">
        <v>0.59417695227715195</v>
      </c>
      <c r="S127">
        <f t="shared" si="39"/>
        <v>2.4889330404048318</v>
      </c>
      <c r="T127">
        <v>3900</v>
      </c>
      <c r="U127">
        <v>2.1199564605533898</v>
      </c>
      <c r="V127">
        <f t="shared" si="43"/>
        <v>2.6959438918999599</v>
      </c>
      <c r="W127">
        <v>1900</v>
      </c>
      <c r="X127">
        <v>0.80305383354231996</v>
      </c>
      <c r="Y127">
        <f t="shared" si="34"/>
        <v>2.2470783943100616</v>
      </c>
      <c r="Z127">
        <f t="shared" si="28"/>
        <v>2.4773184422049508</v>
      </c>
      <c r="AA127">
        <f t="shared" si="29"/>
        <v>0.22465803546760851</v>
      </c>
      <c r="AC127">
        <v>900</v>
      </c>
      <c r="AD127">
        <v>0.419015512616145</v>
      </c>
      <c r="AE127">
        <f t="shared" si="40"/>
        <v>1.7831935869949751</v>
      </c>
      <c r="AF127">
        <v>3900</v>
      </c>
      <c r="AG127">
        <v>1.1836556566296601</v>
      </c>
      <c r="AH127">
        <f t="shared" si="44"/>
        <v>1.5891850776492831</v>
      </c>
      <c r="AI127">
        <v>1900</v>
      </c>
      <c r="AJ127">
        <v>0.67391608600883102</v>
      </c>
      <c r="AK127">
        <f t="shared" si="35"/>
        <v>1.6772680852384099</v>
      </c>
      <c r="AL127">
        <f t="shared" si="32"/>
        <v>1.6832155832942226</v>
      </c>
      <c r="AM127">
        <f t="shared" si="33"/>
        <v>9.7140902685106292E-2</v>
      </c>
    </row>
    <row r="128" spans="3:39" x14ac:dyDescent="0.2">
      <c r="C128">
        <v>5950</v>
      </c>
      <c r="D128">
        <v>950</v>
      </c>
      <c r="E128">
        <v>0.18803750886429699</v>
      </c>
      <c r="F128">
        <f t="shared" si="41"/>
        <v>0.80386417209048888</v>
      </c>
      <c r="G128">
        <v>5950</v>
      </c>
      <c r="H128">
        <v>3950</v>
      </c>
      <c r="I128">
        <v>0.24090737453310401</v>
      </c>
      <c r="J128">
        <f t="shared" si="42"/>
        <v>-0.45657148832610411</v>
      </c>
      <c r="K128">
        <v>1950</v>
      </c>
      <c r="L128">
        <v>0.18462965548292301</v>
      </c>
      <c r="M128">
        <f t="shared" si="36"/>
        <v>0.33776067277798899</v>
      </c>
      <c r="N128">
        <f t="shared" si="37"/>
        <v>0.22835111884745793</v>
      </c>
      <c r="O128">
        <f t="shared" si="38"/>
        <v>0.42207846174920283</v>
      </c>
      <c r="Q128">
        <v>950</v>
      </c>
      <c r="R128">
        <v>0.71181998642095901</v>
      </c>
      <c r="S128">
        <f t="shared" si="39"/>
        <v>2.6065760745486388</v>
      </c>
      <c r="T128">
        <v>3950</v>
      </c>
      <c r="U128">
        <v>2.05424530693882</v>
      </c>
      <c r="V128">
        <f t="shared" si="43"/>
        <v>2.6302327382853896</v>
      </c>
      <c r="W128">
        <v>1950</v>
      </c>
      <c r="X128">
        <v>0.91549636615002505</v>
      </c>
      <c r="Y128">
        <f t="shared" si="34"/>
        <v>2.3595209269177668</v>
      </c>
      <c r="Z128">
        <f t="shared" si="28"/>
        <v>2.5321099132505984</v>
      </c>
      <c r="AA128">
        <f t="shared" si="29"/>
        <v>0.14993374565898823</v>
      </c>
      <c r="AC128">
        <v>950</v>
      </c>
      <c r="AD128">
        <v>0.48455261945534001</v>
      </c>
      <c r="AE128">
        <f t="shared" si="40"/>
        <v>1.8487306938341701</v>
      </c>
      <c r="AF128">
        <v>3950</v>
      </c>
      <c r="AG128">
        <v>1.2396538117392599</v>
      </c>
      <c r="AH128">
        <f t="shared" si="44"/>
        <v>1.6451832327588831</v>
      </c>
      <c r="AI128">
        <v>1950</v>
      </c>
      <c r="AJ128">
        <v>0.72313765763212101</v>
      </c>
      <c r="AK128">
        <f t="shared" si="35"/>
        <v>1.7264896568617001</v>
      </c>
      <c r="AL128">
        <f t="shared" si="32"/>
        <v>1.740134527818251</v>
      </c>
      <c r="AM128">
        <f t="shared" si="33"/>
        <v>0.10245745021771022</v>
      </c>
    </row>
    <row r="129" spans="3:39" x14ac:dyDescent="0.2">
      <c r="C129">
        <v>6000</v>
      </c>
      <c r="D129">
        <v>1000</v>
      </c>
      <c r="E129">
        <v>0.18408308693081801</v>
      </c>
      <c r="F129">
        <f t="shared" si="41"/>
        <v>0.79990975015700994</v>
      </c>
      <c r="G129">
        <v>6000</v>
      </c>
      <c r="H129">
        <v>4000</v>
      </c>
      <c r="I129">
        <v>0.17153082438648801</v>
      </c>
      <c r="J129">
        <f t="shared" si="42"/>
        <v>-0.52594803847272009</v>
      </c>
      <c r="K129">
        <v>2000</v>
      </c>
      <c r="L129">
        <v>0.12500198774850299</v>
      </c>
      <c r="M129">
        <f t="shared" si="36"/>
        <v>0.27813300504356897</v>
      </c>
      <c r="N129">
        <f t="shared" si="37"/>
        <v>0.1840315722426196</v>
      </c>
      <c r="O129">
        <f t="shared" si="38"/>
        <v>0.43960890017549964</v>
      </c>
      <c r="Q129">
        <v>1000</v>
      </c>
      <c r="R129">
        <v>0.80293643928022995</v>
      </c>
      <c r="S129">
        <f t="shared" si="39"/>
        <v>2.6976925274079098</v>
      </c>
      <c r="T129">
        <v>4000</v>
      </c>
      <c r="U129">
        <v>1.9802829179747199</v>
      </c>
      <c r="V129">
        <f t="shared" si="43"/>
        <v>2.5562703493212897</v>
      </c>
      <c r="W129">
        <v>2000</v>
      </c>
      <c r="X129">
        <v>0.87430507750057795</v>
      </c>
      <c r="Y129">
        <f t="shared" si="34"/>
        <v>2.3183296382683198</v>
      </c>
      <c r="Z129">
        <f t="shared" si="28"/>
        <v>2.524097504999173</v>
      </c>
      <c r="AA129">
        <f t="shared" si="29"/>
        <v>0.19171689896280808</v>
      </c>
      <c r="AC129">
        <v>1000</v>
      </c>
      <c r="AD129">
        <v>0.525079866773277</v>
      </c>
      <c r="AE129">
        <f t="shared" si="40"/>
        <v>1.8892579411521071</v>
      </c>
      <c r="AF129">
        <v>4000</v>
      </c>
      <c r="AG129">
        <v>1.2028961922485599</v>
      </c>
      <c r="AH129">
        <f t="shared" si="44"/>
        <v>1.6084256132681829</v>
      </c>
      <c r="AI129">
        <v>2000</v>
      </c>
      <c r="AJ129">
        <v>0.69935571107263905</v>
      </c>
      <c r="AK129">
        <f t="shared" si="35"/>
        <v>1.7027077103022181</v>
      </c>
      <c r="AL129">
        <f t="shared" si="32"/>
        <v>1.7334637549075029</v>
      </c>
      <c r="AM129">
        <f t="shared" si="33"/>
        <v>0.14292008188493902</v>
      </c>
    </row>
    <row r="130" spans="3:39" x14ac:dyDescent="0.2">
      <c r="C130">
        <v>6050</v>
      </c>
      <c r="D130">
        <v>1050</v>
      </c>
      <c r="E130">
        <v>0.20581635941798901</v>
      </c>
      <c r="F130">
        <f t="shared" si="41"/>
        <v>0.82164302264418099</v>
      </c>
      <c r="G130">
        <v>6050</v>
      </c>
      <c r="H130">
        <v>4050</v>
      </c>
      <c r="I130">
        <v>0.15283475831445301</v>
      </c>
      <c r="J130">
        <f t="shared" si="42"/>
        <v>-0.54464410454475509</v>
      </c>
      <c r="K130">
        <v>2050</v>
      </c>
      <c r="L130">
        <v>0.164186953068895</v>
      </c>
      <c r="M130">
        <f t="shared" si="36"/>
        <v>0.31731797036396098</v>
      </c>
      <c r="N130">
        <f t="shared" si="37"/>
        <v>0.19810562948779564</v>
      </c>
      <c r="O130">
        <f t="shared" si="38"/>
        <v>0.46879315548822864</v>
      </c>
      <c r="Q130">
        <v>1050</v>
      </c>
      <c r="R130">
        <v>0.86627612015074795</v>
      </c>
      <c r="S130">
        <f t="shared" si="39"/>
        <v>2.761032208278428</v>
      </c>
      <c r="T130">
        <v>4050</v>
      </c>
      <c r="U130">
        <v>2.07817050163038</v>
      </c>
      <c r="V130">
        <f t="shared" si="43"/>
        <v>2.6541579329769496</v>
      </c>
      <c r="W130">
        <v>2050</v>
      </c>
      <c r="X130">
        <v>0.83638582354753199</v>
      </c>
      <c r="Y130">
        <f t="shared" si="34"/>
        <v>2.2804103843152737</v>
      </c>
      <c r="Z130">
        <f t="shared" si="28"/>
        <v>2.5652001751902174</v>
      </c>
      <c r="AA130">
        <f t="shared" si="29"/>
        <v>0.25235777463801179</v>
      </c>
      <c r="AC130">
        <v>1050</v>
      </c>
      <c r="AD130">
        <v>0.55626225866146095</v>
      </c>
      <c r="AE130">
        <f t="shared" si="40"/>
        <v>1.920440333040291</v>
      </c>
      <c r="AF130">
        <v>4050</v>
      </c>
      <c r="AG130">
        <v>1.2286018316040901</v>
      </c>
      <c r="AH130">
        <f t="shared" si="44"/>
        <v>1.6341312526237131</v>
      </c>
      <c r="AI130">
        <v>2050</v>
      </c>
      <c r="AJ130">
        <v>0.67324497663294902</v>
      </c>
      <c r="AK130">
        <f t="shared" si="35"/>
        <v>1.6765969758625281</v>
      </c>
      <c r="AL130">
        <f t="shared" si="32"/>
        <v>1.7437228538421774</v>
      </c>
      <c r="AM130">
        <f t="shared" si="33"/>
        <v>0.15450771826401005</v>
      </c>
    </row>
    <row r="131" spans="3:39" x14ac:dyDescent="0.2">
      <c r="C131">
        <v>6100</v>
      </c>
      <c r="D131">
        <v>1100</v>
      </c>
      <c r="E131">
        <v>0.34009263843603599</v>
      </c>
      <c r="F131">
        <f t="shared" si="41"/>
        <v>0.95591930166222794</v>
      </c>
      <c r="G131">
        <v>6100</v>
      </c>
      <c r="H131">
        <v>4100</v>
      </c>
      <c r="I131">
        <v>0.22942125546452199</v>
      </c>
      <c r="J131">
        <f t="shared" si="42"/>
        <v>-0.46805760739468616</v>
      </c>
      <c r="K131">
        <v>2100</v>
      </c>
      <c r="L131">
        <v>0.104411469422985</v>
      </c>
      <c r="M131">
        <f t="shared" si="36"/>
        <v>0.25754248671805097</v>
      </c>
      <c r="N131">
        <f t="shared" si="37"/>
        <v>0.24846806032853089</v>
      </c>
      <c r="O131">
        <f t="shared" si="38"/>
        <v>0.4446753204982507</v>
      </c>
      <c r="Q131">
        <v>1100</v>
      </c>
      <c r="R131">
        <v>0.862345724156381</v>
      </c>
      <c r="S131">
        <f t="shared" si="39"/>
        <v>2.7571018122840609</v>
      </c>
      <c r="T131">
        <v>4100</v>
      </c>
      <c r="U131">
        <v>1.9628679330882099</v>
      </c>
      <c r="V131">
        <f t="shared" si="43"/>
        <v>2.53885536443478</v>
      </c>
      <c r="W131">
        <v>2100</v>
      </c>
      <c r="X131">
        <v>0.80181068199814798</v>
      </c>
      <c r="Y131">
        <f t="shared" si="34"/>
        <v>2.2458352427658896</v>
      </c>
      <c r="Z131">
        <f t="shared" si="28"/>
        <v>2.5139308064949102</v>
      </c>
      <c r="AA131">
        <f t="shared" si="29"/>
        <v>0.25654298171669637</v>
      </c>
      <c r="AC131">
        <v>1100</v>
      </c>
      <c r="AD131">
        <v>0.52002723631516701</v>
      </c>
      <c r="AE131">
        <f t="shared" si="40"/>
        <v>1.8842053106939971</v>
      </c>
      <c r="AF131">
        <v>4100</v>
      </c>
      <c r="AG131">
        <v>1.13141373418961</v>
      </c>
      <c r="AH131">
        <f t="shared" si="44"/>
        <v>1.536943155209233</v>
      </c>
      <c r="AI131">
        <v>2100</v>
      </c>
      <c r="AJ131">
        <v>0.64647370448845298</v>
      </c>
      <c r="AK131">
        <f t="shared" si="35"/>
        <v>1.6498257037180319</v>
      </c>
      <c r="AL131">
        <f t="shared" si="32"/>
        <v>1.6903247232070875</v>
      </c>
      <c r="AM131">
        <f t="shared" si="33"/>
        <v>0.17713802271861986</v>
      </c>
    </row>
    <row r="132" spans="3:39" x14ac:dyDescent="0.2">
      <c r="C132">
        <v>6150</v>
      </c>
      <c r="D132">
        <v>1150</v>
      </c>
      <c r="E132">
        <v>0.54306401927644798</v>
      </c>
      <c r="F132">
        <f t="shared" si="41"/>
        <v>1.1588906825026399</v>
      </c>
      <c r="G132">
        <v>6150</v>
      </c>
      <c r="H132">
        <v>4150</v>
      </c>
      <c r="I132">
        <v>0.113529484596578</v>
      </c>
      <c r="J132">
        <f t="shared" si="42"/>
        <v>-0.58394937826263016</v>
      </c>
      <c r="K132">
        <v>2150</v>
      </c>
      <c r="L132">
        <v>9.2236690729525894E-2</v>
      </c>
      <c r="M132">
        <f t="shared" si="36"/>
        <v>0.24536770802459187</v>
      </c>
      <c r="N132">
        <f t="shared" si="37"/>
        <v>0.27343633742153389</v>
      </c>
      <c r="O132">
        <f t="shared" si="38"/>
        <v>0.58403041039165438</v>
      </c>
      <c r="Q132">
        <v>1150</v>
      </c>
      <c r="R132">
        <v>0.89510225233053797</v>
      </c>
      <c r="S132">
        <f t="shared" si="39"/>
        <v>2.7898583404582178</v>
      </c>
      <c r="T132">
        <v>4150</v>
      </c>
      <c r="U132">
        <v>1.85495362671418</v>
      </c>
      <c r="V132">
        <f t="shared" si="43"/>
        <v>2.4309410580607498</v>
      </c>
      <c r="W132">
        <v>2150</v>
      </c>
      <c r="X132">
        <v>0.77645028957129303</v>
      </c>
      <c r="Y132">
        <f t="shared" si="34"/>
        <v>2.220474850339035</v>
      </c>
      <c r="Z132">
        <f t="shared" si="28"/>
        <v>2.4804247496193343</v>
      </c>
      <c r="AA132">
        <f t="shared" si="29"/>
        <v>0.2878990560991373</v>
      </c>
      <c r="AC132">
        <v>1150</v>
      </c>
      <c r="AD132">
        <v>0.54721116884487497</v>
      </c>
      <c r="AE132">
        <f t="shared" si="40"/>
        <v>1.911389243223705</v>
      </c>
      <c r="AF132">
        <v>4150</v>
      </c>
      <c r="AG132">
        <v>1.1419946761273501</v>
      </c>
      <c r="AH132">
        <f t="shared" si="44"/>
        <v>1.5475240971469733</v>
      </c>
      <c r="AI132">
        <v>2150</v>
      </c>
      <c r="AJ132">
        <v>0.62372359886523498</v>
      </c>
      <c r="AK132">
        <f t="shared" si="35"/>
        <v>1.6270755980948139</v>
      </c>
      <c r="AL132">
        <f t="shared" si="32"/>
        <v>1.6953296461551641</v>
      </c>
      <c r="AM132">
        <f t="shared" si="33"/>
        <v>0.19129407319577041</v>
      </c>
    </row>
    <row r="133" spans="3:39" x14ac:dyDescent="0.2">
      <c r="C133">
        <v>6200</v>
      </c>
      <c r="D133">
        <v>1200</v>
      </c>
      <c r="E133">
        <v>0.80865998005996997</v>
      </c>
      <c r="F133">
        <f t="shared" si="41"/>
        <v>1.424486643286162</v>
      </c>
      <c r="G133">
        <v>6200</v>
      </c>
      <c r="H133">
        <v>4200</v>
      </c>
      <c r="I133">
        <v>0.143808801850626</v>
      </c>
      <c r="J133">
        <f t="shared" si="42"/>
        <v>-0.55367006100858207</v>
      </c>
      <c r="K133">
        <v>2200</v>
      </c>
      <c r="L133">
        <v>5.5204107646923302E-2</v>
      </c>
      <c r="M133">
        <f>$M$89+L133</f>
        <v>0.20833512494198927</v>
      </c>
      <c r="N133">
        <f t="shared" si="37"/>
        <v>0.35971723573985642</v>
      </c>
      <c r="O133">
        <f t="shared" si="38"/>
        <v>0.68276215671904272</v>
      </c>
      <c r="Q133">
        <v>1200</v>
      </c>
      <c r="R133">
        <v>1.0616102959325699</v>
      </c>
      <c r="S133">
        <f t="shared" si="39"/>
        <v>2.9563663840602499</v>
      </c>
      <c r="T133">
        <v>4200</v>
      </c>
      <c r="U133">
        <v>1.96057074827515</v>
      </c>
      <c r="V133">
        <f t="shared" si="43"/>
        <v>2.5365581796217196</v>
      </c>
      <c r="W133">
        <v>2200</v>
      </c>
      <c r="X133">
        <v>0.92682927057841102</v>
      </c>
      <c r="Y133">
        <f t="shared" si="34"/>
        <v>2.3708538313461527</v>
      </c>
      <c r="Z133">
        <f t="shared" si="28"/>
        <v>2.6212594650093739</v>
      </c>
      <c r="AA133">
        <f t="shared" si="29"/>
        <v>0.30180617647123342</v>
      </c>
      <c r="AC133">
        <v>1200</v>
      </c>
      <c r="AD133">
        <v>0.54556772339118298</v>
      </c>
      <c r="AE133">
        <f t="shared" si="40"/>
        <v>1.9097457977700132</v>
      </c>
      <c r="AF133">
        <v>4200</v>
      </c>
      <c r="AG133">
        <v>1.1386397558354899</v>
      </c>
      <c r="AH133">
        <f t="shared" si="44"/>
        <v>1.5441691768551129</v>
      </c>
      <c r="AI133">
        <v>2200</v>
      </c>
      <c r="AJ133">
        <v>0.65640437387372097</v>
      </c>
      <c r="AK133">
        <f t="shared" si="35"/>
        <v>1.6597563731033</v>
      </c>
      <c r="AL133">
        <f t="shared" si="32"/>
        <v>1.7045571159094752</v>
      </c>
      <c r="AM133">
        <f t="shared" si="33"/>
        <v>0.18686063351299539</v>
      </c>
    </row>
    <row r="134" spans="3:39" x14ac:dyDescent="0.2">
      <c r="C134">
        <v>6250</v>
      </c>
      <c r="D134">
        <v>1250</v>
      </c>
      <c r="E134">
        <v>0.53675020721920497</v>
      </c>
      <c r="F134">
        <f t="shared" si="41"/>
        <v>1.1525768704453969</v>
      </c>
      <c r="G134">
        <v>6250</v>
      </c>
      <c r="H134">
        <v>4250</v>
      </c>
      <c r="I134">
        <v>0.100602751855567</v>
      </c>
      <c r="J134">
        <f t="shared" si="42"/>
        <v>-0.59687611100364113</v>
      </c>
      <c r="K134">
        <v>2250</v>
      </c>
      <c r="L134">
        <v>4.96619365647245E-2</v>
      </c>
      <c r="M134">
        <f t="shared" si="36"/>
        <v>0.20279295385979049</v>
      </c>
      <c r="N134">
        <f t="shared" si="37"/>
        <v>0.25283123776718208</v>
      </c>
      <c r="O134">
        <f t="shared" si="38"/>
        <v>0.58253850941924934</v>
      </c>
      <c r="Q134">
        <v>1250</v>
      </c>
      <c r="R134">
        <v>1.0241884938282899</v>
      </c>
      <c r="S134">
        <f t="shared" si="39"/>
        <v>2.9189445819559698</v>
      </c>
      <c r="T134">
        <v>4250</v>
      </c>
      <c r="U134">
        <v>1.9696843492126599</v>
      </c>
      <c r="V134">
        <f t="shared" si="43"/>
        <v>2.5456717805592297</v>
      </c>
      <c r="W134">
        <v>2250</v>
      </c>
      <c r="X134">
        <v>0.92346427857815505</v>
      </c>
      <c r="Y134">
        <f t="shared" si="34"/>
        <v>2.3674888393458966</v>
      </c>
      <c r="Z134">
        <f t="shared" si="28"/>
        <v>2.6107017339536989</v>
      </c>
      <c r="AA134">
        <f t="shared" si="29"/>
        <v>0.28142055742832994</v>
      </c>
      <c r="AC134">
        <v>1250</v>
      </c>
      <c r="AD134">
        <v>0.59222014127445399</v>
      </c>
      <c r="AE134">
        <f t="shared" si="40"/>
        <v>1.9563982156532842</v>
      </c>
      <c r="AF134">
        <v>4250</v>
      </c>
      <c r="AG134">
        <v>1.1924319968413899</v>
      </c>
      <c r="AH134">
        <f t="shared" si="44"/>
        <v>1.5979614178610131</v>
      </c>
      <c r="AI134">
        <v>2250</v>
      </c>
      <c r="AJ134">
        <v>0.71027037996606002</v>
      </c>
      <c r="AK134">
        <f t="shared" si="35"/>
        <v>1.7136223791956389</v>
      </c>
      <c r="AL134">
        <f t="shared" si="32"/>
        <v>1.7559940042366453</v>
      </c>
      <c r="AM134">
        <f t="shared" si="33"/>
        <v>0.18293646563590352</v>
      </c>
    </row>
    <row r="135" spans="3:39" x14ac:dyDescent="0.2">
      <c r="C135">
        <v>6300</v>
      </c>
      <c r="D135">
        <v>1300</v>
      </c>
      <c r="E135">
        <v>0.65419553140347597</v>
      </c>
      <c r="F135">
        <f t="shared" si="41"/>
        <v>1.2700221946296679</v>
      </c>
      <c r="G135">
        <v>6300</v>
      </c>
      <c r="H135">
        <v>4300</v>
      </c>
      <c r="I135">
        <v>0.257400703902047</v>
      </c>
      <c r="J135">
        <f t="shared" si="42"/>
        <v>-0.44007815895716113</v>
      </c>
      <c r="K135">
        <v>2300</v>
      </c>
      <c r="L135">
        <v>2.5788659818743499E-2</v>
      </c>
      <c r="M135">
        <f t="shared" si="36"/>
        <v>0.17891967711380949</v>
      </c>
      <c r="N135">
        <f t="shared" si="37"/>
        <v>0.33628790426210542</v>
      </c>
      <c r="O135">
        <f t="shared" si="38"/>
        <v>0.54870762830290665</v>
      </c>
      <c r="Q135">
        <v>1300</v>
      </c>
      <c r="R135">
        <v>1.1590156326952099</v>
      </c>
      <c r="S135">
        <f t="shared" si="39"/>
        <v>3.0537717208228896</v>
      </c>
      <c r="T135">
        <v>4300</v>
      </c>
      <c r="U135">
        <v>2.0669345170112501</v>
      </c>
      <c r="V135">
        <f t="shared" si="43"/>
        <v>2.6429219483578201</v>
      </c>
      <c r="W135">
        <v>2300</v>
      </c>
      <c r="X135">
        <v>0.89168900011388796</v>
      </c>
      <c r="Y135">
        <f t="shared" si="34"/>
        <v>2.3357135608816297</v>
      </c>
      <c r="Z135">
        <f t="shared" si="28"/>
        <v>2.6774690766874465</v>
      </c>
      <c r="AA135">
        <f t="shared" si="29"/>
        <v>0.36027351876237518</v>
      </c>
      <c r="AC135">
        <v>1300</v>
      </c>
      <c r="AD135">
        <v>0.64077304031202498</v>
      </c>
      <c r="AE135">
        <f t="shared" si="40"/>
        <v>2.0049511146908552</v>
      </c>
      <c r="AF135">
        <v>4300</v>
      </c>
      <c r="AG135">
        <v>1.24261606801145</v>
      </c>
      <c r="AH135">
        <f t="shared" si="44"/>
        <v>1.6481454890310729</v>
      </c>
      <c r="AI135">
        <v>2300</v>
      </c>
      <c r="AJ135">
        <v>0.686090145264451</v>
      </c>
      <c r="AK135">
        <f t="shared" si="35"/>
        <v>1.68944214449403</v>
      </c>
      <c r="AL135">
        <f t="shared" si="32"/>
        <v>1.7808462494053192</v>
      </c>
      <c r="AM135">
        <f t="shared" si="33"/>
        <v>0.19517580900714276</v>
      </c>
    </row>
    <row r="136" spans="3:39" x14ac:dyDescent="0.2">
      <c r="C136">
        <v>6350</v>
      </c>
      <c r="D136">
        <v>1350</v>
      </c>
      <c r="E136">
        <v>0.80813763216396495</v>
      </c>
      <c r="F136">
        <f t="shared" si="41"/>
        <v>1.423964295390157</v>
      </c>
      <c r="G136">
        <v>6350</v>
      </c>
      <c r="H136">
        <v>4350</v>
      </c>
      <c r="I136">
        <v>0.30702467044378301</v>
      </c>
      <c r="J136">
        <f t="shared" si="42"/>
        <v>-0.39045419241542512</v>
      </c>
      <c r="K136">
        <v>2350</v>
      </c>
      <c r="L136">
        <v>2.5864783793937699E-2</v>
      </c>
      <c r="M136">
        <f t="shared" si="36"/>
        <v>0.17899580108900368</v>
      </c>
      <c r="N136">
        <f t="shared" si="37"/>
        <v>0.40416863468791187</v>
      </c>
      <c r="O136">
        <f t="shared" si="38"/>
        <v>0.59954359038898641</v>
      </c>
      <c r="Q136">
        <v>1350</v>
      </c>
      <c r="R136">
        <v>1.15525975582769</v>
      </c>
      <c r="S136">
        <f t="shared" si="39"/>
        <v>3.0500158439553697</v>
      </c>
      <c r="T136">
        <v>4350</v>
      </c>
      <c r="U136">
        <v>2.0184239352322701</v>
      </c>
      <c r="V136">
        <f t="shared" si="43"/>
        <v>2.5944113665788402</v>
      </c>
      <c r="W136">
        <v>2350</v>
      </c>
      <c r="X136">
        <v>0.906898942847436</v>
      </c>
      <c r="Y136">
        <f t="shared" si="34"/>
        <v>2.3509235036151779</v>
      </c>
      <c r="Z136">
        <f t="shared" si="28"/>
        <v>2.6651169047164625</v>
      </c>
      <c r="AA136">
        <f t="shared" si="29"/>
        <v>0.35486896162256731</v>
      </c>
      <c r="AC136">
        <v>1350</v>
      </c>
      <c r="AD136">
        <v>0.68103970985937401</v>
      </c>
      <c r="AE136">
        <f t="shared" si="40"/>
        <v>2.0452177842382042</v>
      </c>
      <c r="AF136">
        <v>4350</v>
      </c>
      <c r="AG136">
        <v>1.29899419406365</v>
      </c>
      <c r="AH136">
        <f t="shared" si="44"/>
        <v>1.7045236150832732</v>
      </c>
      <c r="AI136">
        <v>2350</v>
      </c>
      <c r="AJ136">
        <v>0.63833031298748699</v>
      </c>
      <c r="AK136">
        <f t="shared" si="35"/>
        <v>1.6416823122170658</v>
      </c>
      <c r="AL136">
        <f t="shared" si="32"/>
        <v>1.7971412371795144</v>
      </c>
      <c r="AM136">
        <f t="shared" si="33"/>
        <v>0.21712608603505557</v>
      </c>
    </row>
    <row r="137" spans="3:39" x14ac:dyDescent="0.2">
      <c r="C137">
        <v>6400</v>
      </c>
      <c r="D137">
        <v>1400</v>
      </c>
      <c r="E137">
        <v>0.67208994137354106</v>
      </c>
      <c r="F137">
        <f t="shared" si="41"/>
        <v>1.287916604599733</v>
      </c>
      <c r="G137">
        <v>6400</v>
      </c>
      <c r="H137">
        <v>4400</v>
      </c>
      <c r="I137">
        <v>0.36872922271518999</v>
      </c>
      <c r="J137">
        <f t="shared" si="42"/>
        <v>-0.32874964014401814</v>
      </c>
      <c r="K137">
        <v>2400</v>
      </c>
      <c r="L137">
        <v>7.2282925813901399E-3</v>
      </c>
      <c r="M137">
        <f t="shared" si="36"/>
        <v>0.16035930987645611</v>
      </c>
      <c r="N137">
        <f t="shared" si="37"/>
        <v>0.37317542477739035</v>
      </c>
      <c r="O137">
        <f t="shared" si="38"/>
        <v>0.50046239821035832</v>
      </c>
      <c r="Q137">
        <v>1400</v>
      </c>
      <c r="R137">
        <v>1.25514049676324</v>
      </c>
      <c r="S137">
        <f t="shared" si="39"/>
        <v>3.1498965848909197</v>
      </c>
      <c r="T137">
        <v>4400</v>
      </c>
      <c r="U137">
        <v>2.1136260918967902</v>
      </c>
      <c r="V137">
        <f t="shared" si="43"/>
        <v>2.6896135232433602</v>
      </c>
      <c r="W137">
        <v>2400</v>
      </c>
      <c r="X137">
        <v>0.95115408155250003</v>
      </c>
      <c r="Y137">
        <f t="shared" si="34"/>
        <v>2.3951786423202419</v>
      </c>
      <c r="Z137">
        <f t="shared" si="28"/>
        <v>2.7448962501515073</v>
      </c>
      <c r="AA137">
        <f t="shared" si="29"/>
        <v>0.38038392201870413</v>
      </c>
      <c r="AC137">
        <v>1400</v>
      </c>
      <c r="AD137">
        <v>0.71627285608582703</v>
      </c>
      <c r="AE137">
        <f t="shared" si="40"/>
        <v>2.0804509304646572</v>
      </c>
      <c r="AF137">
        <v>4400</v>
      </c>
      <c r="AG137">
        <v>1.26626244912459</v>
      </c>
      <c r="AH137">
        <f t="shared" si="44"/>
        <v>1.6717918701442129</v>
      </c>
      <c r="AI137">
        <v>2400</v>
      </c>
      <c r="AJ137">
        <v>0.67877328257685898</v>
      </c>
      <c r="AK137">
        <f t="shared" si="35"/>
        <v>1.6821252818064378</v>
      </c>
      <c r="AL137">
        <f t="shared" si="32"/>
        <v>1.8114560274717693</v>
      </c>
      <c r="AM137">
        <f t="shared" si="33"/>
        <v>0.23301370823679168</v>
      </c>
    </row>
    <row r="138" spans="3:39" x14ac:dyDescent="0.2">
      <c r="C138">
        <v>6450</v>
      </c>
      <c r="D138">
        <v>1450</v>
      </c>
      <c r="E138">
        <v>0.64524201747332599</v>
      </c>
      <c r="F138">
        <f t="shared" si="41"/>
        <v>1.2610686806995179</v>
      </c>
      <c r="G138">
        <v>6450</v>
      </c>
      <c r="H138">
        <v>4450</v>
      </c>
      <c r="I138">
        <v>0.179289348295536</v>
      </c>
      <c r="J138">
        <f t="shared" si="42"/>
        <v>-0.51818951456367213</v>
      </c>
      <c r="K138">
        <v>2450</v>
      </c>
      <c r="L138">
        <v>1.25743454572759E-2</v>
      </c>
      <c r="M138">
        <f t="shared" si="36"/>
        <v>0.16570536275234188</v>
      </c>
      <c r="N138">
        <f t="shared" ref="N138:N169" si="45">AVERAGE(F138,J138,M138)</f>
        <v>0.3028615096293959</v>
      </c>
      <c r="O138">
        <f t="shared" ref="O138:O169" si="46">STDEV(E138,J138,M138)</f>
        <v>0.58469942936207753</v>
      </c>
      <c r="Q138">
        <v>1450</v>
      </c>
      <c r="R138">
        <v>1.2388643838307301</v>
      </c>
      <c r="S138">
        <f t="shared" si="39"/>
        <v>3.1336204719584098</v>
      </c>
      <c r="T138">
        <v>4450</v>
      </c>
      <c r="U138">
        <v>2.1868952038471798</v>
      </c>
      <c r="V138">
        <f t="shared" si="43"/>
        <v>2.7628826351937494</v>
      </c>
      <c r="W138">
        <v>2450</v>
      </c>
      <c r="X138">
        <v>0.98636707191899597</v>
      </c>
      <c r="Y138">
        <f t="shared" si="34"/>
        <v>2.4303916326867379</v>
      </c>
      <c r="Z138">
        <f t="shared" si="28"/>
        <v>2.7756315799462992</v>
      </c>
      <c r="AA138">
        <f t="shared" si="29"/>
        <v>0.35178772262555397</v>
      </c>
      <c r="AC138">
        <v>1450</v>
      </c>
      <c r="AD138">
        <v>0.74779293205572595</v>
      </c>
      <c r="AE138">
        <f t="shared" si="40"/>
        <v>2.111971006434556</v>
      </c>
      <c r="AF138">
        <v>4450</v>
      </c>
      <c r="AG138">
        <v>1.36891999263882</v>
      </c>
      <c r="AH138">
        <f t="shared" si="44"/>
        <v>1.7744494136584432</v>
      </c>
      <c r="AI138">
        <v>2450</v>
      </c>
      <c r="AJ138">
        <v>0.69740050418785504</v>
      </c>
      <c r="AK138">
        <f t="shared" si="35"/>
        <v>1.700752503417434</v>
      </c>
      <c r="AL138">
        <f t="shared" si="32"/>
        <v>1.8623909745034777</v>
      </c>
      <c r="AM138">
        <f t="shared" si="33"/>
        <v>0.21926115227920878</v>
      </c>
    </row>
    <row r="139" spans="3:39" x14ac:dyDescent="0.2">
      <c r="C139">
        <v>6500</v>
      </c>
      <c r="D139">
        <v>1500</v>
      </c>
      <c r="E139">
        <v>0.62946516834344102</v>
      </c>
      <c r="F139">
        <f t="shared" si="41"/>
        <v>1.2452918315696331</v>
      </c>
      <c r="G139">
        <v>6500</v>
      </c>
      <c r="H139">
        <v>4500</v>
      </c>
      <c r="I139">
        <v>0.20040610875576401</v>
      </c>
      <c r="J139">
        <f t="shared" si="42"/>
        <v>-0.49707275410344409</v>
      </c>
      <c r="K139">
        <v>2500</v>
      </c>
      <c r="L139">
        <v>2.7421097045950901E-2</v>
      </c>
      <c r="M139">
        <f t="shared" si="36"/>
        <v>0.18055211434101687</v>
      </c>
      <c r="N139">
        <f t="shared" si="45"/>
        <v>0.30959039726906862</v>
      </c>
      <c r="O139">
        <f t="shared" si="46"/>
        <v>0.56712521884487743</v>
      </c>
      <c r="Q139">
        <v>1500</v>
      </c>
      <c r="R139">
        <v>1.20297613636477</v>
      </c>
      <c r="S139">
        <f t="shared" si="39"/>
        <v>3.0977322244924501</v>
      </c>
      <c r="T139">
        <v>4500</v>
      </c>
      <c r="U139">
        <v>2.1904485772398501</v>
      </c>
      <c r="V139">
        <f t="shared" si="43"/>
        <v>2.7664360085864201</v>
      </c>
      <c r="W139">
        <v>2500</v>
      </c>
      <c r="X139">
        <v>0.891281958578369</v>
      </c>
      <c r="Y139">
        <f t="shared" si="34"/>
        <v>2.3353065193461107</v>
      </c>
      <c r="Z139">
        <f t="shared" ref="Z139:Z189" si="47">AVERAGE(S139,V139,Y139)</f>
        <v>2.733158250808327</v>
      </c>
      <c r="AA139">
        <f t="shared" ref="AA139:AA189" si="48">STDEV(S139,V139,Y139)</f>
        <v>0.38230066157283182</v>
      </c>
      <c r="AC139">
        <v>1500</v>
      </c>
      <c r="AD139">
        <v>0.75719637964650799</v>
      </c>
      <c r="AE139">
        <f t="shared" si="40"/>
        <v>2.1213744540253381</v>
      </c>
      <c r="AF139">
        <v>4500</v>
      </c>
      <c r="AG139">
        <v>1.3917567018332</v>
      </c>
      <c r="AH139">
        <f t="shared" si="44"/>
        <v>1.7972861228528232</v>
      </c>
      <c r="AI139">
        <v>2500</v>
      </c>
      <c r="AJ139">
        <v>0.69570735812453199</v>
      </c>
      <c r="AK139">
        <f t="shared" si="35"/>
        <v>1.6990593573541108</v>
      </c>
      <c r="AL139">
        <f t="shared" si="32"/>
        <v>1.8725733114107574</v>
      </c>
      <c r="AM139">
        <f t="shared" si="33"/>
        <v>0.22099463973097958</v>
      </c>
    </row>
    <row r="140" spans="3:39" x14ac:dyDescent="0.2">
      <c r="C140">
        <v>6550</v>
      </c>
      <c r="D140">
        <v>1550</v>
      </c>
      <c r="E140">
        <v>0.91067287397534102</v>
      </c>
      <c r="F140">
        <f t="shared" si="41"/>
        <v>1.5264995372015329</v>
      </c>
      <c r="G140">
        <v>6550</v>
      </c>
      <c r="H140">
        <v>4550</v>
      </c>
      <c r="I140">
        <v>0.28341471387865302</v>
      </c>
      <c r="J140">
        <f t="shared" si="42"/>
        <v>-0.4140641489805551</v>
      </c>
      <c r="K140">
        <v>2550</v>
      </c>
      <c r="L140">
        <v>6.5836616864136501E-3</v>
      </c>
      <c r="M140">
        <f t="shared" si="36"/>
        <v>0.15971467898147962</v>
      </c>
      <c r="N140">
        <f t="shared" si="45"/>
        <v>0.42405002240081907</v>
      </c>
      <c r="O140">
        <f t="shared" si="46"/>
        <v>0.66434034124535579</v>
      </c>
      <c r="Q140">
        <v>1550</v>
      </c>
      <c r="R140">
        <v>1.2212238145558501</v>
      </c>
      <c r="S140">
        <f t="shared" si="39"/>
        <v>3.11597990268353</v>
      </c>
      <c r="T140">
        <v>4550</v>
      </c>
      <c r="U140">
        <v>2.2207076149257099</v>
      </c>
      <c r="V140">
        <f t="shared" si="43"/>
        <v>2.7966950462722799</v>
      </c>
      <c r="W140">
        <v>2550</v>
      </c>
      <c r="X140">
        <v>1.00874342203745</v>
      </c>
      <c r="Y140">
        <f t="shared" si="34"/>
        <v>2.4527679828051916</v>
      </c>
      <c r="Z140">
        <f t="shared" si="47"/>
        <v>2.7884809772536676</v>
      </c>
      <c r="AA140">
        <f t="shared" si="48"/>
        <v>0.33168225135596235</v>
      </c>
      <c r="AC140">
        <v>1550</v>
      </c>
      <c r="AD140">
        <v>0.74878903414698506</v>
      </c>
      <c r="AE140">
        <f t="shared" si="40"/>
        <v>2.1129671085258153</v>
      </c>
      <c r="AF140">
        <v>4550</v>
      </c>
      <c r="AG140">
        <v>1.4587734632443801</v>
      </c>
      <c r="AH140">
        <f t="shared" si="44"/>
        <v>1.8643028842640033</v>
      </c>
      <c r="AI140">
        <v>2550</v>
      </c>
      <c r="AJ140">
        <v>0.72999142690276397</v>
      </c>
      <c r="AK140">
        <f t="shared" si="35"/>
        <v>1.7333434261323428</v>
      </c>
      <c r="AL140">
        <f t="shared" ref="AL140:AL189" si="49">AVERAGE(AE140,AH140,AK140)</f>
        <v>1.9035378063073871</v>
      </c>
      <c r="AM140">
        <f t="shared" ref="AM140:AM189" si="50">STDEV(AE140,AH140,AK140)</f>
        <v>0.19282911966118554</v>
      </c>
    </row>
    <row r="141" spans="3:39" x14ac:dyDescent="0.2">
      <c r="C141">
        <v>6600</v>
      </c>
      <c r="D141">
        <v>1600</v>
      </c>
      <c r="E141">
        <v>1.043584834172</v>
      </c>
      <c r="F141">
        <f t="shared" si="41"/>
        <v>1.6594114973981919</v>
      </c>
      <c r="G141">
        <v>6600</v>
      </c>
      <c r="H141">
        <v>4600</v>
      </c>
      <c r="I141">
        <v>0.42666361864309899</v>
      </c>
      <c r="J141">
        <f t="shared" si="42"/>
        <v>-0.27081524421610914</v>
      </c>
      <c r="K141">
        <v>2600</v>
      </c>
      <c r="L141">
        <v>3.5669063974094299E-2</v>
      </c>
      <c r="M141">
        <f t="shared" si="36"/>
        <v>0.18880008126916029</v>
      </c>
      <c r="N141">
        <f t="shared" si="45"/>
        <v>0.52579877815041443</v>
      </c>
      <c r="O141">
        <f t="shared" si="46"/>
        <v>0.66702708431801661</v>
      </c>
      <c r="Q141">
        <v>1600</v>
      </c>
      <c r="R141">
        <v>1.2467466703432399</v>
      </c>
      <c r="S141">
        <f t="shared" si="39"/>
        <v>3.1415027584709199</v>
      </c>
      <c r="T141">
        <v>4600</v>
      </c>
      <c r="U141">
        <v>2.3507483065961399</v>
      </c>
      <c r="V141">
        <f t="shared" si="43"/>
        <v>2.9267357379427095</v>
      </c>
      <c r="W141">
        <v>2600</v>
      </c>
      <c r="X141">
        <v>0.93282561016141297</v>
      </c>
      <c r="Y141">
        <f t="shared" si="34"/>
        <v>2.3768501709291545</v>
      </c>
      <c r="Z141">
        <f t="shared" si="47"/>
        <v>2.815029555780928</v>
      </c>
      <c r="AA141">
        <f t="shared" si="48"/>
        <v>0.39437558020045993</v>
      </c>
      <c r="AC141">
        <v>1600</v>
      </c>
      <c r="AD141">
        <v>0.78375208456480505</v>
      </c>
      <c r="AE141">
        <f t="shared" si="40"/>
        <v>2.1479301589436353</v>
      </c>
      <c r="AF141">
        <v>4600</v>
      </c>
      <c r="AG141">
        <v>1.55887490910084</v>
      </c>
      <c r="AH141">
        <f t="shared" si="44"/>
        <v>1.964404330120463</v>
      </c>
      <c r="AI141">
        <v>2600</v>
      </c>
      <c r="AJ141">
        <v>0.693018631524985</v>
      </c>
      <c r="AK141">
        <f t="shared" si="35"/>
        <v>1.6963706307545641</v>
      </c>
      <c r="AL141">
        <f t="shared" si="49"/>
        <v>1.936235039939554</v>
      </c>
      <c r="AM141">
        <f t="shared" si="50"/>
        <v>0.22709388709640851</v>
      </c>
    </row>
    <row r="142" spans="3:39" x14ac:dyDescent="0.2">
      <c r="C142">
        <v>6650</v>
      </c>
      <c r="D142">
        <v>1650</v>
      </c>
      <c r="E142">
        <v>1.4037309679188199</v>
      </c>
      <c r="F142">
        <f t="shared" si="41"/>
        <v>2.0195576311450116</v>
      </c>
      <c r="G142">
        <v>6650</v>
      </c>
      <c r="H142">
        <v>4650</v>
      </c>
      <c r="I142">
        <v>0.78982931742936302</v>
      </c>
      <c r="J142">
        <f t="shared" si="42"/>
        <v>9.2350454570154894E-2</v>
      </c>
      <c r="K142">
        <v>2650</v>
      </c>
      <c r="L142">
        <v>6.7103718422574204E-2</v>
      </c>
      <c r="M142">
        <f t="shared" si="36"/>
        <v>0.22023473571764018</v>
      </c>
      <c r="N142">
        <f t="shared" si="45"/>
        <v>0.77738094047760231</v>
      </c>
      <c r="O142">
        <f t="shared" si="46"/>
        <v>0.72304178899397031</v>
      </c>
      <c r="Q142">
        <v>1650</v>
      </c>
      <c r="R142">
        <v>1.4355871246572101</v>
      </c>
      <c r="S142">
        <f t="shared" si="39"/>
        <v>3.3303432127848902</v>
      </c>
      <c r="T142">
        <v>4650</v>
      </c>
      <c r="U142">
        <v>2.3522543176149999</v>
      </c>
      <c r="V142">
        <f t="shared" si="43"/>
        <v>2.92824174896157</v>
      </c>
      <c r="W142">
        <v>2650</v>
      </c>
      <c r="X142">
        <v>1.0764710543153</v>
      </c>
      <c r="Y142">
        <f t="shared" si="34"/>
        <v>2.5204956150830418</v>
      </c>
      <c r="Z142">
        <f t="shared" si="47"/>
        <v>2.9263601922765008</v>
      </c>
      <c r="AA142">
        <f t="shared" si="48"/>
        <v>0.40492707746893641</v>
      </c>
      <c r="AC142">
        <v>1650</v>
      </c>
      <c r="AD142">
        <v>0.844938359038377</v>
      </c>
      <c r="AE142">
        <f t="shared" si="40"/>
        <v>2.2091164334172069</v>
      </c>
      <c r="AF142">
        <v>4650</v>
      </c>
      <c r="AG142">
        <v>1.55364889509534</v>
      </c>
      <c r="AH142">
        <f t="shared" si="44"/>
        <v>1.9591783161149632</v>
      </c>
      <c r="AI142">
        <v>2650</v>
      </c>
      <c r="AJ142">
        <v>0.77901880351546904</v>
      </c>
      <c r="AK142">
        <f t="shared" si="35"/>
        <v>1.782370802745048</v>
      </c>
      <c r="AL142">
        <f t="shared" si="49"/>
        <v>1.9835551840924062</v>
      </c>
      <c r="AM142">
        <f t="shared" si="50"/>
        <v>0.21441462658535429</v>
      </c>
    </row>
    <row r="143" spans="3:39" x14ac:dyDescent="0.2">
      <c r="C143">
        <v>6700</v>
      </c>
      <c r="D143">
        <v>1700</v>
      </c>
      <c r="E143">
        <v>1.36842633423978</v>
      </c>
      <c r="F143">
        <f t="shared" si="41"/>
        <v>1.9842529974659719</v>
      </c>
      <c r="G143">
        <v>6700</v>
      </c>
      <c r="H143">
        <v>4700</v>
      </c>
      <c r="I143">
        <v>0.53282428802411497</v>
      </c>
      <c r="J143">
        <f t="shared" si="42"/>
        <v>-0.16465457483509316</v>
      </c>
      <c r="K143">
        <v>2700</v>
      </c>
      <c r="L143">
        <v>7.2106438763737402E-2</v>
      </c>
      <c r="M143">
        <f t="shared" si="36"/>
        <v>0.22523745605880338</v>
      </c>
      <c r="N143">
        <f t="shared" si="45"/>
        <v>0.6816119595632274</v>
      </c>
      <c r="O143">
        <f t="shared" si="46"/>
        <v>0.79678872991539051</v>
      </c>
      <c r="Q143">
        <v>1700</v>
      </c>
      <c r="R143">
        <v>1.43268390434819</v>
      </c>
      <c r="S143">
        <f t="shared" si="39"/>
        <v>3.32743999247587</v>
      </c>
      <c r="T143">
        <v>4700</v>
      </c>
      <c r="U143">
        <v>2.3046332891527799</v>
      </c>
      <c r="V143">
        <f t="shared" si="43"/>
        <v>2.8806207204993495</v>
      </c>
      <c r="W143">
        <v>2700</v>
      </c>
      <c r="X143">
        <v>1.01971494806811</v>
      </c>
      <c r="Y143">
        <f t="shared" si="34"/>
        <v>2.463739508835852</v>
      </c>
      <c r="Z143">
        <f t="shared" si="47"/>
        <v>2.8906000739370241</v>
      </c>
      <c r="AA143">
        <f t="shared" si="48"/>
        <v>0.43193671062005606</v>
      </c>
      <c r="AC143">
        <v>1700</v>
      </c>
      <c r="AD143">
        <v>0.87872025231498996</v>
      </c>
      <c r="AE143">
        <f t="shared" si="40"/>
        <v>2.2428983266938198</v>
      </c>
      <c r="AF143">
        <v>4700</v>
      </c>
      <c r="AG143">
        <v>1.53863369636781</v>
      </c>
      <c r="AH143">
        <f t="shared" si="44"/>
        <v>1.9441631173874332</v>
      </c>
      <c r="AI143">
        <v>2700</v>
      </c>
      <c r="AJ143">
        <v>0.80187746300722496</v>
      </c>
      <c r="AK143">
        <f t="shared" si="35"/>
        <v>1.8052294622368039</v>
      </c>
      <c r="AL143">
        <f t="shared" si="49"/>
        <v>1.9974303021060191</v>
      </c>
      <c r="AM143">
        <f t="shared" si="50"/>
        <v>0.22364380933675854</v>
      </c>
    </row>
    <row r="144" spans="3:39" x14ac:dyDescent="0.2">
      <c r="C144">
        <v>6750</v>
      </c>
      <c r="D144">
        <v>1750</v>
      </c>
      <c r="E144">
        <v>0.95570049422965597</v>
      </c>
      <c r="F144">
        <f t="shared" si="41"/>
        <v>1.571527157455848</v>
      </c>
      <c r="G144">
        <v>6750</v>
      </c>
      <c r="H144">
        <v>4750</v>
      </c>
      <c r="I144">
        <v>0.59446484819424805</v>
      </c>
      <c r="J144">
        <f t="shared" si="42"/>
        <v>-0.10301401466496007</v>
      </c>
      <c r="K144">
        <v>2750</v>
      </c>
      <c r="L144">
        <v>0.16777275507233899</v>
      </c>
      <c r="M144">
        <f t="shared" si="36"/>
        <v>0.32090377236740497</v>
      </c>
      <c r="N144">
        <f t="shared" si="45"/>
        <v>0.59647230505276427</v>
      </c>
      <c r="O144">
        <f t="shared" si="46"/>
        <v>0.53284606588792693</v>
      </c>
      <c r="Q144">
        <v>1750</v>
      </c>
      <c r="R144">
        <v>1.4568732320959099</v>
      </c>
      <c r="S144">
        <f t="shared" si="39"/>
        <v>3.3516293202235898</v>
      </c>
      <c r="T144">
        <v>4750</v>
      </c>
      <c r="U144">
        <v>2.28562784176775</v>
      </c>
      <c r="V144">
        <f t="shared" si="43"/>
        <v>2.8616152731143201</v>
      </c>
      <c r="W144">
        <v>2750</v>
      </c>
      <c r="X144">
        <v>1.0225900094856899</v>
      </c>
      <c r="Y144">
        <f t="shared" si="34"/>
        <v>2.4666145702534319</v>
      </c>
      <c r="Z144">
        <f t="shared" si="47"/>
        <v>2.8932863878637805</v>
      </c>
      <c r="AA144">
        <f t="shared" si="48"/>
        <v>0.44335659637394648</v>
      </c>
      <c r="AC144">
        <v>1750</v>
      </c>
      <c r="AD144">
        <v>0.85241578532739803</v>
      </c>
      <c r="AE144">
        <f t="shared" si="40"/>
        <v>2.216593859706228</v>
      </c>
      <c r="AF144">
        <v>4750</v>
      </c>
      <c r="AG144">
        <v>1.5146470065737401</v>
      </c>
      <c r="AH144">
        <f t="shared" si="44"/>
        <v>1.920176427593363</v>
      </c>
      <c r="AI144">
        <v>2750</v>
      </c>
      <c r="AJ144">
        <v>0.802138386972714</v>
      </c>
      <c r="AK144">
        <f t="shared" si="35"/>
        <v>1.8054903862022931</v>
      </c>
      <c r="AL144">
        <f t="shared" si="49"/>
        <v>1.9807535578339612</v>
      </c>
      <c r="AM144">
        <f t="shared" si="50"/>
        <v>0.21214077404612708</v>
      </c>
    </row>
    <row r="145" spans="3:39" x14ac:dyDescent="0.2">
      <c r="C145">
        <v>6800</v>
      </c>
      <c r="D145">
        <v>1800</v>
      </c>
      <c r="E145">
        <v>0.71652789388425497</v>
      </c>
      <c r="F145">
        <f t="shared" si="41"/>
        <v>1.3323545571104469</v>
      </c>
      <c r="G145">
        <v>6800</v>
      </c>
      <c r="H145">
        <v>4800</v>
      </c>
      <c r="I145">
        <v>0.50334288683476802</v>
      </c>
      <c r="J145">
        <f t="shared" si="42"/>
        <v>-0.1941359760244401</v>
      </c>
      <c r="K145">
        <v>2800</v>
      </c>
      <c r="L145">
        <v>0.29894171654718699</v>
      </c>
      <c r="M145">
        <f t="shared" si="36"/>
        <v>0.45207273384225299</v>
      </c>
      <c r="N145">
        <f t="shared" si="45"/>
        <v>0.53009710497608664</v>
      </c>
      <c r="O145">
        <f t="shared" si="46"/>
        <v>0.46847819450099942</v>
      </c>
      <c r="Q145">
        <v>1800</v>
      </c>
      <c r="R145">
        <v>1.43159525723044</v>
      </c>
      <c r="S145">
        <f t="shared" si="39"/>
        <v>3.3263513453581197</v>
      </c>
      <c r="T145">
        <v>4800</v>
      </c>
      <c r="U145">
        <v>2.2051975150268799</v>
      </c>
      <c r="V145">
        <f t="shared" si="43"/>
        <v>2.7811849463734495</v>
      </c>
      <c r="W145">
        <v>2800</v>
      </c>
      <c r="X145">
        <v>1.04172925396123</v>
      </c>
      <c r="Y145">
        <f t="shared" si="34"/>
        <v>2.4857538147289717</v>
      </c>
      <c r="Z145">
        <f t="shared" si="47"/>
        <v>2.8644300354868473</v>
      </c>
      <c r="AA145">
        <f t="shared" si="48"/>
        <v>0.42643681920194892</v>
      </c>
      <c r="AC145">
        <v>1800</v>
      </c>
      <c r="AD145">
        <v>0.86807032753614499</v>
      </c>
      <c r="AE145">
        <f t="shared" si="40"/>
        <v>2.2322484019149753</v>
      </c>
      <c r="AF145">
        <v>4800</v>
      </c>
      <c r="AG145">
        <v>1.5091373238391299</v>
      </c>
      <c r="AH145">
        <f t="shared" si="44"/>
        <v>1.9146667448587529</v>
      </c>
      <c r="AI145">
        <v>2800</v>
      </c>
      <c r="AJ145">
        <v>0.77973986398266704</v>
      </c>
      <c r="AK145">
        <f t="shared" si="35"/>
        <v>1.7830918632122459</v>
      </c>
      <c r="AL145">
        <f t="shared" si="49"/>
        <v>1.9766690033286582</v>
      </c>
      <c r="AM145">
        <f t="shared" si="50"/>
        <v>0.23090822658879179</v>
      </c>
    </row>
    <row r="146" spans="3:39" x14ac:dyDescent="0.2">
      <c r="C146">
        <v>6850</v>
      </c>
      <c r="D146">
        <v>1850</v>
      </c>
      <c r="E146">
        <v>0.63940973342944396</v>
      </c>
      <c r="F146">
        <f t="shared" si="41"/>
        <v>1.2552363966556359</v>
      </c>
      <c r="G146">
        <v>6850</v>
      </c>
      <c r="H146">
        <v>4850</v>
      </c>
      <c r="I146">
        <v>0.57652118275503605</v>
      </c>
      <c r="J146">
        <f t="shared" si="42"/>
        <v>-0.12095768010417207</v>
      </c>
      <c r="K146">
        <v>2850</v>
      </c>
      <c r="L146">
        <v>0.26790143963359597</v>
      </c>
      <c r="M146">
        <f t="shared" si="36"/>
        <v>0.42103245692866198</v>
      </c>
      <c r="N146">
        <f t="shared" si="45"/>
        <v>0.51843705782670868</v>
      </c>
      <c r="O146">
        <f t="shared" si="46"/>
        <v>0.39149298569633195</v>
      </c>
      <c r="Q146">
        <v>1850</v>
      </c>
      <c r="R146">
        <v>1.45919101766866</v>
      </c>
      <c r="S146">
        <f t="shared" si="39"/>
        <v>3.3539471057963399</v>
      </c>
      <c r="T146">
        <v>4850</v>
      </c>
      <c r="U146">
        <v>2.2192598959092402</v>
      </c>
      <c r="V146">
        <f t="shared" si="43"/>
        <v>2.7952473272558098</v>
      </c>
      <c r="W146">
        <v>2850</v>
      </c>
      <c r="X146">
        <v>1.03469464596413</v>
      </c>
      <c r="Y146">
        <f t="shared" si="34"/>
        <v>2.4787192067318715</v>
      </c>
      <c r="Z146">
        <f t="shared" si="47"/>
        <v>2.8759712132613409</v>
      </c>
      <c r="AA146">
        <f t="shared" si="48"/>
        <v>0.44316275582913339</v>
      </c>
      <c r="AC146">
        <v>1850</v>
      </c>
      <c r="AD146">
        <v>0.89323013553075803</v>
      </c>
      <c r="AE146">
        <f t="shared" si="40"/>
        <v>2.2574082099095882</v>
      </c>
      <c r="AF146">
        <v>4850</v>
      </c>
      <c r="AG146">
        <v>1.4852025132856199</v>
      </c>
      <c r="AH146">
        <f t="shared" si="44"/>
        <v>1.8907319343052431</v>
      </c>
      <c r="AI146">
        <v>2850</v>
      </c>
      <c r="AJ146">
        <v>0.79571250596806598</v>
      </c>
      <c r="AK146">
        <f t="shared" si="35"/>
        <v>1.799064505197645</v>
      </c>
      <c r="AL146">
        <f t="shared" si="49"/>
        <v>1.9824015498041589</v>
      </c>
      <c r="AM146">
        <f t="shared" si="50"/>
        <v>0.2425329394464936</v>
      </c>
    </row>
    <row r="147" spans="3:39" x14ac:dyDescent="0.2">
      <c r="C147">
        <v>6900</v>
      </c>
      <c r="D147">
        <v>1900</v>
      </c>
      <c r="E147">
        <v>0.49384605457495301</v>
      </c>
      <c r="F147">
        <f t="shared" si="41"/>
        <v>1.109672717801145</v>
      </c>
      <c r="G147">
        <v>6900</v>
      </c>
      <c r="H147">
        <v>4900</v>
      </c>
      <c r="I147">
        <v>0.48258269625429101</v>
      </c>
      <c r="J147">
        <f t="shared" si="42"/>
        <v>-0.21489616660491712</v>
      </c>
      <c r="K147">
        <v>2900</v>
      </c>
      <c r="L147">
        <v>0.32746369481847898</v>
      </c>
      <c r="M147">
        <f t="shared" si="36"/>
        <v>0.48059471211354499</v>
      </c>
      <c r="N147">
        <f t="shared" si="45"/>
        <v>0.45845708776992428</v>
      </c>
      <c r="O147">
        <f t="shared" si="46"/>
        <v>0.4054213233457642</v>
      </c>
      <c r="Q147">
        <v>1900</v>
      </c>
      <c r="R147">
        <v>1.47589822457344</v>
      </c>
      <c r="S147">
        <f t="shared" si="39"/>
        <v>3.3706543127011201</v>
      </c>
      <c r="T147">
        <v>4900</v>
      </c>
      <c r="U147">
        <v>2.1301726138457702</v>
      </c>
      <c r="V147">
        <f t="shared" si="43"/>
        <v>2.7061600451923402</v>
      </c>
      <c r="W147">
        <v>2900</v>
      </c>
      <c r="X147">
        <v>1.0097278714992799</v>
      </c>
      <c r="Y147">
        <f t="shared" si="34"/>
        <v>2.4537524322670219</v>
      </c>
      <c r="Z147">
        <f t="shared" si="47"/>
        <v>2.8435222633868271</v>
      </c>
      <c r="AA147">
        <f t="shared" si="48"/>
        <v>0.47363334851589739</v>
      </c>
      <c r="AC147">
        <v>1900</v>
      </c>
      <c r="AD147">
        <v>0.91129345217285596</v>
      </c>
      <c r="AE147">
        <f t="shared" si="40"/>
        <v>2.2754715265516863</v>
      </c>
      <c r="AF147">
        <v>4900</v>
      </c>
      <c r="AG147">
        <v>1.4897845831138901</v>
      </c>
      <c r="AH147">
        <f t="shared" si="44"/>
        <v>1.895314004133513</v>
      </c>
      <c r="AI147">
        <v>2900</v>
      </c>
      <c r="AJ147">
        <v>0.777957756064249</v>
      </c>
      <c r="AK147">
        <f t="shared" si="35"/>
        <v>1.781309755293828</v>
      </c>
      <c r="AL147">
        <f t="shared" si="49"/>
        <v>1.984031761993009</v>
      </c>
      <c r="AM147">
        <f t="shared" si="50"/>
        <v>0.25875102794557092</v>
      </c>
    </row>
    <row r="148" spans="3:39" x14ac:dyDescent="0.2">
      <c r="C148">
        <v>6950</v>
      </c>
      <c r="D148">
        <v>1950</v>
      </c>
      <c r="E148">
        <v>0.28681517647374599</v>
      </c>
      <c r="F148">
        <f t="shared" si="41"/>
        <v>0.90264183969993794</v>
      </c>
      <c r="G148">
        <v>6950</v>
      </c>
      <c r="H148">
        <v>4950</v>
      </c>
      <c r="I148">
        <v>0.36303168976945299</v>
      </c>
      <c r="J148">
        <f t="shared" si="42"/>
        <v>-0.33444717308975513</v>
      </c>
      <c r="K148">
        <v>2950</v>
      </c>
      <c r="L148">
        <v>0.32192280983497401</v>
      </c>
      <c r="M148">
        <f t="shared" si="36"/>
        <v>0.47505382713003996</v>
      </c>
      <c r="N148">
        <f t="shared" si="45"/>
        <v>0.34774949791340753</v>
      </c>
      <c r="O148">
        <f t="shared" si="46"/>
        <v>0.42361392917429597</v>
      </c>
      <c r="Q148">
        <v>1950</v>
      </c>
      <c r="R148">
        <v>1.51960757948297</v>
      </c>
      <c r="S148">
        <f t="shared" si="39"/>
        <v>3.4143636676106501</v>
      </c>
      <c r="T148">
        <v>4950</v>
      </c>
      <c r="U148">
        <v>2.17197414786428</v>
      </c>
      <c r="V148">
        <f t="shared" si="43"/>
        <v>2.74796157921085</v>
      </c>
      <c r="W148">
        <v>2950</v>
      </c>
      <c r="X148">
        <v>1.03098435341706</v>
      </c>
      <c r="Y148">
        <f t="shared" si="34"/>
        <v>2.4750089141848015</v>
      </c>
      <c r="Z148">
        <f t="shared" si="47"/>
        <v>2.8791113870021001</v>
      </c>
      <c r="AA148">
        <f t="shared" si="48"/>
        <v>0.48321531666401002</v>
      </c>
      <c r="AC148">
        <v>1950</v>
      </c>
      <c r="AD148">
        <v>0.91022780662613101</v>
      </c>
      <c r="AE148">
        <f t="shared" si="40"/>
        <v>2.2744058810049612</v>
      </c>
      <c r="AF148">
        <v>4950</v>
      </c>
      <c r="AG148">
        <v>1.5191918429640401</v>
      </c>
      <c r="AH148">
        <f t="shared" si="44"/>
        <v>1.9247212639836633</v>
      </c>
      <c r="AI148">
        <v>2950</v>
      </c>
      <c r="AJ148">
        <v>0.78536306691040303</v>
      </c>
      <c r="AK148">
        <f t="shared" si="35"/>
        <v>1.788715066139982</v>
      </c>
      <c r="AL148">
        <f t="shared" si="49"/>
        <v>1.9959474037095355</v>
      </c>
      <c r="AM148">
        <f t="shared" si="50"/>
        <v>0.25055690799943914</v>
      </c>
    </row>
    <row r="149" spans="3:39" x14ac:dyDescent="0.2">
      <c r="C149">
        <v>7000</v>
      </c>
      <c r="D149">
        <v>2000</v>
      </c>
      <c r="E149">
        <v>0.33168641952045202</v>
      </c>
      <c r="F149">
        <f t="shared" si="41"/>
        <v>0.94751308274664403</v>
      </c>
      <c r="G149">
        <v>7000</v>
      </c>
      <c r="H149">
        <v>5000</v>
      </c>
      <c r="I149">
        <v>0.35894737671305499</v>
      </c>
      <c r="J149">
        <f t="shared" si="42"/>
        <v>-0.33853148614615314</v>
      </c>
      <c r="K149">
        <v>3000</v>
      </c>
      <c r="L149">
        <v>0.13121927072492601</v>
      </c>
      <c r="M149">
        <f t="shared" si="36"/>
        <v>0.28435028801999196</v>
      </c>
      <c r="N149">
        <f t="shared" si="45"/>
        <v>0.2977772948734943</v>
      </c>
      <c r="O149">
        <f t="shared" si="46"/>
        <v>0.37403530470842011</v>
      </c>
      <c r="Q149">
        <v>2000</v>
      </c>
      <c r="R149">
        <v>1.4301060876270799</v>
      </c>
      <c r="S149">
        <f t="shared" si="39"/>
        <v>3.3248621757547596</v>
      </c>
      <c r="T149">
        <v>5000</v>
      </c>
      <c r="U149">
        <v>2.3103006809184898</v>
      </c>
      <c r="V149">
        <f t="shared" si="43"/>
        <v>2.8862881122650599</v>
      </c>
      <c r="W149">
        <v>3000</v>
      </c>
      <c r="X149">
        <v>1.0756446819538601</v>
      </c>
      <c r="Y149">
        <f t="shared" si="34"/>
        <v>2.5196692427216019</v>
      </c>
      <c r="Z149">
        <f t="shared" si="47"/>
        <v>2.9102731769138068</v>
      </c>
      <c r="AA149">
        <f t="shared" si="48"/>
        <v>0.40313196021438213</v>
      </c>
      <c r="AC149">
        <v>2000</v>
      </c>
      <c r="AD149">
        <v>0.875840536256563</v>
      </c>
      <c r="AE149">
        <f t="shared" si="40"/>
        <v>2.240018610635393</v>
      </c>
      <c r="AF149">
        <v>5000</v>
      </c>
      <c r="AG149">
        <v>1.5596142578910399</v>
      </c>
      <c r="AH149">
        <f t="shared" si="44"/>
        <v>1.9651436789106631</v>
      </c>
      <c r="AI149">
        <v>3000</v>
      </c>
      <c r="AJ149">
        <v>0.77322483307057799</v>
      </c>
      <c r="AK149">
        <f t="shared" si="35"/>
        <v>1.7765768323001569</v>
      </c>
      <c r="AL149">
        <f t="shared" si="49"/>
        <v>1.9939130406154044</v>
      </c>
      <c r="AM149">
        <f t="shared" si="50"/>
        <v>0.23305649016130228</v>
      </c>
    </row>
    <row r="150" spans="3:39" x14ac:dyDescent="0.2">
      <c r="C150">
        <v>7050</v>
      </c>
      <c r="D150">
        <v>2050</v>
      </c>
      <c r="E150">
        <v>0.37629038581486302</v>
      </c>
      <c r="F150">
        <f t="shared" si="41"/>
        <v>0.99211704904105491</v>
      </c>
      <c r="G150">
        <v>7050</v>
      </c>
      <c r="H150">
        <v>50</v>
      </c>
      <c r="I150">
        <v>0</v>
      </c>
      <c r="J150">
        <f>I150+$J$149</f>
        <v>-0.33853148614615314</v>
      </c>
      <c r="K150">
        <v>3050</v>
      </c>
      <c r="L150">
        <v>0.103983363635909</v>
      </c>
      <c r="M150">
        <f t="shared" si="36"/>
        <v>0.257114380930975</v>
      </c>
      <c r="N150">
        <f t="shared" si="45"/>
        <v>0.30356664794195892</v>
      </c>
      <c r="O150">
        <f t="shared" si="46"/>
        <v>0.38296371188838935</v>
      </c>
      <c r="Q150">
        <v>2050</v>
      </c>
      <c r="R150">
        <v>1.4999198242510801</v>
      </c>
      <c r="S150">
        <f t="shared" si="39"/>
        <v>3.39467591237876</v>
      </c>
      <c r="T150">
        <v>50</v>
      </c>
      <c r="U150">
        <v>0</v>
      </c>
      <c r="V150">
        <f>$V$149+U150</f>
        <v>2.8862881122650599</v>
      </c>
      <c r="W150">
        <v>3050</v>
      </c>
      <c r="X150">
        <v>1.0165056760425899</v>
      </c>
      <c r="Y150">
        <f t="shared" si="34"/>
        <v>2.4605302368103317</v>
      </c>
      <c r="Z150">
        <f t="shared" si="47"/>
        <v>2.9138314204847173</v>
      </c>
      <c r="AA150">
        <f t="shared" si="48"/>
        <v>0.46768152750195235</v>
      </c>
      <c r="AC150">
        <v>2050</v>
      </c>
      <c r="AD150">
        <v>0.94244669383421897</v>
      </c>
      <c r="AE150">
        <f t="shared" si="40"/>
        <v>2.306624768213049</v>
      </c>
      <c r="AF150">
        <v>50</v>
      </c>
      <c r="AG150">
        <v>0</v>
      </c>
      <c r="AH150">
        <f>$AH$149+AG150</f>
        <v>1.9651436789106631</v>
      </c>
      <c r="AI150">
        <v>3050</v>
      </c>
      <c r="AJ150">
        <v>0.75762845751437602</v>
      </c>
      <c r="AK150">
        <f t="shared" si="35"/>
        <v>1.7609804567439551</v>
      </c>
      <c r="AL150">
        <f t="shared" si="49"/>
        <v>2.0109163012892224</v>
      </c>
      <c r="AM150">
        <f t="shared" si="50"/>
        <v>0.27568692094331076</v>
      </c>
    </row>
    <row r="151" spans="3:39" x14ac:dyDescent="0.2">
      <c r="C151">
        <v>7100</v>
      </c>
      <c r="D151">
        <v>2100</v>
      </c>
      <c r="E151">
        <v>0.22026153043896399</v>
      </c>
      <c r="F151">
        <f t="shared" si="41"/>
        <v>0.83608819366515597</v>
      </c>
      <c r="G151">
        <v>7100</v>
      </c>
      <c r="H151">
        <v>100</v>
      </c>
      <c r="I151">
        <v>5.3988742993059301E-2</v>
      </c>
      <c r="J151">
        <f t="shared" ref="J151:J189" si="51">I151+$J$149</f>
        <v>-0.28454274315309386</v>
      </c>
      <c r="K151">
        <v>3100</v>
      </c>
      <c r="L151">
        <v>0.115920386957812</v>
      </c>
      <c r="M151">
        <f t="shared" si="36"/>
        <v>0.26905140425287799</v>
      </c>
      <c r="N151">
        <f t="shared" si="45"/>
        <v>0.27353228492164666</v>
      </c>
      <c r="O151">
        <f t="shared" si="46"/>
        <v>0.306505651515522</v>
      </c>
      <c r="Q151">
        <v>2100</v>
      </c>
      <c r="R151">
        <v>1.64996570515735</v>
      </c>
      <c r="S151">
        <f t="shared" si="39"/>
        <v>3.5447217932850297</v>
      </c>
      <c r="T151">
        <v>100</v>
      </c>
      <c r="U151">
        <v>0.107349140760773</v>
      </c>
      <c r="V151">
        <f t="shared" ref="V151:V189" si="52">$V$149+U151</f>
        <v>2.9936372530258328</v>
      </c>
      <c r="W151">
        <v>3100</v>
      </c>
      <c r="X151">
        <v>1.01963586340804</v>
      </c>
      <c r="Y151">
        <f t="shared" si="34"/>
        <v>2.4636604241757816</v>
      </c>
      <c r="Z151">
        <f t="shared" si="47"/>
        <v>3.0006731568288814</v>
      </c>
      <c r="AA151">
        <f t="shared" si="48"/>
        <v>0.54056502744982948</v>
      </c>
      <c r="AC151">
        <v>2100</v>
      </c>
      <c r="AD151">
        <v>1.08635168663393</v>
      </c>
      <c r="AE151">
        <f t="shared" si="40"/>
        <v>2.4505297610127599</v>
      </c>
      <c r="AF151">
        <v>100</v>
      </c>
      <c r="AG151">
        <v>3.1313910951671103E-2</v>
      </c>
      <c r="AH151">
        <f t="shared" ref="AH151:AH189" si="53">$AH$149+AG151</f>
        <v>1.9964575898623342</v>
      </c>
      <c r="AI151">
        <v>3100</v>
      </c>
      <c r="AJ151">
        <v>0.78973898705453405</v>
      </c>
      <c r="AK151">
        <f t="shared" si="35"/>
        <v>1.7930909862841129</v>
      </c>
      <c r="AL151">
        <f t="shared" si="49"/>
        <v>2.0800261123864026</v>
      </c>
      <c r="AM151">
        <f t="shared" si="50"/>
        <v>0.33659205144628129</v>
      </c>
    </row>
    <row r="152" spans="3:39" x14ac:dyDescent="0.2">
      <c r="C152">
        <v>7150</v>
      </c>
      <c r="D152">
        <v>2150</v>
      </c>
      <c r="E152">
        <v>0.234084183311358</v>
      </c>
      <c r="F152">
        <f t="shared" si="41"/>
        <v>0.84991084653755</v>
      </c>
      <c r="G152">
        <v>7150</v>
      </c>
      <c r="H152">
        <v>150</v>
      </c>
      <c r="I152">
        <v>1.7443478896394801E-2</v>
      </c>
      <c r="J152">
        <f t="shared" si="51"/>
        <v>-0.32108800724975833</v>
      </c>
      <c r="K152">
        <v>3150</v>
      </c>
      <c r="L152">
        <v>6.9818300549004494E-2</v>
      </c>
      <c r="M152">
        <f t="shared" si="36"/>
        <v>0.22294931784407046</v>
      </c>
      <c r="N152">
        <f t="shared" si="45"/>
        <v>0.25059071904395402</v>
      </c>
      <c r="O152">
        <f t="shared" si="46"/>
        <v>0.31736329274630237</v>
      </c>
      <c r="Q152">
        <v>2150</v>
      </c>
      <c r="R152">
        <v>1.67989744156812</v>
      </c>
      <c r="S152">
        <f t="shared" si="39"/>
        <v>3.5746535296957997</v>
      </c>
      <c r="T152">
        <v>150</v>
      </c>
      <c r="U152">
        <v>0.15052868537408901</v>
      </c>
      <c r="V152">
        <f t="shared" si="52"/>
        <v>3.0368167976391489</v>
      </c>
      <c r="W152">
        <v>3150</v>
      </c>
      <c r="X152">
        <v>1.1751055138081601</v>
      </c>
      <c r="Y152">
        <f t="shared" si="34"/>
        <v>2.6191300745759021</v>
      </c>
      <c r="Z152">
        <f t="shared" si="47"/>
        <v>3.0768668006369508</v>
      </c>
      <c r="AA152">
        <f t="shared" si="48"/>
        <v>0.47901907099420954</v>
      </c>
      <c r="AC152">
        <v>2150</v>
      </c>
      <c r="AD152">
        <v>1.1524280538225899</v>
      </c>
      <c r="AE152">
        <f t="shared" si="40"/>
        <v>2.51660612820142</v>
      </c>
      <c r="AF152">
        <v>150</v>
      </c>
      <c r="AG152">
        <v>7.1097406169808697E-2</v>
      </c>
      <c r="AH152">
        <f t="shared" si="53"/>
        <v>2.036241085080472</v>
      </c>
      <c r="AI152">
        <v>3150</v>
      </c>
      <c r="AJ152">
        <v>0.83176271778731403</v>
      </c>
      <c r="AK152">
        <f t="shared" si="35"/>
        <v>1.8351147170168929</v>
      </c>
      <c r="AL152">
        <f t="shared" si="49"/>
        <v>2.1293206434329282</v>
      </c>
      <c r="AM152">
        <f t="shared" si="50"/>
        <v>0.35015066616656126</v>
      </c>
    </row>
    <row r="153" spans="3:39" x14ac:dyDescent="0.2">
      <c r="C153">
        <v>7200</v>
      </c>
      <c r="D153">
        <v>2200</v>
      </c>
      <c r="E153">
        <v>0.14896556377344</v>
      </c>
      <c r="F153">
        <f t="shared" si="41"/>
        <v>0.7647922269996319</v>
      </c>
      <c r="G153">
        <v>7200</v>
      </c>
      <c r="H153">
        <v>200</v>
      </c>
      <c r="I153">
        <v>4.9760440273725302E-2</v>
      </c>
      <c r="J153">
        <f t="shared" si="51"/>
        <v>-0.28877104587242786</v>
      </c>
      <c r="K153">
        <v>3200</v>
      </c>
      <c r="L153">
        <v>0.21028267359660699</v>
      </c>
      <c r="M153">
        <f t="shared" si="36"/>
        <v>0.36341369089167297</v>
      </c>
      <c r="N153">
        <f t="shared" si="45"/>
        <v>0.27981162400629234</v>
      </c>
      <c r="O153">
        <f t="shared" si="46"/>
        <v>0.3324019327854047</v>
      </c>
      <c r="Q153">
        <v>2200</v>
      </c>
      <c r="R153">
        <v>1.7509770248097001</v>
      </c>
      <c r="S153">
        <f t="shared" si="39"/>
        <v>3.6457331129373802</v>
      </c>
      <c r="T153">
        <v>200</v>
      </c>
      <c r="U153">
        <v>0.21208360019622499</v>
      </c>
      <c r="V153">
        <f t="shared" si="52"/>
        <v>3.0983717124612848</v>
      </c>
      <c r="W153">
        <v>3200</v>
      </c>
      <c r="X153">
        <v>1.2053028505844201</v>
      </c>
      <c r="Y153">
        <f t="shared" si="34"/>
        <v>2.6493274113521617</v>
      </c>
      <c r="Z153">
        <f t="shared" si="47"/>
        <v>3.1311440789169418</v>
      </c>
      <c r="AA153">
        <f t="shared" si="48"/>
        <v>0.4990106226727169</v>
      </c>
      <c r="AC153">
        <v>2200</v>
      </c>
      <c r="AD153">
        <v>1.2216306094456</v>
      </c>
      <c r="AE153">
        <f t="shared" si="40"/>
        <v>2.5858086838244301</v>
      </c>
      <c r="AF153">
        <v>200</v>
      </c>
      <c r="AG153">
        <v>0.10021296808074601</v>
      </c>
      <c r="AH153">
        <f t="shared" si="53"/>
        <v>2.0653566469914093</v>
      </c>
      <c r="AI153">
        <v>3200</v>
      </c>
      <c r="AJ153">
        <v>0.89939614999458195</v>
      </c>
      <c r="AK153">
        <f t="shared" si="35"/>
        <v>1.9027481492241609</v>
      </c>
      <c r="AL153">
        <f t="shared" si="49"/>
        <v>2.18463782668</v>
      </c>
      <c r="AM153">
        <f t="shared" si="50"/>
        <v>0.35681076686813673</v>
      </c>
    </row>
    <row r="154" spans="3:39" x14ac:dyDescent="0.2">
      <c r="C154">
        <v>7250</v>
      </c>
      <c r="D154">
        <v>2250</v>
      </c>
      <c r="E154">
        <v>8.5047195839421205E-2</v>
      </c>
      <c r="F154">
        <f t="shared" si="41"/>
        <v>0.70087385906561317</v>
      </c>
      <c r="G154">
        <v>7250</v>
      </c>
      <c r="H154">
        <v>250</v>
      </c>
      <c r="I154">
        <v>1.4790968814505E-2</v>
      </c>
      <c r="J154">
        <f t="shared" si="51"/>
        <v>-0.32374051733164816</v>
      </c>
      <c r="K154">
        <v>3250</v>
      </c>
      <c r="L154">
        <v>0.26034616185949699</v>
      </c>
      <c r="M154">
        <f t="shared" si="36"/>
        <v>0.41347717915456295</v>
      </c>
      <c r="N154">
        <f t="shared" si="45"/>
        <v>0.26353684029617597</v>
      </c>
      <c r="O154">
        <f t="shared" si="46"/>
        <v>0.36933805210413312</v>
      </c>
      <c r="Q154">
        <v>2250</v>
      </c>
      <c r="R154">
        <v>1.8402242966690401</v>
      </c>
      <c r="S154">
        <f t="shared" si="39"/>
        <v>3.73498038479672</v>
      </c>
      <c r="T154">
        <v>250</v>
      </c>
      <c r="U154">
        <v>0.197179632021797</v>
      </c>
      <c r="V154">
        <f t="shared" si="52"/>
        <v>3.0834677442868568</v>
      </c>
      <c r="W154">
        <v>3250</v>
      </c>
      <c r="X154">
        <v>1.11820069105104</v>
      </c>
      <c r="Y154">
        <f t="shared" si="34"/>
        <v>2.5622252518187816</v>
      </c>
      <c r="Z154">
        <f t="shared" si="47"/>
        <v>3.1268911269674526</v>
      </c>
      <c r="AA154">
        <f t="shared" si="48"/>
        <v>0.58758220114643989</v>
      </c>
      <c r="AC154">
        <v>2250</v>
      </c>
      <c r="AD154">
        <v>1.27706028370694</v>
      </c>
      <c r="AE154">
        <f t="shared" si="40"/>
        <v>2.6412383580857703</v>
      </c>
      <c r="AF154">
        <v>250</v>
      </c>
      <c r="AG154">
        <v>0.10121734188668299</v>
      </c>
      <c r="AH154">
        <f t="shared" si="53"/>
        <v>2.0663610207973462</v>
      </c>
      <c r="AI154">
        <v>3250</v>
      </c>
      <c r="AJ154">
        <v>0.88874866509306905</v>
      </c>
      <c r="AK154">
        <f t="shared" si="35"/>
        <v>1.8921006643226481</v>
      </c>
      <c r="AL154">
        <f t="shared" si="49"/>
        <v>2.1999000144019214</v>
      </c>
      <c r="AM154">
        <f t="shared" si="50"/>
        <v>0.39201571162885018</v>
      </c>
    </row>
    <row r="155" spans="3:39" x14ac:dyDescent="0.2">
      <c r="C155">
        <v>7300</v>
      </c>
      <c r="D155">
        <v>2300</v>
      </c>
      <c r="E155">
        <v>8.9251795041470502E-2</v>
      </c>
      <c r="F155">
        <f t="shared" si="41"/>
        <v>0.70507845826766247</v>
      </c>
      <c r="G155">
        <v>7300</v>
      </c>
      <c r="H155">
        <v>300</v>
      </c>
      <c r="I155">
        <v>2.0574759265814299E-2</v>
      </c>
      <c r="J155">
        <f t="shared" si="51"/>
        <v>-0.31795672688033882</v>
      </c>
      <c r="K155">
        <v>3300</v>
      </c>
      <c r="L155">
        <v>0.41304359155144799</v>
      </c>
      <c r="M155">
        <f t="shared" ref="M155:M188" si="54">$M$89+L155</f>
        <v>0.56617460884651394</v>
      </c>
      <c r="N155">
        <f t="shared" si="45"/>
        <v>0.31776544674461255</v>
      </c>
      <c r="O155">
        <f t="shared" si="46"/>
        <v>0.44252351528244865</v>
      </c>
      <c r="Q155">
        <v>2300</v>
      </c>
      <c r="R155">
        <v>1.7967703155708099</v>
      </c>
      <c r="S155">
        <f t="shared" si="39"/>
        <v>3.6915264036984898</v>
      </c>
      <c r="T155">
        <v>300</v>
      </c>
      <c r="U155">
        <v>0.195817671210296</v>
      </c>
      <c r="V155">
        <f t="shared" si="52"/>
        <v>3.082105783475356</v>
      </c>
      <c r="W155">
        <v>3300</v>
      </c>
      <c r="X155">
        <v>1.19135128993513</v>
      </c>
      <c r="Y155">
        <f t="shared" ref="Y155:Y189" si="55">$Y$89+X155</f>
        <v>2.6353758507028715</v>
      </c>
      <c r="Z155">
        <f t="shared" si="47"/>
        <v>3.1363360126255722</v>
      </c>
      <c r="AA155">
        <f t="shared" si="48"/>
        <v>0.53015958537359564</v>
      </c>
      <c r="AC155">
        <v>2300</v>
      </c>
      <c r="AD155">
        <v>1.3232619386950899</v>
      </c>
      <c r="AE155">
        <f t="shared" si="40"/>
        <v>2.6874400130739202</v>
      </c>
      <c r="AF155">
        <v>300</v>
      </c>
      <c r="AG155">
        <v>0.100668416878592</v>
      </c>
      <c r="AH155">
        <f t="shared" si="53"/>
        <v>2.065812095789255</v>
      </c>
      <c r="AI155">
        <v>3300</v>
      </c>
      <c r="AJ155">
        <v>0.89515751761696505</v>
      </c>
      <c r="AK155">
        <f t="shared" ref="AK155:AK189" si="56">$AK$89+AJ155</f>
        <v>1.898509516846544</v>
      </c>
      <c r="AL155">
        <f t="shared" si="49"/>
        <v>2.2172538752365729</v>
      </c>
      <c r="AM155">
        <f t="shared" si="50"/>
        <v>0.41569675412615531</v>
      </c>
    </row>
    <row r="156" spans="3:39" x14ac:dyDescent="0.2">
      <c r="C156">
        <v>7350</v>
      </c>
      <c r="D156">
        <v>2350</v>
      </c>
      <c r="E156">
        <v>0.14589696899069801</v>
      </c>
      <c r="F156">
        <f t="shared" si="41"/>
        <v>0.76172363221688999</v>
      </c>
      <c r="G156">
        <v>7350</v>
      </c>
      <c r="H156">
        <v>350</v>
      </c>
      <c r="I156">
        <v>1.61606955740537E-2</v>
      </c>
      <c r="J156">
        <f t="shared" si="51"/>
        <v>-0.32237079057209944</v>
      </c>
      <c r="K156">
        <v>3350</v>
      </c>
      <c r="L156">
        <v>0.56611746259190299</v>
      </c>
      <c r="M156">
        <f t="shared" si="54"/>
        <v>0.71924847988696894</v>
      </c>
      <c r="N156">
        <f t="shared" si="45"/>
        <v>0.3862004405105865</v>
      </c>
      <c r="O156">
        <f t="shared" si="46"/>
        <v>0.52169233498373357</v>
      </c>
      <c r="Q156">
        <v>2350</v>
      </c>
      <c r="R156">
        <v>1.8027944988326701</v>
      </c>
      <c r="S156">
        <f t="shared" si="39"/>
        <v>3.6975505869603502</v>
      </c>
      <c r="T156">
        <v>350</v>
      </c>
      <c r="U156">
        <v>0.17923168165536901</v>
      </c>
      <c r="V156">
        <f t="shared" si="52"/>
        <v>3.0655197939204291</v>
      </c>
      <c r="W156">
        <v>3350</v>
      </c>
      <c r="X156">
        <v>0.97296551950366506</v>
      </c>
      <c r="Y156">
        <f t="shared" si="55"/>
        <v>2.4169900802714066</v>
      </c>
      <c r="Z156">
        <f t="shared" si="47"/>
        <v>3.0600201537173954</v>
      </c>
      <c r="AA156">
        <f t="shared" si="48"/>
        <v>0.64029796763275104</v>
      </c>
      <c r="AC156">
        <v>2350</v>
      </c>
      <c r="AD156">
        <v>1.3316951272766</v>
      </c>
      <c r="AE156">
        <f t="shared" si="40"/>
        <v>2.6958732016554299</v>
      </c>
      <c r="AF156">
        <v>350</v>
      </c>
      <c r="AG156">
        <v>0.11510921324724201</v>
      </c>
      <c r="AH156">
        <f t="shared" si="53"/>
        <v>2.0802528921579051</v>
      </c>
      <c r="AI156">
        <v>3350</v>
      </c>
      <c r="AJ156">
        <v>0.84674373861348395</v>
      </c>
      <c r="AK156">
        <f t="shared" si="56"/>
        <v>1.8500957378430629</v>
      </c>
      <c r="AL156">
        <f t="shared" si="49"/>
        <v>2.2087406105521326</v>
      </c>
      <c r="AM156">
        <f t="shared" si="50"/>
        <v>0.43728331766354239</v>
      </c>
    </row>
    <row r="157" spans="3:39" x14ac:dyDescent="0.2">
      <c r="C157">
        <v>7400</v>
      </c>
      <c r="D157">
        <v>2400</v>
      </c>
      <c r="E157">
        <v>0.15095459249861601</v>
      </c>
      <c r="F157">
        <f t="shared" si="41"/>
        <v>0.76678125572480793</v>
      </c>
      <c r="G157">
        <v>7400</v>
      </c>
      <c r="H157">
        <v>400</v>
      </c>
      <c r="I157">
        <v>0.32039228756410798</v>
      </c>
      <c r="J157">
        <f t="shared" si="51"/>
        <v>-1.8139198582045157E-2</v>
      </c>
      <c r="K157">
        <v>3400</v>
      </c>
      <c r="L157">
        <v>0.90603657297234097</v>
      </c>
      <c r="M157">
        <f t="shared" si="54"/>
        <v>1.0591675902674069</v>
      </c>
      <c r="N157">
        <f t="shared" si="45"/>
        <v>0.60260321580338994</v>
      </c>
      <c r="O157">
        <f t="shared" si="46"/>
        <v>0.57937228630063109</v>
      </c>
      <c r="Q157">
        <v>2400</v>
      </c>
      <c r="R157">
        <v>1.92290602128966</v>
      </c>
      <c r="S157">
        <f t="shared" si="39"/>
        <v>3.81766210941734</v>
      </c>
      <c r="T157">
        <v>400</v>
      </c>
      <c r="U157">
        <v>0.233120492350602</v>
      </c>
      <c r="V157">
        <f t="shared" si="52"/>
        <v>3.1194086046156619</v>
      </c>
      <c r="W157">
        <v>3400</v>
      </c>
      <c r="X157">
        <v>1.04232568127597</v>
      </c>
      <c r="Y157">
        <f t="shared" si="55"/>
        <v>2.486350242043712</v>
      </c>
      <c r="Z157">
        <f t="shared" si="47"/>
        <v>3.1411403186922384</v>
      </c>
      <c r="AA157">
        <f t="shared" si="48"/>
        <v>0.66592193431361757</v>
      </c>
      <c r="AC157">
        <v>2400</v>
      </c>
      <c r="AD157">
        <v>1.31533795842859</v>
      </c>
      <c r="AE157">
        <f t="shared" si="40"/>
        <v>2.6795160328074203</v>
      </c>
      <c r="AF157">
        <v>400</v>
      </c>
      <c r="AG157">
        <v>0.15320706129257899</v>
      </c>
      <c r="AH157">
        <f t="shared" si="53"/>
        <v>2.1183507402032422</v>
      </c>
      <c r="AI157">
        <v>3400</v>
      </c>
      <c r="AJ157">
        <v>0.88085448223609197</v>
      </c>
      <c r="AK157">
        <f t="shared" si="56"/>
        <v>1.8842064814656709</v>
      </c>
      <c r="AL157">
        <f t="shared" si="49"/>
        <v>2.2273577514921112</v>
      </c>
      <c r="AM157">
        <f t="shared" si="50"/>
        <v>0.40870676162311304</v>
      </c>
    </row>
    <row r="158" spans="3:39" x14ac:dyDescent="0.2">
      <c r="C158">
        <v>7450</v>
      </c>
      <c r="D158">
        <v>2450</v>
      </c>
      <c r="E158">
        <v>0.104182493896313</v>
      </c>
      <c r="F158">
        <f t="shared" si="41"/>
        <v>0.72000915712250491</v>
      </c>
      <c r="G158">
        <v>7450</v>
      </c>
      <c r="H158">
        <v>450</v>
      </c>
      <c r="I158">
        <v>0.10374280898596</v>
      </c>
      <c r="J158">
        <f t="shared" si="51"/>
        <v>-0.23478867716019314</v>
      </c>
      <c r="K158">
        <v>3450</v>
      </c>
      <c r="L158">
        <v>0.90932885359844295</v>
      </c>
      <c r="M158">
        <f t="shared" si="54"/>
        <v>1.0624598708935089</v>
      </c>
      <c r="N158">
        <f t="shared" si="45"/>
        <v>0.51589345028527356</v>
      </c>
      <c r="O158">
        <f t="shared" si="46"/>
        <v>0.67281136305053124</v>
      </c>
      <c r="Q158">
        <v>2450</v>
      </c>
      <c r="R158">
        <v>1.85892329447567</v>
      </c>
      <c r="S158">
        <f t="shared" si="39"/>
        <v>3.7536793826033499</v>
      </c>
      <c r="T158">
        <v>450</v>
      </c>
      <c r="U158">
        <v>0.28352568339264</v>
      </c>
      <c r="V158">
        <f t="shared" si="52"/>
        <v>3.1698137956576997</v>
      </c>
      <c r="W158">
        <v>3450</v>
      </c>
      <c r="X158">
        <v>1.0892478997363699</v>
      </c>
      <c r="Y158">
        <f t="shared" si="55"/>
        <v>2.5332724605041115</v>
      </c>
      <c r="Z158">
        <f t="shared" si="47"/>
        <v>3.1522552129217201</v>
      </c>
      <c r="AA158">
        <f t="shared" si="48"/>
        <v>0.6103928994899166</v>
      </c>
      <c r="AC158">
        <v>2450</v>
      </c>
      <c r="AD158">
        <v>1.3308681509100999</v>
      </c>
      <c r="AE158">
        <f t="shared" si="40"/>
        <v>2.6950462252889302</v>
      </c>
      <c r="AF158">
        <v>450</v>
      </c>
      <c r="AG158">
        <v>0.18013223802116099</v>
      </c>
      <c r="AH158">
        <f t="shared" si="53"/>
        <v>2.1452759169318241</v>
      </c>
      <c r="AI158">
        <v>3450</v>
      </c>
      <c r="AJ158">
        <v>0.89165109142013899</v>
      </c>
      <c r="AK158">
        <f t="shared" si="56"/>
        <v>1.8950030906497179</v>
      </c>
      <c r="AL158">
        <f t="shared" si="49"/>
        <v>2.2451084109568242</v>
      </c>
      <c r="AM158">
        <f t="shared" si="50"/>
        <v>0.40925804753024814</v>
      </c>
    </row>
    <row r="159" spans="3:39" x14ac:dyDescent="0.2">
      <c r="C159">
        <v>7500</v>
      </c>
      <c r="D159">
        <v>2500</v>
      </c>
      <c r="E159">
        <v>0.116164551156516</v>
      </c>
      <c r="F159">
        <f t="shared" si="41"/>
        <v>0.73199121438270798</v>
      </c>
      <c r="G159">
        <v>7500</v>
      </c>
      <c r="H159">
        <v>500</v>
      </c>
      <c r="I159">
        <v>0.148632112438048</v>
      </c>
      <c r="J159">
        <f t="shared" si="51"/>
        <v>-0.18989937370810514</v>
      </c>
      <c r="K159">
        <v>3500</v>
      </c>
      <c r="L159">
        <v>1.0164736738751201</v>
      </c>
      <c r="M159">
        <f t="shared" si="54"/>
        <v>1.1696046911701861</v>
      </c>
      <c r="N159">
        <f t="shared" si="45"/>
        <v>0.57056551061492966</v>
      </c>
      <c r="O159">
        <f t="shared" si="46"/>
        <v>0.71316928297987259</v>
      </c>
      <c r="Q159">
        <v>2500</v>
      </c>
      <c r="R159">
        <v>1.8861119367028401</v>
      </c>
      <c r="S159">
        <f t="shared" si="39"/>
        <v>3.7808680248305198</v>
      </c>
      <c r="T159">
        <v>500</v>
      </c>
      <c r="U159">
        <v>0.32531885868347399</v>
      </c>
      <c r="V159">
        <f t="shared" si="52"/>
        <v>3.2116069709485338</v>
      </c>
      <c r="W159">
        <v>3500</v>
      </c>
      <c r="X159">
        <v>1.19508394110114</v>
      </c>
      <c r="Y159">
        <f t="shared" si="55"/>
        <v>2.6391085018688818</v>
      </c>
      <c r="Z159">
        <f t="shared" si="47"/>
        <v>3.2105278325493116</v>
      </c>
      <c r="AA159">
        <f t="shared" si="48"/>
        <v>0.57088052644416221</v>
      </c>
      <c r="AC159">
        <v>2500</v>
      </c>
      <c r="AD159">
        <v>1.3715892556167899</v>
      </c>
      <c r="AE159">
        <f t="shared" si="40"/>
        <v>2.7357673299956202</v>
      </c>
      <c r="AF159">
        <v>500</v>
      </c>
      <c r="AG159">
        <v>0.20880405100674601</v>
      </c>
      <c r="AH159">
        <f t="shared" si="53"/>
        <v>2.1739477299174093</v>
      </c>
      <c r="AI159">
        <v>3500</v>
      </c>
      <c r="AJ159">
        <v>0.93666846650982505</v>
      </c>
      <c r="AK159">
        <f t="shared" si="56"/>
        <v>1.940020465739404</v>
      </c>
      <c r="AL159">
        <f t="shared" si="49"/>
        <v>2.2832451752174778</v>
      </c>
      <c r="AM159">
        <f t="shared" si="50"/>
        <v>0.40897764811202209</v>
      </c>
    </row>
    <row r="160" spans="3:39" x14ac:dyDescent="0.2">
      <c r="C160">
        <v>7550</v>
      </c>
      <c r="D160">
        <v>2550</v>
      </c>
      <c r="E160">
        <v>0.12073611278527099</v>
      </c>
      <c r="F160">
        <f t="shared" si="41"/>
        <v>0.73656277601146292</v>
      </c>
      <c r="G160">
        <v>7550</v>
      </c>
      <c r="H160">
        <v>550</v>
      </c>
      <c r="I160">
        <v>0.22536216673515699</v>
      </c>
      <c r="J160">
        <f t="shared" si="51"/>
        <v>-0.11316931941099614</v>
      </c>
      <c r="K160">
        <v>3550</v>
      </c>
      <c r="L160">
        <v>1.03015390383923</v>
      </c>
      <c r="M160">
        <f t="shared" si="54"/>
        <v>1.183284921134296</v>
      </c>
      <c r="N160">
        <f t="shared" si="45"/>
        <v>0.60222612591158764</v>
      </c>
      <c r="O160">
        <f t="shared" si="46"/>
        <v>0.69095529512440557</v>
      </c>
      <c r="Q160">
        <v>2550</v>
      </c>
      <c r="R160">
        <v>1.911759627421</v>
      </c>
      <c r="S160">
        <f t="shared" si="39"/>
        <v>3.80651571554868</v>
      </c>
      <c r="T160">
        <v>550</v>
      </c>
      <c r="U160">
        <v>0.38604233396300203</v>
      </c>
      <c r="V160">
        <f t="shared" si="52"/>
        <v>3.2723304462280618</v>
      </c>
      <c r="W160">
        <v>3550</v>
      </c>
      <c r="X160">
        <v>1.05498179492943</v>
      </c>
      <c r="Y160">
        <f t="shared" si="55"/>
        <v>2.4990063556971718</v>
      </c>
      <c r="Z160">
        <f t="shared" si="47"/>
        <v>3.192617505824638</v>
      </c>
      <c r="AA160">
        <f t="shared" si="48"/>
        <v>0.65738937942108744</v>
      </c>
      <c r="AC160">
        <v>2550</v>
      </c>
      <c r="AD160">
        <v>1.3489936943593901</v>
      </c>
      <c r="AE160">
        <f t="shared" si="40"/>
        <v>2.7131717687382202</v>
      </c>
      <c r="AF160">
        <v>550</v>
      </c>
      <c r="AG160">
        <v>0.24554550688583601</v>
      </c>
      <c r="AH160">
        <f t="shared" si="53"/>
        <v>2.210689185796499</v>
      </c>
      <c r="AI160">
        <v>3550</v>
      </c>
      <c r="AJ160">
        <v>0.92995972749315303</v>
      </c>
      <c r="AK160">
        <f t="shared" si="56"/>
        <v>1.933311726722732</v>
      </c>
      <c r="AL160">
        <f t="shared" si="49"/>
        <v>2.2857242270858169</v>
      </c>
      <c r="AM160">
        <f t="shared" si="50"/>
        <v>0.39530761989755137</v>
      </c>
    </row>
    <row r="161" spans="3:39" x14ac:dyDescent="0.2">
      <c r="C161">
        <v>7600</v>
      </c>
      <c r="D161">
        <v>2600</v>
      </c>
      <c r="E161">
        <v>0.20351444811797001</v>
      </c>
      <c r="F161">
        <f t="shared" si="41"/>
        <v>0.81934111134416199</v>
      </c>
      <c r="G161">
        <v>7600</v>
      </c>
      <c r="H161">
        <v>600</v>
      </c>
      <c r="I161">
        <v>0.235838241120502</v>
      </c>
      <c r="J161">
        <f t="shared" si="51"/>
        <v>-0.10269324502565114</v>
      </c>
      <c r="K161">
        <v>3600</v>
      </c>
      <c r="L161">
        <v>1.0958258198648301</v>
      </c>
      <c r="M161">
        <f t="shared" si="54"/>
        <v>1.248956837159896</v>
      </c>
      <c r="N161">
        <f t="shared" si="45"/>
        <v>0.6552015678261357</v>
      </c>
      <c r="O161">
        <f t="shared" si="46"/>
        <v>0.70871607911986689</v>
      </c>
      <c r="Q161">
        <v>2600</v>
      </c>
      <c r="R161">
        <v>1.9533623823864901</v>
      </c>
      <c r="S161">
        <f t="shared" si="39"/>
        <v>3.8481184705141702</v>
      </c>
      <c r="T161">
        <v>600</v>
      </c>
      <c r="U161">
        <v>0.46996896264327698</v>
      </c>
      <c r="V161">
        <f t="shared" si="52"/>
        <v>3.3562570749083367</v>
      </c>
      <c r="W161">
        <v>3600</v>
      </c>
      <c r="X161">
        <v>1.1355007825325401</v>
      </c>
      <c r="Y161">
        <f t="shared" si="55"/>
        <v>2.5795253433002818</v>
      </c>
      <c r="Z161">
        <f t="shared" si="47"/>
        <v>3.2613002962409294</v>
      </c>
      <c r="AA161">
        <f t="shared" si="48"/>
        <v>0.63960513050220857</v>
      </c>
      <c r="AC161">
        <v>2600</v>
      </c>
      <c r="AD161">
        <v>1.3881581816405799</v>
      </c>
      <c r="AE161">
        <f t="shared" si="40"/>
        <v>2.7523362560194098</v>
      </c>
      <c r="AF161">
        <v>600</v>
      </c>
      <c r="AG161">
        <v>0.30598751288253601</v>
      </c>
      <c r="AH161">
        <f t="shared" si="53"/>
        <v>2.2711311917931991</v>
      </c>
      <c r="AI161">
        <v>3600</v>
      </c>
      <c r="AJ161">
        <v>0.92530446605866401</v>
      </c>
      <c r="AK161">
        <f t="shared" si="56"/>
        <v>1.928656465288243</v>
      </c>
      <c r="AL161">
        <f t="shared" si="49"/>
        <v>2.3173746377002837</v>
      </c>
      <c r="AM161">
        <f t="shared" si="50"/>
        <v>0.41378248105950255</v>
      </c>
    </row>
    <row r="162" spans="3:39" x14ac:dyDescent="0.2">
      <c r="C162">
        <v>7650</v>
      </c>
      <c r="D162">
        <v>2650</v>
      </c>
      <c r="E162">
        <v>0.22518176271165199</v>
      </c>
      <c r="F162">
        <f t="shared" si="41"/>
        <v>0.84100842593784397</v>
      </c>
      <c r="G162">
        <v>7650</v>
      </c>
      <c r="H162">
        <v>650</v>
      </c>
      <c r="I162">
        <v>0.20973443601842601</v>
      </c>
      <c r="J162">
        <f t="shared" si="51"/>
        <v>-0.12879705012772713</v>
      </c>
      <c r="K162">
        <v>3650</v>
      </c>
      <c r="L162">
        <v>0.95799775404025</v>
      </c>
      <c r="M162">
        <f t="shared" si="54"/>
        <v>1.111128771335316</v>
      </c>
      <c r="N162">
        <f t="shared" si="45"/>
        <v>0.6077800490484776</v>
      </c>
      <c r="O162">
        <f t="shared" si="46"/>
        <v>0.63869908730679503</v>
      </c>
      <c r="Q162">
        <v>2650</v>
      </c>
      <c r="R162">
        <v>1.9370113943653799</v>
      </c>
      <c r="S162">
        <f t="shared" si="39"/>
        <v>3.8317674824930599</v>
      </c>
      <c r="T162">
        <v>650</v>
      </c>
      <c r="U162">
        <v>0.47814958092923598</v>
      </c>
      <c r="V162">
        <f t="shared" si="52"/>
        <v>3.3644376931942959</v>
      </c>
      <c r="W162">
        <v>3650</v>
      </c>
      <c r="X162">
        <v>1.1875583550762701</v>
      </c>
      <c r="Y162">
        <f t="shared" si="55"/>
        <v>2.631582915844012</v>
      </c>
      <c r="Z162">
        <f t="shared" si="47"/>
        <v>3.275929363843789</v>
      </c>
      <c r="AA162">
        <f t="shared" si="48"/>
        <v>0.60496780226633273</v>
      </c>
      <c r="AC162">
        <v>2650</v>
      </c>
      <c r="AD162">
        <v>1.5025387937883501</v>
      </c>
      <c r="AE162">
        <f t="shared" si="40"/>
        <v>2.8667168681671802</v>
      </c>
      <c r="AF162">
        <v>650</v>
      </c>
      <c r="AG162">
        <v>0.32845799153091698</v>
      </c>
      <c r="AH162">
        <f t="shared" si="53"/>
        <v>2.2936016704415803</v>
      </c>
      <c r="AI162">
        <v>3650</v>
      </c>
      <c r="AJ162">
        <v>0.90596213602233699</v>
      </c>
      <c r="AK162">
        <f t="shared" si="56"/>
        <v>1.9093141352519161</v>
      </c>
      <c r="AL162">
        <f t="shared" si="49"/>
        <v>2.3565442246202255</v>
      </c>
      <c r="AM162">
        <f t="shared" si="50"/>
        <v>0.48179489629229583</v>
      </c>
    </row>
    <row r="163" spans="3:39" x14ac:dyDescent="0.2">
      <c r="C163">
        <v>7700</v>
      </c>
      <c r="D163">
        <v>2700</v>
      </c>
      <c r="E163">
        <v>0.264642117493607</v>
      </c>
      <c r="F163">
        <f t="shared" si="41"/>
        <v>0.88046878071979895</v>
      </c>
      <c r="G163">
        <v>7700</v>
      </c>
      <c r="H163">
        <v>700</v>
      </c>
      <c r="I163">
        <v>0.199821549249457</v>
      </c>
      <c r="J163">
        <f t="shared" si="51"/>
        <v>-0.13870993689669614</v>
      </c>
      <c r="K163">
        <v>3700</v>
      </c>
      <c r="L163">
        <v>1.05736262219434</v>
      </c>
      <c r="M163">
        <f t="shared" si="54"/>
        <v>1.2104936394894059</v>
      </c>
      <c r="N163">
        <f t="shared" si="45"/>
        <v>0.65075082777083626</v>
      </c>
      <c r="O163">
        <f t="shared" si="46"/>
        <v>0.6925410062438776</v>
      </c>
      <c r="Q163">
        <v>2700</v>
      </c>
      <c r="R163">
        <v>2.0644963859263701</v>
      </c>
      <c r="S163">
        <f t="shared" si="39"/>
        <v>3.95925247405405</v>
      </c>
      <c r="T163">
        <v>700</v>
      </c>
      <c r="U163">
        <v>0.56207928567968102</v>
      </c>
      <c r="V163">
        <f t="shared" si="52"/>
        <v>3.4483673979447409</v>
      </c>
      <c r="W163">
        <v>3700</v>
      </c>
      <c r="X163">
        <v>1.30069738034715</v>
      </c>
      <c r="Y163">
        <f t="shared" si="55"/>
        <v>2.744721941114892</v>
      </c>
      <c r="Z163">
        <f t="shared" si="47"/>
        <v>3.3841139377045608</v>
      </c>
      <c r="AA163">
        <f t="shared" si="48"/>
        <v>0.60980938351667935</v>
      </c>
      <c r="AC163">
        <v>2700</v>
      </c>
      <c r="AD163">
        <v>1.5081488732558099</v>
      </c>
      <c r="AE163">
        <f t="shared" si="40"/>
        <v>2.8723269476346402</v>
      </c>
      <c r="AF163">
        <v>700</v>
      </c>
      <c r="AG163">
        <v>0.35958517559266201</v>
      </c>
      <c r="AH163">
        <f t="shared" si="53"/>
        <v>2.3247288545033253</v>
      </c>
      <c r="AI163">
        <v>3700</v>
      </c>
      <c r="AJ163">
        <v>0.91905060021805396</v>
      </c>
      <c r="AK163">
        <f t="shared" si="56"/>
        <v>1.9224025994476328</v>
      </c>
      <c r="AL163">
        <f t="shared" si="49"/>
        <v>2.3731528005285329</v>
      </c>
      <c r="AM163">
        <f t="shared" si="50"/>
        <v>0.47680994718138781</v>
      </c>
    </row>
    <row r="164" spans="3:39" x14ac:dyDescent="0.2">
      <c r="C164">
        <v>7750</v>
      </c>
      <c r="D164">
        <v>2750</v>
      </c>
      <c r="E164">
        <v>0.49279228934274699</v>
      </c>
      <c r="F164">
        <f t="shared" si="41"/>
        <v>1.1086189525689389</v>
      </c>
      <c r="G164">
        <v>7750</v>
      </c>
      <c r="H164">
        <v>750</v>
      </c>
      <c r="I164">
        <v>0.24939594059047401</v>
      </c>
      <c r="J164">
        <f t="shared" si="51"/>
        <v>-8.9135545555679124E-2</v>
      </c>
      <c r="K164">
        <v>3750</v>
      </c>
      <c r="L164">
        <v>1.0836423317299799</v>
      </c>
      <c r="M164">
        <f t="shared" si="54"/>
        <v>1.2367733490250459</v>
      </c>
      <c r="N164">
        <f t="shared" si="45"/>
        <v>0.75208558534610193</v>
      </c>
      <c r="O164">
        <f t="shared" si="46"/>
        <v>0.6646029163999414</v>
      </c>
      <c r="Q164">
        <v>2750</v>
      </c>
      <c r="R164">
        <v>2.0081924809348202</v>
      </c>
      <c r="S164">
        <f t="shared" si="39"/>
        <v>3.9029485690625001</v>
      </c>
      <c r="T164">
        <v>750</v>
      </c>
      <c r="U164">
        <v>0.57799130116560804</v>
      </c>
      <c r="V164">
        <f t="shared" si="52"/>
        <v>3.4642794134306678</v>
      </c>
      <c r="W164">
        <v>3750</v>
      </c>
      <c r="X164">
        <v>1.2323264514566601</v>
      </c>
      <c r="Y164">
        <f t="shared" si="55"/>
        <v>2.6763510122244019</v>
      </c>
      <c r="Z164">
        <f t="shared" si="47"/>
        <v>3.3478596649058563</v>
      </c>
      <c r="AA164">
        <f t="shared" si="48"/>
        <v>0.62153081982733127</v>
      </c>
      <c r="AC164">
        <v>2750</v>
      </c>
      <c r="AD164">
        <v>1.50554838083116</v>
      </c>
      <c r="AE164">
        <f t="shared" si="40"/>
        <v>2.8697264552099901</v>
      </c>
      <c r="AF164">
        <v>750</v>
      </c>
      <c r="AG164">
        <v>0.37085574874980498</v>
      </c>
      <c r="AH164">
        <f t="shared" si="53"/>
        <v>2.3359994276604681</v>
      </c>
      <c r="AI164">
        <v>3750</v>
      </c>
      <c r="AJ164">
        <v>0.91737367728445196</v>
      </c>
      <c r="AK164">
        <f t="shared" si="56"/>
        <v>1.920725676514031</v>
      </c>
      <c r="AL164">
        <f t="shared" si="49"/>
        <v>2.3754838531281632</v>
      </c>
      <c r="AM164">
        <f t="shared" si="50"/>
        <v>0.47573089492092813</v>
      </c>
    </row>
    <row r="165" spans="3:39" x14ac:dyDescent="0.2">
      <c r="C165">
        <v>7800</v>
      </c>
      <c r="D165">
        <v>2800</v>
      </c>
      <c r="E165">
        <v>0.614107985464871</v>
      </c>
      <c r="F165">
        <f t="shared" si="41"/>
        <v>1.2299346486910629</v>
      </c>
      <c r="G165">
        <v>7800</v>
      </c>
      <c r="H165">
        <v>800</v>
      </c>
      <c r="I165">
        <v>0.34028925267521198</v>
      </c>
      <c r="J165">
        <f t="shared" si="51"/>
        <v>1.7577665290588462E-3</v>
      </c>
      <c r="K165">
        <v>3800</v>
      </c>
      <c r="L165">
        <v>1.20783597324686</v>
      </c>
      <c r="M165">
        <f t="shared" si="54"/>
        <v>1.3609669905419259</v>
      </c>
      <c r="N165">
        <f t="shared" si="45"/>
        <v>0.8642198019206826</v>
      </c>
      <c r="O165">
        <f t="shared" si="46"/>
        <v>0.68071296921403002</v>
      </c>
      <c r="Q165">
        <v>2800</v>
      </c>
      <c r="R165">
        <v>2.1976939535566302</v>
      </c>
      <c r="S165">
        <f t="shared" si="39"/>
        <v>4.0924500416843106</v>
      </c>
      <c r="T165">
        <v>800</v>
      </c>
      <c r="U165">
        <v>0.55565236414341801</v>
      </c>
      <c r="V165">
        <f t="shared" si="52"/>
        <v>3.4419404764084778</v>
      </c>
      <c r="W165">
        <v>3800</v>
      </c>
      <c r="X165">
        <v>1.16969271590876</v>
      </c>
      <c r="Y165">
        <f t="shared" si="55"/>
        <v>2.6137172766765016</v>
      </c>
      <c r="Z165">
        <f t="shared" si="47"/>
        <v>3.3827025982564298</v>
      </c>
      <c r="AA165">
        <f t="shared" si="48"/>
        <v>0.74114404283707103</v>
      </c>
      <c r="AC165">
        <v>2800</v>
      </c>
      <c r="AD165">
        <v>1.59431392755471</v>
      </c>
      <c r="AE165">
        <f t="shared" si="40"/>
        <v>2.9584920019335401</v>
      </c>
      <c r="AF165">
        <v>800</v>
      </c>
      <c r="AG165">
        <v>0.37275775224574498</v>
      </c>
      <c r="AH165">
        <f t="shared" si="53"/>
        <v>2.3379014311564079</v>
      </c>
      <c r="AI165">
        <v>3800</v>
      </c>
      <c r="AJ165">
        <v>0.93619246777020904</v>
      </c>
      <c r="AK165">
        <f t="shared" si="56"/>
        <v>1.9395444669997879</v>
      </c>
      <c r="AL165">
        <f t="shared" si="49"/>
        <v>2.4119793000299121</v>
      </c>
      <c r="AM165">
        <f t="shared" si="50"/>
        <v>0.51349699875415289</v>
      </c>
    </row>
    <row r="166" spans="3:39" x14ac:dyDescent="0.2">
      <c r="C166">
        <v>7850</v>
      </c>
      <c r="D166">
        <v>2850</v>
      </c>
      <c r="E166">
        <v>0.41177409691803801</v>
      </c>
      <c r="F166">
        <f t="shared" si="41"/>
        <v>1.0276007601442299</v>
      </c>
      <c r="G166">
        <v>7850</v>
      </c>
      <c r="H166">
        <v>850</v>
      </c>
      <c r="I166">
        <v>0.47827723038308401</v>
      </c>
      <c r="J166">
        <f t="shared" si="51"/>
        <v>0.13974574423693087</v>
      </c>
      <c r="K166">
        <v>3850</v>
      </c>
      <c r="L166">
        <v>0.81615901402556701</v>
      </c>
      <c r="M166">
        <f t="shared" si="54"/>
        <v>0.96929003132063296</v>
      </c>
      <c r="N166">
        <f t="shared" si="45"/>
        <v>0.71221217856726449</v>
      </c>
      <c r="O166">
        <f t="shared" si="46"/>
        <v>0.42288043345773335</v>
      </c>
      <c r="Q166">
        <v>2850</v>
      </c>
      <c r="R166">
        <v>2.0282872798415901</v>
      </c>
      <c r="S166">
        <f t="shared" si="39"/>
        <v>3.92304336796927</v>
      </c>
      <c r="T166">
        <v>850</v>
      </c>
      <c r="U166">
        <v>0.57481463452722403</v>
      </c>
      <c r="V166">
        <f t="shared" si="52"/>
        <v>3.4611027467922839</v>
      </c>
      <c r="W166">
        <v>3850</v>
      </c>
      <c r="X166">
        <v>1.21381308615566</v>
      </c>
      <c r="Y166">
        <f t="shared" si="55"/>
        <v>2.6578376469234017</v>
      </c>
      <c r="Z166">
        <f t="shared" si="47"/>
        <v>3.3473279205616522</v>
      </c>
      <c r="AA166">
        <f t="shared" si="48"/>
        <v>0.64023035889799351</v>
      </c>
      <c r="AC166">
        <v>2850</v>
      </c>
      <c r="AD166">
        <v>1.51155852136527</v>
      </c>
      <c r="AE166">
        <f t="shared" si="40"/>
        <v>2.8757365957441001</v>
      </c>
      <c r="AF166">
        <v>850</v>
      </c>
      <c r="AG166">
        <v>0.38335843676529002</v>
      </c>
      <c r="AH166">
        <f t="shared" si="53"/>
        <v>2.3485021156759531</v>
      </c>
      <c r="AI166">
        <v>3850</v>
      </c>
      <c r="AJ166">
        <v>0.91588603574689798</v>
      </c>
      <c r="AK166">
        <f t="shared" si="56"/>
        <v>1.9192380349764768</v>
      </c>
      <c r="AL166">
        <f t="shared" si="49"/>
        <v>2.3811589154655102</v>
      </c>
      <c r="AM166">
        <f t="shared" si="50"/>
        <v>0.47908477758848189</v>
      </c>
    </row>
    <row r="167" spans="3:39" x14ac:dyDescent="0.2">
      <c r="C167">
        <v>7900</v>
      </c>
      <c r="D167">
        <v>2900</v>
      </c>
      <c r="E167">
        <v>0.54915052790524299</v>
      </c>
      <c r="F167">
        <f t="shared" si="41"/>
        <v>1.1649771911314351</v>
      </c>
      <c r="G167">
        <v>7900</v>
      </c>
      <c r="H167">
        <v>900</v>
      </c>
      <c r="I167">
        <v>0.29740326813454099</v>
      </c>
      <c r="J167">
        <f>I167+$J$149</f>
        <v>-4.112821801161215E-2</v>
      </c>
      <c r="K167">
        <v>3900</v>
      </c>
      <c r="L167">
        <v>0.95139858538226596</v>
      </c>
      <c r="M167">
        <f t="shared" si="54"/>
        <v>1.1045296026773319</v>
      </c>
      <c r="N167">
        <f t="shared" si="45"/>
        <v>0.74279285859905164</v>
      </c>
      <c r="O167">
        <f t="shared" si="46"/>
        <v>0.57291749794096558</v>
      </c>
      <c r="Q167">
        <v>2900</v>
      </c>
      <c r="R167">
        <v>2.1874975498563902</v>
      </c>
      <c r="S167">
        <f t="shared" si="39"/>
        <v>4.0822536379840706</v>
      </c>
      <c r="T167">
        <v>900</v>
      </c>
      <c r="U167">
        <v>0.503653325064644</v>
      </c>
      <c r="V167">
        <f t="shared" si="52"/>
        <v>3.3899414373297039</v>
      </c>
      <c r="W167">
        <v>3900</v>
      </c>
      <c r="X167">
        <v>1.1780147034091999</v>
      </c>
      <c r="Y167">
        <f t="shared" si="55"/>
        <v>2.6220392641769417</v>
      </c>
      <c r="Z167">
        <f t="shared" si="47"/>
        <v>3.3647447798302381</v>
      </c>
      <c r="AA167">
        <f t="shared" si="48"/>
        <v>0.73043319888275693</v>
      </c>
      <c r="AC167">
        <v>2900</v>
      </c>
      <c r="AD167">
        <v>1.5771527906984</v>
      </c>
      <c r="AE167">
        <f t="shared" si="40"/>
        <v>2.9413308650772301</v>
      </c>
      <c r="AF167">
        <v>900</v>
      </c>
      <c r="AG167">
        <v>0.37752614782414301</v>
      </c>
      <c r="AH167">
        <f t="shared" si="53"/>
        <v>2.3426698267348063</v>
      </c>
      <c r="AI167">
        <v>3900</v>
      </c>
      <c r="AJ167">
        <v>0.91005589098663098</v>
      </c>
      <c r="AK167">
        <f t="shared" si="56"/>
        <v>1.9134078902162099</v>
      </c>
      <c r="AL167">
        <f t="shared" si="49"/>
        <v>2.3991361940094151</v>
      </c>
      <c r="AM167">
        <f t="shared" si="50"/>
        <v>0.516282624670518</v>
      </c>
    </row>
    <row r="168" spans="3:39" x14ac:dyDescent="0.2">
      <c r="C168">
        <v>7950</v>
      </c>
      <c r="D168">
        <v>2950</v>
      </c>
      <c r="E168">
        <v>0.65792906808756502</v>
      </c>
      <c r="F168">
        <f t="shared" si="41"/>
        <v>1.2737557313137571</v>
      </c>
      <c r="G168">
        <v>7950</v>
      </c>
      <c r="H168">
        <v>950</v>
      </c>
      <c r="I168">
        <v>0.18840745213313101</v>
      </c>
      <c r="J168">
        <f t="shared" si="51"/>
        <v>-0.15012403401302213</v>
      </c>
      <c r="K168">
        <v>3950</v>
      </c>
      <c r="L168">
        <v>0.752570089378648</v>
      </c>
      <c r="M168">
        <f t="shared" si="54"/>
        <v>0.90570110667371395</v>
      </c>
      <c r="N168">
        <f t="shared" si="45"/>
        <v>0.67644426799148294</v>
      </c>
      <c r="O168">
        <f t="shared" si="46"/>
        <v>0.55213336653168676</v>
      </c>
      <c r="Q168">
        <v>2950</v>
      </c>
      <c r="R168">
        <v>2.1902559284249699</v>
      </c>
      <c r="S168">
        <f t="shared" si="39"/>
        <v>4.0850120165526498</v>
      </c>
      <c r="T168">
        <v>950</v>
      </c>
      <c r="U168">
        <v>0.58075615157472105</v>
      </c>
      <c r="V168">
        <f t="shared" si="52"/>
        <v>3.4670442638397807</v>
      </c>
      <c r="W168">
        <v>3950</v>
      </c>
      <c r="X168">
        <v>1.1994524346150801</v>
      </c>
      <c r="Y168">
        <f t="shared" si="55"/>
        <v>2.6434769953828221</v>
      </c>
      <c r="Z168">
        <f t="shared" si="47"/>
        <v>3.398511091925084</v>
      </c>
      <c r="AA168">
        <f t="shared" si="48"/>
        <v>0.72320702503106971</v>
      </c>
      <c r="AC168">
        <v>2950</v>
      </c>
      <c r="AD168">
        <v>1.6630723868444199</v>
      </c>
      <c r="AE168">
        <f t="shared" si="40"/>
        <v>3.0272504612232503</v>
      </c>
      <c r="AF168">
        <v>950</v>
      </c>
      <c r="AG168">
        <v>0.42052927543758301</v>
      </c>
      <c r="AH168">
        <f t="shared" si="53"/>
        <v>2.3856729543482462</v>
      </c>
      <c r="AI168">
        <v>3950</v>
      </c>
      <c r="AJ168">
        <v>0.87300939706337399</v>
      </c>
      <c r="AK168">
        <f t="shared" si="56"/>
        <v>1.8763613962929528</v>
      </c>
      <c r="AL168">
        <f t="shared" si="49"/>
        <v>2.4297616039548164</v>
      </c>
      <c r="AM168">
        <f t="shared" si="50"/>
        <v>0.57670986354676801</v>
      </c>
    </row>
    <row r="169" spans="3:39" x14ac:dyDescent="0.2">
      <c r="C169">
        <v>8000</v>
      </c>
      <c r="D169">
        <v>3000</v>
      </c>
      <c r="E169">
        <v>0.69379308313329302</v>
      </c>
      <c r="F169">
        <f t="shared" si="41"/>
        <v>1.309619746359485</v>
      </c>
      <c r="G169">
        <v>8000</v>
      </c>
      <c r="H169">
        <v>1000</v>
      </c>
      <c r="I169">
        <v>0.15155081876590401</v>
      </c>
      <c r="J169">
        <f t="shared" si="51"/>
        <v>-0.18698066738024913</v>
      </c>
      <c r="K169">
        <v>4000</v>
      </c>
      <c r="L169">
        <v>1.1167473168578099</v>
      </c>
      <c r="M169">
        <f t="shared" si="54"/>
        <v>1.2698783341528759</v>
      </c>
      <c r="N169">
        <f t="shared" si="45"/>
        <v>0.79750580437737051</v>
      </c>
      <c r="O169">
        <f t="shared" si="46"/>
        <v>0.73372051518091463</v>
      </c>
      <c r="Q169">
        <v>3000</v>
      </c>
      <c r="R169">
        <v>2.1565616423955798</v>
      </c>
      <c r="S169">
        <f t="shared" si="39"/>
        <v>4.0513177305232597</v>
      </c>
      <c r="T169">
        <v>1000</v>
      </c>
      <c r="U169">
        <v>0.60270792295092201</v>
      </c>
      <c r="V169">
        <f t="shared" si="52"/>
        <v>3.4889960352159819</v>
      </c>
      <c r="W169">
        <v>4000</v>
      </c>
      <c r="X169">
        <v>1.1116162013878901</v>
      </c>
      <c r="Y169">
        <f t="shared" si="55"/>
        <v>2.5556407621556319</v>
      </c>
      <c r="Z169">
        <f t="shared" si="47"/>
        <v>3.365318175964958</v>
      </c>
      <c r="AA169">
        <f t="shared" si="48"/>
        <v>0.75546975986999865</v>
      </c>
      <c r="AC169">
        <v>3000</v>
      </c>
      <c r="AD169">
        <v>1.6098227246883801</v>
      </c>
      <c r="AE169">
        <f t="shared" si="40"/>
        <v>2.9740007990672099</v>
      </c>
      <c r="AF169">
        <v>1000</v>
      </c>
      <c r="AG169">
        <v>0.43105204398471297</v>
      </c>
      <c r="AH169">
        <f t="shared" si="53"/>
        <v>2.3961957228953761</v>
      </c>
      <c r="AI169">
        <v>4000</v>
      </c>
      <c r="AJ169">
        <v>0.82589844920491695</v>
      </c>
      <c r="AK169">
        <f t="shared" si="56"/>
        <v>1.8292504484344958</v>
      </c>
      <c r="AL169">
        <f t="shared" si="49"/>
        <v>2.3998156567990274</v>
      </c>
      <c r="AM169">
        <f t="shared" si="50"/>
        <v>0.57238376047851847</v>
      </c>
    </row>
    <row r="170" spans="3:39" x14ac:dyDescent="0.2">
      <c r="C170">
        <v>8050</v>
      </c>
      <c r="D170">
        <v>3050</v>
      </c>
      <c r="E170">
        <v>0.86806508623131895</v>
      </c>
      <c r="F170">
        <f t="shared" si="41"/>
        <v>1.483891749457511</v>
      </c>
      <c r="G170">
        <v>8050</v>
      </c>
      <c r="H170">
        <v>1050</v>
      </c>
      <c r="I170">
        <v>6.8124335367258607E-2</v>
      </c>
      <c r="J170">
        <f t="shared" si="51"/>
        <v>-0.27040715077889454</v>
      </c>
      <c r="K170">
        <v>4050</v>
      </c>
      <c r="L170">
        <v>1.47485091692074</v>
      </c>
      <c r="M170">
        <f t="shared" si="54"/>
        <v>1.6279819342158059</v>
      </c>
      <c r="N170">
        <f t="shared" ref="N170:N201" si="57">AVERAGE(F170,J170,M170)</f>
        <v>0.94715551096480743</v>
      </c>
      <c r="O170">
        <f t="shared" ref="O170:O189" si="58">STDEV(E170,J170,M170)</f>
        <v>0.95546443927554014</v>
      </c>
      <c r="Q170">
        <v>3050</v>
      </c>
      <c r="R170">
        <v>2.0676097219868699</v>
      </c>
      <c r="S170">
        <f t="shared" si="39"/>
        <v>3.9623658101145498</v>
      </c>
      <c r="T170">
        <v>1050</v>
      </c>
      <c r="U170">
        <v>0.60038778986347896</v>
      </c>
      <c r="V170">
        <f t="shared" si="52"/>
        <v>3.486675902128539</v>
      </c>
      <c r="W170">
        <v>4050</v>
      </c>
      <c r="X170">
        <v>1.11638591478104</v>
      </c>
      <c r="Y170">
        <f t="shared" si="55"/>
        <v>2.5604104755487818</v>
      </c>
      <c r="Z170">
        <f t="shared" si="47"/>
        <v>3.33648406259729</v>
      </c>
      <c r="AA170">
        <f t="shared" si="48"/>
        <v>0.71294311240497232</v>
      </c>
      <c r="AC170">
        <v>3050</v>
      </c>
      <c r="AD170">
        <v>1.5259238893620799</v>
      </c>
      <c r="AE170">
        <f t="shared" si="40"/>
        <v>2.8901019637409098</v>
      </c>
      <c r="AF170">
        <v>1050</v>
      </c>
      <c r="AG170">
        <v>0.40099940194714301</v>
      </c>
      <c r="AH170">
        <f t="shared" si="53"/>
        <v>2.3661430808578059</v>
      </c>
      <c r="AI170">
        <v>4050</v>
      </c>
      <c r="AJ170">
        <v>0.81365709350193005</v>
      </c>
      <c r="AK170">
        <f t="shared" si="56"/>
        <v>1.817009092731509</v>
      </c>
      <c r="AL170">
        <f t="shared" si="49"/>
        <v>2.3577513791100748</v>
      </c>
      <c r="AM170">
        <f t="shared" si="50"/>
        <v>0.53659565125564068</v>
      </c>
    </row>
    <row r="171" spans="3:39" x14ac:dyDescent="0.2">
      <c r="C171">
        <v>8100</v>
      </c>
      <c r="D171">
        <v>3100</v>
      </c>
      <c r="E171">
        <v>0.80367576515069294</v>
      </c>
      <c r="F171">
        <f t="shared" si="41"/>
        <v>1.4195024283768849</v>
      </c>
      <c r="G171">
        <v>8100</v>
      </c>
      <c r="H171">
        <v>1100</v>
      </c>
      <c r="I171">
        <v>3.7376871151557002E-2</v>
      </c>
      <c r="J171">
        <f t="shared" si="51"/>
        <v>-0.30115461499459611</v>
      </c>
      <c r="K171">
        <v>4100</v>
      </c>
      <c r="L171">
        <v>1.61930905977853</v>
      </c>
      <c r="M171">
        <f t="shared" si="54"/>
        <v>1.772440077073596</v>
      </c>
      <c r="N171">
        <f t="shared" si="57"/>
        <v>0.96359596348529486</v>
      </c>
      <c r="O171">
        <f t="shared" si="58"/>
        <v>1.0375411162873514</v>
      </c>
      <c r="Q171">
        <v>3100</v>
      </c>
      <c r="R171">
        <v>2.05141937013211</v>
      </c>
      <c r="S171">
        <f t="shared" si="39"/>
        <v>3.9461754582597899</v>
      </c>
      <c r="T171">
        <v>1100</v>
      </c>
      <c r="U171">
        <v>0.64420608733700901</v>
      </c>
      <c r="V171">
        <f t="shared" si="52"/>
        <v>3.5304941996020691</v>
      </c>
      <c r="W171">
        <v>4100</v>
      </c>
      <c r="X171">
        <v>1.11059695826381</v>
      </c>
      <c r="Y171">
        <f t="shared" si="55"/>
        <v>2.554621519031552</v>
      </c>
      <c r="Z171">
        <f t="shared" si="47"/>
        <v>3.343763725631137</v>
      </c>
      <c r="AA171">
        <f t="shared" si="48"/>
        <v>0.71432261190407753</v>
      </c>
      <c r="AC171">
        <v>3100</v>
      </c>
      <c r="AD171">
        <v>1.45607138647761</v>
      </c>
      <c r="AE171">
        <f t="shared" si="40"/>
        <v>2.8202494608564401</v>
      </c>
      <c r="AF171">
        <v>1100</v>
      </c>
      <c r="AG171">
        <v>0.47511691709769399</v>
      </c>
      <c r="AH171">
        <f t="shared" si="53"/>
        <v>2.4402605960083572</v>
      </c>
      <c r="AI171">
        <v>4100</v>
      </c>
      <c r="AJ171">
        <v>0.82890715137293203</v>
      </c>
      <c r="AK171">
        <f t="shared" si="56"/>
        <v>1.832259150602511</v>
      </c>
      <c r="AL171">
        <f t="shared" si="49"/>
        <v>2.3642564024891026</v>
      </c>
      <c r="AM171">
        <f t="shared" si="50"/>
        <v>0.49836100505888326</v>
      </c>
    </row>
    <row r="172" spans="3:39" x14ac:dyDescent="0.2">
      <c r="C172">
        <v>8150</v>
      </c>
      <c r="D172">
        <v>3150</v>
      </c>
      <c r="E172">
        <v>1.1523489069776101</v>
      </c>
      <c r="F172">
        <f t="shared" si="41"/>
        <v>1.768175570203802</v>
      </c>
      <c r="G172">
        <v>8150</v>
      </c>
      <c r="H172">
        <v>1150</v>
      </c>
      <c r="I172">
        <v>7.2770547562460194E-2</v>
      </c>
      <c r="J172">
        <f t="shared" si="51"/>
        <v>-0.26576093858369293</v>
      </c>
      <c r="K172">
        <v>4150</v>
      </c>
      <c r="L172">
        <v>1.5302699484453199</v>
      </c>
      <c r="M172">
        <f t="shared" si="54"/>
        <v>1.6834009657403859</v>
      </c>
      <c r="N172">
        <f t="shared" si="57"/>
        <v>1.0619385324534985</v>
      </c>
      <c r="O172">
        <f t="shared" si="58"/>
        <v>1.0076609840336808</v>
      </c>
      <c r="Q172">
        <v>3150</v>
      </c>
      <c r="R172">
        <v>1.9363502943109101</v>
      </c>
      <c r="S172">
        <f t="shared" si="39"/>
        <v>3.8311063824385903</v>
      </c>
      <c r="T172">
        <v>1150</v>
      </c>
      <c r="U172">
        <v>0.69244433881519496</v>
      </c>
      <c r="V172">
        <f t="shared" si="52"/>
        <v>3.578732451080255</v>
      </c>
      <c r="W172">
        <v>4150</v>
      </c>
      <c r="X172">
        <v>1.1131162300700499</v>
      </c>
      <c r="Y172">
        <f t="shared" si="55"/>
        <v>2.5571407908377917</v>
      </c>
      <c r="Z172">
        <f t="shared" si="47"/>
        <v>3.3223265414522127</v>
      </c>
      <c r="AA172">
        <f t="shared" si="48"/>
        <v>0.67457770124339989</v>
      </c>
      <c r="AC172">
        <v>3150</v>
      </c>
      <c r="AD172">
        <v>1.4689463296907499</v>
      </c>
      <c r="AE172">
        <f t="shared" si="40"/>
        <v>2.8331244040695802</v>
      </c>
      <c r="AF172">
        <v>1150</v>
      </c>
      <c r="AG172">
        <v>0.46636122136185498</v>
      </c>
      <c r="AH172">
        <f t="shared" si="53"/>
        <v>2.4315049002725182</v>
      </c>
      <c r="AI172">
        <v>4150</v>
      </c>
      <c r="AJ172">
        <v>0.81814559204304504</v>
      </c>
      <c r="AK172">
        <f t="shared" si="56"/>
        <v>1.8214975912726241</v>
      </c>
      <c r="AL172">
        <f t="shared" si="49"/>
        <v>2.3620422985382405</v>
      </c>
      <c r="AM172">
        <f t="shared" si="50"/>
        <v>0.5093780441599387</v>
      </c>
    </row>
    <row r="173" spans="3:39" x14ac:dyDescent="0.2">
      <c r="C173">
        <v>8200</v>
      </c>
      <c r="D173">
        <v>3200</v>
      </c>
      <c r="E173">
        <v>1.49283528156603</v>
      </c>
      <c r="F173">
        <f t="shared" si="41"/>
        <v>2.1086619447922219</v>
      </c>
      <c r="G173">
        <v>8200</v>
      </c>
      <c r="H173">
        <v>1200</v>
      </c>
      <c r="I173">
        <v>3.6333906071074097E-2</v>
      </c>
      <c r="J173">
        <f t="shared" si="51"/>
        <v>-0.30219758007507902</v>
      </c>
      <c r="K173">
        <v>4200</v>
      </c>
      <c r="L173">
        <v>1.7829952290217299</v>
      </c>
      <c r="M173">
        <f t="shared" si="54"/>
        <v>1.9361262463167959</v>
      </c>
      <c r="N173">
        <f t="shared" si="57"/>
        <v>1.2475302036779796</v>
      </c>
      <c r="O173">
        <f t="shared" si="58"/>
        <v>1.1852386120942553</v>
      </c>
      <c r="Q173">
        <v>3200</v>
      </c>
      <c r="R173">
        <v>1.9872390324959199</v>
      </c>
      <c r="S173">
        <f t="shared" si="39"/>
        <v>3.8819951206235999</v>
      </c>
      <c r="T173">
        <v>1200</v>
      </c>
      <c r="U173">
        <v>0.64038904624542903</v>
      </c>
      <c r="V173">
        <f t="shared" si="52"/>
        <v>3.526677158510489</v>
      </c>
      <c r="W173">
        <v>4200</v>
      </c>
      <c r="X173">
        <v>1.08944259294636</v>
      </c>
      <c r="Y173">
        <f t="shared" si="55"/>
        <v>2.5334671537141018</v>
      </c>
      <c r="Z173">
        <f t="shared" si="47"/>
        <v>3.3140464776160634</v>
      </c>
      <c r="AA173">
        <f t="shared" si="48"/>
        <v>0.69895691872066612</v>
      </c>
      <c r="AC173">
        <v>3200</v>
      </c>
      <c r="AD173">
        <v>1.4320171016297401</v>
      </c>
      <c r="AE173">
        <f t="shared" si="40"/>
        <v>2.7961951760085704</v>
      </c>
      <c r="AF173">
        <v>1200</v>
      </c>
      <c r="AG173">
        <v>0.441214009695306</v>
      </c>
      <c r="AH173">
        <f t="shared" si="53"/>
        <v>2.406357688605969</v>
      </c>
      <c r="AI173">
        <v>4200</v>
      </c>
      <c r="AJ173">
        <v>0.78091423662457604</v>
      </c>
      <c r="AK173">
        <f t="shared" si="56"/>
        <v>1.784266235854155</v>
      </c>
      <c r="AL173">
        <f t="shared" si="49"/>
        <v>2.3289397001562313</v>
      </c>
      <c r="AM173">
        <f t="shared" si="50"/>
        <v>0.51038730752460582</v>
      </c>
    </row>
    <row r="174" spans="3:39" x14ac:dyDescent="0.2">
      <c r="C174">
        <v>8250</v>
      </c>
      <c r="D174">
        <v>3250</v>
      </c>
      <c r="E174">
        <v>1.32769511381164</v>
      </c>
      <c r="F174">
        <f t="shared" si="41"/>
        <v>1.9435217770378319</v>
      </c>
      <c r="G174">
        <v>8250</v>
      </c>
      <c r="H174">
        <v>1250</v>
      </c>
      <c r="I174">
        <v>2.2505200755443398E-2</v>
      </c>
      <c r="J174">
        <f t="shared" si="51"/>
        <v>-0.31602628539070976</v>
      </c>
      <c r="K174">
        <v>4250</v>
      </c>
      <c r="L174">
        <v>2.3735556868809602</v>
      </c>
      <c r="M174">
        <f t="shared" si="54"/>
        <v>2.5266867041760261</v>
      </c>
      <c r="N174">
        <f t="shared" si="57"/>
        <v>1.3847273986077162</v>
      </c>
      <c r="O174">
        <f t="shared" si="58"/>
        <v>1.4271427172858184</v>
      </c>
      <c r="Q174">
        <v>3250</v>
      </c>
      <c r="R174">
        <v>1.88318655562309</v>
      </c>
      <c r="S174">
        <f t="shared" si="39"/>
        <v>3.7779426437507699</v>
      </c>
      <c r="T174">
        <v>1250</v>
      </c>
      <c r="U174">
        <v>0.57586760089411104</v>
      </c>
      <c r="V174">
        <f t="shared" si="52"/>
        <v>3.4621557131591709</v>
      </c>
      <c r="W174">
        <v>4250</v>
      </c>
      <c r="X174">
        <v>1.1516551511766</v>
      </c>
      <c r="Y174">
        <f t="shared" si="55"/>
        <v>2.5956797119443418</v>
      </c>
      <c r="Z174">
        <f t="shared" si="47"/>
        <v>3.2785926896180944</v>
      </c>
      <c r="AA174">
        <f t="shared" si="48"/>
        <v>0.61213392953628742</v>
      </c>
      <c r="AC174">
        <v>3250</v>
      </c>
      <c r="AD174">
        <v>1.39637575813482</v>
      </c>
      <c r="AE174">
        <f t="shared" si="40"/>
        <v>2.7605538325136498</v>
      </c>
      <c r="AF174">
        <v>1250</v>
      </c>
      <c r="AG174">
        <v>0.44689321403194199</v>
      </c>
      <c r="AH174">
        <f t="shared" si="53"/>
        <v>2.4120368929426053</v>
      </c>
      <c r="AI174">
        <v>4250</v>
      </c>
      <c r="AJ174">
        <v>0.808213239079975</v>
      </c>
      <c r="AK174">
        <f t="shared" si="56"/>
        <v>1.811565238309554</v>
      </c>
      <c r="AL174">
        <f t="shared" si="49"/>
        <v>2.3280519879219361</v>
      </c>
      <c r="AM174">
        <f t="shared" si="50"/>
        <v>0.48003639048083169</v>
      </c>
    </row>
    <row r="175" spans="3:39" x14ac:dyDescent="0.2">
      <c r="C175">
        <v>8300</v>
      </c>
      <c r="D175">
        <v>3300</v>
      </c>
      <c r="E175">
        <v>1.18416028696536</v>
      </c>
      <c r="F175">
        <f t="shared" si="41"/>
        <v>1.799986950191552</v>
      </c>
      <c r="G175">
        <v>8300</v>
      </c>
      <c r="H175">
        <v>1300</v>
      </c>
      <c r="I175">
        <v>8.0953423336903696E-2</v>
      </c>
      <c r="J175">
        <f t="shared" si="51"/>
        <v>-0.25757806280924944</v>
      </c>
      <c r="K175">
        <v>4300</v>
      </c>
      <c r="L175">
        <v>1.8989483202553199</v>
      </c>
      <c r="M175">
        <f t="shared" si="54"/>
        <v>2.0520793375503859</v>
      </c>
      <c r="N175">
        <f t="shared" si="57"/>
        <v>1.1981627416442295</v>
      </c>
      <c r="O175">
        <f t="shared" si="58"/>
        <v>1.1666483513763732</v>
      </c>
      <c r="Q175">
        <v>3300</v>
      </c>
      <c r="R175">
        <v>1.9792246439291199</v>
      </c>
      <c r="S175">
        <f t="shared" ref="S175:S189" si="59">R175+$S$109</f>
        <v>3.8739807320567996</v>
      </c>
      <c r="T175">
        <v>1300</v>
      </c>
      <c r="U175">
        <v>0.598335422706614</v>
      </c>
      <c r="V175">
        <f t="shared" si="52"/>
        <v>3.4846235349716741</v>
      </c>
      <c r="W175">
        <v>4300</v>
      </c>
      <c r="X175">
        <v>1.1742018187069101</v>
      </c>
      <c r="Y175">
        <f t="shared" si="55"/>
        <v>2.6182263794746516</v>
      </c>
      <c r="Z175">
        <f t="shared" si="47"/>
        <v>3.3256102155010416</v>
      </c>
      <c r="AA175">
        <f t="shared" si="48"/>
        <v>0.6428014276073547</v>
      </c>
      <c r="AC175">
        <v>3300</v>
      </c>
      <c r="AD175">
        <v>1.41345227866824</v>
      </c>
      <c r="AE175">
        <f t="shared" ref="AE175:AE189" si="60">AD175+$AE$109</f>
        <v>2.7776303530470701</v>
      </c>
      <c r="AF175">
        <v>1300</v>
      </c>
      <c r="AG175">
        <v>0.44225774432405901</v>
      </c>
      <c r="AH175">
        <f t="shared" si="53"/>
        <v>2.4074014232347221</v>
      </c>
      <c r="AI175">
        <v>4300</v>
      </c>
      <c r="AJ175">
        <v>0.84399050328947101</v>
      </c>
      <c r="AK175">
        <f t="shared" si="56"/>
        <v>1.84734250251905</v>
      </c>
      <c r="AL175">
        <f t="shared" si="49"/>
        <v>2.3441247596002808</v>
      </c>
      <c r="AM175">
        <f t="shared" si="50"/>
        <v>0.46836078329695879</v>
      </c>
    </row>
    <row r="176" spans="3:39" x14ac:dyDescent="0.2">
      <c r="C176">
        <v>8350</v>
      </c>
      <c r="D176">
        <v>3350</v>
      </c>
      <c r="E176">
        <v>0.88104095593557197</v>
      </c>
      <c r="F176">
        <f t="shared" ref="F176:F189" si="61">E176+$F$109</f>
        <v>1.496867619161764</v>
      </c>
      <c r="G176">
        <v>8350</v>
      </c>
      <c r="H176">
        <v>1350</v>
      </c>
      <c r="I176">
        <v>9.0604735187968105E-2</v>
      </c>
      <c r="J176">
        <f t="shared" si="51"/>
        <v>-0.24792675095818503</v>
      </c>
      <c r="K176">
        <v>4350</v>
      </c>
      <c r="L176">
        <v>1.8743330507982401</v>
      </c>
      <c r="M176">
        <f t="shared" si="54"/>
        <v>2.0274640680933063</v>
      </c>
      <c r="N176">
        <f t="shared" si="57"/>
        <v>1.0921349787656285</v>
      </c>
      <c r="O176">
        <f t="shared" si="58"/>
        <v>1.1377065684028687</v>
      </c>
      <c r="Q176">
        <v>3350</v>
      </c>
      <c r="R176">
        <v>1.91280810840266</v>
      </c>
      <c r="S176">
        <f t="shared" si="59"/>
        <v>3.8075641965303397</v>
      </c>
      <c r="T176">
        <v>1350</v>
      </c>
      <c r="U176">
        <v>0.61046856653948101</v>
      </c>
      <c r="V176">
        <f t="shared" si="52"/>
        <v>3.496756678804541</v>
      </c>
      <c r="W176">
        <v>4350</v>
      </c>
      <c r="X176">
        <v>1.2115221023929501</v>
      </c>
      <c r="Y176">
        <f t="shared" si="55"/>
        <v>2.6555466631606919</v>
      </c>
      <c r="Z176">
        <f t="shared" si="47"/>
        <v>3.319955846165191</v>
      </c>
      <c r="AA176">
        <f t="shared" si="48"/>
        <v>0.59601174494656606</v>
      </c>
      <c r="AC176">
        <v>3350</v>
      </c>
      <c r="AD176">
        <v>1.3742734152954399</v>
      </c>
      <c r="AE176">
        <f t="shared" si="60"/>
        <v>2.73845148967427</v>
      </c>
      <c r="AF176">
        <v>1350</v>
      </c>
      <c r="AG176">
        <v>0.44476889763635702</v>
      </c>
      <c r="AH176">
        <f t="shared" si="53"/>
        <v>2.4099125765470202</v>
      </c>
      <c r="AI176">
        <v>4350</v>
      </c>
      <c r="AJ176">
        <v>0.78249237222342005</v>
      </c>
      <c r="AK176">
        <f t="shared" si="56"/>
        <v>1.785844371452999</v>
      </c>
      <c r="AL176">
        <f t="shared" si="49"/>
        <v>2.3114028125580965</v>
      </c>
      <c r="AM176">
        <f t="shared" si="50"/>
        <v>0.48388346801923571</v>
      </c>
    </row>
    <row r="177" spans="3:39" x14ac:dyDescent="0.2">
      <c r="C177">
        <v>8400</v>
      </c>
      <c r="D177">
        <v>3400</v>
      </c>
      <c r="E177">
        <v>0.797357539468042</v>
      </c>
      <c r="F177">
        <f t="shared" si="61"/>
        <v>1.4131842026942341</v>
      </c>
      <c r="G177">
        <v>8400</v>
      </c>
      <c r="H177">
        <v>1400</v>
      </c>
      <c r="I177">
        <v>0.1071929738285</v>
      </c>
      <c r="J177">
        <f t="shared" si="51"/>
        <v>-0.23133851231765312</v>
      </c>
      <c r="K177">
        <v>4400</v>
      </c>
      <c r="L177">
        <v>1.6494445506428801</v>
      </c>
      <c r="M177">
        <f t="shared" si="54"/>
        <v>1.802575567937946</v>
      </c>
      <c r="N177">
        <f t="shared" si="57"/>
        <v>0.99480708610484225</v>
      </c>
      <c r="O177">
        <f t="shared" si="58"/>
        <v>1.0169796243109936</v>
      </c>
      <c r="Q177">
        <v>3400</v>
      </c>
      <c r="R177">
        <v>1.8969557167237301</v>
      </c>
      <c r="S177">
        <f t="shared" si="59"/>
        <v>3.7917118048514098</v>
      </c>
      <c r="T177">
        <v>1400</v>
      </c>
      <c r="U177">
        <v>0.71994508466946106</v>
      </c>
      <c r="V177">
        <f t="shared" si="52"/>
        <v>3.6062331969345207</v>
      </c>
      <c r="W177">
        <v>4400</v>
      </c>
      <c r="X177">
        <v>1.1513012990692399</v>
      </c>
      <c r="Y177">
        <f t="shared" si="55"/>
        <v>2.5953258598369819</v>
      </c>
      <c r="Z177">
        <f t="shared" si="47"/>
        <v>3.3310902872076373</v>
      </c>
      <c r="AA177">
        <f t="shared" si="48"/>
        <v>0.64390414499112236</v>
      </c>
      <c r="AC177">
        <v>3400</v>
      </c>
      <c r="AD177">
        <v>1.37464577651525</v>
      </c>
      <c r="AE177">
        <f t="shared" si="60"/>
        <v>2.7388238508940801</v>
      </c>
      <c r="AF177">
        <v>1400</v>
      </c>
      <c r="AG177">
        <v>0.50624624399322504</v>
      </c>
      <c r="AH177">
        <f t="shared" si="53"/>
        <v>2.4713899229038883</v>
      </c>
      <c r="AI177">
        <v>4400</v>
      </c>
      <c r="AJ177">
        <v>0.79589262601793298</v>
      </c>
      <c r="AK177">
        <f t="shared" si="56"/>
        <v>1.7992446252475118</v>
      </c>
      <c r="AL177">
        <f t="shared" si="49"/>
        <v>2.3364861330151601</v>
      </c>
      <c r="AM177">
        <f t="shared" si="50"/>
        <v>0.4840987034804054</v>
      </c>
    </row>
    <row r="178" spans="3:39" x14ac:dyDescent="0.2">
      <c r="C178">
        <v>8450</v>
      </c>
      <c r="D178">
        <v>3450</v>
      </c>
      <c r="E178">
        <v>0.52498551996979403</v>
      </c>
      <c r="F178">
        <f t="shared" si="61"/>
        <v>1.1408121831959859</v>
      </c>
      <c r="G178">
        <v>8450</v>
      </c>
      <c r="H178">
        <v>1450</v>
      </c>
      <c r="I178">
        <v>3.58064599211586E-2</v>
      </c>
      <c r="J178">
        <f t="shared" si="51"/>
        <v>-0.30272502622499453</v>
      </c>
      <c r="K178">
        <v>4450</v>
      </c>
      <c r="L178">
        <v>1.4959775193282501</v>
      </c>
      <c r="M178">
        <f t="shared" si="54"/>
        <v>1.649108536623316</v>
      </c>
      <c r="N178">
        <f t="shared" si="57"/>
        <v>0.82906523119810238</v>
      </c>
      <c r="O178">
        <f t="shared" si="58"/>
        <v>0.97966078839509707</v>
      </c>
      <c r="Q178">
        <v>3450</v>
      </c>
      <c r="R178">
        <v>1.9249229876760601</v>
      </c>
      <c r="S178">
        <f t="shared" si="59"/>
        <v>3.81967907580374</v>
      </c>
      <c r="T178">
        <v>1450</v>
      </c>
      <c r="U178">
        <v>0.70366031678118002</v>
      </c>
      <c r="V178">
        <f t="shared" si="52"/>
        <v>3.58994842904624</v>
      </c>
      <c r="W178">
        <v>4450</v>
      </c>
      <c r="X178">
        <v>1.19990391150012</v>
      </c>
      <c r="Y178">
        <f t="shared" si="55"/>
        <v>2.643928472267862</v>
      </c>
      <c r="Z178">
        <f t="shared" si="47"/>
        <v>3.3511853257059472</v>
      </c>
      <c r="AA178">
        <f t="shared" si="48"/>
        <v>0.62317993795232363</v>
      </c>
      <c r="AC178">
        <v>3450</v>
      </c>
      <c r="AD178">
        <v>1.3335466409981001</v>
      </c>
      <c r="AE178">
        <f t="shared" si="60"/>
        <v>2.6977247153769301</v>
      </c>
      <c r="AF178">
        <v>1450</v>
      </c>
      <c r="AG178">
        <v>0.53926408669077097</v>
      </c>
      <c r="AH178">
        <f t="shared" si="53"/>
        <v>2.5044077656014343</v>
      </c>
      <c r="AI178">
        <v>4450</v>
      </c>
      <c r="AJ178">
        <v>0.82239171420421897</v>
      </c>
      <c r="AK178">
        <f t="shared" si="56"/>
        <v>1.8257437134337979</v>
      </c>
      <c r="AL178">
        <f t="shared" si="49"/>
        <v>2.3426253981373875</v>
      </c>
      <c r="AM178">
        <f t="shared" si="50"/>
        <v>0.45794963451687765</v>
      </c>
    </row>
    <row r="179" spans="3:39" x14ac:dyDescent="0.2">
      <c r="C179">
        <v>8500</v>
      </c>
      <c r="D179">
        <v>3500</v>
      </c>
      <c r="E179">
        <v>0.32886887289626898</v>
      </c>
      <c r="F179">
        <f t="shared" si="61"/>
        <v>0.94469553612246093</v>
      </c>
      <c r="G179">
        <v>8500</v>
      </c>
      <c r="H179">
        <v>1500</v>
      </c>
      <c r="I179">
        <v>3.82119224634331E-2</v>
      </c>
      <c r="J179">
        <f t="shared" si="51"/>
        <v>-0.30031956368272006</v>
      </c>
      <c r="K179">
        <v>4500</v>
      </c>
      <c r="L179">
        <v>1.4657494754964</v>
      </c>
      <c r="M179">
        <f t="shared" si="54"/>
        <v>1.618880492791466</v>
      </c>
      <c r="N179">
        <f t="shared" si="57"/>
        <v>0.75441882174373553</v>
      </c>
      <c r="O179">
        <f t="shared" si="58"/>
        <v>0.97837764734617871</v>
      </c>
      <c r="Q179">
        <v>3500</v>
      </c>
      <c r="R179">
        <v>1.8130053608069701</v>
      </c>
      <c r="S179">
        <f t="shared" si="59"/>
        <v>3.70776144893465</v>
      </c>
      <c r="T179">
        <v>1500</v>
      </c>
      <c r="U179">
        <v>0.729218346834968</v>
      </c>
      <c r="V179">
        <f t="shared" si="52"/>
        <v>3.6155064591000281</v>
      </c>
      <c r="W179">
        <v>4500</v>
      </c>
      <c r="X179">
        <v>1.24100613059723</v>
      </c>
      <c r="Y179">
        <f t="shared" si="55"/>
        <v>2.6850306913649717</v>
      </c>
      <c r="Z179">
        <f t="shared" si="47"/>
        <v>3.3360995331332166</v>
      </c>
      <c r="AA179">
        <f t="shared" si="48"/>
        <v>0.56572583760018458</v>
      </c>
      <c r="AC179">
        <v>3500</v>
      </c>
      <c r="AD179">
        <v>1.2446823357711401</v>
      </c>
      <c r="AE179">
        <f t="shared" si="60"/>
        <v>2.6088604101499699</v>
      </c>
      <c r="AF179">
        <v>1500</v>
      </c>
      <c r="AG179">
        <v>0.55168363044686497</v>
      </c>
      <c r="AH179">
        <f t="shared" si="53"/>
        <v>2.5168273093575282</v>
      </c>
      <c r="AI179">
        <v>4500</v>
      </c>
      <c r="AJ179">
        <v>0.84203229685658598</v>
      </c>
      <c r="AK179">
        <f t="shared" si="56"/>
        <v>1.8453842960861651</v>
      </c>
      <c r="AL179">
        <f t="shared" si="49"/>
        <v>2.3236906718645542</v>
      </c>
      <c r="AM179">
        <f t="shared" si="50"/>
        <v>0.41677363729375111</v>
      </c>
    </row>
    <row r="180" spans="3:39" x14ac:dyDescent="0.2">
      <c r="C180">
        <v>8550</v>
      </c>
      <c r="D180">
        <v>3550</v>
      </c>
      <c r="E180">
        <v>0.490853501226648</v>
      </c>
      <c r="F180">
        <f t="shared" si="61"/>
        <v>1.1066801644528399</v>
      </c>
      <c r="G180">
        <v>8550</v>
      </c>
      <c r="H180">
        <v>1550</v>
      </c>
      <c r="I180">
        <v>4.35094422670739E-2</v>
      </c>
      <c r="J180">
        <f t="shared" si="51"/>
        <v>-0.29502204387907927</v>
      </c>
      <c r="K180">
        <v>4550</v>
      </c>
      <c r="L180">
        <v>1.1490868579502</v>
      </c>
      <c r="M180">
        <f t="shared" si="54"/>
        <v>1.302217875245266</v>
      </c>
      <c r="N180">
        <f t="shared" si="57"/>
        <v>0.70462533193967547</v>
      </c>
      <c r="O180">
        <f t="shared" si="58"/>
        <v>0.79865385483597673</v>
      </c>
      <c r="Q180">
        <v>3550</v>
      </c>
      <c r="R180">
        <v>1.9872582204365401</v>
      </c>
      <c r="S180">
        <f t="shared" si="59"/>
        <v>3.8820143085642203</v>
      </c>
      <c r="T180">
        <v>1550</v>
      </c>
      <c r="U180">
        <v>0.74822934871098001</v>
      </c>
      <c r="V180">
        <f t="shared" si="52"/>
        <v>3.6345174609760398</v>
      </c>
      <c r="W180">
        <v>4550</v>
      </c>
      <c r="X180">
        <v>1.17765078316148</v>
      </c>
      <c r="Y180">
        <f t="shared" si="55"/>
        <v>2.6216753439292217</v>
      </c>
      <c r="Z180">
        <f t="shared" si="47"/>
        <v>3.3794023711564933</v>
      </c>
      <c r="AA180">
        <f t="shared" si="48"/>
        <v>0.66777717708419559</v>
      </c>
      <c r="AC180">
        <v>3550</v>
      </c>
      <c r="AD180">
        <v>1.30567910989561</v>
      </c>
      <c r="AE180">
        <f t="shared" si="60"/>
        <v>2.6698571842744401</v>
      </c>
      <c r="AF180">
        <v>1550</v>
      </c>
      <c r="AG180">
        <v>0.60124433447538195</v>
      </c>
      <c r="AH180">
        <f t="shared" si="53"/>
        <v>2.5663880133860451</v>
      </c>
      <c r="AI180">
        <v>4550</v>
      </c>
      <c r="AJ180">
        <v>0.79542615156222096</v>
      </c>
      <c r="AK180">
        <f t="shared" si="56"/>
        <v>1.7987781507917999</v>
      </c>
      <c r="AL180">
        <f t="shared" si="49"/>
        <v>2.3450077828174285</v>
      </c>
      <c r="AM180">
        <f t="shared" si="50"/>
        <v>0.47586928405626422</v>
      </c>
    </row>
    <row r="181" spans="3:39" x14ac:dyDescent="0.2">
      <c r="C181">
        <v>8600</v>
      </c>
      <c r="D181">
        <v>3600</v>
      </c>
      <c r="E181">
        <v>0.34658450803028201</v>
      </c>
      <c r="F181">
        <f t="shared" si="61"/>
        <v>0.96241117125647402</v>
      </c>
      <c r="G181">
        <v>8600</v>
      </c>
      <c r="H181">
        <v>1600</v>
      </c>
      <c r="I181">
        <v>9.46169256335469E-2</v>
      </c>
      <c r="J181">
        <f t="shared" si="51"/>
        <v>-0.24391456051260624</v>
      </c>
      <c r="K181">
        <v>4600</v>
      </c>
      <c r="L181">
        <v>1.3611964188658401</v>
      </c>
      <c r="M181">
        <f t="shared" si="54"/>
        <v>1.514327436160906</v>
      </c>
      <c r="N181">
        <f t="shared" si="57"/>
        <v>0.74427468230159122</v>
      </c>
      <c r="O181">
        <f t="shared" si="58"/>
        <v>0.89477442362265824</v>
      </c>
      <c r="Q181">
        <v>3600</v>
      </c>
      <c r="R181">
        <v>1.9857523778160899</v>
      </c>
      <c r="S181">
        <f t="shared" si="59"/>
        <v>3.8805084659437696</v>
      </c>
      <c r="T181">
        <v>1600</v>
      </c>
      <c r="U181">
        <v>0.78426711061582399</v>
      </c>
      <c r="V181">
        <f t="shared" si="52"/>
        <v>3.6705552228808838</v>
      </c>
      <c r="W181">
        <v>4600</v>
      </c>
      <c r="X181">
        <v>1.1744568402012201</v>
      </c>
      <c r="Y181">
        <f t="shared" si="55"/>
        <v>2.6184814009689621</v>
      </c>
      <c r="Z181">
        <f t="shared" si="47"/>
        <v>3.3898483632645386</v>
      </c>
      <c r="AA181">
        <f t="shared" si="48"/>
        <v>0.67622136461293936</v>
      </c>
      <c r="AC181">
        <v>3600</v>
      </c>
      <c r="AD181">
        <v>1.2626579426384199</v>
      </c>
      <c r="AE181">
        <f t="shared" si="60"/>
        <v>2.6268360170172498</v>
      </c>
      <c r="AF181">
        <v>1600</v>
      </c>
      <c r="AG181">
        <v>0.68018265038067405</v>
      </c>
      <c r="AH181">
        <f t="shared" si="53"/>
        <v>2.6453263292913372</v>
      </c>
      <c r="AI181">
        <v>4600</v>
      </c>
      <c r="AJ181">
        <v>0.766414909012055</v>
      </c>
      <c r="AK181">
        <f t="shared" si="56"/>
        <v>1.7697669082416341</v>
      </c>
      <c r="AL181">
        <f t="shared" si="49"/>
        <v>2.34730975151674</v>
      </c>
      <c r="AM181">
        <f t="shared" si="50"/>
        <v>0.50025221116524821</v>
      </c>
    </row>
    <row r="182" spans="3:39" x14ac:dyDescent="0.2">
      <c r="C182">
        <v>8650</v>
      </c>
      <c r="D182">
        <v>3650</v>
      </c>
      <c r="E182">
        <v>0.50297292823235595</v>
      </c>
      <c r="F182">
        <f t="shared" si="61"/>
        <v>1.118799591458548</v>
      </c>
      <c r="G182">
        <v>8650</v>
      </c>
      <c r="H182">
        <v>1650</v>
      </c>
      <c r="I182">
        <v>2.0546503764203101E-2</v>
      </c>
      <c r="J182">
        <f t="shared" si="51"/>
        <v>-0.31798498238195005</v>
      </c>
      <c r="K182">
        <v>4650</v>
      </c>
      <c r="L182">
        <v>1.59389576476532</v>
      </c>
      <c r="M182">
        <f t="shared" si="54"/>
        <v>1.747026782060386</v>
      </c>
      <c r="N182">
        <f t="shared" si="57"/>
        <v>0.84928046371232802</v>
      </c>
      <c r="O182">
        <f t="shared" si="58"/>
        <v>1.0397047232676071</v>
      </c>
      <c r="Q182">
        <v>3650</v>
      </c>
      <c r="R182">
        <v>1.91966984462608</v>
      </c>
      <c r="S182">
        <f t="shared" si="59"/>
        <v>3.81442593275376</v>
      </c>
      <c r="T182">
        <v>1650</v>
      </c>
      <c r="U182">
        <v>0.79593346670021603</v>
      </c>
      <c r="V182">
        <f t="shared" si="52"/>
        <v>3.6822215789652759</v>
      </c>
      <c r="W182">
        <v>4650</v>
      </c>
      <c r="X182">
        <v>1.17495705943124</v>
      </c>
      <c r="Y182">
        <f t="shared" si="55"/>
        <v>2.6189816201989817</v>
      </c>
      <c r="Z182">
        <f t="shared" si="47"/>
        <v>3.3718763773060059</v>
      </c>
      <c r="AA182">
        <f t="shared" si="48"/>
        <v>0.65536812880211537</v>
      </c>
      <c r="AC182">
        <v>3650</v>
      </c>
      <c r="AD182">
        <v>1.19683247444011</v>
      </c>
      <c r="AE182">
        <f t="shared" si="60"/>
        <v>2.5610105488189401</v>
      </c>
      <c r="AF182">
        <v>1650</v>
      </c>
      <c r="AG182">
        <v>0.70106246633983005</v>
      </c>
      <c r="AH182">
        <f t="shared" si="53"/>
        <v>2.6662061452504933</v>
      </c>
      <c r="AI182">
        <v>4650</v>
      </c>
      <c r="AJ182">
        <v>0.78876711282228995</v>
      </c>
      <c r="AK182">
        <f t="shared" si="56"/>
        <v>1.7921191120518689</v>
      </c>
      <c r="AL182">
        <f t="shared" si="49"/>
        <v>2.3397786020404339</v>
      </c>
      <c r="AM182">
        <f t="shared" si="50"/>
        <v>0.47719463126490635</v>
      </c>
    </row>
    <row r="183" spans="3:39" x14ac:dyDescent="0.2">
      <c r="C183">
        <v>8700</v>
      </c>
      <c r="D183">
        <v>3700</v>
      </c>
      <c r="E183">
        <v>0.75526080077303803</v>
      </c>
      <c r="F183">
        <f t="shared" si="61"/>
        <v>1.3710874639992299</v>
      </c>
      <c r="G183">
        <v>8700</v>
      </c>
      <c r="H183">
        <v>1700</v>
      </c>
      <c r="I183">
        <v>2.29753516613928E-2</v>
      </c>
      <c r="J183">
        <f t="shared" si="51"/>
        <v>-0.31555613448476033</v>
      </c>
      <c r="K183">
        <v>4700</v>
      </c>
      <c r="L183">
        <v>2.0429137819374699</v>
      </c>
      <c r="M183">
        <f t="shared" si="54"/>
        <v>2.1960447992325358</v>
      </c>
      <c r="N183">
        <f t="shared" si="57"/>
        <v>1.0838587095823351</v>
      </c>
      <c r="O183">
        <f t="shared" si="58"/>
        <v>1.2603337315503274</v>
      </c>
      <c r="Q183">
        <v>3700</v>
      </c>
      <c r="R183">
        <v>2.0597552464088298</v>
      </c>
      <c r="S183">
        <f t="shared" si="59"/>
        <v>3.9545113345365097</v>
      </c>
      <c r="T183">
        <v>1700</v>
      </c>
      <c r="U183">
        <v>0.81709217860798999</v>
      </c>
      <c r="V183">
        <f t="shared" si="52"/>
        <v>3.7033802908730498</v>
      </c>
      <c r="W183">
        <v>4700</v>
      </c>
      <c r="X183">
        <v>1.2407509027186101</v>
      </c>
      <c r="Y183">
        <f t="shared" si="55"/>
        <v>2.6847754634863517</v>
      </c>
      <c r="Z183">
        <f t="shared" si="47"/>
        <v>3.4475556962986373</v>
      </c>
      <c r="AA183">
        <f t="shared" si="48"/>
        <v>0.67241502284656718</v>
      </c>
      <c r="AC183">
        <v>3700</v>
      </c>
      <c r="AD183">
        <v>1.2714189203659201</v>
      </c>
      <c r="AE183">
        <f t="shared" si="60"/>
        <v>2.6355969947447502</v>
      </c>
      <c r="AF183">
        <v>1700</v>
      </c>
      <c r="AG183">
        <v>0.70049984461985504</v>
      </c>
      <c r="AH183">
        <f t="shared" si="53"/>
        <v>2.6656435235305183</v>
      </c>
      <c r="AI183">
        <v>4700</v>
      </c>
      <c r="AJ183">
        <v>0.86502768599937896</v>
      </c>
      <c r="AK183">
        <f t="shared" si="56"/>
        <v>1.868379685228958</v>
      </c>
      <c r="AL183">
        <f t="shared" si="49"/>
        <v>2.3898734011680753</v>
      </c>
      <c r="AM183">
        <f t="shared" si="50"/>
        <v>0.45187660959161291</v>
      </c>
    </row>
    <row r="184" spans="3:39" x14ac:dyDescent="0.2">
      <c r="C184">
        <v>8750</v>
      </c>
      <c r="D184">
        <v>3750</v>
      </c>
      <c r="E184">
        <v>0.62858754013469498</v>
      </c>
      <c r="F184">
        <f t="shared" si="61"/>
        <v>1.2444142033608869</v>
      </c>
      <c r="G184">
        <v>8750</v>
      </c>
      <c r="H184">
        <v>1750</v>
      </c>
      <c r="I184">
        <v>1.7640747980807399E-2</v>
      </c>
      <c r="J184">
        <f t="shared" si="51"/>
        <v>-0.32089073816534575</v>
      </c>
      <c r="K184">
        <v>4750</v>
      </c>
      <c r="L184">
        <v>1.98008789052903</v>
      </c>
      <c r="M184">
        <f t="shared" si="54"/>
        <v>2.1332189078240962</v>
      </c>
      <c r="N184">
        <f t="shared" si="57"/>
        <v>1.0189141243398792</v>
      </c>
      <c r="O184">
        <f t="shared" si="58"/>
        <v>1.2374758386959126</v>
      </c>
      <c r="Q184">
        <v>3750</v>
      </c>
      <c r="R184">
        <v>2.0986070898260798</v>
      </c>
      <c r="S184">
        <f t="shared" si="59"/>
        <v>3.9933631779537597</v>
      </c>
      <c r="T184">
        <v>1750</v>
      </c>
      <c r="U184">
        <v>0.78601156881732903</v>
      </c>
      <c r="V184">
        <f t="shared" si="52"/>
        <v>3.6722996810823889</v>
      </c>
      <c r="W184">
        <v>4750</v>
      </c>
      <c r="X184">
        <v>1.2023751900720101</v>
      </c>
      <c r="Y184">
        <f t="shared" si="55"/>
        <v>2.6463997508397519</v>
      </c>
      <c r="Z184">
        <f t="shared" si="47"/>
        <v>3.4373542032919668</v>
      </c>
      <c r="AA184">
        <f t="shared" si="48"/>
        <v>0.70354612616821832</v>
      </c>
      <c r="AC184">
        <v>3750</v>
      </c>
      <c r="AD184">
        <v>1.2387588782821699</v>
      </c>
      <c r="AE184">
        <f t="shared" si="60"/>
        <v>2.602936952661</v>
      </c>
      <c r="AF184">
        <v>1750</v>
      </c>
      <c r="AG184">
        <v>0.66104164068528704</v>
      </c>
      <c r="AH184">
        <f t="shared" si="53"/>
        <v>2.6261853195959501</v>
      </c>
      <c r="AI184">
        <v>4750</v>
      </c>
      <c r="AJ184">
        <v>0.84589549445225098</v>
      </c>
      <c r="AK184">
        <f t="shared" si="56"/>
        <v>1.8492474936818299</v>
      </c>
      <c r="AL184">
        <f t="shared" si="49"/>
        <v>2.35945658864626</v>
      </c>
      <c r="AM184">
        <f t="shared" si="50"/>
        <v>0.4420069140631227</v>
      </c>
    </row>
    <row r="185" spans="3:39" x14ac:dyDescent="0.2">
      <c r="C185">
        <v>8800</v>
      </c>
      <c r="D185">
        <v>3800</v>
      </c>
      <c r="E185">
        <v>0.57818519094779997</v>
      </c>
      <c r="F185">
        <f t="shared" si="61"/>
        <v>1.1940118541739919</v>
      </c>
      <c r="G185">
        <v>8800</v>
      </c>
      <c r="H185">
        <v>1800</v>
      </c>
      <c r="I185">
        <v>1.3994075669226599E-2</v>
      </c>
      <c r="J185">
        <f t="shared" si="51"/>
        <v>-0.32453741047692652</v>
      </c>
      <c r="K185">
        <v>4800</v>
      </c>
      <c r="L185">
        <v>2.38132762547303</v>
      </c>
      <c r="M185">
        <f t="shared" si="54"/>
        <v>2.534458642768096</v>
      </c>
      <c r="N185">
        <f t="shared" si="57"/>
        <v>1.1346443621550539</v>
      </c>
      <c r="O185">
        <f t="shared" si="58"/>
        <v>1.4614930918921318</v>
      </c>
      <c r="Q185">
        <v>3800</v>
      </c>
      <c r="R185">
        <v>2.01547221450073</v>
      </c>
      <c r="S185">
        <f t="shared" si="59"/>
        <v>3.9102283026284099</v>
      </c>
      <c r="T185">
        <v>1800</v>
      </c>
      <c r="U185">
        <v>0.76305735055092105</v>
      </c>
      <c r="V185">
        <f t="shared" si="52"/>
        <v>3.6493454628159809</v>
      </c>
      <c r="W185">
        <v>4800</v>
      </c>
      <c r="X185">
        <v>1.3163121200880901</v>
      </c>
      <c r="Y185">
        <f t="shared" si="55"/>
        <v>2.7603366808558318</v>
      </c>
      <c r="Z185">
        <f t="shared" si="47"/>
        <v>3.4399701487667413</v>
      </c>
      <c r="AA185">
        <f t="shared" si="48"/>
        <v>0.60286084800358708</v>
      </c>
      <c r="AC185">
        <v>3800</v>
      </c>
      <c r="AD185">
        <v>1.21035930838462</v>
      </c>
      <c r="AE185">
        <f t="shared" si="60"/>
        <v>2.5745373827634501</v>
      </c>
      <c r="AF185">
        <v>1800</v>
      </c>
      <c r="AG185">
        <v>0.59790329486597404</v>
      </c>
      <c r="AH185">
        <f t="shared" si="53"/>
        <v>2.563046973776637</v>
      </c>
      <c r="AI185">
        <v>4800</v>
      </c>
      <c r="AJ185">
        <v>0.86340404698841</v>
      </c>
      <c r="AK185">
        <f t="shared" si="56"/>
        <v>1.8667560462179891</v>
      </c>
      <c r="AL185">
        <f t="shared" si="49"/>
        <v>2.3347801342526919</v>
      </c>
      <c r="AM185">
        <f t="shared" si="50"/>
        <v>0.40536146537406215</v>
      </c>
    </row>
    <row r="186" spans="3:39" x14ac:dyDescent="0.2">
      <c r="C186">
        <v>8850</v>
      </c>
      <c r="D186">
        <v>3850</v>
      </c>
      <c r="E186">
        <v>0.43431914278823702</v>
      </c>
      <c r="F186">
        <f t="shared" si="61"/>
        <v>1.0501458060144291</v>
      </c>
      <c r="G186">
        <v>8850</v>
      </c>
      <c r="H186">
        <v>1850</v>
      </c>
      <c r="I186">
        <v>9.3619445106611604E-2</v>
      </c>
      <c r="J186">
        <f t="shared" si="51"/>
        <v>-0.24491204103954153</v>
      </c>
      <c r="K186">
        <v>4850</v>
      </c>
      <c r="L186">
        <v>2.2205646910197898</v>
      </c>
      <c r="M186">
        <f t="shared" si="54"/>
        <v>2.3736957083148558</v>
      </c>
      <c r="N186">
        <f t="shared" si="57"/>
        <v>1.0596431577632479</v>
      </c>
      <c r="O186">
        <f t="shared" si="58"/>
        <v>1.3588992487166964</v>
      </c>
      <c r="Q186">
        <v>3850</v>
      </c>
      <c r="R186">
        <v>2.00024709076314</v>
      </c>
      <c r="S186">
        <f t="shared" si="59"/>
        <v>3.8950031788908199</v>
      </c>
      <c r="T186">
        <v>1850</v>
      </c>
      <c r="U186">
        <v>0.79471425046914401</v>
      </c>
      <c r="V186">
        <f t="shared" si="52"/>
        <v>3.6810023627342039</v>
      </c>
      <c r="W186">
        <v>4850</v>
      </c>
      <c r="X186">
        <v>1.33526074633011</v>
      </c>
      <c r="Y186">
        <f t="shared" si="55"/>
        <v>2.7792853070978518</v>
      </c>
      <c r="Z186">
        <f t="shared" si="47"/>
        <v>3.4517636162409588</v>
      </c>
      <c r="AA186">
        <f t="shared" si="48"/>
        <v>0.5921312308347676</v>
      </c>
      <c r="AC186">
        <v>3850</v>
      </c>
      <c r="AD186">
        <v>1.1987443458518801</v>
      </c>
      <c r="AE186">
        <f t="shared" si="60"/>
        <v>2.5629224202307102</v>
      </c>
      <c r="AF186">
        <v>1850</v>
      </c>
      <c r="AG186">
        <v>0.60966355011254303</v>
      </c>
      <c r="AH186">
        <f t="shared" si="53"/>
        <v>2.574807229023206</v>
      </c>
      <c r="AI186">
        <v>4850</v>
      </c>
      <c r="AJ186">
        <v>0.94313038399664995</v>
      </c>
      <c r="AK186">
        <f t="shared" si="56"/>
        <v>1.946482383226229</v>
      </c>
      <c r="AL186">
        <f t="shared" si="49"/>
        <v>2.3614040108267154</v>
      </c>
      <c r="AM186">
        <f t="shared" si="50"/>
        <v>0.3593818024858586</v>
      </c>
    </row>
    <row r="187" spans="3:39" x14ac:dyDescent="0.2">
      <c r="C187">
        <v>8900</v>
      </c>
      <c r="D187">
        <v>3900</v>
      </c>
      <c r="E187">
        <v>0.40736495650566701</v>
      </c>
      <c r="F187">
        <f t="shared" si="61"/>
        <v>1.0231916197318589</v>
      </c>
      <c r="G187">
        <v>8900</v>
      </c>
      <c r="H187">
        <v>1900</v>
      </c>
      <c r="I187">
        <v>0.10964454898560599</v>
      </c>
      <c r="J187">
        <f t="shared" si="51"/>
        <v>-0.22888693716054714</v>
      </c>
      <c r="K187">
        <v>4900</v>
      </c>
      <c r="L187">
        <v>2.3321005296666799</v>
      </c>
      <c r="M187">
        <f t="shared" si="54"/>
        <v>2.4852315469617459</v>
      </c>
      <c r="N187">
        <f t="shared" si="57"/>
        <v>1.0931787431776858</v>
      </c>
      <c r="O187">
        <f t="shared" si="58"/>
        <v>1.4194356381899174</v>
      </c>
      <c r="Q187">
        <v>3900</v>
      </c>
      <c r="R187">
        <v>2.1199564605533898</v>
      </c>
      <c r="S187">
        <f t="shared" si="59"/>
        <v>4.0147125486810697</v>
      </c>
      <c r="T187">
        <v>1900</v>
      </c>
      <c r="U187">
        <v>0.80305383354231996</v>
      </c>
      <c r="V187">
        <f t="shared" si="52"/>
        <v>3.6893419458073797</v>
      </c>
      <c r="W187">
        <v>4900</v>
      </c>
      <c r="X187">
        <v>1.3171634517477799</v>
      </c>
      <c r="Y187">
        <f t="shared" si="55"/>
        <v>2.7611880125155217</v>
      </c>
      <c r="Z187">
        <f t="shared" si="47"/>
        <v>3.4884141690013237</v>
      </c>
      <c r="AA187">
        <f t="shared" si="48"/>
        <v>0.65046899950069292</v>
      </c>
      <c r="AC187">
        <v>3900</v>
      </c>
      <c r="AD187">
        <v>1.1836556566296601</v>
      </c>
      <c r="AE187">
        <f t="shared" si="60"/>
        <v>2.54783373100849</v>
      </c>
      <c r="AF187">
        <v>1900</v>
      </c>
      <c r="AG187">
        <v>0.67391608600883102</v>
      </c>
      <c r="AH187">
        <f t="shared" si="53"/>
        <v>2.639059764919494</v>
      </c>
      <c r="AI187">
        <v>4900</v>
      </c>
      <c r="AJ187">
        <v>0.95473712068612604</v>
      </c>
      <c r="AK187">
        <f t="shared" si="56"/>
        <v>1.9580891199157051</v>
      </c>
      <c r="AL187">
        <f t="shared" si="49"/>
        <v>2.3816608719478967</v>
      </c>
      <c r="AM187">
        <f t="shared" si="50"/>
        <v>0.36964891336983063</v>
      </c>
    </row>
    <row r="188" spans="3:39" x14ac:dyDescent="0.2">
      <c r="C188">
        <v>8950</v>
      </c>
      <c r="D188">
        <v>3950</v>
      </c>
      <c r="E188">
        <v>0.24090737453310401</v>
      </c>
      <c r="F188">
        <f t="shared" si="61"/>
        <v>0.85673403775929602</v>
      </c>
      <c r="G188">
        <v>8950</v>
      </c>
      <c r="H188">
        <v>1950</v>
      </c>
      <c r="I188">
        <v>0.18462965548292301</v>
      </c>
      <c r="J188">
        <f t="shared" si="51"/>
        <v>-0.15390183066323013</v>
      </c>
      <c r="K188">
        <v>4950</v>
      </c>
      <c r="L188">
        <v>2.0504228282317198</v>
      </c>
      <c r="M188">
        <f t="shared" si="54"/>
        <v>2.2035538455267858</v>
      </c>
      <c r="N188">
        <f t="shared" si="57"/>
        <v>0.96879535087428392</v>
      </c>
      <c r="O188">
        <f t="shared" si="58"/>
        <v>1.2626330123866976</v>
      </c>
      <c r="Q188">
        <v>3950</v>
      </c>
      <c r="R188">
        <v>2.05424530693882</v>
      </c>
      <c r="S188">
        <f t="shared" si="59"/>
        <v>3.9490013950664999</v>
      </c>
      <c r="T188">
        <v>1950</v>
      </c>
      <c r="U188">
        <v>0.91549636615002505</v>
      </c>
      <c r="V188">
        <f t="shared" si="52"/>
        <v>3.8017844784150849</v>
      </c>
      <c r="W188">
        <v>4950</v>
      </c>
      <c r="X188">
        <v>1.3838363157671101</v>
      </c>
      <c r="Y188">
        <f t="shared" si="55"/>
        <v>2.8278608765348521</v>
      </c>
      <c r="Z188">
        <f t="shared" si="47"/>
        <v>3.526215583338812</v>
      </c>
      <c r="AA188">
        <f t="shared" si="48"/>
        <v>0.60925583913781589</v>
      </c>
      <c r="AC188">
        <v>3950</v>
      </c>
      <c r="AD188">
        <v>1.2396538117392599</v>
      </c>
      <c r="AE188">
        <f t="shared" si="60"/>
        <v>2.60383188611809</v>
      </c>
      <c r="AF188">
        <v>1950</v>
      </c>
      <c r="AG188">
        <v>0.72313765763212101</v>
      </c>
      <c r="AH188">
        <f t="shared" si="53"/>
        <v>2.6882813365427842</v>
      </c>
      <c r="AI188">
        <v>4950</v>
      </c>
      <c r="AJ188">
        <v>0.99303366693352901</v>
      </c>
      <c r="AK188">
        <f t="shared" si="56"/>
        <v>1.9963856661631079</v>
      </c>
      <c r="AL188">
        <f t="shared" si="49"/>
        <v>2.429499629607994</v>
      </c>
      <c r="AM188">
        <f t="shared" si="50"/>
        <v>0.37745689345601063</v>
      </c>
    </row>
    <row r="189" spans="3:39" x14ac:dyDescent="0.2">
      <c r="C189">
        <v>9000</v>
      </c>
      <c r="D189">
        <v>4000</v>
      </c>
      <c r="E189">
        <v>0.17153082438648801</v>
      </c>
      <c r="F189">
        <f t="shared" si="61"/>
        <v>0.78735748761267998</v>
      </c>
      <c r="G189">
        <v>9000</v>
      </c>
      <c r="H189">
        <v>2000</v>
      </c>
      <c r="I189">
        <v>0.12500198774850299</v>
      </c>
      <c r="J189">
        <f t="shared" si="51"/>
        <v>-0.21352949839765015</v>
      </c>
      <c r="K189">
        <v>5000</v>
      </c>
      <c r="L189">
        <v>2.0995108996310599</v>
      </c>
      <c r="M189">
        <f>$M$89+L189</f>
        <v>2.2526419169261258</v>
      </c>
      <c r="N189">
        <f t="shared" si="57"/>
        <v>0.9421566353803853</v>
      </c>
      <c r="O189">
        <f t="shared" si="58"/>
        <v>1.3267313393847693</v>
      </c>
      <c r="Q189">
        <v>4000</v>
      </c>
      <c r="R189">
        <v>1.9802829179747199</v>
      </c>
      <c r="S189">
        <f t="shared" si="59"/>
        <v>3.8750390061023996</v>
      </c>
      <c r="T189">
        <v>2000</v>
      </c>
      <c r="U189">
        <v>0.87430507750057795</v>
      </c>
      <c r="V189">
        <f t="shared" si="52"/>
        <v>3.7605931897656379</v>
      </c>
      <c r="W189">
        <v>5000</v>
      </c>
      <c r="X189">
        <v>1.3430455132464001</v>
      </c>
      <c r="Y189">
        <f t="shared" si="55"/>
        <v>2.7870700740141419</v>
      </c>
      <c r="Z189">
        <f t="shared" si="47"/>
        <v>3.4742340899607265</v>
      </c>
      <c r="AA189">
        <f t="shared" si="48"/>
        <v>0.59784634299134409</v>
      </c>
      <c r="AC189">
        <v>4000</v>
      </c>
      <c r="AD189">
        <v>1.2028961922485599</v>
      </c>
      <c r="AE189">
        <f t="shared" si="60"/>
        <v>2.5670742666273902</v>
      </c>
      <c r="AF189">
        <v>2000</v>
      </c>
      <c r="AG189">
        <v>0.69935571107263905</v>
      </c>
      <c r="AH189">
        <f t="shared" si="53"/>
        <v>2.6644993899833023</v>
      </c>
      <c r="AI189">
        <v>5000</v>
      </c>
      <c r="AJ189">
        <v>1.00709388945515</v>
      </c>
      <c r="AK189">
        <f t="shared" si="56"/>
        <v>2.0104458886847292</v>
      </c>
      <c r="AL189">
        <f t="shared" si="49"/>
        <v>2.4140065150984737</v>
      </c>
      <c r="AM189">
        <f t="shared" si="50"/>
        <v>0.3528722120808338</v>
      </c>
    </row>
    <row r="250" spans="17:18" x14ac:dyDescent="0.2">
      <c r="Q250">
        <v>2050</v>
      </c>
      <c r="R250">
        <v>0.83638582354753199</v>
      </c>
    </row>
    <row r="251" spans="17:18" x14ac:dyDescent="0.2">
      <c r="Q251">
        <v>2100</v>
      </c>
      <c r="R251">
        <v>0.80181068199814798</v>
      </c>
    </row>
    <row r="252" spans="17:18" x14ac:dyDescent="0.2">
      <c r="Q252">
        <v>2150</v>
      </c>
      <c r="R252">
        <v>0.77645028957129303</v>
      </c>
    </row>
    <row r="253" spans="17:18" x14ac:dyDescent="0.2">
      <c r="Q253">
        <v>2200</v>
      </c>
      <c r="R253">
        <v>0.92682927057841102</v>
      </c>
    </row>
    <row r="254" spans="17:18" x14ac:dyDescent="0.2">
      <c r="Q254">
        <v>2250</v>
      </c>
      <c r="R254">
        <v>0.92346427857815505</v>
      </c>
    </row>
    <row r="255" spans="17:18" x14ac:dyDescent="0.2">
      <c r="Q255">
        <v>2300</v>
      </c>
      <c r="R255">
        <v>0.89168900011388796</v>
      </c>
    </row>
    <row r="256" spans="17:18" x14ac:dyDescent="0.2">
      <c r="Q256">
        <v>2350</v>
      </c>
      <c r="R256">
        <v>0.906898942847436</v>
      </c>
    </row>
    <row r="257" spans="17:18" x14ac:dyDescent="0.2">
      <c r="Q257">
        <v>2400</v>
      </c>
      <c r="R257">
        <v>0.95115408155250003</v>
      </c>
    </row>
    <row r="258" spans="17:18" x14ac:dyDescent="0.2">
      <c r="Q258">
        <v>2450</v>
      </c>
      <c r="R258">
        <v>0.98636707191899597</v>
      </c>
    </row>
    <row r="259" spans="17:18" x14ac:dyDescent="0.2">
      <c r="Q259">
        <v>2500</v>
      </c>
      <c r="R259">
        <v>0.891281958578369</v>
      </c>
    </row>
    <row r="260" spans="17:18" x14ac:dyDescent="0.2">
      <c r="Q260">
        <v>2550</v>
      </c>
      <c r="R260">
        <v>1.00874342203745</v>
      </c>
    </row>
    <row r="261" spans="17:18" x14ac:dyDescent="0.2">
      <c r="Q261">
        <v>2600</v>
      </c>
      <c r="R261">
        <v>0.93282561016141297</v>
      </c>
    </row>
    <row r="262" spans="17:18" x14ac:dyDescent="0.2">
      <c r="Q262">
        <v>2650</v>
      </c>
      <c r="R262">
        <v>1.0764710543153</v>
      </c>
    </row>
    <row r="263" spans="17:18" x14ac:dyDescent="0.2">
      <c r="Q263">
        <v>2700</v>
      </c>
      <c r="R263">
        <v>1.01971494806811</v>
      </c>
    </row>
    <row r="264" spans="17:18" x14ac:dyDescent="0.2">
      <c r="Q264">
        <v>2750</v>
      </c>
      <c r="R264">
        <v>1.0225900094856899</v>
      </c>
    </row>
    <row r="265" spans="17:18" x14ac:dyDescent="0.2">
      <c r="Q265">
        <v>2800</v>
      </c>
      <c r="R265">
        <v>1.04172925396123</v>
      </c>
    </row>
    <row r="266" spans="17:18" x14ac:dyDescent="0.2">
      <c r="Q266">
        <v>2850</v>
      </c>
      <c r="R266">
        <v>1.03469464596413</v>
      </c>
    </row>
    <row r="267" spans="17:18" x14ac:dyDescent="0.2">
      <c r="Q267">
        <v>2900</v>
      </c>
      <c r="R267">
        <v>1.0097278714992799</v>
      </c>
    </row>
    <row r="268" spans="17:18" x14ac:dyDescent="0.2">
      <c r="Q268">
        <v>2950</v>
      </c>
      <c r="R268">
        <v>1.03098435341706</v>
      </c>
    </row>
    <row r="269" spans="17:18" x14ac:dyDescent="0.2">
      <c r="Q269">
        <v>3000</v>
      </c>
      <c r="R269">
        <v>1.0756446819538601</v>
      </c>
    </row>
    <row r="270" spans="17:18" x14ac:dyDescent="0.2">
      <c r="Q270">
        <v>3050</v>
      </c>
      <c r="R270">
        <v>1.0165056760425899</v>
      </c>
    </row>
    <row r="271" spans="17:18" x14ac:dyDescent="0.2">
      <c r="Q271">
        <v>3100</v>
      </c>
      <c r="R271">
        <v>1.01963586340804</v>
      </c>
    </row>
    <row r="272" spans="17:18" x14ac:dyDescent="0.2">
      <c r="Q272">
        <v>3150</v>
      </c>
      <c r="R272">
        <v>1.1751055138081601</v>
      </c>
    </row>
    <row r="273" spans="17:18" x14ac:dyDescent="0.2">
      <c r="Q273">
        <v>3200</v>
      </c>
      <c r="R273">
        <v>1.2053028505844201</v>
      </c>
    </row>
    <row r="274" spans="17:18" x14ac:dyDescent="0.2">
      <c r="Q274">
        <v>3250</v>
      </c>
      <c r="R274">
        <v>1.11820069105104</v>
      </c>
    </row>
    <row r="275" spans="17:18" x14ac:dyDescent="0.2">
      <c r="Q275">
        <v>3300</v>
      </c>
      <c r="R275">
        <v>1.19135128993513</v>
      </c>
    </row>
    <row r="276" spans="17:18" x14ac:dyDescent="0.2">
      <c r="Q276">
        <v>3350</v>
      </c>
      <c r="R276">
        <v>0.97296551950366506</v>
      </c>
    </row>
    <row r="277" spans="17:18" x14ac:dyDescent="0.2">
      <c r="Q277">
        <v>3400</v>
      </c>
      <c r="R277">
        <v>1.04232568127597</v>
      </c>
    </row>
    <row r="278" spans="17:18" x14ac:dyDescent="0.2">
      <c r="Q278">
        <v>3450</v>
      </c>
      <c r="R278">
        <v>1.0892478997363699</v>
      </c>
    </row>
    <row r="279" spans="17:18" x14ac:dyDescent="0.2">
      <c r="Q279">
        <v>3500</v>
      </c>
      <c r="R279">
        <v>1.19508394110114</v>
      </c>
    </row>
    <row r="280" spans="17:18" x14ac:dyDescent="0.2">
      <c r="Q280">
        <v>3550</v>
      </c>
      <c r="R280">
        <v>1.05498179492943</v>
      </c>
    </row>
    <row r="281" spans="17:18" x14ac:dyDescent="0.2">
      <c r="Q281">
        <v>3600</v>
      </c>
      <c r="R281">
        <v>1.1355007825325401</v>
      </c>
    </row>
    <row r="282" spans="17:18" x14ac:dyDescent="0.2">
      <c r="Q282">
        <v>3650</v>
      </c>
      <c r="R282">
        <v>1.1875583550762701</v>
      </c>
    </row>
    <row r="283" spans="17:18" x14ac:dyDescent="0.2">
      <c r="Q283">
        <v>3700</v>
      </c>
      <c r="R283">
        <v>1.30069738034715</v>
      </c>
    </row>
    <row r="284" spans="17:18" x14ac:dyDescent="0.2">
      <c r="Q284">
        <v>3750</v>
      </c>
      <c r="R284">
        <v>1.2323264514566601</v>
      </c>
    </row>
    <row r="285" spans="17:18" x14ac:dyDescent="0.2">
      <c r="Q285">
        <v>3800</v>
      </c>
      <c r="R285">
        <v>1.16969271590876</v>
      </c>
    </row>
    <row r="286" spans="17:18" x14ac:dyDescent="0.2">
      <c r="Q286">
        <v>3850</v>
      </c>
      <c r="R286">
        <v>1.21381308615566</v>
      </c>
    </row>
    <row r="287" spans="17:18" x14ac:dyDescent="0.2">
      <c r="Q287">
        <v>3900</v>
      </c>
      <c r="R287">
        <v>1.1780147034091999</v>
      </c>
    </row>
    <row r="288" spans="17:18" x14ac:dyDescent="0.2">
      <c r="Q288">
        <v>3950</v>
      </c>
      <c r="R288">
        <v>1.1994524346150801</v>
      </c>
    </row>
    <row r="289" spans="17:18" x14ac:dyDescent="0.2">
      <c r="Q289">
        <v>4000</v>
      </c>
      <c r="R289">
        <v>1.1116162013878901</v>
      </c>
    </row>
    <row r="290" spans="17:18" x14ac:dyDescent="0.2">
      <c r="Q290">
        <v>4050</v>
      </c>
      <c r="R290">
        <v>1.11638591478104</v>
      </c>
    </row>
    <row r="291" spans="17:18" x14ac:dyDescent="0.2">
      <c r="Q291">
        <v>4100</v>
      </c>
      <c r="R291">
        <v>1.11059695826381</v>
      </c>
    </row>
    <row r="292" spans="17:18" x14ac:dyDescent="0.2">
      <c r="Q292">
        <v>4150</v>
      </c>
      <c r="R292">
        <v>1.1131162300700499</v>
      </c>
    </row>
    <row r="293" spans="17:18" x14ac:dyDescent="0.2">
      <c r="Q293">
        <v>4200</v>
      </c>
      <c r="R293">
        <v>1.08944259294636</v>
      </c>
    </row>
    <row r="294" spans="17:18" x14ac:dyDescent="0.2">
      <c r="Q294">
        <v>4250</v>
      </c>
      <c r="R294">
        <v>1.1516551511766</v>
      </c>
    </row>
    <row r="295" spans="17:18" x14ac:dyDescent="0.2">
      <c r="Q295">
        <v>4300</v>
      </c>
      <c r="R295">
        <v>1.1742018187069101</v>
      </c>
    </row>
    <row r="296" spans="17:18" x14ac:dyDescent="0.2">
      <c r="Q296">
        <v>4350</v>
      </c>
      <c r="R296">
        <v>1.2115221023929501</v>
      </c>
    </row>
    <row r="297" spans="17:18" x14ac:dyDescent="0.2">
      <c r="Q297">
        <v>4400</v>
      </c>
      <c r="R297">
        <v>1.1513012990692399</v>
      </c>
    </row>
    <row r="298" spans="17:18" x14ac:dyDescent="0.2">
      <c r="Q298">
        <v>4450</v>
      </c>
      <c r="R298">
        <v>1.19990391150012</v>
      </c>
    </row>
    <row r="299" spans="17:18" x14ac:dyDescent="0.2">
      <c r="Q299">
        <v>4500</v>
      </c>
      <c r="R299">
        <v>1.24100613059723</v>
      </c>
    </row>
    <row r="300" spans="17:18" x14ac:dyDescent="0.2">
      <c r="Q300">
        <v>4550</v>
      </c>
      <c r="R300">
        <v>1.17765078316148</v>
      </c>
    </row>
    <row r="301" spans="17:18" x14ac:dyDescent="0.2">
      <c r="Q301">
        <v>4600</v>
      </c>
      <c r="R301">
        <v>1.1744568402012201</v>
      </c>
    </row>
    <row r="302" spans="17:18" x14ac:dyDescent="0.2">
      <c r="Q302">
        <v>4650</v>
      </c>
      <c r="R302">
        <v>1.17495705943124</v>
      </c>
    </row>
    <row r="303" spans="17:18" x14ac:dyDescent="0.2">
      <c r="Q303">
        <v>4700</v>
      </c>
      <c r="R303">
        <v>1.2407509027186101</v>
      </c>
    </row>
    <row r="304" spans="17:18" x14ac:dyDescent="0.2">
      <c r="Q304">
        <v>4750</v>
      </c>
      <c r="R304">
        <v>1.2023751900720101</v>
      </c>
    </row>
    <row r="305" spans="17:18" x14ac:dyDescent="0.2">
      <c r="Q305">
        <v>4800</v>
      </c>
      <c r="R305">
        <v>1.3163121200880901</v>
      </c>
    </row>
    <row r="306" spans="17:18" x14ac:dyDescent="0.2">
      <c r="Q306">
        <v>4850</v>
      </c>
      <c r="R306">
        <v>1.33526074633011</v>
      </c>
    </row>
    <row r="307" spans="17:18" x14ac:dyDescent="0.2">
      <c r="Q307">
        <v>4900</v>
      </c>
      <c r="R307">
        <v>1.3171634517477799</v>
      </c>
    </row>
    <row r="308" spans="17:18" x14ac:dyDescent="0.2">
      <c r="Q308">
        <v>4950</v>
      </c>
      <c r="R308">
        <v>1.3838363157671101</v>
      </c>
    </row>
    <row r="309" spans="17:18" x14ac:dyDescent="0.2">
      <c r="Q309">
        <v>5000</v>
      </c>
      <c r="R309">
        <v>1.3430455132464001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1D9A-743D-0146-8634-EA8CAD3E6229}">
  <dimension ref="A1:V305"/>
  <sheetViews>
    <sheetView topLeftCell="K16" workbookViewId="0">
      <selection activeCell="Q35" sqref="Q35:R38"/>
    </sheetView>
  </sheetViews>
  <sheetFormatPr baseColWidth="10" defaultRowHeight="16" x14ac:dyDescent="0.2"/>
  <sheetData>
    <row r="1" spans="1:22" x14ac:dyDescent="0.2">
      <c r="A1" t="s">
        <v>22</v>
      </c>
      <c r="C1" t="s">
        <v>21</v>
      </c>
    </row>
    <row r="2" spans="1:22" x14ac:dyDescent="0.2">
      <c r="S2" t="s">
        <v>24</v>
      </c>
      <c r="T2" t="s">
        <v>25</v>
      </c>
      <c r="U2" t="s">
        <v>26</v>
      </c>
    </row>
    <row r="3" spans="1:22" x14ac:dyDescent="0.2">
      <c r="C3" t="s">
        <v>17</v>
      </c>
      <c r="G3" t="s">
        <v>19</v>
      </c>
      <c r="K3" t="s">
        <v>20</v>
      </c>
      <c r="Q3" t="s">
        <v>27</v>
      </c>
      <c r="R3" t="s">
        <v>17</v>
      </c>
      <c r="S3" s="2">
        <v>1.4491999999999999E-4</v>
      </c>
      <c r="T3" s="2">
        <f t="shared" ref="T3:T4" si="0">S3*0.0000000000000001/6</f>
        <v>2.4153333333333331E-21</v>
      </c>
      <c r="U3" s="3">
        <f>T3/0.000000000000001</f>
        <v>2.415333333333333E-6</v>
      </c>
      <c r="V3" s="3"/>
    </row>
    <row r="4" spans="1:22" x14ac:dyDescent="0.2">
      <c r="C4" t="s">
        <v>61</v>
      </c>
      <c r="D4" t="s">
        <v>62</v>
      </c>
      <c r="E4" t="s">
        <v>63</v>
      </c>
      <c r="F4" t="s">
        <v>46</v>
      </c>
      <c r="G4" t="s">
        <v>61</v>
      </c>
      <c r="H4" t="s">
        <v>62</v>
      </c>
      <c r="I4" t="s">
        <v>63</v>
      </c>
      <c r="J4" t="s">
        <v>46</v>
      </c>
      <c r="K4" t="s">
        <v>61</v>
      </c>
      <c r="L4" t="s">
        <v>62</v>
      </c>
      <c r="M4" t="s">
        <v>63</v>
      </c>
      <c r="N4" t="s">
        <v>46</v>
      </c>
      <c r="O4" t="s">
        <v>18</v>
      </c>
      <c r="R4" t="s">
        <v>19</v>
      </c>
      <c r="S4" s="2">
        <v>8.1199999999999995E-5</v>
      </c>
      <c r="T4" s="2">
        <f t="shared" si="0"/>
        <v>1.3533333333333332E-21</v>
      </c>
      <c r="U4" s="3">
        <f t="shared" ref="U4:U5" si="1">T4/0.000000000000001</f>
        <v>1.3533333333333332E-6</v>
      </c>
      <c r="V4" s="3">
        <f>U4+2*U3</f>
        <v>6.1839999999999987E-6</v>
      </c>
    </row>
    <row r="5" spans="1:22" x14ac:dyDescent="0.2">
      <c r="R5" t="s">
        <v>20</v>
      </c>
      <c r="S5" s="2">
        <v>9.5066666666666661E-4</v>
      </c>
      <c r="T5" s="2">
        <f>S5*0.0000000000000001/6</f>
        <v>1.5844444444444443E-20</v>
      </c>
      <c r="U5" s="3">
        <f t="shared" si="1"/>
        <v>1.5844444444444443E-5</v>
      </c>
    </row>
    <row r="6" spans="1:22" x14ac:dyDescent="0.2">
      <c r="B6">
        <v>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N6^0.5</f>
        <v>0</v>
      </c>
    </row>
    <row r="7" spans="1:22" x14ac:dyDescent="0.2">
      <c r="B7">
        <v>100</v>
      </c>
      <c r="C7">
        <v>3.9121575791227298E-2</v>
      </c>
      <c r="D7">
        <v>3.9646493569732801E-2</v>
      </c>
      <c r="E7">
        <v>3.42388243407507E-2</v>
      </c>
      <c r="F7">
        <v>0.11300689370171101</v>
      </c>
      <c r="G7">
        <v>8.8683193088417295E-3</v>
      </c>
      <c r="H7">
        <v>7.2469170373274704E-3</v>
      </c>
      <c r="I7">
        <v>1.27123925945895E-2</v>
      </c>
      <c r="J7">
        <v>2.8827628940758701E-2</v>
      </c>
      <c r="K7">
        <v>3.7607343741636099E-4</v>
      </c>
      <c r="L7">
        <v>1.0717911849594101E-3</v>
      </c>
      <c r="M7">
        <v>7.3490979599597703E-2</v>
      </c>
      <c r="N7">
        <v>7.4938844221973402E-2</v>
      </c>
      <c r="O7">
        <f t="shared" ref="O7:O70" si="2">N7^0.5</f>
        <v>0.27374960131838255</v>
      </c>
      <c r="Q7" t="s">
        <v>28</v>
      </c>
      <c r="S7" s="2">
        <v>2.0204</v>
      </c>
      <c r="T7" t="s">
        <v>29</v>
      </c>
    </row>
    <row r="8" spans="1:22" x14ac:dyDescent="0.2">
      <c r="B8">
        <v>150</v>
      </c>
      <c r="C8">
        <v>4.8049930636988598E-2</v>
      </c>
      <c r="D8">
        <v>3.86599258233606E-2</v>
      </c>
      <c r="E8">
        <v>5.0442841511245902E-2</v>
      </c>
      <c r="F8">
        <v>0.13715269797159499</v>
      </c>
      <c r="G8">
        <v>1.8811010659993199E-2</v>
      </c>
      <c r="H8">
        <v>1.6657606381724602E-2</v>
      </c>
      <c r="I8">
        <v>2.4317315627529801E-2</v>
      </c>
      <c r="J8">
        <v>5.9785932669247498E-2</v>
      </c>
      <c r="K8" s="2">
        <v>9.8039375033747202E-6</v>
      </c>
      <c r="L8" s="2">
        <v>1.52281608225965E-3</v>
      </c>
      <c r="M8">
        <v>7.3472382029823396E-2</v>
      </c>
      <c r="N8">
        <v>7.5005002049586406E-2</v>
      </c>
      <c r="O8">
        <f t="shared" si="2"/>
        <v>0.27387041105162568</v>
      </c>
      <c r="S8" s="2">
        <f>S7*(0.00000001)/(0.001)</f>
        <v>2.0203999999999998E-5</v>
      </c>
      <c r="T8" t="s">
        <v>26</v>
      </c>
    </row>
    <row r="9" spans="1:22" x14ac:dyDescent="0.2">
      <c r="B9">
        <v>200</v>
      </c>
      <c r="C9">
        <v>7.6160081209167202E-2</v>
      </c>
      <c r="D9">
        <v>5.5300456988192297E-2</v>
      </c>
      <c r="E9">
        <v>4.7308554194481003E-2</v>
      </c>
      <c r="F9">
        <v>0.17876909239184</v>
      </c>
      <c r="G9">
        <v>2.9889688891926499E-2</v>
      </c>
      <c r="H9">
        <v>3.4541730386148099E-2</v>
      </c>
      <c r="I9">
        <v>2.67998176490373E-2</v>
      </c>
      <c r="J9">
        <v>9.1231236927111894E-2</v>
      </c>
      <c r="K9">
        <v>3.8932428240361402E-2</v>
      </c>
      <c r="L9">
        <v>1.5075511502592299E-2</v>
      </c>
      <c r="M9">
        <v>0.115958576597601</v>
      </c>
      <c r="N9">
        <v>0.16996651634055501</v>
      </c>
      <c r="O9">
        <f t="shared" si="2"/>
        <v>0.41226995566079638</v>
      </c>
    </row>
    <row r="10" spans="1:22" x14ac:dyDescent="0.2">
      <c r="B10">
        <v>250</v>
      </c>
      <c r="C10">
        <v>0.104165282696985</v>
      </c>
      <c r="D10">
        <v>5.2113506598905103E-2</v>
      </c>
      <c r="E10">
        <v>6.8842199960252801E-2</v>
      </c>
      <c r="F10">
        <v>0.22512098925614299</v>
      </c>
      <c r="G10">
        <v>4.0271888312284801E-2</v>
      </c>
      <c r="H10">
        <v>3.7825806503979202E-2</v>
      </c>
      <c r="I10">
        <v>3.7937769553447999E-2</v>
      </c>
      <c r="J10">
        <v>0.116035464369712</v>
      </c>
      <c r="K10">
        <v>3.0684335568678899E-2</v>
      </c>
      <c r="L10">
        <v>1.44415863847045E-2</v>
      </c>
      <c r="M10">
        <v>0.21801991517560801</v>
      </c>
      <c r="N10">
        <v>0.26314583712899198</v>
      </c>
      <c r="O10">
        <f t="shared" si="2"/>
        <v>0.51297742360555398</v>
      </c>
    </row>
    <row r="11" spans="1:22" x14ac:dyDescent="0.2">
      <c r="B11">
        <v>300</v>
      </c>
      <c r="C11">
        <v>0.114542987328678</v>
      </c>
      <c r="D11">
        <v>4.6335855548605302E-2</v>
      </c>
      <c r="E11">
        <v>8.1466614767565795E-2</v>
      </c>
      <c r="F11">
        <v>0.24234545764484999</v>
      </c>
      <c r="G11">
        <v>5.16231105407867E-2</v>
      </c>
      <c r="H11">
        <v>4.3830848440183097E-2</v>
      </c>
      <c r="I11">
        <v>5.5193613396451603E-2</v>
      </c>
      <c r="J11">
        <v>0.15064757237742099</v>
      </c>
      <c r="K11">
        <v>4.5167419010554301E-2</v>
      </c>
      <c r="L11">
        <v>6.4142017255277295E-2</v>
      </c>
      <c r="M11">
        <v>0.20489747084889201</v>
      </c>
      <c r="N11">
        <v>0.31420690711472299</v>
      </c>
      <c r="O11">
        <f t="shared" si="2"/>
        <v>0.56054161943135228</v>
      </c>
    </row>
    <row r="12" spans="1:22" x14ac:dyDescent="0.2">
      <c r="B12">
        <v>350</v>
      </c>
      <c r="C12">
        <v>0.105419505971236</v>
      </c>
      <c r="D12">
        <v>5.3170858057507597E-2</v>
      </c>
      <c r="E12">
        <v>7.6335041778369306E-2</v>
      </c>
      <c r="F12">
        <v>0.23492540580711299</v>
      </c>
      <c r="G12">
        <v>6.0744282316234202E-2</v>
      </c>
      <c r="H12">
        <v>4.5144516980679297E-2</v>
      </c>
      <c r="I12">
        <v>4.6872501586837E-2</v>
      </c>
      <c r="J12">
        <v>0.15276130088375001</v>
      </c>
      <c r="K12">
        <v>1.60123502863554E-3</v>
      </c>
      <c r="L12">
        <v>9.9799431272739297E-2</v>
      </c>
      <c r="M12">
        <v>9.9267947159756495E-2</v>
      </c>
      <c r="N12">
        <v>0.20066861346113099</v>
      </c>
      <c r="O12">
        <f t="shared" si="2"/>
        <v>0.44796050435404572</v>
      </c>
    </row>
    <row r="13" spans="1:22" x14ac:dyDescent="0.2">
      <c r="B13">
        <v>400</v>
      </c>
      <c r="C13">
        <v>0.10516813621401599</v>
      </c>
      <c r="D13">
        <v>6.4930492219653704E-2</v>
      </c>
      <c r="E13">
        <v>8.1464487421298595E-2</v>
      </c>
      <c r="F13">
        <v>0.25156311585496899</v>
      </c>
      <c r="G13">
        <v>7.5696877827076403E-2</v>
      </c>
      <c r="H13">
        <v>4.6617600666711403E-2</v>
      </c>
      <c r="I13">
        <v>3.6388296614497398E-2</v>
      </c>
      <c r="J13">
        <v>0.15870277510828501</v>
      </c>
      <c r="K13">
        <v>3.9314591662167398E-4</v>
      </c>
      <c r="L13">
        <v>0.111407694966316</v>
      </c>
      <c r="M13">
        <v>7.9344718927692404E-2</v>
      </c>
      <c r="N13">
        <v>0.19114555981063</v>
      </c>
      <c r="O13">
        <f t="shared" si="2"/>
        <v>0.43720196684213353</v>
      </c>
    </row>
    <row r="14" spans="1:22" x14ac:dyDescent="0.2">
      <c r="B14">
        <v>450</v>
      </c>
      <c r="C14">
        <v>0.113321032812984</v>
      </c>
      <c r="D14">
        <v>8.1225928518591103E-2</v>
      </c>
      <c r="E14">
        <v>7.16115621258889E-2</v>
      </c>
      <c r="F14">
        <v>0.26615852345746399</v>
      </c>
      <c r="G14">
        <v>9.3290096473553505E-2</v>
      </c>
      <c r="H14">
        <v>6.0834050896202703E-2</v>
      </c>
      <c r="I14">
        <v>5.7100644033365899E-2</v>
      </c>
      <c r="J14">
        <v>0.211224791403122</v>
      </c>
      <c r="K14">
        <v>2.1942605032027E-3</v>
      </c>
      <c r="L14">
        <v>0.11726688410637801</v>
      </c>
      <c r="M14">
        <v>6.8774092472140794E-2</v>
      </c>
      <c r="N14">
        <v>0.18823523708172199</v>
      </c>
      <c r="O14">
        <f t="shared" si="2"/>
        <v>0.43386084990665152</v>
      </c>
    </row>
    <row r="15" spans="1:22" x14ac:dyDescent="0.2">
      <c r="B15">
        <v>500</v>
      </c>
      <c r="C15">
        <v>0.10968916012527501</v>
      </c>
      <c r="D15">
        <v>9.5813245315782003E-2</v>
      </c>
      <c r="E15">
        <v>6.4048885209249298E-2</v>
      </c>
      <c r="F15">
        <v>0.26955129065030697</v>
      </c>
      <c r="G15">
        <v>9.0856203260105406E-2</v>
      </c>
      <c r="H15">
        <v>7.7736264716358999E-2</v>
      </c>
      <c r="I15">
        <v>5.4244879816128799E-2</v>
      </c>
      <c r="J15">
        <v>0.22283734779259301</v>
      </c>
      <c r="K15">
        <v>6.6874230628227701E-3</v>
      </c>
      <c r="L15">
        <v>0.123632710703466</v>
      </c>
      <c r="M15">
        <v>0.116777059196482</v>
      </c>
      <c r="N15">
        <v>0.24709719296277</v>
      </c>
      <c r="O15">
        <f t="shared" si="2"/>
        <v>0.49708871739637178</v>
      </c>
    </row>
    <row r="16" spans="1:22" x14ac:dyDescent="0.2">
      <c r="B16">
        <v>550</v>
      </c>
      <c r="C16">
        <v>0.10171090076879501</v>
      </c>
      <c r="D16">
        <v>8.3156395645902895E-2</v>
      </c>
      <c r="E16">
        <v>6.7747718363659601E-2</v>
      </c>
      <c r="F16">
        <v>0.25261501477835802</v>
      </c>
      <c r="G16">
        <v>9.5102863613332297E-2</v>
      </c>
      <c r="H16">
        <v>7.23323125705915E-2</v>
      </c>
      <c r="I16">
        <v>5.1035791946521303E-2</v>
      </c>
      <c r="J16">
        <v>0.218470968130445</v>
      </c>
      <c r="K16">
        <v>4.9799550817996897E-3</v>
      </c>
      <c r="L16">
        <v>0.10305007890173599</v>
      </c>
      <c r="M16">
        <v>0.13913739244751699</v>
      </c>
      <c r="N16">
        <v>0.24716742643105299</v>
      </c>
      <c r="O16">
        <f t="shared" si="2"/>
        <v>0.49715935717941889</v>
      </c>
    </row>
    <row r="17" spans="2:18" x14ac:dyDescent="0.2">
      <c r="B17">
        <v>600</v>
      </c>
      <c r="C17">
        <v>0.11264216815335699</v>
      </c>
      <c r="D17">
        <v>0.101856522031174</v>
      </c>
      <c r="E17">
        <v>0.11287649698888</v>
      </c>
      <c r="F17">
        <v>0.32737518717341202</v>
      </c>
      <c r="G17">
        <v>8.3029433666004904E-2</v>
      </c>
      <c r="H17">
        <v>8.5372071065006105E-2</v>
      </c>
      <c r="I17">
        <v>6.4458303323095198E-2</v>
      </c>
      <c r="J17">
        <v>0.232859808054106</v>
      </c>
      <c r="K17">
        <v>7.2024014742598703E-4</v>
      </c>
      <c r="L17">
        <v>0.107648651320182</v>
      </c>
      <c r="M17">
        <v>5.7873576170253502E-2</v>
      </c>
      <c r="N17">
        <v>0.16624246763786199</v>
      </c>
      <c r="O17">
        <f t="shared" si="2"/>
        <v>0.40772842387778413</v>
      </c>
    </row>
    <row r="18" spans="2:18" x14ac:dyDescent="0.2">
      <c r="B18">
        <v>650</v>
      </c>
      <c r="C18">
        <v>0.105508258203313</v>
      </c>
      <c r="D18">
        <v>0.12905429335750301</v>
      </c>
      <c r="E18">
        <v>9.8873244050257103E-2</v>
      </c>
      <c r="F18">
        <v>0.333435795611073</v>
      </c>
      <c r="G18">
        <v>8.4932293759154495E-2</v>
      </c>
      <c r="H18">
        <v>0.108136281920706</v>
      </c>
      <c r="I18">
        <v>7.2629370911564295E-2</v>
      </c>
      <c r="J18">
        <v>0.26569794659142498</v>
      </c>
      <c r="K18">
        <v>5.8755649393674603E-4</v>
      </c>
      <c r="L18">
        <v>9.2655043656989303E-3</v>
      </c>
      <c r="M18">
        <v>0.103992528155021</v>
      </c>
      <c r="N18">
        <v>0.11384558901465699</v>
      </c>
      <c r="O18">
        <f t="shared" si="2"/>
        <v>0.33741011990551945</v>
      </c>
    </row>
    <row r="19" spans="2:18" x14ac:dyDescent="0.2">
      <c r="B19">
        <v>700</v>
      </c>
      <c r="C19">
        <v>0.13518228225401499</v>
      </c>
      <c r="D19">
        <v>0.14972959494400301</v>
      </c>
      <c r="E19">
        <v>0.116280124731325</v>
      </c>
      <c r="F19">
        <v>0.40119200192934301</v>
      </c>
      <c r="G19">
        <v>9.4205364650145104E-2</v>
      </c>
      <c r="H19">
        <v>0.119664893501556</v>
      </c>
      <c r="I19">
        <v>8.1176289564038703E-2</v>
      </c>
      <c r="J19">
        <v>0.29504654771574002</v>
      </c>
      <c r="K19">
        <v>6.4666315649729196E-3</v>
      </c>
      <c r="L19">
        <v>2.0796498672900499E-2</v>
      </c>
      <c r="M19">
        <v>0.13828421545359901</v>
      </c>
      <c r="N19">
        <v>0.165547345691472</v>
      </c>
      <c r="O19">
        <f t="shared" si="2"/>
        <v>0.40687509839196601</v>
      </c>
    </row>
    <row r="20" spans="2:18" x14ac:dyDescent="0.2">
      <c r="B20">
        <v>750</v>
      </c>
      <c r="C20">
        <v>0.127323118135059</v>
      </c>
      <c r="D20">
        <v>0.14155166941867101</v>
      </c>
      <c r="E20">
        <v>0.140369322384957</v>
      </c>
      <c r="F20">
        <v>0.40924410993868798</v>
      </c>
      <c r="G20">
        <v>0.108517002264597</v>
      </c>
      <c r="H20">
        <v>9.5112934735956806E-2</v>
      </c>
      <c r="I20">
        <v>9.7374840565270501E-2</v>
      </c>
      <c r="J20">
        <v>0.301004777565824</v>
      </c>
      <c r="K20">
        <v>8.2528147517600195E-3</v>
      </c>
      <c r="L20">
        <v>1.25446120113047E-2</v>
      </c>
      <c r="M20">
        <v>0.30348644142279402</v>
      </c>
      <c r="N20">
        <v>0.32428386818585803</v>
      </c>
      <c r="O20">
        <f t="shared" si="2"/>
        <v>0.56945927702150756</v>
      </c>
    </row>
    <row r="21" spans="2:18" x14ac:dyDescent="0.2">
      <c r="B21">
        <v>800</v>
      </c>
      <c r="C21">
        <v>0.123158804462688</v>
      </c>
      <c r="D21">
        <v>0.15087983437553901</v>
      </c>
      <c r="E21">
        <v>0.152116127416251</v>
      </c>
      <c r="F21">
        <v>0.42615476625447801</v>
      </c>
      <c r="G21">
        <v>9.4555365685809106E-2</v>
      </c>
      <c r="H21">
        <v>0.10202291516136</v>
      </c>
      <c r="I21">
        <v>8.3490216170639397E-2</v>
      </c>
      <c r="J21">
        <v>0.280068497017808</v>
      </c>
      <c r="K21">
        <v>2.5774062298195798E-2</v>
      </c>
      <c r="L21">
        <v>4.3863500424176898E-4</v>
      </c>
      <c r="M21">
        <v>0.22904452662243299</v>
      </c>
      <c r="N21">
        <v>0.25525722392486999</v>
      </c>
      <c r="O21">
        <f t="shared" si="2"/>
        <v>0.50522987235996841</v>
      </c>
    </row>
    <row r="22" spans="2:18" x14ac:dyDescent="0.2">
      <c r="B22">
        <v>850</v>
      </c>
      <c r="C22">
        <v>0.14892849182307399</v>
      </c>
      <c r="D22">
        <v>0.13762094339630601</v>
      </c>
      <c r="E22">
        <v>0.14621920535491201</v>
      </c>
      <c r="F22">
        <v>0.43276864057429298</v>
      </c>
      <c r="G22">
        <v>0.109995805468889</v>
      </c>
      <c r="H22">
        <v>0.119239048008094</v>
      </c>
      <c r="I22">
        <v>6.7094840893163907E-2</v>
      </c>
      <c r="J22">
        <v>0.296329694370147</v>
      </c>
      <c r="K22">
        <v>2.3164511054351699E-2</v>
      </c>
      <c r="L22">
        <v>2.76063303630718E-2</v>
      </c>
      <c r="M22">
        <v>0.211763939677271</v>
      </c>
      <c r="N22">
        <v>0.26253478109469502</v>
      </c>
      <c r="O22">
        <f t="shared" si="2"/>
        <v>0.51238148004655182</v>
      </c>
    </row>
    <row r="23" spans="2:18" x14ac:dyDescent="0.2">
      <c r="B23">
        <v>900</v>
      </c>
      <c r="C23">
        <v>0.167306335691114</v>
      </c>
      <c r="D23">
        <v>0.20580590922841899</v>
      </c>
      <c r="E23">
        <v>0.128056665114823</v>
      </c>
      <c r="F23">
        <v>0.50116891003435504</v>
      </c>
      <c r="G23">
        <v>0.12194034100941099</v>
      </c>
      <c r="H23">
        <v>0.14758596436563801</v>
      </c>
      <c r="I23">
        <v>5.9904434022852997E-2</v>
      </c>
      <c r="J23">
        <v>0.32943073939790102</v>
      </c>
      <c r="K23">
        <v>2.9524371664781299E-3</v>
      </c>
      <c r="L23">
        <v>4.4016874370162301E-2</v>
      </c>
      <c r="M23">
        <v>0.19974802169469599</v>
      </c>
      <c r="N23">
        <v>0.24671733323133599</v>
      </c>
      <c r="O23">
        <f t="shared" si="2"/>
        <v>0.49670648599684702</v>
      </c>
    </row>
    <row r="24" spans="2:18" x14ac:dyDescent="0.2">
      <c r="B24">
        <v>950</v>
      </c>
      <c r="C24">
        <v>0.198853961528277</v>
      </c>
      <c r="D24">
        <v>0.25266341286885302</v>
      </c>
      <c r="E24">
        <v>0.11222962625991099</v>
      </c>
      <c r="F24">
        <v>0.56374700065704098</v>
      </c>
      <c r="G24">
        <v>0.141752874416501</v>
      </c>
      <c r="H24">
        <v>0.19536386666178901</v>
      </c>
      <c r="I24">
        <v>5.7051200658446599E-2</v>
      </c>
      <c r="J24">
        <v>0.39416794173673603</v>
      </c>
      <c r="K24">
        <v>1.7567971570247101E-2</v>
      </c>
      <c r="L24">
        <v>5.2308660921751002E-2</v>
      </c>
      <c r="M24">
        <v>0.32102381308429201</v>
      </c>
      <c r="N24">
        <v>0.39090044557629</v>
      </c>
      <c r="O24">
        <f t="shared" si="2"/>
        <v>0.62522031762914587</v>
      </c>
    </row>
    <row r="25" spans="2:18" x14ac:dyDescent="0.2">
      <c r="B25">
        <v>1000</v>
      </c>
      <c r="C25">
        <v>0.197528469442807</v>
      </c>
      <c r="D25">
        <v>0.280937500106552</v>
      </c>
      <c r="E25">
        <v>0.143403415556139</v>
      </c>
      <c r="F25">
        <v>0.62186938510549805</v>
      </c>
      <c r="G25">
        <v>0.14780538379555899</v>
      </c>
      <c r="H25">
        <v>0.20275261727822699</v>
      </c>
      <c r="I25">
        <v>7.3510901178644103E-2</v>
      </c>
      <c r="J25">
        <v>0.42406890225242999</v>
      </c>
      <c r="K25">
        <v>3.10751934729427E-2</v>
      </c>
      <c r="L25">
        <v>3.78998393866935E-3</v>
      </c>
      <c r="M25">
        <v>0.40732386243444901</v>
      </c>
      <c r="N25">
        <v>0.442189039846061</v>
      </c>
      <c r="O25">
        <f t="shared" si="2"/>
        <v>0.66497296174059661</v>
      </c>
    </row>
    <row r="26" spans="2:18" x14ac:dyDescent="0.2">
      <c r="B26">
        <v>1050</v>
      </c>
      <c r="C26">
        <v>0.20725064232819301</v>
      </c>
      <c r="D26">
        <v>0.217737448118694</v>
      </c>
      <c r="E26">
        <v>0.13745516412543901</v>
      </c>
      <c r="F26">
        <v>0.56244325457232702</v>
      </c>
      <c r="G26">
        <v>0.147608652254033</v>
      </c>
      <c r="H26">
        <v>0.19555729399705399</v>
      </c>
      <c r="I26">
        <v>6.4920284122525498E-2</v>
      </c>
      <c r="J26">
        <v>0.40808623037361202</v>
      </c>
      <c r="K26">
        <v>2.4566472222561898E-2</v>
      </c>
      <c r="L26">
        <v>2.3240621254603501E-2</v>
      </c>
      <c r="M26">
        <v>0.41381434397352002</v>
      </c>
      <c r="N26">
        <v>0.46162143745068501</v>
      </c>
      <c r="O26">
        <f t="shared" si="2"/>
        <v>0.67942728636012628</v>
      </c>
    </row>
    <row r="27" spans="2:18" x14ac:dyDescent="0.2">
      <c r="B27">
        <v>1100</v>
      </c>
      <c r="C27">
        <v>0.198217180641171</v>
      </c>
      <c r="D27">
        <v>0.22877566798468199</v>
      </c>
      <c r="E27">
        <v>0.15074209826805601</v>
      </c>
      <c r="F27">
        <v>0.57773494689390903</v>
      </c>
      <c r="G27">
        <v>0.156645571725261</v>
      </c>
      <c r="H27">
        <v>0.22886386779274001</v>
      </c>
      <c r="I27">
        <v>7.1044759899685506E-2</v>
      </c>
      <c r="J27">
        <v>0.45655419941768599</v>
      </c>
      <c r="K27">
        <v>8.1214983258547507E-3</v>
      </c>
      <c r="L27">
        <v>4.9909063475451203E-2</v>
      </c>
      <c r="M27">
        <v>0.44835454845240702</v>
      </c>
      <c r="N27">
        <v>0.50638511025371302</v>
      </c>
      <c r="O27">
        <f t="shared" si="2"/>
        <v>0.71160741301205754</v>
      </c>
      <c r="Q27" t="s">
        <v>33</v>
      </c>
    </row>
    <row r="28" spans="2:18" x14ac:dyDescent="0.2">
      <c r="B28">
        <v>1150</v>
      </c>
      <c r="C28">
        <v>0.194537520458818</v>
      </c>
      <c r="D28">
        <v>0.25760975204930198</v>
      </c>
      <c r="E28">
        <v>0.14516686023630199</v>
      </c>
      <c r="F28">
        <v>0.59731413274442102</v>
      </c>
      <c r="G28">
        <v>0.154516660678375</v>
      </c>
      <c r="H28">
        <v>0.212660448409871</v>
      </c>
      <c r="I28">
        <v>8.8621667816268193E-2</v>
      </c>
      <c r="J28">
        <v>0.45579877690451498</v>
      </c>
      <c r="K28">
        <v>2.03064440740638E-2</v>
      </c>
      <c r="L28">
        <v>2.0836201402926999E-2</v>
      </c>
      <c r="M28">
        <v>0.30171204663349599</v>
      </c>
      <c r="N28">
        <v>0.34285469211048702</v>
      </c>
      <c r="O28">
        <f t="shared" si="2"/>
        <v>0.58553795104202</v>
      </c>
      <c r="Q28" s="5">
        <v>1</v>
      </c>
      <c r="R28" s="2">
        <v>5.0199999999999995E-4</v>
      </c>
    </row>
    <row r="29" spans="2:18" x14ac:dyDescent="0.2">
      <c r="B29">
        <v>1200</v>
      </c>
      <c r="C29">
        <v>0.152470258491886</v>
      </c>
      <c r="D29">
        <v>0.28221911751166101</v>
      </c>
      <c r="E29">
        <v>0.14383842655295201</v>
      </c>
      <c r="F29">
        <v>0.57852780255649905</v>
      </c>
      <c r="G29">
        <v>0.13227186427433599</v>
      </c>
      <c r="H29">
        <v>0.21595851242917699</v>
      </c>
      <c r="I29">
        <v>8.9824068783443997E-2</v>
      </c>
      <c r="J29">
        <v>0.43805444548695699</v>
      </c>
      <c r="K29">
        <v>7.62693101453874E-3</v>
      </c>
      <c r="L29">
        <v>4.3558188978824004E-3</v>
      </c>
      <c r="M29">
        <v>0.245256461671682</v>
      </c>
      <c r="N29">
        <v>0.25723921158410301</v>
      </c>
      <c r="O29">
        <f t="shared" si="2"/>
        <v>0.50718755069905153</v>
      </c>
      <c r="Q29">
        <v>2</v>
      </c>
      <c r="R29" s="2">
        <v>3.6000000000000002E-4</v>
      </c>
    </row>
    <row r="30" spans="2:18" x14ac:dyDescent="0.2">
      <c r="B30">
        <v>1250</v>
      </c>
      <c r="C30">
        <v>0.187544677753095</v>
      </c>
      <c r="D30">
        <v>0.193414965344023</v>
      </c>
      <c r="E30">
        <v>0.17122955549275001</v>
      </c>
      <c r="F30">
        <v>0.55218919858986704</v>
      </c>
      <c r="G30">
        <v>0.11431725148563</v>
      </c>
      <c r="H30">
        <v>0.19180583066944501</v>
      </c>
      <c r="I30">
        <v>9.0419450214541494E-2</v>
      </c>
      <c r="J30">
        <v>0.39654253236961701</v>
      </c>
      <c r="K30">
        <v>6.1742902898181502E-3</v>
      </c>
      <c r="L30">
        <v>5.6064267564062603E-2</v>
      </c>
      <c r="M30">
        <v>0.351846654646917</v>
      </c>
      <c r="N30">
        <v>0.41408521250079799</v>
      </c>
      <c r="O30">
        <f t="shared" si="2"/>
        <v>0.64349453183441896</v>
      </c>
      <c r="Q30">
        <v>3</v>
      </c>
      <c r="R30" s="2">
        <v>1.99E-3</v>
      </c>
    </row>
    <row r="31" spans="2:18" x14ac:dyDescent="0.2">
      <c r="B31">
        <v>1300</v>
      </c>
      <c r="C31">
        <v>0.16427665791886101</v>
      </c>
      <c r="D31">
        <v>0.20865457267722201</v>
      </c>
      <c r="E31">
        <v>0.16129183894735999</v>
      </c>
      <c r="F31">
        <v>0.53422306954344301</v>
      </c>
      <c r="G31">
        <v>0.10873174664374601</v>
      </c>
      <c r="H31">
        <v>0.18977642476470899</v>
      </c>
      <c r="I31">
        <v>0.106088557954504</v>
      </c>
      <c r="J31">
        <v>0.40459672936295998</v>
      </c>
      <c r="K31">
        <v>7.2213319107129899E-4</v>
      </c>
      <c r="L31">
        <v>7.47997402975311E-2</v>
      </c>
      <c r="M31">
        <v>0.35718451691872499</v>
      </c>
      <c r="N31">
        <v>0.432706390407327</v>
      </c>
      <c r="O31">
        <f t="shared" si="2"/>
        <v>0.65780421890356333</v>
      </c>
      <c r="R31" s="2">
        <f>AVERAGE(R28:R30)</f>
        <v>9.5066666666666661E-4</v>
      </c>
    </row>
    <row r="32" spans="2:18" x14ac:dyDescent="0.2">
      <c r="B32">
        <v>1350</v>
      </c>
      <c r="C32">
        <v>0.200252089439206</v>
      </c>
      <c r="D32">
        <v>0.23643755332055899</v>
      </c>
      <c r="E32">
        <v>0.12514157931185799</v>
      </c>
      <c r="F32">
        <v>0.56183122207162295</v>
      </c>
      <c r="G32">
        <v>0.10927105466846999</v>
      </c>
      <c r="H32">
        <v>0.19072291022766599</v>
      </c>
      <c r="I32">
        <v>0.107063353965138</v>
      </c>
      <c r="J32">
        <v>0.407057318861274</v>
      </c>
      <c r="K32">
        <v>3.6305948017523498E-3</v>
      </c>
      <c r="L32">
        <v>7.9240317582055398E-3</v>
      </c>
      <c r="M32">
        <v>0.66658080382969098</v>
      </c>
      <c r="N32">
        <v>0.67813543038964896</v>
      </c>
      <c r="O32">
        <f t="shared" si="2"/>
        <v>0.82348978766566916</v>
      </c>
      <c r="R32">
        <f>STDEV(R28:R30)</f>
        <v>9.0288500559779683E-4</v>
      </c>
    </row>
    <row r="33" spans="2:19" x14ac:dyDescent="0.2">
      <c r="B33">
        <v>1400</v>
      </c>
      <c r="C33">
        <v>0.20084488098414699</v>
      </c>
      <c r="D33">
        <v>0.231593887148526</v>
      </c>
      <c r="E33">
        <v>0.154312432255753</v>
      </c>
      <c r="F33">
        <v>0.58675120038842599</v>
      </c>
      <c r="G33">
        <v>0.118268009035599</v>
      </c>
      <c r="H33">
        <v>0.186983516308489</v>
      </c>
      <c r="I33">
        <v>0.10058343134700901</v>
      </c>
      <c r="J33">
        <v>0.40583495669109598</v>
      </c>
      <c r="K33">
        <v>2.5136948370719302E-2</v>
      </c>
      <c r="L33">
        <v>4.9401119620478703E-2</v>
      </c>
      <c r="M33">
        <v>0.80312726099666099</v>
      </c>
      <c r="N33">
        <v>0.87766532898785898</v>
      </c>
      <c r="O33">
        <f t="shared" si="2"/>
        <v>0.9368379416888809</v>
      </c>
    </row>
    <row r="34" spans="2:19" x14ac:dyDescent="0.2">
      <c r="B34">
        <v>1450</v>
      </c>
      <c r="C34">
        <v>0.19462314512171899</v>
      </c>
      <c r="D34">
        <v>0.23987242320176</v>
      </c>
      <c r="E34">
        <v>0.175012279400758</v>
      </c>
      <c r="F34">
        <v>0.60950784772423705</v>
      </c>
      <c r="G34">
        <v>0.124120806865504</v>
      </c>
      <c r="H34">
        <v>0.18027947109155401</v>
      </c>
      <c r="I34">
        <v>9.6113550575535195E-2</v>
      </c>
      <c r="J34">
        <v>0.40051382853259299</v>
      </c>
      <c r="K34">
        <v>2.82065075943599E-2</v>
      </c>
      <c r="L34">
        <v>0.26369580098721701</v>
      </c>
      <c r="M34">
        <v>0.68056474940544298</v>
      </c>
      <c r="N34">
        <v>0.97246705798701905</v>
      </c>
      <c r="O34">
        <f t="shared" si="2"/>
        <v>0.98613744376076662</v>
      </c>
      <c r="R34" t="s">
        <v>65</v>
      </c>
    </row>
    <row r="35" spans="2:19" x14ac:dyDescent="0.2">
      <c r="B35">
        <v>1500</v>
      </c>
      <c r="C35">
        <v>0.20842956176306099</v>
      </c>
      <c r="D35">
        <v>0.2347567480576</v>
      </c>
      <c r="E35">
        <v>0.13860628839511899</v>
      </c>
      <c r="F35">
        <v>0.58179259821578</v>
      </c>
      <c r="G35">
        <v>0.13943234578112601</v>
      </c>
      <c r="H35">
        <v>0.19130286102469199</v>
      </c>
      <c r="I35">
        <v>7.8394986774884295E-2</v>
      </c>
      <c r="J35">
        <v>0.40913019358070302</v>
      </c>
      <c r="K35">
        <v>0.165646268227263</v>
      </c>
      <c r="L35">
        <v>0.42984654262855598</v>
      </c>
      <c r="M35">
        <v>0.52277907698903703</v>
      </c>
      <c r="N35">
        <v>1.1182718878448601</v>
      </c>
      <c r="O35">
        <f t="shared" si="2"/>
        <v>1.057483752993331</v>
      </c>
      <c r="Q35" t="s">
        <v>33</v>
      </c>
    </row>
    <row r="36" spans="2:19" x14ac:dyDescent="0.2">
      <c r="B36">
        <v>1550</v>
      </c>
      <c r="C36">
        <v>0.23595780879837899</v>
      </c>
      <c r="D36">
        <v>0.20321346368183599</v>
      </c>
      <c r="E36">
        <v>0.14780930862000299</v>
      </c>
      <c r="F36">
        <v>0.586980581100218</v>
      </c>
      <c r="G36">
        <v>0.152126693906666</v>
      </c>
      <c r="H36">
        <v>0.188481581339353</v>
      </c>
      <c r="I36">
        <v>7.0193589048391195E-2</v>
      </c>
      <c r="J36">
        <v>0.41080186429441001</v>
      </c>
      <c r="K36">
        <v>1.7878936725682699E-2</v>
      </c>
      <c r="L36">
        <v>0.498195838473522</v>
      </c>
      <c r="M36">
        <v>0.47012729426599997</v>
      </c>
      <c r="N36">
        <v>0.98620206946520494</v>
      </c>
      <c r="O36">
        <f t="shared" si="2"/>
        <v>0.99307707126144296</v>
      </c>
      <c r="Q36" s="5">
        <v>1</v>
      </c>
      <c r="R36" s="2">
        <v>2.5500000000000002E-4</v>
      </c>
    </row>
    <row r="37" spans="2:19" x14ac:dyDescent="0.2">
      <c r="B37">
        <v>1600</v>
      </c>
      <c r="C37">
        <v>0.179903410673876</v>
      </c>
      <c r="D37">
        <v>0.22337505670437599</v>
      </c>
      <c r="E37">
        <v>0.13194465464454999</v>
      </c>
      <c r="F37">
        <v>0.53522312202280198</v>
      </c>
      <c r="G37">
        <v>0.14884119602406601</v>
      </c>
      <c r="H37">
        <v>0.196888690197801</v>
      </c>
      <c r="I37">
        <v>6.2385763995443003E-2</v>
      </c>
      <c r="J37">
        <v>0.40811565021731</v>
      </c>
      <c r="K37">
        <v>9.9017514721240294E-3</v>
      </c>
      <c r="L37">
        <v>0.49658117494972498</v>
      </c>
      <c r="M37">
        <v>0.26085514902432599</v>
      </c>
      <c r="N37">
        <v>0.76733807544617505</v>
      </c>
      <c r="O37">
        <f t="shared" si="2"/>
        <v>0.87597835329771423</v>
      </c>
      <c r="Q37">
        <v>2</v>
      </c>
      <c r="R37" s="2">
        <v>2.1100000000000001E-4</v>
      </c>
    </row>
    <row r="38" spans="2:19" x14ac:dyDescent="0.2">
      <c r="B38">
        <v>1650</v>
      </c>
      <c r="C38">
        <v>0.19769749309322199</v>
      </c>
      <c r="D38">
        <v>0.25308124223661699</v>
      </c>
      <c r="E38">
        <v>0.15216664315186901</v>
      </c>
      <c r="F38">
        <v>0.60294537848170804</v>
      </c>
      <c r="G38">
        <v>0.14383604051395901</v>
      </c>
      <c r="H38">
        <v>0.204921257011692</v>
      </c>
      <c r="I38">
        <v>5.9649088973064701E-2</v>
      </c>
      <c r="J38">
        <v>0.40840638649871502</v>
      </c>
      <c r="K38" s="2">
        <v>6.4423430858707796E-7</v>
      </c>
      <c r="L38">
        <v>0.71894318585961403</v>
      </c>
      <c r="M38">
        <v>0.25856391538604401</v>
      </c>
      <c r="N38">
        <v>0.97750774547996599</v>
      </c>
      <c r="O38">
        <f t="shared" si="2"/>
        <v>0.98868991371408554</v>
      </c>
      <c r="Q38">
        <v>3</v>
      </c>
      <c r="R38" s="2">
        <v>5.44E-4</v>
      </c>
    </row>
    <row r="39" spans="2:19" x14ac:dyDescent="0.2">
      <c r="B39">
        <v>1700</v>
      </c>
      <c r="C39">
        <v>0.21545341524445499</v>
      </c>
      <c r="D39">
        <v>0.229687247355914</v>
      </c>
      <c r="E39">
        <v>0.156477861192764</v>
      </c>
      <c r="F39">
        <v>0.60161852379313396</v>
      </c>
      <c r="G39">
        <v>0.138378633236448</v>
      </c>
      <c r="H39">
        <v>0.19609380122568301</v>
      </c>
      <c r="I39">
        <v>7.1511223929896603E-2</v>
      </c>
      <c r="J39">
        <v>0.40598365839202699</v>
      </c>
      <c r="K39">
        <v>4.8750802254757898E-4</v>
      </c>
      <c r="L39">
        <v>0.45618601831945799</v>
      </c>
      <c r="M39">
        <v>0.13082852581506599</v>
      </c>
      <c r="N39">
        <v>0.58750205215707096</v>
      </c>
      <c r="O39">
        <f t="shared" si="2"/>
        <v>0.76648682451629324</v>
      </c>
      <c r="R39" s="2">
        <f>AVERAGE(R36:R38)</f>
        <v>3.366666666666667E-4</v>
      </c>
      <c r="S39" t="s">
        <v>67</v>
      </c>
    </row>
    <row r="40" spans="2:19" x14ac:dyDescent="0.2">
      <c r="B40">
        <v>1750</v>
      </c>
      <c r="C40">
        <v>0.237283809295945</v>
      </c>
      <c r="D40">
        <v>0.21763407681863201</v>
      </c>
      <c r="E40">
        <v>0.150267881331132</v>
      </c>
      <c r="F40">
        <v>0.60518576744570896</v>
      </c>
      <c r="G40">
        <v>0.123725527702679</v>
      </c>
      <c r="H40">
        <v>0.18147865350501299</v>
      </c>
      <c r="I40">
        <v>8.0387759886563506E-2</v>
      </c>
      <c r="J40">
        <v>0.38559194109425499</v>
      </c>
      <c r="K40">
        <v>2.1376745000352901E-3</v>
      </c>
      <c r="L40">
        <v>0.40129530835601801</v>
      </c>
      <c r="M40">
        <v>0.401323964404871</v>
      </c>
      <c r="N40">
        <v>0.80475694726092395</v>
      </c>
      <c r="O40">
        <f t="shared" si="2"/>
        <v>0.89708246402486547</v>
      </c>
      <c r="R40">
        <f>STDEV(R36:R38)</f>
        <v>1.8089868250856147E-4</v>
      </c>
    </row>
    <row r="41" spans="2:19" x14ac:dyDescent="0.2">
      <c r="B41">
        <v>1800</v>
      </c>
      <c r="C41">
        <v>0.17508680094958301</v>
      </c>
      <c r="D41">
        <v>0.23282890412349799</v>
      </c>
      <c r="E41">
        <v>0.166944630293549</v>
      </c>
      <c r="F41">
        <v>0.57486033536662895</v>
      </c>
      <c r="G41">
        <v>0.13558820099492699</v>
      </c>
      <c r="H41">
        <v>0.15103635953177499</v>
      </c>
      <c r="I41">
        <v>6.7950315087170504E-2</v>
      </c>
      <c r="J41">
        <v>0.35457487561387202</v>
      </c>
      <c r="K41">
        <v>1.9404971557943299E-3</v>
      </c>
      <c r="L41">
        <v>0.365955640084551</v>
      </c>
      <c r="M41">
        <v>0.35239010075888699</v>
      </c>
      <c r="N41">
        <v>0.72028623799923297</v>
      </c>
      <c r="O41">
        <f t="shared" si="2"/>
        <v>0.84869678802221993</v>
      </c>
      <c r="R41" s="1">
        <f>R39*(0.00000001)/(0.000000000000001)</f>
        <v>3366.6666666666665</v>
      </c>
      <c r="S41" t="s">
        <v>66</v>
      </c>
    </row>
    <row r="42" spans="2:19" x14ac:dyDescent="0.2">
      <c r="B42">
        <v>1850</v>
      </c>
      <c r="C42">
        <v>0.22657327395243301</v>
      </c>
      <c r="D42">
        <v>0.22357069969479701</v>
      </c>
      <c r="E42">
        <v>0.182746566863108</v>
      </c>
      <c r="F42">
        <v>0.632890540510338</v>
      </c>
      <c r="G42">
        <v>0.13844014228462201</v>
      </c>
      <c r="H42">
        <v>0.149221576495882</v>
      </c>
      <c r="I42">
        <v>6.45645905476879E-2</v>
      </c>
      <c r="J42">
        <v>0.35222630932819199</v>
      </c>
      <c r="K42">
        <v>5.5175700863199101E-4</v>
      </c>
      <c r="L42">
        <v>0.10481224660706499</v>
      </c>
      <c r="M42">
        <v>0.28493776563933099</v>
      </c>
      <c r="N42">
        <v>0.39030176925502802</v>
      </c>
      <c r="O42">
        <f t="shared" si="2"/>
        <v>0.62474136188908447</v>
      </c>
      <c r="R42" s="1">
        <f>R40*(0.00000001)/(0.000000000000001)</f>
        <v>1808.9868250856146</v>
      </c>
    </row>
    <row r="43" spans="2:19" x14ac:dyDescent="0.2">
      <c r="B43">
        <v>1900</v>
      </c>
      <c r="C43">
        <v>0.181255832776818</v>
      </c>
      <c r="D43">
        <v>0.25310870001401697</v>
      </c>
      <c r="E43">
        <v>0.17400440119990901</v>
      </c>
      <c r="F43">
        <v>0.60836893399074399</v>
      </c>
      <c r="G43">
        <v>0.13623462625045801</v>
      </c>
      <c r="H43">
        <v>0.15617788682748501</v>
      </c>
      <c r="I43">
        <v>7.6235975177499096E-2</v>
      </c>
      <c r="J43">
        <v>0.368648488255443</v>
      </c>
      <c r="K43">
        <v>1.2245304178101601E-3</v>
      </c>
      <c r="L43">
        <v>6.3544325287940798E-3</v>
      </c>
      <c r="M43">
        <v>0.449946139604395</v>
      </c>
      <c r="N43">
        <v>0.45752510255099899</v>
      </c>
      <c r="O43">
        <f t="shared" si="2"/>
        <v>0.67640601900855302</v>
      </c>
    </row>
    <row r="44" spans="2:19" x14ac:dyDescent="0.2">
      <c r="B44">
        <v>1950</v>
      </c>
      <c r="C44">
        <v>0.22855451859738199</v>
      </c>
      <c r="D44">
        <v>0.27610838589939601</v>
      </c>
      <c r="E44">
        <v>0.21935658599680399</v>
      </c>
      <c r="F44">
        <v>0.72401949049358205</v>
      </c>
      <c r="G44">
        <v>0.14101824130655499</v>
      </c>
      <c r="H44">
        <v>0.18595168597533501</v>
      </c>
      <c r="I44">
        <v>9.1111138134980493E-2</v>
      </c>
      <c r="J44">
        <v>0.41808106541687001</v>
      </c>
      <c r="K44">
        <v>7.5933066535384197E-3</v>
      </c>
      <c r="L44">
        <v>1.3285790064844901E-2</v>
      </c>
      <c r="M44">
        <v>0.29075127778193499</v>
      </c>
      <c r="N44">
        <v>0.311630374500318</v>
      </c>
      <c r="O44">
        <f t="shared" si="2"/>
        <v>0.55823863580042365</v>
      </c>
    </row>
    <row r="45" spans="2:19" x14ac:dyDescent="0.2">
      <c r="B45">
        <v>2000</v>
      </c>
      <c r="C45">
        <v>0.25276570663244102</v>
      </c>
      <c r="D45">
        <v>0.28211642805742598</v>
      </c>
      <c r="E45">
        <v>0.296115314016204</v>
      </c>
      <c r="F45">
        <v>0.83099744870606995</v>
      </c>
      <c r="G45">
        <v>0.173581382212883</v>
      </c>
      <c r="H45">
        <v>0.20884000189680199</v>
      </c>
      <c r="I45">
        <v>0.115996138982132</v>
      </c>
      <c r="J45">
        <v>0.49841752309181703</v>
      </c>
      <c r="K45">
        <v>2.1415814766639899E-2</v>
      </c>
      <c r="L45">
        <v>1.0951313843278901E-2</v>
      </c>
      <c r="M45">
        <v>0.289777757905196</v>
      </c>
      <c r="N45">
        <v>0.32214488651511503</v>
      </c>
      <c r="O45">
        <f t="shared" si="2"/>
        <v>0.56757808847339675</v>
      </c>
    </row>
    <row r="46" spans="2:19" x14ac:dyDescent="0.2">
      <c r="B46">
        <v>2050</v>
      </c>
      <c r="C46">
        <v>0.25669917181092899</v>
      </c>
      <c r="D46">
        <v>0.25820709326642699</v>
      </c>
      <c r="E46">
        <v>0.27932052407618202</v>
      </c>
      <c r="F46">
        <v>0.79422678915353795</v>
      </c>
      <c r="G46">
        <v>0.18545987994284899</v>
      </c>
      <c r="H46">
        <v>0.17792388931997</v>
      </c>
      <c r="I46">
        <v>0.12070848762481801</v>
      </c>
      <c r="J46">
        <v>0.48409225688763602</v>
      </c>
      <c r="K46">
        <v>1.7780582773396999E-3</v>
      </c>
      <c r="L46">
        <v>2.6867809224914202E-3</v>
      </c>
      <c r="M46">
        <v>0.50604885784992304</v>
      </c>
      <c r="N46">
        <v>0.51051369704975502</v>
      </c>
      <c r="O46">
        <f t="shared" si="2"/>
        <v>0.71450241220709332</v>
      </c>
    </row>
    <row r="47" spans="2:19" x14ac:dyDescent="0.2">
      <c r="B47">
        <v>2100</v>
      </c>
      <c r="C47">
        <v>0.25077414452683899</v>
      </c>
      <c r="D47">
        <v>0.24180818051965899</v>
      </c>
      <c r="E47">
        <v>0.24089838279546699</v>
      </c>
      <c r="F47">
        <v>0.73348070784196495</v>
      </c>
      <c r="G47">
        <v>0.174796248818191</v>
      </c>
      <c r="H47">
        <v>0.17752089148870701</v>
      </c>
      <c r="I47">
        <v>0.13160279273526401</v>
      </c>
      <c r="J47">
        <v>0.48391993304216302</v>
      </c>
      <c r="K47">
        <v>7.5594779860652297E-3</v>
      </c>
      <c r="L47">
        <v>1.50395749744649E-3</v>
      </c>
      <c r="M47">
        <v>0.34684629111598297</v>
      </c>
      <c r="N47">
        <v>0.35590972659949499</v>
      </c>
      <c r="O47">
        <f t="shared" si="2"/>
        <v>0.59658170152921641</v>
      </c>
    </row>
    <row r="48" spans="2:19" x14ac:dyDescent="0.2">
      <c r="B48">
        <v>2150</v>
      </c>
      <c r="C48">
        <v>0.220476442607493</v>
      </c>
      <c r="D48">
        <v>0.25215622956123501</v>
      </c>
      <c r="E48">
        <v>0.24690592789648699</v>
      </c>
      <c r="F48">
        <v>0.71953860006521597</v>
      </c>
      <c r="G48">
        <v>0.16653323569032399</v>
      </c>
      <c r="H48">
        <v>0.164119160746791</v>
      </c>
      <c r="I48">
        <v>0.133089624796072</v>
      </c>
      <c r="J48">
        <v>0.46374202123318697</v>
      </c>
      <c r="K48">
        <v>1.1233287513485299E-2</v>
      </c>
      <c r="L48">
        <v>1.2952152154826599E-2</v>
      </c>
      <c r="M48">
        <v>0.38636637407715402</v>
      </c>
      <c r="N48">
        <v>0.41055181374546601</v>
      </c>
      <c r="O48">
        <f t="shared" si="2"/>
        <v>0.64074317299949912</v>
      </c>
    </row>
    <row r="49" spans="2:15" x14ac:dyDescent="0.2">
      <c r="B49">
        <v>2200</v>
      </c>
      <c r="C49">
        <v>0.24396326740322499</v>
      </c>
      <c r="D49">
        <v>0.240397002143833</v>
      </c>
      <c r="E49">
        <v>0.29095542005035602</v>
      </c>
      <c r="F49">
        <v>0.77531568959741504</v>
      </c>
      <c r="G49">
        <v>0.17898431100627599</v>
      </c>
      <c r="H49">
        <v>0.15491670792076701</v>
      </c>
      <c r="I49">
        <v>0.14431099732802999</v>
      </c>
      <c r="J49">
        <v>0.47821201625507298</v>
      </c>
      <c r="K49">
        <v>4.7768641603374096E-3</v>
      </c>
      <c r="L49">
        <v>2.2906938252624401E-4</v>
      </c>
      <c r="M49">
        <v>0.386414878227898</v>
      </c>
      <c r="N49">
        <v>0.39142081177076199</v>
      </c>
      <c r="O49">
        <f t="shared" si="2"/>
        <v>0.62563632548850778</v>
      </c>
    </row>
    <row r="50" spans="2:15" x14ac:dyDescent="0.2">
      <c r="B50">
        <v>2250</v>
      </c>
      <c r="C50">
        <v>0.26224478613783597</v>
      </c>
      <c r="D50">
        <v>0.20296210618158</v>
      </c>
      <c r="E50">
        <v>0.29833150075180398</v>
      </c>
      <c r="F50">
        <v>0.76353839307121896</v>
      </c>
      <c r="G50">
        <v>0.18865783055369201</v>
      </c>
      <c r="H50">
        <v>0.119683170461916</v>
      </c>
      <c r="I50">
        <v>0.12890180533887899</v>
      </c>
      <c r="J50">
        <v>0.43724280635448798</v>
      </c>
      <c r="K50">
        <v>7.5866563626080397E-3</v>
      </c>
      <c r="L50">
        <v>2.58059955853767E-4</v>
      </c>
      <c r="M50">
        <v>0.59161148797413299</v>
      </c>
      <c r="N50">
        <v>0.59945620429259505</v>
      </c>
      <c r="O50">
        <f t="shared" si="2"/>
        <v>0.77424557105132674</v>
      </c>
    </row>
    <row r="51" spans="2:15" x14ac:dyDescent="0.2">
      <c r="B51">
        <v>2300</v>
      </c>
      <c r="C51">
        <v>0.26289686854244798</v>
      </c>
      <c r="D51">
        <v>0.221362575760505</v>
      </c>
      <c r="E51">
        <v>0.24166678366722699</v>
      </c>
      <c r="F51">
        <v>0.72592622797018003</v>
      </c>
      <c r="G51">
        <v>0.18738781279740699</v>
      </c>
      <c r="H51">
        <v>0.121662901616318</v>
      </c>
      <c r="I51">
        <v>0.116365654950163</v>
      </c>
      <c r="J51">
        <v>0.42541636936388799</v>
      </c>
      <c r="K51">
        <v>4.21878593843601E-2</v>
      </c>
      <c r="L51">
        <v>1.37927298700067E-2</v>
      </c>
      <c r="M51">
        <v>0.62360183924369905</v>
      </c>
      <c r="N51">
        <v>0.67958242849806605</v>
      </c>
      <c r="O51">
        <f t="shared" si="2"/>
        <v>0.82436789632910012</v>
      </c>
    </row>
    <row r="52" spans="2:15" x14ac:dyDescent="0.2">
      <c r="B52">
        <v>2350</v>
      </c>
      <c r="C52">
        <v>0.25997651571573999</v>
      </c>
      <c r="D52">
        <v>0.18373787181333801</v>
      </c>
      <c r="E52">
        <v>0.318393690324559</v>
      </c>
      <c r="F52">
        <v>0.76210807785363699</v>
      </c>
      <c r="G52">
        <v>0.16636475200084999</v>
      </c>
      <c r="H52">
        <v>0.12711926388415601</v>
      </c>
      <c r="I52">
        <v>0.112168336199787</v>
      </c>
      <c r="J52">
        <v>0.405652352084792</v>
      </c>
      <c r="K52">
        <v>1.93071812013609E-4</v>
      </c>
      <c r="L52">
        <v>0.17222357213736</v>
      </c>
      <c r="M52">
        <v>0.73969569096057397</v>
      </c>
      <c r="N52">
        <v>0.91211233490994803</v>
      </c>
      <c r="O52">
        <f t="shared" si="2"/>
        <v>0.95504572398914389</v>
      </c>
    </row>
    <row r="53" spans="2:15" x14ac:dyDescent="0.2">
      <c r="B53">
        <v>2400</v>
      </c>
      <c r="C53">
        <v>0.25730757846781999</v>
      </c>
      <c r="D53">
        <v>0.216839060123759</v>
      </c>
      <c r="E53">
        <v>0.289115944978863</v>
      </c>
      <c r="F53">
        <v>0.76326258357044197</v>
      </c>
      <c r="G53">
        <v>0.16257192761467201</v>
      </c>
      <c r="H53">
        <v>0.13470342703853899</v>
      </c>
      <c r="I53">
        <v>0.11008339450162299</v>
      </c>
      <c r="J53">
        <v>0.407358749154833</v>
      </c>
      <c r="K53">
        <v>1.0720703129191701E-2</v>
      </c>
      <c r="L53">
        <v>6.6228890654513595E-2</v>
      </c>
      <c r="M53">
        <v>0.75665901693460103</v>
      </c>
      <c r="N53">
        <v>0.83360861071830705</v>
      </c>
      <c r="O53">
        <f t="shared" si="2"/>
        <v>0.91302169235911756</v>
      </c>
    </row>
    <row r="54" spans="2:15" x14ac:dyDescent="0.2">
      <c r="B54">
        <v>2450</v>
      </c>
      <c r="C54">
        <v>0.27163706429407403</v>
      </c>
      <c r="D54">
        <v>0.22724822311531601</v>
      </c>
      <c r="E54">
        <v>0.27731007749866299</v>
      </c>
      <c r="F54">
        <v>0.77619536490805396</v>
      </c>
      <c r="G54">
        <v>0.17130162722913</v>
      </c>
      <c r="H54">
        <v>0.150278418353022</v>
      </c>
      <c r="I54">
        <v>0.12291073760497</v>
      </c>
      <c r="J54">
        <v>0.44449078318712198</v>
      </c>
      <c r="K54">
        <v>2.81661823095922E-3</v>
      </c>
      <c r="L54">
        <v>0.10545473009110801</v>
      </c>
      <c r="M54">
        <v>0.59347918186904103</v>
      </c>
      <c r="N54">
        <v>0.701750530191108</v>
      </c>
      <c r="O54">
        <f t="shared" si="2"/>
        <v>0.83770551519678327</v>
      </c>
    </row>
    <row r="55" spans="2:15" x14ac:dyDescent="0.2">
      <c r="B55">
        <v>2500</v>
      </c>
      <c r="C55">
        <v>0.272411602905485</v>
      </c>
      <c r="D55">
        <v>0.202585995432146</v>
      </c>
      <c r="E55">
        <v>0.29180290430698202</v>
      </c>
      <c r="F55">
        <v>0.76680050264461397</v>
      </c>
      <c r="G55">
        <v>0.18543539596639699</v>
      </c>
      <c r="H55">
        <v>0.13497588722197201</v>
      </c>
      <c r="I55">
        <v>0.13506749498027101</v>
      </c>
      <c r="J55">
        <v>0.45547877816864002</v>
      </c>
      <c r="K55">
        <v>1.9108212353487299E-3</v>
      </c>
      <c r="L55">
        <v>3.9886122893548502E-2</v>
      </c>
      <c r="M55">
        <v>0.52115917586822103</v>
      </c>
      <c r="N55">
        <v>0.56295611999711803</v>
      </c>
      <c r="O55">
        <f t="shared" si="2"/>
        <v>0.75030401837996175</v>
      </c>
    </row>
    <row r="56" spans="2:15" x14ac:dyDescent="0.2">
      <c r="B56">
        <v>2550</v>
      </c>
      <c r="C56">
        <v>0.306707531449527</v>
      </c>
      <c r="D56">
        <v>0.16452691793711699</v>
      </c>
      <c r="E56">
        <v>0.26528733440908803</v>
      </c>
      <c r="F56">
        <v>0.73652178379573296</v>
      </c>
      <c r="G56">
        <v>0.202709336475973</v>
      </c>
      <c r="H56">
        <v>0.110782476085307</v>
      </c>
      <c r="I56">
        <v>0.121459912219121</v>
      </c>
      <c r="J56">
        <v>0.43495172478040101</v>
      </c>
      <c r="K56">
        <v>7.10926100200445E-3</v>
      </c>
      <c r="L56">
        <v>1.2209433586607501E-2</v>
      </c>
      <c r="M56">
        <v>0.82355609086080805</v>
      </c>
      <c r="N56">
        <v>0.84287478544941996</v>
      </c>
      <c r="O56">
        <f t="shared" si="2"/>
        <v>0.91808212347775298</v>
      </c>
    </row>
    <row r="57" spans="2:15" x14ac:dyDescent="0.2">
      <c r="B57">
        <v>2600</v>
      </c>
      <c r="C57">
        <v>0.27516260695380701</v>
      </c>
      <c r="D57">
        <v>0.184259336370768</v>
      </c>
      <c r="E57">
        <v>0.32895315804087</v>
      </c>
      <c r="F57">
        <v>0.78837510136544497</v>
      </c>
      <c r="G57">
        <v>0.19452440849019201</v>
      </c>
      <c r="H57">
        <v>0.13759832741253</v>
      </c>
      <c r="I57">
        <v>0.16353778755256801</v>
      </c>
      <c r="J57">
        <v>0.49566052345528899</v>
      </c>
      <c r="K57">
        <v>3.8250371594644398E-3</v>
      </c>
      <c r="L57">
        <v>1.25532491070923E-3</v>
      </c>
      <c r="M57">
        <v>0.85591198984517403</v>
      </c>
      <c r="N57">
        <v>0.86099235191534695</v>
      </c>
      <c r="O57">
        <f t="shared" si="2"/>
        <v>0.92789673558825869</v>
      </c>
    </row>
    <row r="58" spans="2:15" x14ac:dyDescent="0.2">
      <c r="B58">
        <v>2650</v>
      </c>
      <c r="C58">
        <v>0.33702380843843899</v>
      </c>
      <c r="D58">
        <v>0.21640184212729399</v>
      </c>
      <c r="E58">
        <v>0.35969818247551699</v>
      </c>
      <c r="F58">
        <v>0.913123833041251</v>
      </c>
      <c r="G58">
        <v>0.23886056869391001</v>
      </c>
      <c r="H58">
        <v>0.148905142046411</v>
      </c>
      <c r="I58">
        <v>0.17405692793615099</v>
      </c>
      <c r="J58">
        <v>0.56182263867647197</v>
      </c>
      <c r="K58">
        <v>2.6560556238417201E-3</v>
      </c>
      <c r="L58" s="2">
        <v>4.2377456876933002E-6</v>
      </c>
      <c r="M58">
        <v>0.58729415928911699</v>
      </c>
      <c r="N58">
        <v>0.58995445265864699</v>
      </c>
      <c r="O58">
        <f t="shared" si="2"/>
        <v>0.76808492542078122</v>
      </c>
    </row>
    <row r="59" spans="2:15" x14ac:dyDescent="0.2">
      <c r="B59">
        <v>2700</v>
      </c>
      <c r="C59">
        <v>0.31174021501629501</v>
      </c>
      <c r="D59">
        <v>0.19027921911725801</v>
      </c>
      <c r="E59">
        <v>0.38868332724082999</v>
      </c>
      <c r="F59">
        <v>0.89070276137438298</v>
      </c>
      <c r="G59">
        <v>0.250325607949757</v>
      </c>
      <c r="H59">
        <v>0.14200393671820599</v>
      </c>
      <c r="I59">
        <v>0.16916847099291299</v>
      </c>
      <c r="J59">
        <v>0.56149801566087598</v>
      </c>
      <c r="K59" s="2">
        <v>4.5063075816956099E-5</v>
      </c>
      <c r="L59" s="2">
        <v>4.18505362191437E-5</v>
      </c>
      <c r="M59">
        <v>0.44486687124285801</v>
      </c>
      <c r="N59">
        <v>0.44495378485489401</v>
      </c>
      <c r="O59">
        <f t="shared" si="2"/>
        <v>0.66704856259113099</v>
      </c>
    </row>
    <row r="60" spans="2:15" x14ac:dyDescent="0.2">
      <c r="B60">
        <v>2750</v>
      </c>
      <c r="C60">
        <v>0.308963401311108</v>
      </c>
      <c r="D60">
        <v>0.21520779241599799</v>
      </c>
      <c r="E60">
        <v>0.38559140055746099</v>
      </c>
      <c r="F60">
        <v>0.90976259428456696</v>
      </c>
      <c r="G60">
        <v>0.22183141106948501</v>
      </c>
      <c r="H60">
        <v>0.13671605164947501</v>
      </c>
      <c r="I60">
        <v>0.15079507583778901</v>
      </c>
      <c r="J60">
        <v>0.50934253855674905</v>
      </c>
      <c r="K60">
        <v>2.12068933841532E-2</v>
      </c>
      <c r="L60">
        <v>9.0867270205911496E-3</v>
      </c>
      <c r="M60">
        <v>0.49234455592083498</v>
      </c>
      <c r="N60">
        <v>0.52263817632557896</v>
      </c>
      <c r="O60">
        <f t="shared" si="2"/>
        <v>0.72293718698485765</v>
      </c>
    </row>
    <row r="61" spans="2:15" x14ac:dyDescent="0.2">
      <c r="B61">
        <v>2800</v>
      </c>
      <c r="C61">
        <v>0.29589392919065</v>
      </c>
      <c r="D61">
        <v>0.25397941346125102</v>
      </c>
      <c r="E61">
        <v>0.37201713064971897</v>
      </c>
      <c r="F61">
        <v>0.921890473301619</v>
      </c>
      <c r="G61">
        <v>0.234596791457825</v>
      </c>
      <c r="H61">
        <v>0.14489315053036</v>
      </c>
      <c r="I61">
        <v>0.15304197525857499</v>
      </c>
      <c r="J61">
        <v>0.53253191724675997</v>
      </c>
      <c r="K61">
        <v>2.71091888268064E-2</v>
      </c>
      <c r="L61">
        <v>1.15060238293951E-2</v>
      </c>
      <c r="M61">
        <v>0.56240061775009198</v>
      </c>
      <c r="N61">
        <v>0.60101583040629303</v>
      </c>
      <c r="O61">
        <f t="shared" si="2"/>
        <v>0.77525210764388963</v>
      </c>
    </row>
    <row r="62" spans="2:15" x14ac:dyDescent="0.2">
      <c r="B62">
        <v>2850</v>
      </c>
      <c r="C62">
        <v>0.31001439514536899</v>
      </c>
      <c r="D62">
        <v>0.231121477117263</v>
      </c>
      <c r="E62">
        <v>0.34111291102892899</v>
      </c>
      <c r="F62">
        <v>0.88224878329156098</v>
      </c>
      <c r="G62">
        <v>0.24096072716421099</v>
      </c>
      <c r="H62">
        <v>0.146696565122659</v>
      </c>
      <c r="I62">
        <v>0.16169481649508</v>
      </c>
      <c r="J62">
        <v>0.54935210878194995</v>
      </c>
      <c r="K62">
        <v>9.0553303793479197E-3</v>
      </c>
      <c r="L62">
        <v>1.4048932412575901E-2</v>
      </c>
      <c r="M62">
        <v>0.545147288865655</v>
      </c>
      <c r="N62">
        <v>0.56825155165757801</v>
      </c>
      <c r="O62">
        <f t="shared" si="2"/>
        <v>0.75382461598012174</v>
      </c>
    </row>
    <row r="63" spans="2:15" x14ac:dyDescent="0.2">
      <c r="B63">
        <v>2900</v>
      </c>
      <c r="C63">
        <v>0.32396055943837898</v>
      </c>
      <c r="D63">
        <v>0.26191622007877002</v>
      </c>
      <c r="E63">
        <v>0.32693302572461502</v>
      </c>
      <c r="F63">
        <v>0.91280980524176403</v>
      </c>
      <c r="G63">
        <v>0.26792520120762298</v>
      </c>
      <c r="H63">
        <v>0.15794850211511099</v>
      </c>
      <c r="I63">
        <v>0.17073247613880499</v>
      </c>
      <c r="J63">
        <v>0.59660617946153904</v>
      </c>
      <c r="K63">
        <v>4.6303852812379304E-3</v>
      </c>
      <c r="L63">
        <v>4.10387895970104E-3</v>
      </c>
      <c r="M63">
        <v>0.39755009294009203</v>
      </c>
      <c r="N63">
        <v>0.40628435718103101</v>
      </c>
      <c r="O63">
        <f t="shared" si="2"/>
        <v>0.63740439061951171</v>
      </c>
    </row>
    <row r="64" spans="2:15" x14ac:dyDescent="0.2">
      <c r="B64">
        <v>2950</v>
      </c>
      <c r="C64">
        <v>0.32016571745623301</v>
      </c>
      <c r="D64">
        <v>0.29038273312602397</v>
      </c>
      <c r="E64">
        <v>0.32271202689995798</v>
      </c>
      <c r="F64">
        <v>0.93326047748221497</v>
      </c>
      <c r="G64">
        <v>0.260107632444327</v>
      </c>
      <c r="H64">
        <v>0.167902179630191</v>
      </c>
      <c r="I64">
        <v>0.18447294045578499</v>
      </c>
      <c r="J64">
        <v>0.61248275253030304</v>
      </c>
      <c r="K64">
        <v>8.3317274788979503E-2</v>
      </c>
      <c r="L64" s="2">
        <v>1.65889914314729E-5</v>
      </c>
      <c r="M64">
        <v>0.98563991023360298</v>
      </c>
      <c r="N64">
        <v>1.0689737740140099</v>
      </c>
      <c r="O64">
        <f t="shared" si="2"/>
        <v>1.033911879230532</v>
      </c>
    </row>
    <row r="65" spans="2:15" x14ac:dyDescent="0.2">
      <c r="B65">
        <v>3000</v>
      </c>
      <c r="C65">
        <v>0.26889445977644499</v>
      </c>
      <c r="D65">
        <v>0.25864934068921602</v>
      </c>
      <c r="E65">
        <v>0.36567255471278498</v>
      </c>
      <c r="F65">
        <v>0.893216355178446</v>
      </c>
      <c r="G65">
        <v>0.236241621618279</v>
      </c>
      <c r="H65">
        <v>0.160882859089093</v>
      </c>
      <c r="I65">
        <v>0.18545890573964799</v>
      </c>
      <c r="J65">
        <v>0.58258338644702001</v>
      </c>
      <c r="K65">
        <v>9.1909979055315102E-3</v>
      </c>
      <c r="L65">
        <v>3.4231869320654299E-4</v>
      </c>
      <c r="M65">
        <v>1.1493654032798399</v>
      </c>
      <c r="N65">
        <v>1.1588987198785801</v>
      </c>
      <c r="O65">
        <f t="shared" si="2"/>
        <v>1.0765215835637389</v>
      </c>
    </row>
    <row r="66" spans="2:15" x14ac:dyDescent="0.2">
      <c r="B66">
        <v>3050</v>
      </c>
      <c r="C66">
        <v>0.313558703449767</v>
      </c>
      <c r="D66">
        <v>0.30465223390843599</v>
      </c>
      <c r="E66">
        <v>0.373203952226633</v>
      </c>
      <c r="F66">
        <v>0.99141488958483703</v>
      </c>
      <c r="G66">
        <v>0.25911774395584197</v>
      </c>
      <c r="H66">
        <v>0.18773970867499701</v>
      </c>
      <c r="I66">
        <v>0.18111130310580401</v>
      </c>
      <c r="J66">
        <v>0.62796875573664301</v>
      </c>
      <c r="K66" s="2">
        <v>4.8187454344866401E-7</v>
      </c>
      <c r="L66">
        <v>1.2797572349437901E-2</v>
      </c>
      <c r="M66">
        <v>1.0700623412902901</v>
      </c>
      <c r="N66">
        <v>1.0828603955142699</v>
      </c>
      <c r="O66">
        <f t="shared" si="2"/>
        <v>1.0406057829525406</v>
      </c>
    </row>
    <row r="67" spans="2:15" x14ac:dyDescent="0.2">
      <c r="B67">
        <v>3100</v>
      </c>
      <c r="C67">
        <v>0.30993155392363603</v>
      </c>
      <c r="D67">
        <v>0.28963526135812501</v>
      </c>
      <c r="E67">
        <v>0.34380854863786298</v>
      </c>
      <c r="F67">
        <v>0.94337536391962495</v>
      </c>
      <c r="G67">
        <v>0.25042676235774503</v>
      </c>
      <c r="H67">
        <v>0.18935579072185199</v>
      </c>
      <c r="I67">
        <v>0.17661542327531601</v>
      </c>
      <c r="J67">
        <v>0.616397976354913</v>
      </c>
      <c r="K67">
        <v>5.2292367584339902E-2</v>
      </c>
      <c r="L67">
        <v>7.1163604578178399E-2</v>
      </c>
      <c r="M67">
        <v>0.94871912484655996</v>
      </c>
      <c r="N67">
        <v>1.07217509700908</v>
      </c>
      <c r="O67">
        <f t="shared" si="2"/>
        <v>1.0354588823362711</v>
      </c>
    </row>
    <row r="68" spans="2:15" x14ac:dyDescent="0.2">
      <c r="B68">
        <v>3150</v>
      </c>
      <c r="C68">
        <v>0.29828539822112499</v>
      </c>
      <c r="D68">
        <v>0.28609289413969102</v>
      </c>
      <c r="E68">
        <v>0.29937861722381098</v>
      </c>
      <c r="F68">
        <v>0.88375690958462605</v>
      </c>
      <c r="G68">
        <v>0.25909700206168501</v>
      </c>
      <c r="H68">
        <v>0.17722253316765399</v>
      </c>
      <c r="I68">
        <v>0.16800780715686101</v>
      </c>
      <c r="J68">
        <v>0.60432734238620101</v>
      </c>
      <c r="K68">
        <v>0.15318431041979999</v>
      </c>
      <c r="L68">
        <v>0.11385836578148199</v>
      </c>
      <c r="M68">
        <v>1.1314488247160901</v>
      </c>
      <c r="N68">
        <v>1.39849150091737</v>
      </c>
      <c r="O68">
        <f t="shared" si="2"/>
        <v>1.1825783276034489</v>
      </c>
    </row>
    <row r="69" spans="2:15" x14ac:dyDescent="0.2">
      <c r="B69">
        <v>3200</v>
      </c>
      <c r="C69">
        <v>0.35640155873652002</v>
      </c>
      <c r="D69">
        <v>0.248664776486691</v>
      </c>
      <c r="E69">
        <v>0.34519220163687397</v>
      </c>
      <c r="F69">
        <v>0.95025853686008499</v>
      </c>
      <c r="G69">
        <v>0.25403439483284301</v>
      </c>
      <c r="H69">
        <v>0.15720319479526501</v>
      </c>
      <c r="I69">
        <v>0.15460303997565</v>
      </c>
      <c r="J69">
        <v>0.56584062960375803</v>
      </c>
      <c r="K69">
        <v>0.11216320502895499</v>
      </c>
      <c r="L69">
        <v>0.113800180472496</v>
      </c>
      <c r="M69">
        <v>0.93747710044444199</v>
      </c>
      <c r="N69">
        <v>1.16344048594589</v>
      </c>
      <c r="O69">
        <f t="shared" si="2"/>
        <v>1.0786289843805839</v>
      </c>
    </row>
    <row r="70" spans="2:15" x14ac:dyDescent="0.2">
      <c r="B70">
        <v>3250</v>
      </c>
      <c r="C70">
        <v>0.27429247305343302</v>
      </c>
      <c r="D70">
        <v>0.325755199042361</v>
      </c>
      <c r="E70">
        <v>0.34879501220749598</v>
      </c>
      <c r="F70">
        <v>0.948842684303291</v>
      </c>
      <c r="G70">
        <v>0.236882882974395</v>
      </c>
      <c r="H70">
        <v>0.163005367110267</v>
      </c>
      <c r="I70">
        <v>0.16457357880439799</v>
      </c>
      <c r="J70">
        <v>0.56446182888906005</v>
      </c>
      <c r="K70">
        <v>0.235360160896774</v>
      </c>
      <c r="L70">
        <v>9.7827800974024201E-2</v>
      </c>
      <c r="M70">
        <v>0.84456883048631104</v>
      </c>
      <c r="N70">
        <v>1.1777567923571099</v>
      </c>
      <c r="O70">
        <f t="shared" si="2"/>
        <v>1.0852450379324985</v>
      </c>
    </row>
    <row r="71" spans="2:15" x14ac:dyDescent="0.2">
      <c r="B71">
        <v>3300</v>
      </c>
      <c r="C71">
        <v>0.28015529622782798</v>
      </c>
      <c r="D71">
        <v>0.25862326483426401</v>
      </c>
      <c r="E71">
        <v>0.35634332617481401</v>
      </c>
      <c r="F71">
        <v>0.895121887236906</v>
      </c>
      <c r="G71">
        <v>0.215002219024574</v>
      </c>
      <c r="H71">
        <v>0.14914170345243399</v>
      </c>
      <c r="I71">
        <v>0.179617732937014</v>
      </c>
      <c r="J71">
        <v>0.54376165541402299</v>
      </c>
      <c r="K71">
        <v>0.36594629053744598</v>
      </c>
      <c r="L71">
        <v>7.0021341332304199E-2</v>
      </c>
      <c r="M71">
        <v>0.68255459660392404</v>
      </c>
      <c r="N71">
        <v>1.11852222847367</v>
      </c>
      <c r="O71">
        <f t="shared" ref="O71:O134" si="3">N71^0.5</f>
        <v>1.0576021125516297</v>
      </c>
    </row>
    <row r="72" spans="2:15" x14ac:dyDescent="0.2">
      <c r="B72">
        <v>3350</v>
      </c>
      <c r="C72">
        <v>0.29934592776901098</v>
      </c>
      <c r="D72">
        <v>0.25553156079115802</v>
      </c>
      <c r="E72">
        <v>0.33074530888645698</v>
      </c>
      <c r="F72">
        <v>0.88562279744662598</v>
      </c>
      <c r="G72">
        <v>0.20786002840669801</v>
      </c>
      <c r="H72">
        <v>0.139513402343727</v>
      </c>
      <c r="I72">
        <v>0.17085009642575399</v>
      </c>
      <c r="J72">
        <v>0.51822352717618003</v>
      </c>
      <c r="K72">
        <v>0.46136426629526001</v>
      </c>
      <c r="L72">
        <v>4.3509106330427601E-2</v>
      </c>
      <c r="M72">
        <v>0.78096212686063005</v>
      </c>
      <c r="N72">
        <v>1.2858354994863199</v>
      </c>
      <c r="O72">
        <f t="shared" si="3"/>
        <v>1.1339468680173335</v>
      </c>
    </row>
    <row r="73" spans="2:15" x14ac:dyDescent="0.2">
      <c r="B73">
        <v>3400</v>
      </c>
      <c r="C73">
        <v>0.25696677818247399</v>
      </c>
      <c r="D73">
        <v>0.20316589741054</v>
      </c>
      <c r="E73">
        <v>0.36629517647644499</v>
      </c>
      <c r="F73">
        <v>0.82642785206945901</v>
      </c>
      <c r="G73">
        <v>0.209474494139089</v>
      </c>
      <c r="H73">
        <v>0.121627100721725</v>
      </c>
      <c r="I73">
        <v>0.19303686866407399</v>
      </c>
      <c r="J73">
        <v>0.52413846352488802</v>
      </c>
      <c r="K73">
        <v>0.32547587378509302</v>
      </c>
      <c r="L73">
        <v>7.2126987773205906E-2</v>
      </c>
      <c r="M73">
        <v>0.63145268688015499</v>
      </c>
      <c r="N73">
        <v>1.02905554843845</v>
      </c>
      <c r="O73">
        <f t="shared" si="3"/>
        <v>1.0144237519096495</v>
      </c>
    </row>
    <row r="74" spans="2:15" x14ac:dyDescent="0.2">
      <c r="B74">
        <v>3450</v>
      </c>
      <c r="C74">
        <v>0.30500308346507299</v>
      </c>
      <c r="D74">
        <v>0.231675879872386</v>
      </c>
      <c r="E74">
        <v>0.32392258901374599</v>
      </c>
      <c r="F74">
        <v>0.86060155235120495</v>
      </c>
      <c r="G74">
        <v>0.21946042235828001</v>
      </c>
      <c r="H74">
        <v>0.116739391936974</v>
      </c>
      <c r="I74">
        <v>0.18232069880694199</v>
      </c>
      <c r="J74">
        <v>0.51852051310219505</v>
      </c>
      <c r="K74">
        <v>0.24477953121315801</v>
      </c>
      <c r="L74">
        <v>2.7947535190946698E-2</v>
      </c>
      <c r="M74">
        <v>0.48577508245314299</v>
      </c>
      <c r="N74">
        <v>0.75850214885724798</v>
      </c>
      <c r="O74">
        <f t="shared" si="3"/>
        <v>0.87092028846344371</v>
      </c>
    </row>
    <row r="75" spans="2:15" x14ac:dyDescent="0.2">
      <c r="B75">
        <v>3500</v>
      </c>
      <c r="C75">
        <v>0.310510368125265</v>
      </c>
      <c r="D75">
        <v>0.22452944361264399</v>
      </c>
      <c r="E75">
        <v>0.37602749848280398</v>
      </c>
      <c r="F75">
        <v>0.91106731022071197</v>
      </c>
      <c r="G75">
        <v>0.253745385023322</v>
      </c>
      <c r="H75">
        <v>0.104088277562181</v>
      </c>
      <c r="I75">
        <v>0.18514867442299901</v>
      </c>
      <c r="J75">
        <v>0.54298233700850196</v>
      </c>
      <c r="K75">
        <v>0.27831611932160899</v>
      </c>
      <c r="L75">
        <v>4.56010103499945E-3</v>
      </c>
      <c r="M75">
        <v>0.52393166585294604</v>
      </c>
      <c r="N75">
        <v>0.80680788620955501</v>
      </c>
      <c r="O75">
        <f t="shared" si="3"/>
        <v>0.89822485281223152</v>
      </c>
    </row>
    <row r="76" spans="2:15" x14ac:dyDescent="0.2">
      <c r="B76">
        <v>3550</v>
      </c>
      <c r="C76">
        <v>0.33028778095649403</v>
      </c>
      <c r="D76">
        <v>0.219697251471936</v>
      </c>
      <c r="E76">
        <v>0.42157738137762901</v>
      </c>
      <c r="F76">
        <v>0.97156241380606001</v>
      </c>
      <c r="G76">
        <v>0.27199557157239201</v>
      </c>
      <c r="H76">
        <v>0.103944388613053</v>
      </c>
      <c r="I76">
        <v>0.197727786426807</v>
      </c>
      <c r="J76">
        <v>0.57366774661225095</v>
      </c>
      <c r="K76">
        <v>0.17377932334780799</v>
      </c>
      <c r="L76">
        <v>3.3480529538881802E-2</v>
      </c>
      <c r="M76">
        <v>0.943653121277364</v>
      </c>
      <c r="N76">
        <v>1.15091297416405</v>
      </c>
      <c r="O76">
        <f t="shared" si="3"/>
        <v>1.0728061214236475</v>
      </c>
    </row>
    <row r="77" spans="2:15" x14ac:dyDescent="0.2">
      <c r="B77">
        <v>3600</v>
      </c>
      <c r="C77">
        <v>0.335057557173841</v>
      </c>
      <c r="D77">
        <v>0.20441805244189901</v>
      </c>
      <c r="E77">
        <v>0.39087053767997498</v>
      </c>
      <c r="F77">
        <v>0.93034614729571596</v>
      </c>
      <c r="G77">
        <v>0.295373431091837</v>
      </c>
      <c r="H77">
        <v>0.10550513085582799</v>
      </c>
      <c r="I77">
        <v>0.187311825073641</v>
      </c>
      <c r="J77">
        <v>0.58819038702130599</v>
      </c>
      <c r="K77">
        <v>0.18905471779977501</v>
      </c>
      <c r="L77">
        <v>6.7425925654197799E-3</v>
      </c>
      <c r="M77">
        <v>1.4628597092200399</v>
      </c>
      <c r="N77">
        <v>1.6586570195852399</v>
      </c>
      <c r="O77">
        <f t="shared" si="3"/>
        <v>1.2878885897410692</v>
      </c>
    </row>
    <row r="78" spans="2:15" x14ac:dyDescent="0.2">
      <c r="B78">
        <v>3650</v>
      </c>
      <c r="C78">
        <v>0.35059101576549101</v>
      </c>
      <c r="D78">
        <v>0.208992729735862</v>
      </c>
      <c r="E78">
        <v>0.435909507034974</v>
      </c>
      <c r="F78">
        <v>0.99549325253632603</v>
      </c>
      <c r="G78">
        <v>0.28773056437412797</v>
      </c>
      <c r="H78">
        <v>0.106053987940971</v>
      </c>
      <c r="I78">
        <v>0.17857812946906901</v>
      </c>
      <c r="J78">
        <v>0.57236268178416805</v>
      </c>
      <c r="K78">
        <v>0.33048823020333201</v>
      </c>
      <c r="L78">
        <v>5.3349312409649602E-2</v>
      </c>
      <c r="M78">
        <v>1.4484111751302799</v>
      </c>
      <c r="N78">
        <v>1.83224871774326</v>
      </c>
      <c r="O78">
        <f t="shared" si="3"/>
        <v>1.3536058206668808</v>
      </c>
    </row>
    <row r="79" spans="2:15" x14ac:dyDescent="0.2">
      <c r="B79">
        <v>3700</v>
      </c>
      <c r="C79">
        <v>0.32885796751902302</v>
      </c>
      <c r="D79">
        <v>0.22547584141598301</v>
      </c>
      <c r="E79">
        <v>0.44472416830683598</v>
      </c>
      <c r="F79">
        <v>0.99905797724184098</v>
      </c>
      <c r="G79">
        <v>0.27387807067809999</v>
      </c>
      <c r="H79">
        <v>0.13213747254118699</v>
      </c>
      <c r="I79">
        <v>0.21160801588219</v>
      </c>
      <c r="J79">
        <v>0.61762355910147704</v>
      </c>
      <c r="K79">
        <v>0.19670289882748701</v>
      </c>
      <c r="L79">
        <v>9.0417742729443903E-2</v>
      </c>
      <c r="M79">
        <v>1.6664892112527501</v>
      </c>
      <c r="N79">
        <v>1.9536098528096799</v>
      </c>
      <c r="O79">
        <f t="shared" si="3"/>
        <v>1.3977159413878344</v>
      </c>
    </row>
    <row r="80" spans="2:15" x14ac:dyDescent="0.2">
      <c r="B80">
        <v>3750</v>
      </c>
      <c r="C80">
        <v>0.31318638554361899</v>
      </c>
      <c r="D80">
        <v>0.20414272890361901</v>
      </c>
      <c r="E80">
        <v>0.44877557344434299</v>
      </c>
      <c r="F80">
        <v>0.96610468789157999</v>
      </c>
      <c r="G80">
        <v>0.27839482790430498</v>
      </c>
      <c r="H80">
        <v>0.12914140507513899</v>
      </c>
      <c r="I80">
        <v>0.20038963551467001</v>
      </c>
      <c r="J80">
        <v>0.60792586849411401</v>
      </c>
      <c r="K80">
        <v>7.5621968166387596E-2</v>
      </c>
      <c r="L80">
        <v>0.14368608840747801</v>
      </c>
      <c r="M80">
        <v>1.6744750645350399</v>
      </c>
      <c r="N80">
        <v>1.89378312110891</v>
      </c>
      <c r="O80">
        <f t="shared" si="3"/>
        <v>1.3761479284978451</v>
      </c>
    </row>
    <row r="81" spans="2:15" x14ac:dyDescent="0.2">
      <c r="B81">
        <v>3800</v>
      </c>
      <c r="C81">
        <v>0.31436088753515801</v>
      </c>
      <c r="D81">
        <v>0.22726373641912301</v>
      </c>
      <c r="E81">
        <v>0.46752102988808703</v>
      </c>
      <c r="F81">
        <v>1.00914565384237</v>
      </c>
      <c r="G81">
        <v>0.29475243154460401</v>
      </c>
      <c r="H81">
        <v>0.138156875333181</v>
      </c>
      <c r="I81">
        <v>0.21711201533613</v>
      </c>
      <c r="J81">
        <v>0.65002132221391495</v>
      </c>
      <c r="K81">
        <v>2.5992813991606498E-2</v>
      </c>
      <c r="L81">
        <v>0.104692742762096</v>
      </c>
      <c r="M81">
        <v>1.4422278986263899</v>
      </c>
      <c r="N81">
        <v>1.5729134553800901</v>
      </c>
      <c r="O81">
        <f t="shared" si="3"/>
        <v>1.2541584650195086</v>
      </c>
    </row>
    <row r="82" spans="2:15" x14ac:dyDescent="0.2">
      <c r="B82">
        <v>3850</v>
      </c>
      <c r="C82">
        <v>0.35106988927827998</v>
      </c>
      <c r="D82">
        <v>0.20812721224234301</v>
      </c>
      <c r="E82">
        <v>0.54045995589913498</v>
      </c>
      <c r="F82">
        <v>1.0996570574197599</v>
      </c>
      <c r="G82">
        <v>0.26508946942346001</v>
      </c>
      <c r="H82">
        <v>0.136763266052782</v>
      </c>
      <c r="I82">
        <v>0.241640070854271</v>
      </c>
      <c r="J82">
        <v>0.64349280633051298</v>
      </c>
      <c r="K82">
        <v>7.4711412404926097E-2</v>
      </c>
      <c r="L82">
        <v>0.223716414744352</v>
      </c>
      <c r="M82">
        <v>1.4844122841077201</v>
      </c>
      <c r="N82">
        <v>1.782840111257</v>
      </c>
      <c r="O82">
        <f t="shared" si="3"/>
        <v>1.3352303588733294</v>
      </c>
    </row>
    <row r="83" spans="2:15" x14ac:dyDescent="0.2">
      <c r="B83">
        <v>3900</v>
      </c>
      <c r="C83">
        <v>0.325370673397963</v>
      </c>
      <c r="D83">
        <v>0.22094680787408</v>
      </c>
      <c r="E83">
        <v>0.50664623128532205</v>
      </c>
      <c r="F83">
        <v>1.0529637125573701</v>
      </c>
      <c r="G83">
        <v>0.25573212908620702</v>
      </c>
      <c r="H83">
        <v>0.13922052390438999</v>
      </c>
      <c r="I83">
        <v>0.264836617581439</v>
      </c>
      <c r="J83">
        <v>0.65978927057203596</v>
      </c>
      <c r="K83">
        <v>5.6843125786786602E-2</v>
      </c>
      <c r="L83">
        <v>0.176025109422913</v>
      </c>
      <c r="M83">
        <v>1.5961533796293399</v>
      </c>
      <c r="N83">
        <v>1.8290216148390399</v>
      </c>
      <c r="O83">
        <f t="shared" si="3"/>
        <v>1.3524132559388198</v>
      </c>
    </row>
    <row r="84" spans="2:15" x14ac:dyDescent="0.2">
      <c r="B84">
        <v>3950</v>
      </c>
      <c r="C84">
        <v>0.25295719817499202</v>
      </c>
      <c r="D84">
        <v>0.21319186521740399</v>
      </c>
      <c r="E84">
        <v>0.45184958140265702</v>
      </c>
      <c r="F84">
        <v>0.917998644795053</v>
      </c>
      <c r="G84">
        <v>0.234269129345859</v>
      </c>
      <c r="H84">
        <v>0.131964849582421</v>
      </c>
      <c r="I84">
        <v>0.23275586620185301</v>
      </c>
      <c r="J84">
        <v>0.59898984513013298</v>
      </c>
      <c r="K84">
        <v>0.120333845534601</v>
      </c>
      <c r="L84">
        <v>8.7403245071505695E-2</v>
      </c>
      <c r="M84">
        <v>1.80639449092341</v>
      </c>
      <c r="N84">
        <v>2.01413158152952</v>
      </c>
      <c r="O84">
        <f t="shared" si="3"/>
        <v>1.4192010363333025</v>
      </c>
    </row>
    <row r="85" spans="2:15" x14ac:dyDescent="0.2">
      <c r="B85">
        <v>4000</v>
      </c>
      <c r="C85">
        <v>0.222864439501434</v>
      </c>
      <c r="D85">
        <v>0.22277223652592801</v>
      </c>
      <c r="E85">
        <v>0.41383635338292002</v>
      </c>
      <c r="F85">
        <v>0.85947302941028203</v>
      </c>
      <c r="G85">
        <v>0.244601629839031</v>
      </c>
      <c r="H85">
        <v>0.14507508484243101</v>
      </c>
      <c r="I85">
        <v>0.20715198486897901</v>
      </c>
      <c r="J85">
        <v>0.59682869955044004</v>
      </c>
      <c r="K85">
        <v>0.125976098013629</v>
      </c>
      <c r="L85">
        <v>0.150953682782904</v>
      </c>
      <c r="M85">
        <v>1.33285922371657</v>
      </c>
      <c r="N85">
        <v>1.6097890045131</v>
      </c>
      <c r="O85">
        <f t="shared" si="3"/>
        <v>1.2687746074512605</v>
      </c>
    </row>
    <row r="86" spans="2:15" x14ac:dyDescent="0.2">
      <c r="B86">
        <v>4050</v>
      </c>
      <c r="C86">
        <v>0.219427016264059</v>
      </c>
      <c r="D86">
        <v>0.25458557944506199</v>
      </c>
      <c r="E86">
        <v>0.43883590964421898</v>
      </c>
      <c r="F86">
        <v>0.91284850535333995</v>
      </c>
      <c r="G86">
        <v>0.194574269477719</v>
      </c>
      <c r="H86">
        <v>0.13757723474568501</v>
      </c>
      <c r="I86">
        <v>0.22722921859310399</v>
      </c>
      <c r="J86">
        <v>0.55938072281650797</v>
      </c>
      <c r="K86">
        <v>0.14160753396919101</v>
      </c>
      <c r="L86">
        <v>0.19159113886679899</v>
      </c>
      <c r="M86">
        <v>1.44595808036757</v>
      </c>
      <c r="N86">
        <v>1.7791567532035599</v>
      </c>
      <c r="O86">
        <f t="shared" si="3"/>
        <v>1.3338503488785989</v>
      </c>
    </row>
    <row r="87" spans="2:15" x14ac:dyDescent="0.2">
      <c r="B87">
        <v>4100</v>
      </c>
      <c r="C87">
        <v>0.22326093918154999</v>
      </c>
      <c r="D87">
        <v>0.28119163821362197</v>
      </c>
      <c r="E87">
        <v>0.42569410801421798</v>
      </c>
      <c r="F87">
        <v>0.93014668540939005</v>
      </c>
      <c r="G87">
        <v>0.17165270500125501</v>
      </c>
      <c r="H87">
        <v>0.15632151148404599</v>
      </c>
      <c r="I87">
        <v>0.22120495331892201</v>
      </c>
      <c r="J87">
        <v>0.54917916980422299</v>
      </c>
      <c r="K87">
        <v>0.23126782898463699</v>
      </c>
      <c r="L87">
        <v>0.146206123495769</v>
      </c>
      <c r="M87">
        <v>1.6365961661681001</v>
      </c>
      <c r="N87">
        <v>2.0140701186485002</v>
      </c>
      <c r="O87">
        <f t="shared" si="3"/>
        <v>1.4191793821249308</v>
      </c>
    </row>
    <row r="88" spans="2:15" x14ac:dyDescent="0.2">
      <c r="B88">
        <v>4150</v>
      </c>
      <c r="C88">
        <v>0.202983083955006</v>
      </c>
      <c r="D88">
        <v>0.29097398457141799</v>
      </c>
      <c r="E88">
        <v>0.43110441488469903</v>
      </c>
      <c r="F88">
        <v>0.92506148341112304</v>
      </c>
      <c r="G88">
        <v>0.18468641861326701</v>
      </c>
      <c r="H88">
        <v>0.15768497208080701</v>
      </c>
      <c r="I88">
        <v>0.204635427754016</v>
      </c>
      <c r="J88">
        <v>0.54700681844808996</v>
      </c>
      <c r="K88">
        <v>0.27593373230970902</v>
      </c>
      <c r="L88">
        <v>3.83785770069952E-2</v>
      </c>
      <c r="M88">
        <v>1.5588682675729499</v>
      </c>
      <c r="N88">
        <v>1.8731805768896499</v>
      </c>
      <c r="O88">
        <f t="shared" si="3"/>
        <v>1.3686418731317735</v>
      </c>
    </row>
    <row r="89" spans="2:15" x14ac:dyDescent="0.2">
      <c r="B89">
        <v>4200</v>
      </c>
      <c r="C89">
        <v>0.26651463246739598</v>
      </c>
      <c r="D89">
        <v>0.27174747871481097</v>
      </c>
      <c r="E89">
        <v>0.38840350705179899</v>
      </c>
      <c r="F89">
        <v>0.92666561823400695</v>
      </c>
      <c r="G89">
        <v>0.200542295208712</v>
      </c>
      <c r="H89">
        <v>0.15415610322901999</v>
      </c>
      <c r="I89">
        <v>0.20181682308887899</v>
      </c>
      <c r="J89">
        <v>0.55651522152661104</v>
      </c>
      <c r="K89">
        <v>0.123719410051514</v>
      </c>
      <c r="L89">
        <v>1.8083275954197901E-2</v>
      </c>
      <c r="M89">
        <v>1.56380813848165</v>
      </c>
      <c r="N89">
        <v>1.70561082448737</v>
      </c>
      <c r="O89">
        <f t="shared" si="3"/>
        <v>1.3059903615599044</v>
      </c>
    </row>
    <row r="90" spans="2:15" x14ac:dyDescent="0.2">
      <c r="B90">
        <v>4250</v>
      </c>
      <c r="C90">
        <v>0.24135487571704101</v>
      </c>
      <c r="D90">
        <v>0.29006209999348698</v>
      </c>
      <c r="E90">
        <v>0.43413381771686499</v>
      </c>
      <c r="F90">
        <v>0.96555079342739303</v>
      </c>
      <c r="G90">
        <v>0.20662901593576799</v>
      </c>
      <c r="H90">
        <v>0.157333052037641</v>
      </c>
      <c r="I90">
        <v>0.22278494383526001</v>
      </c>
      <c r="J90">
        <v>0.58674701180866795</v>
      </c>
      <c r="K90">
        <v>0.14686738120326101</v>
      </c>
      <c r="L90">
        <v>9.8160950550680599E-3</v>
      </c>
      <c r="M90">
        <v>1.4221280672635099</v>
      </c>
      <c r="N90">
        <v>1.5788115435218399</v>
      </c>
      <c r="O90">
        <f t="shared" si="3"/>
        <v>1.2565076774623543</v>
      </c>
    </row>
    <row r="91" spans="2:15" x14ac:dyDescent="0.2">
      <c r="B91">
        <v>4300</v>
      </c>
      <c r="C91">
        <v>0.20422421973841201</v>
      </c>
      <c r="D91">
        <v>0.30215103230840701</v>
      </c>
      <c r="E91">
        <v>0.46566650098323598</v>
      </c>
      <c r="F91">
        <v>0.97204175303005502</v>
      </c>
      <c r="G91">
        <v>0.17825968842957801</v>
      </c>
      <c r="H91">
        <v>0.163213229143642</v>
      </c>
      <c r="I91">
        <v>0.22857222165413499</v>
      </c>
      <c r="J91">
        <v>0.570045139227355</v>
      </c>
      <c r="K91">
        <v>0.25053455872793801</v>
      </c>
      <c r="L91">
        <v>5.0966268835158203E-3</v>
      </c>
      <c r="M91">
        <v>1.6914226481996699</v>
      </c>
      <c r="N91">
        <v>1.9470538338111201</v>
      </c>
      <c r="O91">
        <f t="shared" si="3"/>
        <v>1.3953687089121356</v>
      </c>
    </row>
    <row r="92" spans="2:15" x14ac:dyDescent="0.2">
      <c r="B92">
        <v>4350</v>
      </c>
      <c r="C92">
        <v>0.21125344384261799</v>
      </c>
      <c r="D92">
        <v>0.30190992640120201</v>
      </c>
      <c r="E92">
        <v>0.45773544632535201</v>
      </c>
      <c r="F92">
        <v>0.97089881656917199</v>
      </c>
      <c r="G92">
        <v>0.15662762212880399</v>
      </c>
      <c r="H92">
        <v>0.169574318456224</v>
      </c>
      <c r="I92">
        <v>0.260120061191151</v>
      </c>
      <c r="J92">
        <v>0.58632200177617899</v>
      </c>
      <c r="K92">
        <v>0.41073607232356901</v>
      </c>
      <c r="L92">
        <v>3.0954138012995E-2</v>
      </c>
      <c r="M92">
        <v>1.6715032924301401</v>
      </c>
      <c r="N92">
        <v>2.1131935027667001</v>
      </c>
      <c r="O92">
        <f t="shared" si="3"/>
        <v>1.4536827380025878</v>
      </c>
    </row>
    <row r="93" spans="2:15" x14ac:dyDescent="0.2">
      <c r="B93">
        <v>4400</v>
      </c>
      <c r="C93">
        <v>0.21067858182249999</v>
      </c>
      <c r="D93">
        <v>0.31816989080318098</v>
      </c>
      <c r="E93">
        <v>0.41533783931208901</v>
      </c>
      <c r="F93">
        <v>0.94418631193777003</v>
      </c>
      <c r="G93">
        <v>0.200440362166145</v>
      </c>
      <c r="H93">
        <v>0.178444544377309</v>
      </c>
      <c r="I93">
        <v>0.245827108680198</v>
      </c>
      <c r="J93">
        <v>0.62471201522365105</v>
      </c>
      <c r="K93">
        <v>0.25203625336730101</v>
      </c>
      <c r="L93">
        <v>1.5063965845057601E-2</v>
      </c>
      <c r="M93">
        <v>2.1963478960701202</v>
      </c>
      <c r="N93">
        <v>2.4634481152824801</v>
      </c>
      <c r="O93">
        <f t="shared" si="3"/>
        <v>1.5695375482231957</v>
      </c>
    </row>
    <row r="94" spans="2:15" x14ac:dyDescent="0.2">
      <c r="B94">
        <v>4450</v>
      </c>
      <c r="C94">
        <v>0.22419703617022099</v>
      </c>
      <c r="D94">
        <v>0.30289638870487801</v>
      </c>
      <c r="E94">
        <v>0.43073691563140498</v>
      </c>
      <c r="F94">
        <v>0.95783034050650395</v>
      </c>
      <c r="G94">
        <v>0.203835627188621</v>
      </c>
      <c r="H94">
        <v>0.17179520562672401</v>
      </c>
      <c r="I94">
        <v>0.23327883379674599</v>
      </c>
      <c r="J94">
        <v>0.608909666612092</v>
      </c>
      <c r="K94">
        <v>0.152624254541254</v>
      </c>
      <c r="L94">
        <v>6.0461414562891502E-2</v>
      </c>
      <c r="M94">
        <v>2.1303753648904</v>
      </c>
      <c r="N94">
        <v>2.3434610339945499</v>
      </c>
      <c r="O94">
        <f t="shared" si="3"/>
        <v>1.530836710428173</v>
      </c>
    </row>
    <row r="95" spans="2:15" x14ac:dyDescent="0.2">
      <c r="B95">
        <v>4500</v>
      </c>
      <c r="C95">
        <v>0.198059419913721</v>
      </c>
      <c r="D95">
        <v>0.30004453233997902</v>
      </c>
      <c r="E95">
        <v>0.42168560122086302</v>
      </c>
      <c r="F95">
        <v>0.91978955347456204</v>
      </c>
      <c r="G95">
        <v>0.210031755993112</v>
      </c>
      <c r="H95">
        <v>0.165238952351417</v>
      </c>
      <c r="I95">
        <v>0.215442680099766</v>
      </c>
      <c r="J95">
        <v>0.59071338844429599</v>
      </c>
      <c r="K95">
        <v>0.101521630525207</v>
      </c>
      <c r="L95">
        <v>2.0525971448975698E-3</v>
      </c>
      <c r="M95">
        <v>1.62569831353057</v>
      </c>
      <c r="N95">
        <v>1.72927254120067</v>
      </c>
      <c r="O95">
        <f t="shared" si="3"/>
        <v>1.3150180763779142</v>
      </c>
    </row>
    <row r="96" spans="2:15" x14ac:dyDescent="0.2">
      <c r="B96">
        <v>4550</v>
      </c>
      <c r="C96">
        <v>0.20034305552128001</v>
      </c>
      <c r="D96">
        <v>0.31534760199893302</v>
      </c>
      <c r="E96">
        <v>0.43128864954134499</v>
      </c>
      <c r="F96">
        <v>0.94697930706155797</v>
      </c>
      <c r="G96">
        <v>0.198225659417469</v>
      </c>
      <c r="H96">
        <v>0.16501489206192799</v>
      </c>
      <c r="I96">
        <v>0.23555838430377399</v>
      </c>
      <c r="J96">
        <v>0.598798935783171</v>
      </c>
      <c r="K96">
        <v>0.28918796296523303</v>
      </c>
      <c r="L96">
        <v>6.8788971264740595E-2</v>
      </c>
      <c r="M96">
        <v>1.5683573611236701</v>
      </c>
      <c r="N96">
        <v>1.92633429535365</v>
      </c>
      <c r="O96">
        <f t="shared" si="3"/>
        <v>1.3879244559246191</v>
      </c>
    </row>
    <row r="97" spans="2:15" x14ac:dyDescent="0.2">
      <c r="B97">
        <v>4600</v>
      </c>
      <c r="C97">
        <v>0.236370497166977</v>
      </c>
      <c r="D97">
        <v>0.261756209126628</v>
      </c>
      <c r="E97">
        <v>0.44092003269781499</v>
      </c>
      <c r="F97">
        <v>0.93904673899141899</v>
      </c>
      <c r="G97">
        <v>0.190798239199722</v>
      </c>
      <c r="H97">
        <v>0.15949513695437401</v>
      </c>
      <c r="I97">
        <v>0.260013872219093</v>
      </c>
      <c r="J97">
        <v>0.61030724837318995</v>
      </c>
      <c r="K97">
        <v>0.52859938524878003</v>
      </c>
      <c r="L97">
        <v>5.5585264213500003E-3</v>
      </c>
      <c r="M97">
        <v>1.62481454620593</v>
      </c>
      <c r="N97">
        <v>2.1589724578760601</v>
      </c>
      <c r="O97">
        <f t="shared" si="3"/>
        <v>1.4693442271557948</v>
      </c>
    </row>
    <row r="98" spans="2:15" x14ac:dyDescent="0.2">
      <c r="B98">
        <v>4650</v>
      </c>
      <c r="C98">
        <v>0.26115897132115601</v>
      </c>
      <c r="D98">
        <v>0.32386742914313699</v>
      </c>
      <c r="E98">
        <v>0.40701630255348997</v>
      </c>
      <c r="F98">
        <v>0.99204270301778397</v>
      </c>
      <c r="G98">
        <v>0.20487702907878699</v>
      </c>
      <c r="H98">
        <v>0.191960655458637</v>
      </c>
      <c r="I98">
        <v>0.225054410746309</v>
      </c>
      <c r="J98">
        <v>0.62189209528373401</v>
      </c>
      <c r="K98">
        <v>0.74777448753554399</v>
      </c>
      <c r="L98">
        <v>7.3657900943374698E-4</v>
      </c>
      <c r="M98">
        <v>2.1152603955973199</v>
      </c>
      <c r="N98">
        <v>2.8637714621422998</v>
      </c>
      <c r="O98">
        <f t="shared" si="3"/>
        <v>1.6922681413246246</v>
      </c>
    </row>
    <row r="99" spans="2:15" x14ac:dyDescent="0.2">
      <c r="B99">
        <v>4700</v>
      </c>
      <c r="C99">
        <v>0.25380165621158801</v>
      </c>
      <c r="D99">
        <v>0.29191764211336202</v>
      </c>
      <c r="E99">
        <v>0.42867751096002998</v>
      </c>
      <c r="F99">
        <v>0.97439680928497996</v>
      </c>
      <c r="G99">
        <v>0.19956247789585799</v>
      </c>
      <c r="H99">
        <v>0.187166340491081</v>
      </c>
      <c r="I99">
        <v>0.237227805132247</v>
      </c>
      <c r="J99">
        <v>0.62395662351918602</v>
      </c>
      <c r="K99">
        <v>0.78088517634457</v>
      </c>
      <c r="L99">
        <v>1.4652750740494999E-2</v>
      </c>
      <c r="M99">
        <v>2.4006909698683399</v>
      </c>
      <c r="N99">
        <v>3.1962288969534001</v>
      </c>
      <c r="O99">
        <f t="shared" si="3"/>
        <v>1.7878000159283476</v>
      </c>
    </row>
    <row r="100" spans="2:15" x14ac:dyDescent="0.2">
      <c r="B100">
        <v>4750</v>
      </c>
      <c r="C100">
        <v>0.258956452910164</v>
      </c>
      <c r="D100">
        <v>0.32052555536354299</v>
      </c>
      <c r="E100">
        <v>0.44709547040645697</v>
      </c>
      <c r="F100">
        <v>1.02657747868016</v>
      </c>
      <c r="G100">
        <v>0.19877063090005101</v>
      </c>
      <c r="H100">
        <v>0.230234064794685</v>
      </c>
      <c r="I100">
        <v>0.25145217712891099</v>
      </c>
      <c r="J100">
        <v>0.68045687282364697</v>
      </c>
      <c r="K100">
        <v>0.52836919305450303</v>
      </c>
      <c r="L100">
        <v>2.9965154515038901E-2</v>
      </c>
      <c r="M100">
        <v>2.5509818170346801</v>
      </c>
      <c r="N100">
        <v>3.1093161646042198</v>
      </c>
      <c r="O100">
        <f t="shared" si="3"/>
        <v>1.7633253144568133</v>
      </c>
    </row>
    <row r="101" spans="2:15" x14ac:dyDescent="0.2">
      <c r="B101">
        <v>4800</v>
      </c>
      <c r="C101">
        <v>0.21335188582325601</v>
      </c>
      <c r="D101">
        <v>0.311181983442959</v>
      </c>
      <c r="E101">
        <v>0.47482804773982401</v>
      </c>
      <c r="F101">
        <v>0.99936191700603905</v>
      </c>
      <c r="G101">
        <v>0.19191050861120901</v>
      </c>
      <c r="H101">
        <v>0.212033591154065</v>
      </c>
      <c r="I101">
        <v>0.26516689565571699</v>
      </c>
      <c r="J101">
        <v>0.66911099542098995</v>
      </c>
      <c r="K101">
        <v>0.49252073036639699</v>
      </c>
      <c r="L101">
        <v>3.93177683157417E-2</v>
      </c>
      <c r="M101">
        <v>2.3422058512605402</v>
      </c>
      <c r="N101">
        <v>2.8740443499426802</v>
      </c>
      <c r="O101">
        <f t="shared" si="3"/>
        <v>1.695300666531657</v>
      </c>
    </row>
    <row r="102" spans="2:15" x14ac:dyDescent="0.2">
      <c r="B102">
        <v>4850</v>
      </c>
      <c r="C102">
        <v>0.24032498907902</v>
      </c>
      <c r="D102">
        <v>0.30755950568033902</v>
      </c>
      <c r="E102">
        <v>0.51389771326078404</v>
      </c>
      <c r="F102">
        <v>1.06178220802014</v>
      </c>
      <c r="G102">
        <v>0.189920037112151</v>
      </c>
      <c r="H102">
        <v>0.22478508282919801</v>
      </c>
      <c r="I102">
        <v>0.26705614291385799</v>
      </c>
      <c r="J102">
        <v>0.681761262855206</v>
      </c>
      <c r="K102">
        <v>0.69430808678317402</v>
      </c>
      <c r="L102">
        <v>4.2363296027736301E-2</v>
      </c>
      <c r="M102">
        <v>1.99753898967949</v>
      </c>
      <c r="N102">
        <v>2.7342103724903999</v>
      </c>
      <c r="O102">
        <f t="shared" si="3"/>
        <v>1.6535447899861679</v>
      </c>
    </row>
    <row r="103" spans="2:15" x14ac:dyDescent="0.2">
      <c r="B103">
        <v>4900</v>
      </c>
      <c r="C103">
        <v>0.209394865264182</v>
      </c>
      <c r="D103">
        <v>0.31281349006926101</v>
      </c>
      <c r="E103">
        <v>0.50667839554896099</v>
      </c>
      <c r="F103">
        <v>1.0288867508824</v>
      </c>
      <c r="G103">
        <v>0.18865561669572001</v>
      </c>
      <c r="H103">
        <v>0.22073928307269999</v>
      </c>
      <c r="I103">
        <v>0.25063838053278398</v>
      </c>
      <c r="J103">
        <v>0.66003328030120401</v>
      </c>
      <c r="K103">
        <v>0.67369230900305099</v>
      </c>
      <c r="L103">
        <v>4.1128281034398202E-2</v>
      </c>
      <c r="M103">
        <v>1.9031674448340401</v>
      </c>
      <c r="N103">
        <v>2.6179880348714901</v>
      </c>
      <c r="O103">
        <f t="shared" si="3"/>
        <v>1.618019788158195</v>
      </c>
    </row>
    <row r="104" spans="2:15" x14ac:dyDescent="0.2">
      <c r="B104">
        <v>4950</v>
      </c>
      <c r="C104">
        <v>0.26724773456209899</v>
      </c>
      <c r="D104">
        <v>0.36007923010228099</v>
      </c>
      <c r="E104">
        <v>0.46412605939325602</v>
      </c>
      <c r="F104">
        <v>1.0914530240576401</v>
      </c>
      <c r="G104">
        <v>0.23433517739886101</v>
      </c>
      <c r="H104">
        <v>0.19579156362445499</v>
      </c>
      <c r="I104">
        <v>0.26452858647394301</v>
      </c>
      <c r="J104">
        <v>0.694655327497259</v>
      </c>
      <c r="K104">
        <v>0.51657041774942603</v>
      </c>
      <c r="L104">
        <v>7.1344123125580194E-2</v>
      </c>
      <c r="M104">
        <v>2.3031711540065798</v>
      </c>
      <c r="N104">
        <v>2.89108569488159</v>
      </c>
      <c r="O104">
        <f t="shared" si="3"/>
        <v>1.7003192920394656</v>
      </c>
    </row>
    <row r="105" spans="2:15" x14ac:dyDescent="0.2">
      <c r="B105">
        <v>5000</v>
      </c>
      <c r="C105">
        <v>0.25710232111314602</v>
      </c>
      <c r="D105">
        <v>0.33991093652952598</v>
      </c>
      <c r="E105">
        <v>0.43857113805312797</v>
      </c>
      <c r="F105">
        <v>1.0355843956958</v>
      </c>
      <c r="G105">
        <v>0.22827700508872001</v>
      </c>
      <c r="H105">
        <v>0.17760647367048499</v>
      </c>
      <c r="I105">
        <v>0.26495502534105803</v>
      </c>
      <c r="J105">
        <v>0.67083850410026302</v>
      </c>
      <c r="K105">
        <v>0.62025565941544802</v>
      </c>
      <c r="L105">
        <v>2.03896832058326E-2</v>
      </c>
      <c r="M105">
        <v>1.7501260805429999</v>
      </c>
      <c r="N105">
        <v>2.39077142316428</v>
      </c>
      <c r="O105">
        <f t="shared" si="3"/>
        <v>1.5462119593264954</v>
      </c>
    </row>
    <row r="106" spans="2:15" x14ac:dyDescent="0.2">
      <c r="B106">
        <v>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3"/>
        <v>0</v>
      </c>
    </row>
    <row r="107" spans="2:15" x14ac:dyDescent="0.2">
      <c r="B107">
        <v>100</v>
      </c>
      <c r="C107">
        <v>3.5484784448192398E-2</v>
      </c>
      <c r="D107">
        <v>4.4366089983623597E-2</v>
      </c>
      <c r="E107">
        <v>4.62729080907908E-2</v>
      </c>
      <c r="F107">
        <v>0.126123782522607</v>
      </c>
      <c r="G107">
        <v>7.1958781037571098E-3</v>
      </c>
      <c r="H107">
        <v>7.2958992202317103E-3</v>
      </c>
      <c r="I107">
        <v>9.1953209888187802E-3</v>
      </c>
      <c r="J107">
        <v>2.3687098312807599E-2</v>
      </c>
      <c r="K107">
        <v>3.3666536727647703E-2</v>
      </c>
      <c r="L107">
        <v>4.6406552949264997E-2</v>
      </c>
      <c r="M107">
        <v>7.5636844383729297E-4</v>
      </c>
      <c r="N107">
        <v>8.0829458120750097E-2</v>
      </c>
      <c r="O107">
        <f t="shared" si="3"/>
        <v>0.28430522000264097</v>
      </c>
    </row>
    <row r="108" spans="2:15" x14ac:dyDescent="0.2">
      <c r="B108">
        <v>150</v>
      </c>
      <c r="C108">
        <v>3.7623720712678201E-2</v>
      </c>
      <c r="D108">
        <v>4.9070381746946001E-2</v>
      </c>
      <c r="E108">
        <v>7.4030264513653701E-2</v>
      </c>
      <c r="F108">
        <v>0.16072436697327799</v>
      </c>
      <c r="G108">
        <v>1.16278724748203E-2</v>
      </c>
      <c r="H108">
        <v>1.7761753462197299E-2</v>
      </c>
      <c r="I108">
        <v>2.6565188837628002E-2</v>
      </c>
      <c r="J108">
        <v>5.5954814774645499E-2</v>
      </c>
      <c r="K108">
        <v>6.3536963434618499E-3</v>
      </c>
      <c r="L108">
        <v>1.1039480034533901E-2</v>
      </c>
      <c r="M108">
        <v>3.2329099476584501E-2</v>
      </c>
      <c r="N108">
        <v>4.9722275854580299E-2</v>
      </c>
      <c r="O108">
        <f t="shared" si="3"/>
        <v>0.22298492293108138</v>
      </c>
    </row>
    <row r="109" spans="2:15" x14ac:dyDescent="0.2">
      <c r="B109">
        <v>200</v>
      </c>
      <c r="C109">
        <v>5.0097507787814702E-2</v>
      </c>
      <c r="D109">
        <v>8.8244482691461096E-2</v>
      </c>
      <c r="E109">
        <v>8.7207124066128502E-2</v>
      </c>
      <c r="F109">
        <v>0.22554911454540399</v>
      </c>
      <c r="G109">
        <v>1.7339985831797699E-2</v>
      </c>
      <c r="H109">
        <v>3.3248559952670502E-2</v>
      </c>
      <c r="I109">
        <v>3.4138341197729002E-2</v>
      </c>
      <c r="J109">
        <v>8.47268869821972E-2</v>
      </c>
      <c r="K109">
        <v>3.1609324444866302E-3</v>
      </c>
      <c r="L109">
        <v>6.3833734306180695E-2</v>
      </c>
      <c r="M109">
        <v>0.15756084853107699</v>
      </c>
      <c r="N109">
        <v>0.224555515281745</v>
      </c>
      <c r="O109">
        <f t="shared" si="3"/>
        <v>0.47387288937197597</v>
      </c>
    </row>
    <row r="110" spans="2:15" x14ac:dyDescent="0.2">
      <c r="B110">
        <v>250</v>
      </c>
      <c r="C110">
        <v>6.7501806542271503E-2</v>
      </c>
      <c r="D110">
        <v>7.4413096554563907E-2</v>
      </c>
      <c r="E110">
        <v>7.9823317639187694E-2</v>
      </c>
      <c r="F110">
        <v>0.22173822073602301</v>
      </c>
      <c r="G110">
        <v>3.1547327700684601E-2</v>
      </c>
      <c r="H110">
        <v>3.7042618525219402E-2</v>
      </c>
      <c r="I110">
        <v>5.34686336961556E-2</v>
      </c>
      <c r="J110">
        <v>0.12205857992206</v>
      </c>
      <c r="K110">
        <v>2.6235372272287501E-3</v>
      </c>
      <c r="L110">
        <v>3.25271116912041E-4</v>
      </c>
      <c r="M110">
        <v>0.19212098851126699</v>
      </c>
      <c r="N110">
        <v>0.19506979685540801</v>
      </c>
      <c r="O110">
        <f t="shared" si="3"/>
        <v>0.4416670656222943</v>
      </c>
    </row>
    <row r="111" spans="2:15" x14ac:dyDescent="0.2">
      <c r="B111">
        <v>300</v>
      </c>
      <c r="C111">
        <v>9.9485836856799695E-2</v>
      </c>
      <c r="D111">
        <v>6.9887282773940698E-2</v>
      </c>
      <c r="E111">
        <v>0.101610857717847</v>
      </c>
      <c r="F111">
        <v>0.27098397734858798</v>
      </c>
      <c r="G111">
        <v>4.5861214827884599E-2</v>
      </c>
      <c r="H111">
        <v>3.9418289639293697E-2</v>
      </c>
      <c r="I111">
        <v>5.2494074135791401E-2</v>
      </c>
      <c r="J111">
        <v>0.13777357860296999</v>
      </c>
      <c r="K111">
        <v>1.2261429729063701E-2</v>
      </c>
      <c r="L111">
        <v>1.9876911829277799E-3</v>
      </c>
      <c r="M111">
        <v>7.7799078061555296E-2</v>
      </c>
      <c r="N111">
        <v>9.2048198973546796E-2</v>
      </c>
      <c r="O111">
        <f t="shared" si="3"/>
        <v>0.30339446101329337</v>
      </c>
    </row>
    <row r="112" spans="2:15" x14ac:dyDescent="0.2">
      <c r="B112">
        <v>350</v>
      </c>
      <c r="C112">
        <v>8.6582977509429102E-2</v>
      </c>
      <c r="D112">
        <v>7.4492422154386798E-2</v>
      </c>
      <c r="E112">
        <v>0.107585373942468</v>
      </c>
      <c r="F112">
        <v>0.26866077360628399</v>
      </c>
      <c r="G112">
        <v>4.0985531836911698E-2</v>
      </c>
      <c r="H112">
        <v>4.0471593644678699E-2</v>
      </c>
      <c r="I112">
        <v>6.6645548106248995E-2</v>
      </c>
      <c r="J112">
        <v>0.14810267358783899</v>
      </c>
      <c r="K112">
        <v>8.3922529184426595E-2</v>
      </c>
      <c r="L112">
        <v>1.9297701820710701E-2</v>
      </c>
      <c r="M112">
        <v>0.10751721959513499</v>
      </c>
      <c r="N112">
        <v>0.21073745060027299</v>
      </c>
      <c r="O112">
        <f t="shared" si="3"/>
        <v>0.45906148891000753</v>
      </c>
    </row>
    <row r="113" spans="2:15" x14ac:dyDescent="0.2">
      <c r="B113">
        <v>400</v>
      </c>
      <c r="C113">
        <v>8.1795672312733297E-2</v>
      </c>
      <c r="D113">
        <v>0.11449812794096501</v>
      </c>
      <c r="E113">
        <v>0.13771137022781399</v>
      </c>
      <c r="F113">
        <v>0.33400517048151301</v>
      </c>
      <c r="G113">
        <v>5.1639853798271899E-2</v>
      </c>
      <c r="H113">
        <v>5.3237376709466301E-2</v>
      </c>
      <c r="I113">
        <v>7.9674894628468607E-2</v>
      </c>
      <c r="J113">
        <v>0.184552125136207</v>
      </c>
      <c r="K113">
        <v>5.7727438987259398E-2</v>
      </c>
      <c r="L113">
        <v>2.8505484139690801E-4</v>
      </c>
      <c r="M113">
        <v>0.119114825464118</v>
      </c>
      <c r="N113">
        <v>0.177127319292774</v>
      </c>
      <c r="O113">
        <f t="shared" si="3"/>
        <v>0.42086496562766307</v>
      </c>
    </row>
    <row r="114" spans="2:15" x14ac:dyDescent="0.2">
      <c r="B114">
        <v>450</v>
      </c>
      <c r="C114">
        <v>9.2932525366211605E-2</v>
      </c>
      <c r="D114">
        <v>9.3388209940456393E-2</v>
      </c>
      <c r="E114">
        <v>0.17263395257066699</v>
      </c>
      <c r="F114">
        <v>0.35895468787733498</v>
      </c>
      <c r="G114">
        <v>4.8940049392024301E-2</v>
      </c>
      <c r="H114">
        <v>5.6857590639303603E-2</v>
      </c>
      <c r="I114">
        <v>7.6474638770538894E-2</v>
      </c>
      <c r="J114">
        <v>0.182272278801867</v>
      </c>
      <c r="K114">
        <v>2.4360879794406601E-2</v>
      </c>
      <c r="L114">
        <v>9.1732189816158397E-4</v>
      </c>
      <c r="M114">
        <v>0.23240585898416999</v>
      </c>
      <c r="N114">
        <v>0.25768406067673899</v>
      </c>
      <c r="O114">
        <f t="shared" si="3"/>
        <v>0.50762590623089654</v>
      </c>
    </row>
    <row r="115" spans="2:15" x14ac:dyDescent="0.2">
      <c r="B115">
        <v>500</v>
      </c>
      <c r="C115">
        <v>9.3344109551522406E-2</v>
      </c>
      <c r="D115">
        <v>0.119357731809872</v>
      </c>
      <c r="E115">
        <v>0.162344944973315</v>
      </c>
      <c r="F115">
        <v>0.37504678633471</v>
      </c>
      <c r="G115">
        <v>5.6591088692956801E-2</v>
      </c>
      <c r="H115">
        <v>5.2893902495626401E-2</v>
      </c>
      <c r="I115">
        <v>7.1405061694527594E-2</v>
      </c>
      <c r="J115">
        <v>0.180890052883111</v>
      </c>
      <c r="K115">
        <v>3.5928881327197897E-2</v>
      </c>
      <c r="L115">
        <v>2.3003025048009599E-3</v>
      </c>
      <c r="M115">
        <v>5.3390852035024097E-2</v>
      </c>
      <c r="N115">
        <v>9.1620035867022998E-2</v>
      </c>
      <c r="O115">
        <f t="shared" si="3"/>
        <v>0.30268801738262285</v>
      </c>
    </row>
    <row r="116" spans="2:15" x14ac:dyDescent="0.2">
      <c r="B116">
        <v>550</v>
      </c>
      <c r="C116">
        <v>8.9988188019252902E-2</v>
      </c>
      <c r="D116">
        <v>0.13605131122023401</v>
      </c>
      <c r="E116">
        <v>0.17428585650940301</v>
      </c>
      <c r="F116">
        <v>0.40032535574889</v>
      </c>
      <c r="G116">
        <v>5.9148540499454998E-2</v>
      </c>
      <c r="H116">
        <v>5.2195065590507898E-2</v>
      </c>
      <c r="I116">
        <v>6.8893130741838698E-2</v>
      </c>
      <c r="J116">
        <v>0.180236736831802</v>
      </c>
      <c r="K116">
        <v>2.10266456081988E-2</v>
      </c>
      <c r="L116">
        <v>2.7935562986976801E-4</v>
      </c>
      <c r="M116">
        <v>0.154136591217471</v>
      </c>
      <c r="N116">
        <v>0.17544259245554</v>
      </c>
      <c r="O116">
        <f t="shared" si="3"/>
        <v>0.4188586783815515</v>
      </c>
    </row>
    <row r="117" spans="2:15" x14ac:dyDescent="0.2">
      <c r="B117">
        <v>600</v>
      </c>
      <c r="C117">
        <v>8.7820497215571405E-2</v>
      </c>
      <c r="D117">
        <v>0.14598798905379301</v>
      </c>
      <c r="E117">
        <v>0.15085922438442501</v>
      </c>
      <c r="F117">
        <v>0.38466771065378902</v>
      </c>
      <c r="G117">
        <v>6.4196978242690703E-2</v>
      </c>
      <c r="H117">
        <v>6.9884344392266595E-2</v>
      </c>
      <c r="I117">
        <v>8.4951612997845996E-2</v>
      </c>
      <c r="J117">
        <v>0.21903293563280299</v>
      </c>
      <c r="K117">
        <v>5.1644525482526299E-3</v>
      </c>
      <c r="L117">
        <v>1.46109374807455E-2</v>
      </c>
      <c r="M117">
        <v>0.26734121227017998</v>
      </c>
      <c r="N117">
        <v>0.28711660229917801</v>
      </c>
      <c r="O117">
        <f t="shared" si="3"/>
        <v>0.53583262526574282</v>
      </c>
    </row>
    <row r="118" spans="2:15" x14ac:dyDescent="0.2">
      <c r="B118">
        <v>650</v>
      </c>
      <c r="C118">
        <v>9.09787307339152E-2</v>
      </c>
      <c r="D118">
        <v>0.15254447626769899</v>
      </c>
      <c r="E118">
        <v>0.15634150442224001</v>
      </c>
      <c r="F118">
        <v>0.39986471142385299</v>
      </c>
      <c r="G118">
        <v>5.9487856314959099E-2</v>
      </c>
      <c r="H118">
        <v>7.8612063879468494E-2</v>
      </c>
      <c r="I118">
        <v>0.101300783771985</v>
      </c>
      <c r="J118">
        <v>0.239400703966412</v>
      </c>
      <c r="K118">
        <v>5.1294991529718399E-2</v>
      </c>
      <c r="L118">
        <v>1.78793497817127E-3</v>
      </c>
      <c r="M118">
        <v>9.9406181928791901E-2</v>
      </c>
      <c r="N118">
        <v>0.15248910843668201</v>
      </c>
      <c r="O118">
        <f t="shared" si="3"/>
        <v>0.39049853832848341</v>
      </c>
    </row>
    <row r="119" spans="2:15" x14ac:dyDescent="0.2">
      <c r="B119">
        <v>700</v>
      </c>
      <c r="C119">
        <v>9.9830117333401996E-2</v>
      </c>
      <c r="D119">
        <v>0.165619237133937</v>
      </c>
      <c r="E119">
        <v>0.14162774986646101</v>
      </c>
      <c r="F119">
        <v>0.40707710433380001</v>
      </c>
      <c r="G119">
        <v>5.29622090091314E-2</v>
      </c>
      <c r="H119">
        <v>8.1433820072782798E-2</v>
      </c>
      <c r="I119">
        <v>0.104666727852829</v>
      </c>
      <c r="J119">
        <v>0.23906275693474299</v>
      </c>
      <c r="K119">
        <v>0.15078888777674601</v>
      </c>
      <c r="L119">
        <v>6.3184695289313399E-3</v>
      </c>
      <c r="M119">
        <v>0.13081468693168199</v>
      </c>
      <c r="N119">
        <v>0.28792204423735901</v>
      </c>
      <c r="O119">
        <f t="shared" si="3"/>
        <v>0.53658367869080681</v>
      </c>
    </row>
    <row r="120" spans="2:15" x14ac:dyDescent="0.2">
      <c r="B120">
        <v>750</v>
      </c>
      <c r="C120">
        <v>9.6355297439341098E-2</v>
      </c>
      <c r="D120">
        <v>0.18564296141704301</v>
      </c>
      <c r="E120">
        <v>0.16640683432560599</v>
      </c>
      <c r="F120">
        <v>0.44840509318199001</v>
      </c>
      <c r="G120">
        <v>4.1245903871488999E-2</v>
      </c>
      <c r="H120">
        <v>8.3451661240065603E-2</v>
      </c>
      <c r="I120">
        <v>0.108151280174572</v>
      </c>
      <c r="J120">
        <v>0.23284884528612601</v>
      </c>
      <c r="K120">
        <v>0.21202109840261699</v>
      </c>
      <c r="L120">
        <v>1.4485289051967699E-2</v>
      </c>
      <c r="M120">
        <v>0.12644267042321</v>
      </c>
      <c r="N120">
        <v>0.35294905787779401</v>
      </c>
      <c r="O120">
        <f t="shared" si="3"/>
        <v>0.59409515894155707</v>
      </c>
    </row>
    <row r="121" spans="2:15" x14ac:dyDescent="0.2">
      <c r="B121">
        <v>800</v>
      </c>
      <c r="C121">
        <v>7.7657469210360194E-2</v>
      </c>
      <c r="D121">
        <v>0.21404994556309201</v>
      </c>
      <c r="E121">
        <v>0.215191164128331</v>
      </c>
      <c r="F121">
        <v>0.50689857890178303</v>
      </c>
      <c r="G121">
        <v>4.77916282320658E-2</v>
      </c>
      <c r="H121">
        <v>7.4388924377016705E-2</v>
      </c>
      <c r="I121">
        <v>0.12187101823115799</v>
      </c>
      <c r="J121">
        <v>0.24405157084024001</v>
      </c>
      <c r="K121">
        <v>0.248313628202047</v>
      </c>
      <c r="L121">
        <v>5.8019761893581302E-2</v>
      </c>
      <c r="M121">
        <v>0.148924834176027</v>
      </c>
      <c r="N121">
        <v>0.45525822427165502</v>
      </c>
      <c r="O121">
        <f t="shared" si="3"/>
        <v>0.67472825957688698</v>
      </c>
    </row>
    <row r="122" spans="2:15" x14ac:dyDescent="0.2">
      <c r="B122">
        <v>850</v>
      </c>
      <c r="C122">
        <v>8.5891805027404303E-2</v>
      </c>
      <c r="D122">
        <v>0.20600560105020199</v>
      </c>
      <c r="E122">
        <v>0.229519783469606</v>
      </c>
      <c r="F122">
        <v>0.52141718954721294</v>
      </c>
      <c r="G122">
        <v>3.4452392511935E-2</v>
      </c>
      <c r="H122">
        <v>8.0130037523353306E-2</v>
      </c>
      <c r="I122">
        <v>0.12012235743374</v>
      </c>
      <c r="J122">
        <v>0.23470478746902901</v>
      </c>
      <c r="K122">
        <v>0.27890030138134297</v>
      </c>
      <c r="L122">
        <v>0.11831974790652799</v>
      </c>
      <c r="M122">
        <v>2.1347437416889801E-2</v>
      </c>
      <c r="N122">
        <v>0.41856748670476102</v>
      </c>
      <c r="O122">
        <f t="shared" si="3"/>
        <v>0.64696791783268592</v>
      </c>
    </row>
    <row r="123" spans="2:15" x14ac:dyDescent="0.2">
      <c r="B123">
        <v>900</v>
      </c>
      <c r="C123">
        <v>9.4635741744731106E-2</v>
      </c>
      <c r="D123">
        <v>0.19771576972536001</v>
      </c>
      <c r="E123">
        <v>0.20569629698262901</v>
      </c>
      <c r="F123">
        <v>0.49804780845272001</v>
      </c>
      <c r="G123">
        <v>4.8684235439583501E-2</v>
      </c>
      <c r="H123">
        <v>9.1213953596113201E-2</v>
      </c>
      <c r="I123">
        <v>0.10401037040741901</v>
      </c>
      <c r="J123">
        <v>0.24390855944311499</v>
      </c>
      <c r="K123">
        <v>0.225220999635174</v>
      </c>
      <c r="L123">
        <v>7.1819602637548594E-2</v>
      </c>
      <c r="M123">
        <v>7.4206927147488194E-2</v>
      </c>
      <c r="N123">
        <v>0.371247529420211</v>
      </c>
      <c r="O123">
        <f t="shared" si="3"/>
        <v>0.60930085296199199</v>
      </c>
    </row>
    <row r="124" spans="2:15" x14ac:dyDescent="0.2">
      <c r="B124">
        <v>950</v>
      </c>
      <c r="C124">
        <v>8.5481792955022604E-2</v>
      </c>
      <c r="D124">
        <v>0.17049207377456599</v>
      </c>
      <c r="E124">
        <v>0.216722484471671</v>
      </c>
      <c r="F124">
        <v>0.47269635120126002</v>
      </c>
      <c r="G124">
        <v>4.6908043764766399E-2</v>
      </c>
      <c r="H124">
        <v>0.10009186026410299</v>
      </c>
      <c r="I124">
        <v>0.102691242433003</v>
      </c>
      <c r="J124">
        <v>0.24969114646187199</v>
      </c>
      <c r="K124">
        <v>0.194318070032762</v>
      </c>
      <c r="L124">
        <v>0.21540714122617499</v>
      </c>
      <c r="M124">
        <v>7.6715222416936998E-2</v>
      </c>
      <c r="N124">
        <v>0.48644043367587397</v>
      </c>
      <c r="O124">
        <f t="shared" si="3"/>
        <v>0.69745281824355254</v>
      </c>
    </row>
    <row r="125" spans="2:15" x14ac:dyDescent="0.2">
      <c r="B125">
        <v>1000</v>
      </c>
      <c r="C125">
        <v>8.1117642670534895E-2</v>
      </c>
      <c r="D125">
        <v>0.14044326954814401</v>
      </c>
      <c r="E125">
        <v>0.205381301726939</v>
      </c>
      <c r="F125">
        <v>0.42694221394561699</v>
      </c>
      <c r="G125">
        <v>4.4524837090518299E-2</v>
      </c>
      <c r="H125">
        <v>8.0598727135266293E-2</v>
      </c>
      <c r="I125">
        <v>0.105093269124757</v>
      </c>
      <c r="J125">
        <v>0.23021683335054199</v>
      </c>
      <c r="K125">
        <v>0.13217780274365401</v>
      </c>
      <c r="L125">
        <v>0.16225979390631801</v>
      </c>
      <c r="M125">
        <v>0.114965881363868</v>
      </c>
      <c r="N125">
        <v>0.40940347801384003</v>
      </c>
      <c r="O125">
        <f t="shared" si="3"/>
        <v>0.63984644877801744</v>
      </c>
    </row>
    <row r="126" spans="2:15" x14ac:dyDescent="0.2">
      <c r="B126">
        <v>1050</v>
      </c>
      <c r="C126">
        <v>6.9301064083230293E-2</v>
      </c>
      <c r="D126">
        <v>0.147968244878806</v>
      </c>
      <c r="E126">
        <v>0.20277625763465701</v>
      </c>
      <c r="F126">
        <v>0.42004556659669301</v>
      </c>
      <c r="G126">
        <v>4.7419583981379403E-2</v>
      </c>
      <c r="H126">
        <v>6.8107096990837807E-2</v>
      </c>
      <c r="I126">
        <v>0.101795723097858</v>
      </c>
      <c r="J126">
        <v>0.217322404070075</v>
      </c>
      <c r="K126">
        <v>7.9761927340470204E-2</v>
      </c>
      <c r="L126">
        <v>4.3441196987093401E-2</v>
      </c>
      <c r="M126">
        <v>9.0156715970599099E-2</v>
      </c>
      <c r="N126">
        <v>0.21335984029816299</v>
      </c>
      <c r="O126">
        <f t="shared" si="3"/>
        <v>0.46190890909156862</v>
      </c>
    </row>
    <row r="127" spans="2:15" x14ac:dyDescent="0.2">
      <c r="B127">
        <v>1100</v>
      </c>
      <c r="C127">
        <v>8.9362466463157597E-2</v>
      </c>
      <c r="D127">
        <v>0.15274456555091501</v>
      </c>
      <c r="E127">
        <v>0.22760541636772799</v>
      </c>
      <c r="F127">
        <v>0.46971244838179999</v>
      </c>
      <c r="G127">
        <v>3.7693377180734997E-2</v>
      </c>
      <c r="H127">
        <v>7.5641824472887198E-2</v>
      </c>
      <c r="I127">
        <v>0.12232210368148801</v>
      </c>
      <c r="J127">
        <v>0.23565730533511001</v>
      </c>
      <c r="K127">
        <v>1.3909919874261399E-2</v>
      </c>
      <c r="L127">
        <v>1.9805279299965999E-2</v>
      </c>
      <c r="M127">
        <v>0.15900523267998001</v>
      </c>
      <c r="N127">
        <v>0.19272043185420701</v>
      </c>
      <c r="O127">
        <f t="shared" si="3"/>
        <v>0.43899935290864267</v>
      </c>
    </row>
    <row r="128" spans="2:15" x14ac:dyDescent="0.2">
      <c r="B128">
        <v>1150</v>
      </c>
      <c r="C128">
        <v>7.4202450446994694E-2</v>
      </c>
      <c r="D128">
        <v>0.15218647271974201</v>
      </c>
      <c r="E128">
        <v>0.240771238084839</v>
      </c>
      <c r="F128">
        <v>0.467160161251576</v>
      </c>
      <c r="G128">
        <v>3.5313988113798898E-2</v>
      </c>
      <c r="H128">
        <v>7.8520452668602497E-2</v>
      </c>
      <c r="I128">
        <v>0.122495657008118</v>
      </c>
      <c r="J128">
        <v>0.23633009779052</v>
      </c>
      <c r="K128">
        <v>2.1124521047076201E-2</v>
      </c>
      <c r="L128">
        <v>2.96654481432631E-2</v>
      </c>
      <c r="M128">
        <v>0.27749003980596798</v>
      </c>
      <c r="N128">
        <v>0.32828000899630699</v>
      </c>
      <c r="O128">
        <f t="shared" si="3"/>
        <v>0.57295724883825927</v>
      </c>
    </row>
    <row r="129" spans="2:15" x14ac:dyDescent="0.2">
      <c r="B129">
        <v>1200</v>
      </c>
      <c r="C129">
        <v>0.105767432635204</v>
      </c>
      <c r="D129">
        <v>0.160906554603681</v>
      </c>
      <c r="E129">
        <v>0.28135600979818598</v>
      </c>
      <c r="F129">
        <v>0.54802999703707</v>
      </c>
      <c r="G129">
        <v>3.1020247762531001E-2</v>
      </c>
      <c r="H129">
        <v>9.0344356016131999E-2</v>
      </c>
      <c r="I129">
        <v>0.14495536749347801</v>
      </c>
      <c r="J129">
        <v>0.26631997127214102</v>
      </c>
      <c r="K129">
        <v>2.8344310677709698E-2</v>
      </c>
      <c r="L129">
        <v>2.8561741603854201E-2</v>
      </c>
      <c r="M129">
        <v>0.35776803039982102</v>
      </c>
      <c r="N129">
        <v>0.414674082681385</v>
      </c>
      <c r="O129">
        <f t="shared" si="3"/>
        <v>0.64395192575330107</v>
      </c>
    </row>
    <row r="130" spans="2:15" x14ac:dyDescent="0.2">
      <c r="B130">
        <v>1250</v>
      </c>
      <c r="C130">
        <v>0.15327308758960501</v>
      </c>
      <c r="D130">
        <v>0.141387438101441</v>
      </c>
      <c r="E130">
        <v>0.28797800382109701</v>
      </c>
      <c r="F130">
        <v>0.58263852951214301</v>
      </c>
      <c r="G130">
        <v>5.1453905194287601E-2</v>
      </c>
      <c r="H130">
        <v>8.7201307298956698E-2</v>
      </c>
      <c r="I130">
        <v>0.151106833999579</v>
      </c>
      <c r="J130">
        <v>0.289762046492824</v>
      </c>
      <c r="K130">
        <v>9.9705520475273993E-3</v>
      </c>
      <c r="L130">
        <v>4.48116156073518E-2</v>
      </c>
      <c r="M130">
        <v>0.42341375537506398</v>
      </c>
      <c r="N130">
        <v>0.47819592302994302</v>
      </c>
      <c r="O130">
        <f t="shared" si="3"/>
        <v>0.69151711694645923</v>
      </c>
    </row>
    <row r="131" spans="2:15" x14ac:dyDescent="0.2">
      <c r="B131">
        <v>1300</v>
      </c>
      <c r="C131">
        <v>0.13024002073826599</v>
      </c>
      <c r="D131">
        <v>0.16399065734319701</v>
      </c>
      <c r="E131">
        <v>0.28645116388791297</v>
      </c>
      <c r="F131">
        <v>0.580681841969376</v>
      </c>
      <c r="G131">
        <v>4.81336564630684E-2</v>
      </c>
      <c r="H131">
        <v>7.1521100990488196E-2</v>
      </c>
      <c r="I131">
        <v>0.179045648563008</v>
      </c>
      <c r="J131">
        <v>0.298700406016564</v>
      </c>
      <c r="K131">
        <v>6.83968453100154E-3</v>
      </c>
      <c r="L131">
        <v>0.141627323150534</v>
      </c>
      <c r="M131">
        <v>0.634985384799026</v>
      </c>
      <c r="N131">
        <v>0.78345239248056098</v>
      </c>
      <c r="O131">
        <f t="shared" si="3"/>
        <v>0.88512846100470688</v>
      </c>
    </row>
    <row r="132" spans="2:15" x14ac:dyDescent="0.2">
      <c r="B132">
        <v>1350</v>
      </c>
      <c r="C132">
        <v>0.113299935427918</v>
      </c>
      <c r="D132">
        <v>0.17698816524043701</v>
      </c>
      <c r="E132">
        <v>0.244493933073334</v>
      </c>
      <c r="F132">
        <v>0.53478203374168898</v>
      </c>
      <c r="G132">
        <v>4.9491064996017901E-2</v>
      </c>
      <c r="H132">
        <v>8.0346709246434694E-2</v>
      </c>
      <c r="I132">
        <v>0.16657867525541301</v>
      </c>
      <c r="J132">
        <v>0.296416449497866</v>
      </c>
      <c r="K132">
        <v>1.2281078070188101E-3</v>
      </c>
      <c r="L132">
        <v>0.24393187006144901</v>
      </c>
      <c r="M132">
        <v>0.461328420613419</v>
      </c>
      <c r="N132">
        <v>0.70648839848188605</v>
      </c>
      <c r="O132">
        <f t="shared" si="3"/>
        <v>0.84052864227335289</v>
      </c>
    </row>
    <row r="133" spans="2:15" x14ac:dyDescent="0.2">
      <c r="B133">
        <v>1400</v>
      </c>
      <c r="C133">
        <v>0.104390067218447</v>
      </c>
      <c r="D133">
        <v>0.19795105795356099</v>
      </c>
      <c r="E133">
        <v>0.22088654026056301</v>
      </c>
      <c r="F133">
        <v>0.52322766543257004</v>
      </c>
      <c r="G133">
        <v>5.90563155956998E-2</v>
      </c>
      <c r="H133">
        <v>0.100722877203647</v>
      </c>
      <c r="I133">
        <v>0.137497982047319</v>
      </c>
      <c r="J133">
        <v>0.29727717484666599</v>
      </c>
      <c r="K133">
        <v>5.1979899365822901E-3</v>
      </c>
      <c r="L133">
        <v>0.29968175205568998</v>
      </c>
      <c r="M133">
        <v>0.517173010311894</v>
      </c>
      <c r="N133">
        <v>0.82205275230416597</v>
      </c>
      <c r="O133">
        <f t="shared" si="3"/>
        <v>0.9066712481953787</v>
      </c>
    </row>
    <row r="134" spans="2:15" x14ac:dyDescent="0.2">
      <c r="B134">
        <v>1450</v>
      </c>
      <c r="C134">
        <v>0.101975739500932</v>
      </c>
      <c r="D134">
        <v>0.18438853902254701</v>
      </c>
      <c r="E134">
        <v>0.19768724095146201</v>
      </c>
      <c r="F134">
        <v>0.48405151947494102</v>
      </c>
      <c r="G134">
        <v>5.2916736984846502E-2</v>
      </c>
      <c r="H134">
        <v>9.3287074834537798E-2</v>
      </c>
      <c r="I134">
        <v>0.124842282606635</v>
      </c>
      <c r="J134">
        <v>0.27104609442602001</v>
      </c>
      <c r="K134">
        <v>7.3352116709116705E-2</v>
      </c>
      <c r="L134">
        <v>0.31010734888130898</v>
      </c>
      <c r="M134">
        <v>0.19620149272024801</v>
      </c>
      <c r="N134">
        <v>0.57966095831067399</v>
      </c>
      <c r="O134">
        <f t="shared" si="3"/>
        <v>0.76135468627353575</v>
      </c>
    </row>
    <row r="135" spans="2:15" x14ac:dyDescent="0.2">
      <c r="B135">
        <v>1500</v>
      </c>
      <c r="C135">
        <v>0.117977802647927</v>
      </c>
      <c r="D135">
        <v>0.151945673198946</v>
      </c>
      <c r="E135">
        <v>0.200920077060179</v>
      </c>
      <c r="F135">
        <v>0.47084355290705199</v>
      </c>
      <c r="G135">
        <v>6.2601314228638294E-2</v>
      </c>
      <c r="H135">
        <v>0.10992434488586</v>
      </c>
      <c r="I135">
        <v>0.13249666604148699</v>
      </c>
      <c r="J135">
        <v>0.30502232515598499</v>
      </c>
      <c r="K135">
        <v>0.18154316971503201</v>
      </c>
      <c r="L135">
        <v>0.18312552534944701</v>
      </c>
      <c r="M135">
        <v>7.68114128202632E-2</v>
      </c>
      <c r="N135">
        <v>0.44148010788474301</v>
      </c>
      <c r="O135">
        <f t="shared" ref="O135:O198" si="4">N135^0.5</f>
        <v>0.66443969469376452</v>
      </c>
    </row>
    <row r="136" spans="2:15" x14ac:dyDescent="0.2">
      <c r="B136">
        <v>1550</v>
      </c>
      <c r="C136">
        <v>0.11102982361836999</v>
      </c>
      <c r="D136">
        <v>0.16746635452665601</v>
      </c>
      <c r="E136">
        <v>0.23370040470899001</v>
      </c>
      <c r="F136">
        <v>0.51219658285401504</v>
      </c>
      <c r="G136">
        <v>8.0594745598246295E-2</v>
      </c>
      <c r="H136">
        <v>0.112759468889316</v>
      </c>
      <c r="I136">
        <v>0.141327517748806</v>
      </c>
      <c r="J136">
        <v>0.33468173223636799</v>
      </c>
      <c r="K136">
        <v>0.154411022689078</v>
      </c>
      <c r="L136">
        <v>0.20884582309432201</v>
      </c>
      <c r="M136">
        <v>0.101169117681566</v>
      </c>
      <c r="N136">
        <v>0.46442596346496601</v>
      </c>
      <c r="O136">
        <f t="shared" si="4"/>
        <v>0.68148805086000297</v>
      </c>
    </row>
    <row r="137" spans="2:15" x14ac:dyDescent="0.2">
      <c r="B137">
        <v>1600</v>
      </c>
      <c r="C137">
        <v>0.12268251377707499</v>
      </c>
      <c r="D137">
        <v>0.222452478627747</v>
      </c>
      <c r="E137">
        <v>0.20606196912173599</v>
      </c>
      <c r="F137">
        <v>0.55119696152655795</v>
      </c>
      <c r="G137">
        <v>9.3219845941469898E-2</v>
      </c>
      <c r="H137">
        <v>0.125312523189403</v>
      </c>
      <c r="I137">
        <v>0.13199739077926001</v>
      </c>
      <c r="J137">
        <v>0.35052975991013402</v>
      </c>
      <c r="K137">
        <v>0.130131426969608</v>
      </c>
      <c r="L137">
        <v>3.7856339218245799E-2</v>
      </c>
      <c r="M137">
        <v>3.0788225464555199E-2</v>
      </c>
      <c r="N137">
        <v>0.198775991652409</v>
      </c>
      <c r="O137">
        <f t="shared" si="4"/>
        <v>0.44584301234000406</v>
      </c>
    </row>
    <row r="138" spans="2:15" x14ac:dyDescent="0.2">
      <c r="B138">
        <v>1650</v>
      </c>
      <c r="C138">
        <v>0.10741498446768601</v>
      </c>
      <c r="D138">
        <v>0.23727866874962</v>
      </c>
      <c r="E138">
        <v>0.244466799395509</v>
      </c>
      <c r="F138">
        <v>0.58916045261281402</v>
      </c>
      <c r="G138">
        <v>8.4480829819189196E-2</v>
      </c>
      <c r="H138">
        <v>0.135118066364495</v>
      </c>
      <c r="I138">
        <v>0.14858308512992799</v>
      </c>
      <c r="J138">
        <v>0.36818198131361202</v>
      </c>
      <c r="K138">
        <v>3.5735719868444198E-2</v>
      </c>
      <c r="L138">
        <v>6.7366198774250199E-3</v>
      </c>
      <c r="M138">
        <v>0.184689231167283</v>
      </c>
      <c r="N138">
        <v>0.227161570913153</v>
      </c>
      <c r="O138">
        <f t="shared" si="4"/>
        <v>0.47661469859117123</v>
      </c>
    </row>
    <row r="139" spans="2:15" x14ac:dyDescent="0.2">
      <c r="B139">
        <v>1700</v>
      </c>
      <c r="C139">
        <v>0.118473433769063</v>
      </c>
      <c r="D139">
        <v>0.23864437000095801</v>
      </c>
      <c r="E139">
        <v>0.305919938248358</v>
      </c>
      <c r="F139">
        <v>0.66303774201837895</v>
      </c>
      <c r="G139">
        <v>9.1792251429999999E-2</v>
      </c>
      <c r="H139">
        <v>0.16873076532041101</v>
      </c>
      <c r="I139">
        <v>0.14655778391719601</v>
      </c>
      <c r="J139">
        <v>0.40708080066760799</v>
      </c>
      <c r="K139">
        <v>6.5980679608457299E-2</v>
      </c>
      <c r="L139">
        <v>4.9345083691723302E-2</v>
      </c>
      <c r="M139">
        <v>0.31482428758568098</v>
      </c>
      <c r="N139">
        <v>0.430150050885861</v>
      </c>
      <c r="O139">
        <f t="shared" si="4"/>
        <v>0.65585825517855689</v>
      </c>
    </row>
    <row r="140" spans="2:15" x14ac:dyDescent="0.2">
      <c r="B140">
        <v>1750</v>
      </c>
      <c r="C140">
        <v>0.110771757834335</v>
      </c>
      <c r="D140">
        <v>0.25070666309171302</v>
      </c>
      <c r="E140">
        <v>0.310203747151645</v>
      </c>
      <c r="F140">
        <v>0.67168216807769399</v>
      </c>
      <c r="G140">
        <v>9.7849687523921994E-2</v>
      </c>
      <c r="H140">
        <v>0.16351056480092099</v>
      </c>
      <c r="I140">
        <v>0.157079808351859</v>
      </c>
      <c r="J140">
        <v>0.41844006067670197</v>
      </c>
      <c r="K140">
        <v>3.5716553467344203E-2</v>
      </c>
      <c r="L140">
        <v>0.11238841605896401</v>
      </c>
      <c r="M140">
        <v>0.12754696636690699</v>
      </c>
      <c r="N140">
        <v>0.27565193589321502</v>
      </c>
      <c r="O140">
        <f t="shared" si="4"/>
        <v>0.52502565260491318</v>
      </c>
    </row>
    <row r="141" spans="2:15" x14ac:dyDescent="0.2">
      <c r="B141">
        <v>1800</v>
      </c>
      <c r="C141">
        <v>0.140728601744255</v>
      </c>
      <c r="D141">
        <v>0.26274023259516599</v>
      </c>
      <c r="E141">
        <v>0.34934740713132501</v>
      </c>
      <c r="F141">
        <v>0.75281624147074599</v>
      </c>
      <c r="G141">
        <v>9.90239208918713E-2</v>
      </c>
      <c r="H141">
        <v>0.160086851163629</v>
      </c>
      <c r="I141">
        <v>0.16644131672680701</v>
      </c>
      <c r="J141">
        <v>0.42555208878230699</v>
      </c>
      <c r="K141">
        <v>1.10389255465232E-2</v>
      </c>
      <c r="L141">
        <v>7.1582346254864093E-2</v>
      </c>
      <c r="M141">
        <v>6.8488297660129094E-2</v>
      </c>
      <c r="N141">
        <v>0.15110956946151599</v>
      </c>
      <c r="O141">
        <f t="shared" si="4"/>
        <v>0.38872814338752987</v>
      </c>
    </row>
    <row r="142" spans="2:15" x14ac:dyDescent="0.2">
      <c r="B142">
        <v>1850</v>
      </c>
      <c r="C142">
        <v>0.104098979122407</v>
      </c>
      <c r="D142">
        <v>0.296779643393699</v>
      </c>
      <c r="E142">
        <v>0.269473253136085</v>
      </c>
      <c r="F142">
        <v>0.67035187565219101</v>
      </c>
      <c r="G142">
        <v>8.0665080385621604E-2</v>
      </c>
      <c r="H142">
        <v>0.163424045404685</v>
      </c>
      <c r="I142">
        <v>0.19170644781455301</v>
      </c>
      <c r="J142">
        <v>0.43579557360485999</v>
      </c>
      <c r="K142">
        <v>9.4749886950473306E-3</v>
      </c>
      <c r="L142">
        <v>1.82487035934671E-2</v>
      </c>
      <c r="M142">
        <v>8.5231147325187898E-2</v>
      </c>
      <c r="N142">
        <v>0.11295483961370199</v>
      </c>
      <c r="O142">
        <f t="shared" si="4"/>
        <v>0.33608754754334769</v>
      </c>
    </row>
    <row r="143" spans="2:15" x14ac:dyDescent="0.2">
      <c r="B143">
        <v>1900</v>
      </c>
      <c r="C143">
        <v>0.13119102257853599</v>
      </c>
      <c r="D143">
        <v>0.30101564228173899</v>
      </c>
      <c r="E143">
        <v>0.346228127628395</v>
      </c>
      <c r="F143">
        <v>0.77843479248866998</v>
      </c>
      <c r="G143">
        <v>8.7041318929374403E-2</v>
      </c>
      <c r="H143">
        <v>0.18364018219546799</v>
      </c>
      <c r="I143">
        <v>0.205429018037147</v>
      </c>
      <c r="J143">
        <v>0.47611051916198899</v>
      </c>
      <c r="K143">
        <v>2.44129773120592E-2</v>
      </c>
      <c r="L143">
        <v>2.6233824690802699E-2</v>
      </c>
      <c r="M143">
        <v>0.15008000240986799</v>
      </c>
      <c r="N143">
        <v>0.20072680441273</v>
      </c>
      <c r="O143">
        <f t="shared" si="4"/>
        <v>0.44802545063057525</v>
      </c>
    </row>
    <row r="144" spans="2:15" x14ac:dyDescent="0.2">
      <c r="B144">
        <v>1950</v>
      </c>
      <c r="C144">
        <v>0.136046722853567</v>
      </c>
      <c r="D144">
        <v>0.26339065828714597</v>
      </c>
      <c r="E144">
        <v>0.32533638894461497</v>
      </c>
      <c r="F144">
        <v>0.72477377008532795</v>
      </c>
      <c r="G144">
        <v>9.8569081616871196E-2</v>
      </c>
      <c r="H144">
        <v>0.19357386729311399</v>
      </c>
      <c r="I144">
        <v>0.217398739450477</v>
      </c>
      <c r="J144">
        <v>0.50954168836046099</v>
      </c>
      <c r="K144">
        <v>5.0304766888080499E-2</v>
      </c>
      <c r="L144" s="2">
        <v>8.2402345368227006E-5</v>
      </c>
      <c r="M144">
        <v>0.17507493542088401</v>
      </c>
      <c r="N144">
        <v>0.225462104654332</v>
      </c>
      <c r="O144">
        <f t="shared" si="4"/>
        <v>0.47482850025491519</v>
      </c>
    </row>
    <row r="145" spans="2:15" x14ac:dyDescent="0.2">
      <c r="B145">
        <v>2000</v>
      </c>
      <c r="C145">
        <v>0.17726279601769501</v>
      </c>
      <c r="D145">
        <v>0.27992519969051999</v>
      </c>
      <c r="E145">
        <v>0.395952828165128</v>
      </c>
      <c r="F145">
        <v>0.853140823873343</v>
      </c>
      <c r="G145">
        <v>0.110795459681929</v>
      </c>
      <c r="H145">
        <v>0.187837068701322</v>
      </c>
      <c r="I145">
        <v>0.23913880677812799</v>
      </c>
      <c r="J145">
        <v>0.53777133516137898</v>
      </c>
      <c r="K145">
        <v>2.9332504052508701E-2</v>
      </c>
      <c r="L145">
        <v>8.0526320523218696E-3</v>
      </c>
      <c r="M145">
        <v>0.33804548360087799</v>
      </c>
      <c r="N145">
        <v>0.37543061970570801</v>
      </c>
      <c r="O145">
        <f t="shared" si="4"/>
        <v>0.6127239343339772</v>
      </c>
    </row>
    <row r="146" spans="2:15" x14ac:dyDescent="0.2">
      <c r="B146">
        <v>2050</v>
      </c>
      <c r="C146">
        <v>0.15382965580412999</v>
      </c>
      <c r="D146">
        <v>0.25980039585176401</v>
      </c>
      <c r="E146">
        <v>0.37437402881334098</v>
      </c>
      <c r="F146">
        <v>0.78800408046923498</v>
      </c>
      <c r="G146">
        <v>0.113302324759048</v>
      </c>
      <c r="H146">
        <v>0.17178446362570701</v>
      </c>
      <c r="I146">
        <v>0.23650861679580101</v>
      </c>
      <c r="J146">
        <v>0.52159540518055603</v>
      </c>
      <c r="K146">
        <v>2.6464325544474102E-2</v>
      </c>
      <c r="L146">
        <v>9.6511194171516792E-3</v>
      </c>
      <c r="M146">
        <v>0.31125456447963201</v>
      </c>
      <c r="N146">
        <v>0.34737000944125801</v>
      </c>
      <c r="O146">
        <f t="shared" si="4"/>
        <v>0.5893810392617479</v>
      </c>
    </row>
    <row r="147" spans="2:15" x14ac:dyDescent="0.2">
      <c r="B147">
        <v>2100</v>
      </c>
      <c r="C147">
        <v>0.15062685788994101</v>
      </c>
      <c r="D147">
        <v>0.23480480019200201</v>
      </c>
      <c r="E147">
        <v>0.34241993168358797</v>
      </c>
      <c r="F147">
        <v>0.72785158976553199</v>
      </c>
      <c r="G147">
        <v>0.135346518123863</v>
      </c>
      <c r="H147">
        <v>0.13148896042064201</v>
      </c>
      <c r="I147">
        <v>0.23160961640907701</v>
      </c>
      <c r="J147">
        <v>0.49844509495358202</v>
      </c>
      <c r="K147">
        <v>6.8910799908989103E-3</v>
      </c>
      <c r="L147" s="2">
        <v>2.6137860750325198E-7</v>
      </c>
      <c r="M147">
        <v>0.38487524674898299</v>
      </c>
      <c r="N147">
        <v>0.39176658811849002</v>
      </c>
      <c r="O147">
        <f t="shared" si="4"/>
        <v>0.62591260421762562</v>
      </c>
    </row>
    <row r="148" spans="2:15" x14ac:dyDescent="0.2">
      <c r="B148">
        <v>2150</v>
      </c>
      <c r="C148">
        <v>0.147478139340251</v>
      </c>
      <c r="D148">
        <v>0.23455567628539101</v>
      </c>
      <c r="E148">
        <v>0.32605945791607999</v>
      </c>
      <c r="F148">
        <v>0.70809327354172102</v>
      </c>
      <c r="G148">
        <v>0.12992690076250901</v>
      </c>
      <c r="H148">
        <v>0.13485570142388301</v>
      </c>
      <c r="I148">
        <v>0.21035454026731201</v>
      </c>
      <c r="J148">
        <v>0.47513714245370497</v>
      </c>
      <c r="K148">
        <v>4.8894853299890498E-3</v>
      </c>
      <c r="L148" s="2">
        <v>7.3672780704570295E-5</v>
      </c>
      <c r="M148">
        <v>0.250684866000075</v>
      </c>
      <c r="N148">
        <v>0.25564802411076798</v>
      </c>
      <c r="O148">
        <f t="shared" si="4"/>
        <v>0.50561647927136233</v>
      </c>
    </row>
    <row r="149" spans="2:15" x14ac:dyDescent="0.2">
      <c r="B149">
        <v>2200</v>
      </c>
      <c r="C149">
        <v>0.14753768252828101</v>
      </c>
      <c r="D149">
        <v>0.21334856852176001</v>
      </c>
      <c r="E149">
        <v>0.304765119287291</v>
      </c>
      <c r="F149">
        <v>0.66565137033733202</v>
      </c>
      <c r="G149">
        <v>0.125719657976331</v>
      </c>
      <c r="H149">
        <v>0.14008356709154901</v>
      </c>
      <c r="I149">
        <v>0.20532464357769001</v>
      </c>
      <c r="J149">
        <v>0.47112786864556999</v>
      </c>
      <c r="K149">
        <v>4.4373008615846202E-4</v>
      </c>
      <c r="L149">
        <v>4.18976149966505E-3</v>
      </c>
      <c r="M149">
        <v>6.3657994361778797E-2</v>
      </c>
      <c r="N149">
        <v>6.8291485947602301E-2</v>
      </c>
      <c r="O149">
        <f t="shared" si="4"/>
        <v>0.26132639734171959</v>
      </c>
    </row>
    <row r="150" spans="2:15" x14ac:dyDescent="0.2">
      <c r="B150">
        <v>2250</v>
      </c>
      <c r="C150">
        <v>0.13377143611772199</v>
      </c>
      <c r="D150">
        <v>0.28434996848488397</v>
      </c>
      <c r="E150">
        <v>0.28444802485957299</v>
      </c>
      <c r="F150">
        <v>0.70256942946217904</v>
      </c>
      <c r="G150">
        <v>0.11124835917352199</v>
      </c>
      <c r="H150">
        <v>0.182898287110937</v>
      </c>
      <c r="I150">
        <v>0.15531228979335601</v>
      </c>
      <c r="J150">
        <v>0.44945893607781501</v>
      </c>
      <c r="K150">
        <v>2.3223397729196398E-3</v>
      </c>
      <c r="L150">
        <v>4.78109879840338E-3</v>
      </c>
      <c r="M150">
        <v>5.6029507667471001E-2</v>
      </c>
      <c r="N150">
        <v>6.3132946238793994E-2</v>
      </c>
      <c r="O150">
        <f t="shared" si="4"/>
        <v>0.25126270363663999</v>
      </c>
    </row>
    <row r="151" spans="2:15" x14ac:dyDescent="0.2">
      <c r="B151">
        <v>2300</v>
      </c>
      <c r="C151">
        <v>0.130318678077181</v>
      </c>
      <c r="D151">
        <v>0.30593612168721002</v>
      </c>
      <c r="E151">
        <v>0.28550870735626099</v>
      </c>
      <c r="F151">
        <v>0.72176350712065196</v>
      </c>
      <c r="G151">
        <v>0.11582227006864999</v>
      </c>
      <c r="H151">
        <v>0.19230093795200501</v>
      </c>
      <c r="I151">
        <v>0.150475750072948</v>
      </c>
      <c r="J151">
        <v>0.45859895809360202</v>
      </c>
      <c r="K151">
        <v>4.1031183130301203E-3</v>
      </c>
      <c r="L151">
        <v>1.2844204685081701E-3</v>
      </c>
      <c r="M151">
        <v>1.46576336064687E-2</v>
      </c>
      <c r="N151">
        <v>2.0045172388007002E-2</v>
      </c>
      <c r="O151">
        <f t="shared" si="4"/>
        <v>0.14158097466823358</v>
      </c>
    </row>
    <row r="152" spans="2:15" x14ac:dyDescent="0.2">
      <c r="B152">
        <v>2350</v>
      </c>
      <c r="C152">
        <v>9.4529779048314194E-2</v>
      </c>
      <c r="D152">
        <v>0.27619425447591101</v>
      </c>
      <c r="E152">
        <v>0.28974592196415799</v>
      </c>
      <c r="F152">
        <v>0.66046995548838305</v>
      </c>
      <c r="G152">
        <v>9.2076644026584803E-2</v>
      </c>
      <c r="H152">
        <v>0.15998972173296699</v>
      </c>
      <c r="I152">
        <v>0.180391656521174</v>
      </c>
      <c r="J152">
        <v>0.432458022280726</v>
      </c>
      <c r="K152">
        <v>6.7480105029472702E-3</v>
      </c>
      <c r="L152">
        <v>1.1571966507983199E-4</v>
      </c>
      <c r="M152">
        <v>8.9629117637990696E-3</v>
      </c>
      <c r="N152">
        <v>1.5826641931826198E-2</v>
      </c>
      <c r="O152">
        <f t="shared" si="4"/>
        <v>0.12580398217793504</v>
      </c>
    </row>
    <row r="153" spans="2:15" x14ac:dyDescent="0.2">
      <c r="B153">
        <v>2400</v>
      </c>
      <c r="C153">
        <v>0.121029966329672</v>
      </c>
      <c r="D153">
        <v>0.29554196765541701</v>
      </c>
      <c r="E153">
        <v>0.275705760175259</v>
      </c>
      <c r="F153">
        <v>0.69227769416034801</v>
      </c>
      <c r="G153">
        <v>9.3231984128222506E-2</v>
      </c>
      <c r="H153">
        <v>0.172875784930133</v>
      </c>
      <c r="I153">
        <v>0.17522114217479801</v>
      </c>
      <c r="J153">
        <v>0.44132891123315299</v>
      </c>
      <c r="K153">
        <v>4.4457735791984899E-2</v>
      </c>
      <c r="L153">
        <v>5.3116050968637397E-2</v>
      </c>
      <c r="M153">
        <v>1.5748895070900999E-2</v>
      </c>
      <c r="N153">
        <v>0.113322681831523</v>
      </c>
      <c r="O153">
        <f t="shared" si="4"/>
        <v>0.33663434440282974</v>
      </c>
    </row>
    <row r="154" spans="2:15" x14ac:dyDescent="0.2">
      <c r="B154">
        <v>2450</v>
      </c>
      <c r="C154">
        <v>0.17088230510497401</v>
      </c>
      <c r="D154">
        <v>0.25142211058312802</v>
      </c>
      <c r="E154">
        <v>0.26745341954955998</v>
      </c>
      <c r="F154">
        <v>0.68975783523766299</v>
      </c>
      <c r="G154">
        <v>9.8671556771865607E-2</v>
      </c>
      <c r="H154">
        <v>0.18274611313977401</v>
      </c>
      <c r="I154">
        <v>0.192821679534844</v>
      </c>
      <c r="J154">
        <v>0.47423934944648399</v>
      </c>
      <c r="K154">
        <v>3.9674453122755899E-3</v>
      </c>
      <c r="L154">
        <v>6.3107415003770706E-2</v>
      </c>
      <c r="M154">
        <v>7.3948636567310599E-2</v>
      </c>
      <c r="N154">
        <v>0.141023496883357</v>
      </c>
      <c r="O154">
        <f t="shared" si="4"/>
        <v>0.37553095329593938</v>
      </c>
    </row>
    <row r="155" spans="2:15" x14ac:dyDescent="0.2">
      <c r="B155">
        <v>2500</v>
      </c>
      <c r="C155">
        <v>0.164452808148913</v>
      </c>
      <c r="D155">
        <v>0.24939811369252801</v>
      </c>
      <c r="E155">
        <v>0.27645575427063201</v>
      </c>
      <c r="F155">
        <v>0.69030667611207297</v>
      </c>
      <c r="G155">
        <v>0.120340781172891</v>
      </c>
      <c r="H155">
        <v>0.18708729818640499</v>
      </c>
      <c r="I155">
        <v>0.19375282279380299</v>
      </c>
      <c r="J155">
        <v>0.50118090215309896</v>
      </c>
      <c r="K155">
        <v>1.3523428106091801E-2</v>
      </c>
      <c r="L155">
        <v>0.17973124181848699</v>
      </c>
      <c r="M155">
        <v>0.117533600525248</v>
      </c>
      <c r="N155">
        <v>0.31078827044982699</v>
      </c>
      <c r="O155">
        <f t="shared" si="4"/>
        <v>0.55748387460968496</v>
      </c>
    </row>
    <row r="156" spans="2:15" x14ac:dyDescent="0.2">
      <c r="B156">
        <v>2550</v>
      </c>
      <c r="C156">
        <v>0.11130921471361301</v>
      </c>
      <c r="D156">
        <v>0.27224499745471498</v>
      </c>
      <c r="E156">
        <v>0.29473716587954002</v>
      </c>
      <c r="F156">
        <v>0.67829137804786899</v>
      </c>
      <c r="G156">
        <v>0.104615451655932</v>
      </c>
      <c r="H156">
        <v>0.20767004209934001</v>
      </c>
      <c r="I156">
        <v>0.21035180035467099</v>
      </c>
      <c r="J156">
        <v>0.52263729410994297</v>
      </c>
      <c r="K156">
        <v>4.3242686319732299E-2</v>
      </c>
      <c r="L156">
        <v>0.14441381883299301</v>
      </c>
      <c r="M156">
        <v>9.8392131898048796E-2</v>
      </c>
      <c r="N156">
        <v>0.28604863705077399</v>
      </c>
      <c r="O156">
        <f t="shared" si="4"/>
        <v>0.5348351494159429</v>
      </c>
    </row>
    <row r="157" spans="2:15" x14ac:dyDescent="0.2">
      <c r="B157">
        <v>2600</v>
      </c>
      <c r="C157">
        <v>0.14242185755402301</v>
      </c>
      <c r="D157">
        <v>0.291307856004629</v>
      </c>
      <c r="E157">
        <v>0.33057365120120102</v>
      </c>
      <c r="F157">
        <v>0.76430336475985405</v>
      </c>
      <c r="G157">
        <v>9.9650028012423494E-2</v>
      </c>
      <c r="H157">
        <v>0.23638730193427501</v>
      </c>
      <c r="I157">
        <v>0.23210827271301701</v>
      </c>
      <c r="J157">
        <v>0.56814560265971603</v>
      </c>
      <c r="K157">
        <v>0.109425475351904</v>
      </c>
      <c r="L157">
        <v>6.8159591787709695E-2</v>
      </c>
      <c r="M157">
        <v>0.20757477810751099</v>
      </c>
      <c r="N157">
        <v>0.38515984524712499</v>
      </c>
      <c r="O157">
        <f t="shared" si="4"/>
        <v>0.6206124759035424</v>
      </c>
    </row>
    <row r="158" spans="2:15" x14ac:dyDescent="0.2">
      <c r="B158">
        <v>2650</v>
      </c>
      <c r="C158">
        <v>0.136758467100078</v>
      </c>
      <c r="D158">
        <v>0.32984744272807198</v>
      </c>
      <c r="E158">
        <v>0.291217864606796</v>
      </c>
      <c r="F158">
        <v>0.75782377443494497</v>
      </c>
      <c r="G158">
        <v>0.11465202924448201</v>
      </c>
      <c r="H158">
        <v>0.26458012773414002</v>
      </c>
      <c r="I158">
        <v>0.21093149837316699</v>
      </c>
      <c r="J158">
        <v>0.59016365535178905</v>
      </c>
      <c r="K158">
        <v>9.3843348437022106E-2</v>
      </c>
      <c r="L158">
        <v>3.8461294549077797E-2</v>
      </c>
      <c r="M158">
        <v>0.34818794444029899</v>
      </c>
      <c r="N158">
        <v>0.480492587426399</v>
      </c>
      <c r="O158">
        <f t="shared" si="4"/>
        <v>0.69317572622416535</v>
      </c>
    </row>
    <row r="159" spans="2:15" x14ac:dyDescent="0.2">
      <c r="B159">
        <v>2700</v>
      </c>
      <c r="C159">
        <v>0.152366381506718</v>
      </c>
      <c r="D159">
        <v>0.32490857194602701</v>
      </c>
      <c r="E159">
        <v>0.29697441657381601</v>
      </c>
      <c r="F159">
        <v>0.77424937002656102</v>
      </c>
      <c r="G159">
        <v>0.10092348134908299</v>
      </c>
      <c r="H159">
        <v>0.26320424423990402</v>
      </c>
      <c r="I159">
        <v>0.21021420473167299</v>
      </c>
      <c r="J159">
        <v>0.57434193032066105</v>
      </c>
      <c r="K159">
        <v>0.11140568184065799</v>
      </c>
      <c r="L159">
        <v>5.2547230161325502E-2</v>
      </c>
      <c r="M159">
        <v>0.327327780350607</v>
      </c>
      <c r="N159">
        <v>0.49128069235259098</v>
      </c>
      <c r="O159">
        <f t="shared" si="4"/>
        <v>0.70091418330105937</v>
      </c>
    </row>
    <row r="160" spans="2:15" x14ac:dyDescent="0.2">
      <c r="B160">
        <v>2750</v>
      </c>
      <c r="C160">
        <v>0.13354982562586401</v>
      </c>
      <c r="D160">
        <v>0.30726702539761602</v>
      </c>
      <c r="E160">
        <v>0.31862364364583501</v>
      </c>
      <c r="F160">
        <v>0.75944049466931396</v>
      </c>
      <c r="G160">
        <v>9.7301688076565598E-2</v>
      </c>
      <c r="H160">
        <v>0.247801684123022</v>
      </c>
      <c r="I160">
        <v>0.218863232387146</v>
      </c>
      <c r="J160">
        <v>0.56396660458673298</v>
      </c>
      <c r="K160">
        <v>0.204387935979265</v>
      </c>
      <c r="L160">
        <v>4.97299326082122E-2</v>
      </c>
      <c r="M160">
        <v>0.28873335120399102</v>
      </c>
      <c r="N160">
        <v>0.542851219791469</v>
      </c>
      <c r="O160">
        <f t="shared" si="4"/>
        <v>0.73678437808592889</v>
      </c>
    </row>
    <row r="161" spans="2:15" x14ac:dyDescent="0.2">
      <c r="B161">
        <v>2800</v>
      </c>
      <c r="C161">
        <v>0.171524885964393</v>
      </c>
      <c r="D161">
        <v>0.29599283697231898</v>
      </c>
      <c r="E161">
        <v>0.29961721142127201</v>
      </c>
      <c r="F161">
        <v>0.76713493435798397</v>
      </c>
      <c r="G161">
        <v>0.100400159276597</v>
      </c>
      <c r="H161">
        <v>0.275330910771932</v>
      </c>
      <c r="I161">
        <v>0.21326672163091001</v>
      </c>
      <c r="J161">
        <v>0.588997791679438</v>
      </c>
      <c r="K161">
        <v>0.28656745272230599</v>
      </c>
      <c r="L161">
        <v>1.33755940095928E-3</v>
      </c>
      <c r="M161">
        <v>0.30402650864495301</v>
      </c>
      <c r="N161">
        <v>0.59193152076821798</v>
      </c>
      <c r="O161">
        <f t="shared" si="4"/>
        <v>0.76937086035813573</v>
      </c>
    </row>
    <row r="162" spans="2:15" x14ac:dyDescent="0.2">
      <c r="B162">
        <v>2850</v>
      </c>
      <c r="C162">
        <v>0.15637398094143301</v>
      </c>
      <c r="D162">
        <v>0.30243040840603702</v>
      </c>
      <c r="E162">
        <v>0.28830538641984199</v>
      </c>
      <c r="F162">
        <v>0.74710977576731197</v>
      </c>
      <c r="G162">
        <v>0.110816870473934</v>
      </c>
      <c r="H162">
        <v>0.25934506057967399</v>
      </c>
      <c r="I162">
        <v>0.19460055317657399</v>
      </c>
      <c r="J162">
        <v>0.56476248423018205</v>
      </c>
      <c r="K162">
        <v>0.28150089818983498</v>
      </c>
      <c r="L162">
        <v>3.9267106654626703E-2</v>
      </c>
      <c r="M162">
        <v>0.29131855341647001</v>
      </c>
      <c r="N162">
        <v>0.61208655826093095</v>
      </c>
      <c r="O162">
        <f t="shared" si="4"/>
        <v>0.78235960929800752</v>
      </c>
    </row>
    <row r="163" spans="2:15" x14ac:dyDescent="0.2">
      <c r="B163">
        <v>2900</v>
      </c>
      <c r="C163">
        <v>0.196428761278753</v>
      </c>
      <c r="D163">
        <v>0.29087152889147699</v>
      </c>
      <c r="E163">
        <v>0.31948816884136599</v>
      </c>
      <c r="F163">
        <v>0.80678845901159701</v>
      </c>
      <c r="G163">
        <v>0.12890228877843499</v>
      </c>
      <c r="H163">
        <v>0.26372427705215201</v>
      </c>
      <c r="I163">
        <v>0.194870929025934</v>
      </c>
      <c r="J163">
        <v>0.58749749485652003</v>
      </c>
      <c r="K163">
        <v>0.174658388721282</v>
      </c>
      <c r="L163">
        <v>2.89920349972667E-2</v>
      </c>
      <c r="M163">
        <v>0.154390581830608</v>
      </c>
      <c r="N163">
        <v>0.35804100554915702</v>
      </c>
      <c r="O163">
        <f t="shared" si="4"/>
        <v>0.59836527769344794</v>
      </c>
    </row>
    <row r="164" spans="2:15" x14ac:dyDescent="0.2">
      <c r="B164">
        <v>2950</v>
      </c>
      <c r="C164">
        <v>0.170974683967276</v>
      </c>
      <c r="D164">
        <v>0.292402413379375</v>
      </c>
      <c r="E164">
        <v>0.303670650132772</v>
      </c>
      <c r="F164">
        <v>0.76704774747942395</v>
      </c>
      <c r="G164">
        <v>0.12466359883079101</v>
      </c>
      <c r="H164">
        <v>0.262021747822903</v>
      </c>
      <c r="I164">
        <v>0.179047144524972</v>
      </c>
      <c r="J164">
        <v>0.56573249117866697</v>
      </c>
      <c r="K164">
        <v>0.178661066191378</v>
      </c>
      <c r="L164">
        <v>4.1372474790107704E-3</v>
      </c>
      <c r="M164">
        <v>0.33789492997760101</v>
      </c>
      <c r="N164">
        <v>0.52069324364798997</v>
      </c>
      <c r="O164">
        <f t="shared" si="4"/>
        <v>0.72159077297869456</v>
      </c>
    </row>
    <row r="165" spans="2:15" x14ac:dyDescent="0.2">
      <c r="B165">
        <v>3000</v>
      </c>
      <c r="C165">
        <v>0.16401640999021999</v>
      </c>
      <c r="D165">
        <v>0.30933127777247199</v>
      </c>
      <c r="E165">
        <v>0.34279669284823799</v>
      </c>
      <c r="F165">
        <v>0.81614438061092998</v>
      </c>
      <c r="G165">
        <v>0.11346856873616799</v>
      </c>
      <c r="H165">
        <v>0.27678987358205198</v>
      </c>
      <c r="I165">
        <v>0.17604722936116901</v>
      </c>
      <c r="J165">
        <v>0.56630567167938906</v>
      </c>
      <c r="K165">
        <v>0.34524260511665</v>
      </c>
      <c r="L165">
        <v>2.4018753137322699E-2</v>
      </c>
      <c r="M165">
        <v>0.487251442372171</v>
      </c>
      <c r="N165">
        <v>0.85651280062614399</v>
      </c>
      <c r="O165">
        <f t="shared" si="4"/>
        <v>0.92547976781026609</v>
      </c>
    </row>
    <row r="166" spans="2:15" x14ac:dyDescent="0.2">
      <c r="B166">
        <v>3050</v>
      </c>
      <c r="C166">
        <v>0.124469219654635</v>
      </c>
      <c r="D166">
        <v>0.34115264577282001</v>
      </c>
      <c r="E166">
        <v>0.28258941421000799</v>
      </c>
      <c r="F166">
        <v>0.74821127963746303</v>
      </c>
      <c r="G166">
        <v>0.12143908674229199</v>
      </c>
      <c r="H166">
        <v>0.28533315136394399</v>
      </c>
      <c r="I166">
        <v>0.16834511145327899</v>
      </c>
      <c r="J166">
        <v>0.57511734955951499</v>
      </c>
      <c r="K166">
        <v>0.24883902156972701</v>
      </c>
      <c r="L166">
        <v>1.7022667478755402E-2</v>
      </c>
      <c r="M166">
        <v>0.27925616433689099</v>
      </c>
      <c r="N166">
        <v>0.545117853385374</v>
      </c>
      <c r="O166">
        <f t="shared" si="4"/>
        <v>0.73832096908145173</v>
      </c>
    </row>
    <row r="167" spans="2:15" x14ac:dyDescent="0.2">
      <c r="B167">
        <v>3100</v>
      </c>
      <c r="C167">
        <v>0.158457850700786</v>
      </c>
      <c r="D167">
        <v>0.32099830948056302</v>
      </c>
      <c r="E167">
        <v>0.261795865783579</v>
      </c>
      <c r="F167">
        <v>0.74125202596492801</v>
      </c>
      <c r="G167">
        <v>0.13834708937387299</v>
      </c>
      <c r="H167">
        <v>0.268866953566754</v>
      </c>
      <c r="I167">
        <v>0.16546183544940701</v>
      </c>
      <c r="J167">
        <v>0.57267587839003298</v>
      </c>
      <c r="K167">
        <v>0.29207357391973598</v>
      </c>
      <c r="L167">
        <v>1.9151512486793601E-2</v>
      </c>
      <c r="M167">
        <v>0.22970655959591799</v>
      </c>
      <c r="N167">
        <v>0.54093164600244803</v>
      </c>
      <c r="O167">
        <f t="shared" si="4"/>
        <v>0.73548055446928573</v>
      </c>
    </row>
    <row r="168" spans="2:15" x14ac:dyDescent="0.2">
      <c r="B168">
        <v>3150</v>
      </c>
      <c r="C168">
        <v>0.176283265418329</v>
      </c>
      <c r="D168">
        <v>0.34128112025677199</v>
      </c>
      <c r="E168">
        <v>0.27056703841589003</v>
      </c>
      <c r="F168">
        <v>0.78813142409099202</v>
      </c>
      <c r="G168">
        <v>0.14003824976398799</v>
      </c>
      <c r="H168">
        <v>0.268900339708395</v>
      </c>
      <c r="I168">
        <v>0.16116178977972401</v>
      </c>
      <c r="J168">
        <v>0.57010037925210799</v>
      </c>
      <c r="K168">
        <v>0.259546637816709</v>
      </c>
      <c r="L168">
        <v>3.7069565173498298E-2</v>
      </c>
      <c r="M168">
        <v>0.16299494753278701</v>
      </c>
      <c r="N168">
        <v>0.45961115052299301</v>
      </c>
      <c r="O168">
        <f t="shared" si="4"/>
        <v>0.67794627406822805</v>
      </c>
    </row>
    <row r="169" spans="2:15" x14ac:dyDescent="0.2">
      <c r="B169">
        <v>3200</v>
      </c>
      <c r="C169">
        <v>0.17696120762629899</v>
      </c>
      <c r="D169">
        <v>0.33296635408908398</v>
      </c>
      <c r="E169">
        <v>0.29536152535106902</v>
      </c>
      <c r="F169">
        <v>0.80528908706645197</v>
      </c>
      <c r="G169">
        <v>0.12346905738467701</v>
      </c>
      <c r="H169">
        <v>0.28896080391039702</v>
      </c>
      <c r="I169">
        <v>0.13905436630382501</v>
      </c>
      <c r="J169">
        <v>0.55148422759889903</v>
      </c>
      <c r="K169">
        <v>0.28715497469935902</v>
      </c>
      <c r="L169">
        <v>0.102463837504585</v>
      </c>
      <c r="M169">
        <v>0.13458896839047499</v>
      </c>
      <c r="N169">
        <v>0.52420778059441897</v>
      </c>
      <c r="O169">
        <f t="shared" si="4"/>
        <v>0.72402194759165894</v>
      </c>
    </row>
    <row r="170" spans="2:15" x14ac:dyDescent="0.2">
      <c r="B170">
        <v>3250</v>
      </c>
      <c r="C170">
        <v>0.142765515366127</v>
      </c>
      <c r="D170">
        <v>0.28838420027126399</v>
      </c>
      <c r="E170">
        <v>0.27853406304539002</v>
      </c>
      <c r="F170">
        <v>0.70968377868278099</v>
      </c>
      <c r="G170">
        <v>0.12638709435081699</v>
      </c>
      <c r="H170">
        <v>0.274434360085552</v>
      </c>
      <c r="I170">
        <v>0.142924180178442</v>
      </c>
      <c r="J170">
        <v>0.54374563461481196</v>
      </c>
      <c r="K170">
        <v>0.30194813869281101</v>
      </c>
      <c r="L170">
        <v>0.19720327081438499</v>
      </c>
      <c r="M170">
        <v>6.9019426962526498E-2</v>
      </c>
      <c r="N170">
        <v>0.568170836469722</v>
      </c>
      <c r="O170">
        <f t="shared" si="4"/>
        <v>0.75377107696549484</v>
      </c>
    </row>
    <row r="171" spans="2:15" x14ac:dyDescent="0.2">
      <c r="B171">
        <v>3300</v>
      </c>
      <c r="C171">
        <v>0.148607843884772</v>
      </c>
      <c r="D171">
        <v>0.241039336768611</v>
      </c>
      <c r="E171">
        <v>0.29394785930008999</v>
      </c>
      <c r="F171">
        <v>0.68359503995347204</v>
      </c>
      <c r="G171">
        <v>0.112081473830516</v>
      </c>
      <c r="H171">
        <v>0.25552771742825298</v>
      </c>
      <c r="I171">
        <v>0.15026381868643801</v>
      </c>
      <c r="J171">
        <v>0.51787300994520702</v>
      </c>
      <c r="K171">
        <v>0.33678019091832201</v>
      </c>
      <c r="L171">
        <v>0.27747723203149599</v>
      </c>
      <c r="M171">
        <v>0.21934130052491599</v>
      </c>
      <c r="N171">
        <v>0.83359872347473496</v>
      </c>
      <c r="O171">
        <f t="shared" si="4"/>
        <v>0.91301627777095795</v>
      </c>
    </row>
    <row r="172" spans="2:15" x14ac:dyDescent="0.2">
      <c r="B172">
        <v>3350</v>
      </c>
      <c r="C172">
        <v>0.15730039490609701</v>
      </c>
      <c r="D172">
        <v>0.29580858491997603</v>
      </c>
      <c r="E172">
        <v>0.25621794383190999</v>
      </c>
      <c r="F172">
        <v>0.709326923657983</v>
      </c>
      <c r="G172">
        <v>0.10951719311937</v>
      </c>
      <c r="H172">
        <v>0.28235621294526098</v>
      </c>
      <c r="I172">
        <v>0.152316417807771</v>
      </c>
      <c r="J172">
        <v>0.544189823872402</v>
      </c>
      <c r="K172">
        <v>0.21212742583846</v>
      </c>
      <c r="L172">
        <v>0.28888944120049498</v>
      </c>
      <c r="M172">
        <v>0.25592634008991699</v>
      </c>
      <c r="N172">
        <v>0.75694320712887198</v>
      </c>
      <c r="O172">
        <f t="shared" si="4"/>
        <v>0.87002483132889485</v>
      </c>
    </row>
    <row r="173" spans="2:15" x14ac:dyDescent="0.2">
      <c r="B173">
        <v>3400</v>
      </c>
      <c r="C173">
        <v>0.177794740728483</v>
      </c>
      <c r="D173">
        <v>0.34325345820785003</v>
      </c>
      <c r="E173">
        <v>0.23917379212498399</v>
      </c>
      <c r="F173">
        <v>0.76022199106131605</v>
      </c>
      <c r="G173">
        <v>0.12066888481032501</v>
      </c>
      <c r="H173">
        <v>0.305454566783466</v>
      </c>
      <c r="I173">
        <v>0.13288619504358301</v>
      </c>
      <c r="J173">
        <v>0.55900964663737496</v>
      </c>
      <c r="K173">
        <v>0.36451164093522198</v>
      </c>
      <c r="L173">
        <v>0.173623472708927</v>
      </c>
      <c r="M173">
        <v>0.43524671188557601</v>
      </c>
      <c r="N173">
        <v>0.97338182552972496</v>
      </c>
      <c r="O173">
        <f t="shared" si="4"/>
        <v>0.98660114814940536</v>
      </c>
    </row>
    <row r="174" spans="2:15" x14ac:dyDescent="0.2">
      <c r="B174">
        <v>3450</v>
      </c>
      <c r="C174">
        <v>0.17529403420692999</v>
      </c>
      <c r="D174">
        <v>0.32088764399957798</v>
      </c>
      <c r="E174">
        <v>0.28350170759877602</v>
      </c>
      <c r="F174">
        <v>0.77968338580528396</v>
      </c>
      <c r="G174">
        <v>0.11622562256615</v>
      </c>
      <c r="H174">
        <v>0.30095769795704802</v>
      </c>
      <c r="I174">
        <v>0.14771271662192201</v>
      </c>
      <c r="J174">
        <v>0.56489603714512004</v>
      </c>
      <c r="K174">
        <v>0.57071479148868398</v>
      </c>
      <c r="L174">
        <v>0.131606996286357</v>
      </c>
      <c r="M174">
        <v>0.47403044095420599</v>
      </c>
      <c r="N174">
        <v>1.17635222872925</v>
      </c>
      <c r="O174">
        <f t="shared" si="4"/>
        <v>1.0845977266845299</v>
      </c>
    </row>
    <row r="175" spans="2:15" x14ac:dyDescent="0.2">
      <c r="B175">
        <v>3500</v>
      </c>
      <c r="C175">
        <v>0.20030965724422201</v>
      </c>
      <c r="D175">
        <v>0.36810324542071599</v>
      </c>
      <c r="E175">
        <v>0.26192800439504199</v>
      </c>
      <c r="F175">
        <v>0.83034090705997998</v>
      </c>
      <c r="G175">
        <v>0.109358589612323</v>
      </c>
      <c r="H175">
        <v>0.27205476673674001</v>
      </c>
      <c r="I175">
        <v>0.13821623269566199</v>
      </c>
      <c r="J175">
        <v>0.519629589044726</v>
      </c>
      <c r="K175">
        <v>0.492688733848135</v>
      </c>
      <c r="L175">
        <v>2.9181786961237698E-2</v>
      </c>
      <c r="M175">
        <v>0.56280225771341696</v>
      </c>
      <c r="N175">
        <v>1.0846727785227901</v>
      </c>
      <c r="O175">
        <f t="shared" si="4"/>
        <v>1.0414762496201198</v>
      </c>
    </row>
    <row r="176" spans="2:15" x14ac:dyDescent="0.2">
      <c r="B176">
        <v>3550</v>
      </c>
      <c r="C176">
        <v>0.21521606782786701</v>
      </c>
      <c r="D176">
        <v>0.35961264175853203</v>
      </c>
      <c r="E176">
        <v>0.27623443861098901</v>
      </c>
      <c r="F176">
        <v>0.85106314819738804</v>
      </c>
      <c r="G176">
        <v>9.91771664276348E-2</v>
      </c>
      <c r="H176">
        <v>0.27454576835368799</v>
      </c>
      <c r="I176">
        <v>0.14623764117288801</v>
      </c>
      <c r="J176">
        <v>0.51996057595421097</v>
      </c>
      <c r="K176">
        <v>0.50683728239899495</v>
      </c>
      <c r="L176">
        <v>4.0780493430580898E-2</v>
      </c>
      <c r="M176">
        <v>0.538395011174432</v>
      </c>
      <c r="N176">
        <v>1.0860127870040099</v>
      </c>
      <c r="O176">
        <f t="shared" si="4"/>
        <v>1.0421193727227269</v>
      </c>
    </row>
    <row r="177" spans="2:15" x14ac:dyDescent="0.2">
      <c r="B177">
        <v>3600</v>
      </c>
      <c r="C177">
        <v>0.20849421706579699</v>
      </c>
      <c r="D177">
        <v>0.33416913333264098</v>
      </c>
      <c r="E177">
        <v>0.30078901152769699</v>
      </c>
      <c r="F177">
        <v>0.84345236192613604</v>
      </c>
      <c r="G177">
        <v>0.11617309760576</v>
      </c>
      <c r="H177">
        <v>0.25170056850949601</v>
      </c>
      <c r="I177">
        <v>0.13434307676357099</v>
      </c>
      <c r="J177">
        <v>0.50221674287882601</v>
      </c>
      <c r="K177">
        <v>0.53947552155396505</v>
      </c>
      <c r="L177">
        <v>0.14161725106467399</v>
      </c>
      <c r="M177">
        <v>0.77981242822266295</v>
      </c>
      <c r="N177">
        <v>1.4609052008412999</v>
      </c>
      <c r="O177">
        <f t="shared" si="4"/>
        <v>1.2086791140916187</v>
      </c>
    </row>
    <row r="178" spans="2:15" x14ac:dyDescent="0.2">
      <c r="B178">
        <v>3650</v>
      </c>
      <c r="C178">
        <v>0.20871367792280399</v>
      </c>
      <c r="D178">
        <v>0.29617978991689398</v>
      </c>
      <c r="E178">
        <v>0.29144557453812397</v>
      </c>
      <c r="F178">
        <v>0.79633904237782205</v>
      </c>
      <c r="G178">
        <v>0.14371273451022601</v>
      </c>
      <c r="H178">
        <v>0.24102627271518601</v>
      </c>
      <c r="I178">
        <v>0.13159702624094999</v>
      </c>
      <c r="J178">
        <v>0.51633603346636303</v>
      </c>
      <c r="K178">
        <v>0.650989570305885</v>
      </c>
      <c r="L178">
        <v>0.18737957837196101</v>
      </c>
      <c r="M178">
        <v>0.47208759925829102</v>
      </c>
      <c r="N178">
        <v>1.31045674793614</v>
      </c>
      <c r="O178">
        <f t="shared" si="4"/>
        <v>1.1447518280990601</v>
      </c>
    </row>
    <row r="179" spans="2:15" x14ac:dyDescent="0.2">
      <c r="B179">
        <v>3700</v>
      </c>
      <c r="C179">
        <v>0.21127350815226301</v>
      </c>
      <c r="D179">
        <v>0.31648806979497002</v>
      </c>
      <c r="E179">
        <v>0.230028140129211</v>
      </c>
      <c r="F179">
        <v>0.75778971807644402</v>
      </c>
      <c r="G179">
        <v>0.150067698598777</v>
      </c>
      <c r="H179">
        <v>0.27591312239655502</v>
      </c>
      <c r="I179">
        <v>0.13846131205711601</v>
      </c>
      <c r="J179">
        <v>0.56444213305244795</v>
      </c>
      <c r="K179">
        <v>0.81653601009550902</v>
      </c>
      <c r="L179">
        <v>3.21089918783364E-2</v>
      </c>
      <c r="M179">
        <v>0.70857238614106999</v>
      </c>
      <c r="N179">
        <v>1.5572173881149101</v>
      </c>
      <c r="O179">
        <f t="shared" si="4"/>
        <v>1.2478851662372263</v>
      </c>
    </row>
    <row r="180" spans="2:15" x14ac:dyDescent="0.2">
      <c r="B180">
        <v>3750</v>
      </c>
      <c r="C180">
        <v>0.22161455267387201</v>
      </c>
      <c r="D180">
        <v>0.37476578238376101</v>
      </c>
      <c r="E180">
        <v>0.21624199733651001</v>
      </c>
      <c r="F180">
        <v>0.81262233239414305</v>
      </c>
      <c r="G180">
        <v>0.17364634493241299</v>
      </c>
      <c r="H180">
        <v>0.27984921760393799</v>
      </c>
      <c r="I180">
        <v>0.14332811621167499</v>
      </c>
      <c r="J180">
        <v>0.596823678748025</v>
      </c>
      <c r="K180">
        <v>0.68118280341556503</v>
      </c>
      <c r="L180">
        <v>4.9786312732219402E-2</v>
      </c>
      <c r="M180">
        <v>1.12547444864486</v>
      </c>
      <c r="N180">
        <v>1.8564435647926401</v>
      </c>
      <c r="O180">
        <f t="shared" si="4"/>
        <v>1.3625136934330753</v>
      </c>
    </row>
    <row r="181" spans="2:15" x14ac:dyDescent="0.2">
      <c r="B181">
        <v>3800</v>
      </c>
      <c r="C181">
        <v>0.20368532979059301</v>
      </c>
      <c r="D181">
        <v>0.41084698810187498</v>
      </c>
      <c r="E181">
        <v>0.24027073255825801</v>
      </c>
      <c r="F181">
        <v>0.85480305045072602</v>
      </c>
      <c r="G181">
        <v>0.18351225713423699</v>
      </c>
      <c r="H181">
        <v>0.30380436658221999</v>
      </c>
      <c r="I181">
        <v>0.13187747853753201</v>
      </c>
      <c r="J181">
        <v>0.61919410225398896</v>
      </c>
      <c r="K181">
        <v>0.68984982857918697</v>
      </c>
      <c r="L181">
        <v>3.62398693662574E-2</v>
      </c>
      <c r="M181">
        <v>1.04852517056672</v>
      </c>
      <c r="N181">
        <v>1.7746148685121601</v>
      </c>
      <c r="O181">
        <f t="shared" si="4"/>
        <v>1.3321467143344836</v>
      </c>
    </row>
    <row r="182" spans="2:15" x14ac:dyDescent="0.2">
      <c r="B182">
        <v>3850</v>
      </c>
      <c r="C182">
        <v>0.24265501306536799</v>
      </c>
      <c r="D182">
        <v>0.35896413096422802</v>
      </c>
      <c r="E182">
        <v>0.22979905401808401</v>
      </c>
      <c r="F182">
        <v>0.83141819804768002</v>
      </c>
      <c r="G182">
        <v>0.189084917668009</v>
      </c>
      <c r="H182">
        <v>0.30255628395892697</v>
      </c>
      <c r="I182">
        <v>0.147129987291232</v>
      </c>
      <c r="J182">
        <v>0.63877118891816698</v>
      </c>
      <c r="K182">
        <v>0.67341325540846897</v>
      </c>
      <c r="L182">
        <v>3.7145665762494999E-2</v>
      </c>
      <c r="M182">
        <v>1.0550724232291</v>
      </c>
      <c r="N182">
        <v>1.76563134440007</v>
      </c>
      <c r="O182">
        <f t="shared" si="4"/>
        <v>1.3287706139135038</v>
      </c>
    </row>
    <row r="183" spans="2:15" x14ac:dyDescent="0.2">
      <c r="B183">
        <v>3900</v>
      </c>
      <c r="C183">
        <v>0.242619937268689</v>
      </c>
      <c r="D183">
        <v>0.39339100086765399</v>
      </c>
      <c r="E183">
        <v>0.28639113722478599</v>
      </c>
      <c r="F183">
        <v>0.92240207536112995</v>
      </c>
      <c r="G183">
        <v>0.204571905658437</v>
      </c>
      <c r="H183">
        <v>0.31922903513474599</v>
      </c>
      <c r="I183">
        <v>0.17277245495090399</v>
      </c>
      <c r="J183">
        <v>0.69657339574408705</v>
      </c>
      <c r="K183">
        <v>0.93233786766276205</v>
      </c>
      <c r="L183">
        <v>1.47963347917274E-2</v>
      </c>
      <c r="M183">
        <v>1.0375041355646699</v>
      </c>
      <c r="N183">
        <v>1.9846383380191599</v>
      </c>
      <c r="O183">
        <f t="shared" si="4"/>
        <v>1.4087719254794795</v>
      </c>
    </row>
    <row r="184" spans="2:15" x14ac:dyDescent="0.2">
      <c r="B184">
        <v>3950</v>
      </c>
      <c r="C184">
        <v>0.19828141052512899</v>
      </c>
      <c r="D184">
        <v>0.425357689492248</v>
      </c>
      <c r="E184">
        <v>0.27350380441486399</v>
      </c>
      <c r="F184">
        <v>0.89714290443224198</v>
      </c>
      <c r="G184">
        <v>0.18178736812865701</v>
      </c>
      <c r="H184">
        <v>0.32664712773448701</v>
      </c>
      <c r="I184">
        <v>0.17214697285168401</v>
      </c>
      <c r="J184">
        <v>0.68058146871482805</v>
      </c>
      <c r="K184">
        <v>0.98013724874750296</v>
      </c>
      <c r="L184">
        <v>2.1230559783056699E-2</v>
      </c>
      <c r="M184">
        <v>1.28736598565937</v>
      </c>
      <c r="N184">
        <v>2.2887337941899299</v>
      </c>
      <c r="O184">
        <f t="shared" si="4"/>
        <v>1.5128561710188877</v>
      </c>
    </row>
    <row r="185" spans="2:15" x14ac:dyDescent="0.2">
      <c r="B185">
        <v>4000</v>
      </c>
      <c r="C185">
        <v>0.239779160070928</v>
      </c>
      <c r="D185">
        <v>0.47633737826186701</v>
      </c>
      <c r="E185">
        <v>0.25871558955187401</v>
      </c>
      <c r="F185">
        <v>0.974832127884669</v>
      </c>
      <c r="G185">
        <v>0.20390472132697199</v>
      </c>
      <c r="H185">
        <v>0.32384668852339499</v>
      </c>
      <c r="I185">
        <v>0.16316359553203399</v>
      </c>
      <c r="J185">
        <v>0.69091500538240003</v>
      </c>
      <c r="K185">
        <v>0.70734016269412003</v>
      </c>
      <c r="L185">
        <v>0.108264218538126</v>
      </c>
      <c r="M185">
        <v>1.35041073745948</v>
      </c>
      <c r="N185">
        <v>2.1660151186917198</v>
      </c>
      <c r="O185">
        <f t="shared" si="4"/>
        <v>1.471738807904351</v>
      </c>
    </row>
    <row r="186" spans="2:15" x14ac:dyDescent="0.2">
      <c r="B186">
        <v>4050</v>
      </c>
      <c r="C186">
        <v>0.24174141692659901</v>
      </c>
      <c r="D186">
        <v>0.48362192443052998</v>
      </c>
      <c r="E186">
        <v>0.24900150678879701</v>
      </c>
      <c r="F186">
        <v>0.97436484814592506</v>
      </c>
      <c r="G186">
        <v>0.20726793965792301</v>
      </c>
      <c r="H186">
        <v>0.34429961361165501</v>
      </c>
      <c r="I186">
        <v>0.16142963134260499</v>
      </c>
      <c r="J186">
        <v>0.71299718461218298</v>
      </c>
      <c r="K186">
        <v>0.63319665662394797</v>
      </c>
      <c r="L186">
        <v>6.0174924523940902E-2</v>
      </c>
      <c r="M186">
        <v>0.63358891616655</v>
      </c>
      <c r="N186">
        <v>1.32696049731444</v>
      </c>
      <c r="O186">
        <f t="shared" si="4"/>
        <v>1.1519377141644596</v>
      </c>
    </row>
    <row r="187" spans="2:15" x14ac:dyDescent="0.2">
      <c r="B187">
        <v>4100</v>
      </c>
      <c r="C187">
        <v>0.22259808164613301</v>
      </c>
      <c r="D187">
        <v>0.44680707963712002</v>
      </c>
      <c r="E187">
        <v>0.26160582549361699</v>
      </c>
      <c r="F187">
        <v>0.93101098677687</v>
      </c>
      <c r="G187">
        <v>0.186668679577041</v>
      </c>
      <c r="H187">
        <v>0.34266071254734898</v>
      </c>
      <c r="I187">
        <v>0.177014828917085</v>
      </c>
      <c r="J187">
        <v>0.70634422104147498</v>
      </c>
      <c r="K187">
        <v>0.47827788406259703</v>
      </c>
      <c r="L187">
        <v>8.6528154553615705E-2</v>
      </c>
      <c r="M187">
        <v>0.39123492409904798</v>
      </c>
      <c r="N187">
        <v>0.95604096271526195</v>
      </c>
      <c r="O187">
        <f t="shared" si="4"/>
        <v>0.97777347208607679</v>
      </c>
    </row>
    <row r="188" spans="2:15" x14ac:dyDescent="0.2">
      <c r="B188">
        <v>4150</v>
      </c>
      <c r="C188">
        <v>0.25776681616225</v>
      </c>
      <c r="D188">
        <v>0.39275593029164801</v>
      </c>
      <c r="E188">
        <v>0.207698702342374</v>
      </c>
      <c r="F188">
        <v>0.85822144879627205</v>
      </c>
      <c r="G188">
        <v>0.20615896190244401</v>
      </c>
      <c r="H188">
        <v>0.32493074628733198</v>
      </c>
      <c r="I188">
        <v>0.193218363667752</v>
      </c>
      <c r="J188">
        <v>0.72430807185752799</v>
      </c>
      <c r="K188">
        <v>0.48903591656777101</v>
      </c>
      <c r="L188">
        <v>3.5234959906246198E-3</v>
      </c>
      <c r="M188">
        <v>0.44109370930193798</v>
      </c>
      <c r="N188">
        <v>0.933653121860334</v>
      </c>
      <c r="O188">
        <f t="shared" si="4"/>
        <v>0.96625727519141302</v>
      </c>
    </row>
    <row r="189" spans="2:15" x14ac:dyDescent="0.2">
      <c r="B189">
        <v>4200</v>
      </c>
      <c r="C189">
        <v>0.261410448352136</v>
      </c>
      <c r="D189">
        <v>0.41570684830159998</v>
      </c>
      <c r="E189">
        <v>0.25630174724568699</v>
      </c>
      <c r="F189">
        <v>0.93341904389942298</v>
      </c>
      <c r="G189">
        <v>0.20312740026973</v>
      </c>
      <c r="H189">
        <v>0.333833954070133</v>
      </c>
      <c r="I189">
        <v>0.16752430219098799</v>
      </c>
      <c r="J189">
        <v>0.70448565653085105</v>
      </c>
      <c r="K189">
        <v>0.37790463869665197</v>
      </c>
      <c r="L189">
        <v>1.5908554831251601E-2</v>
      </c>
      <c r="M189">
        <v>0.67801323662172497</v>
      </c>
      <c r="N189">
        <v>1.0718264301496301</v>
      </c>
      <c r="O189">
        <f t="shared" si="4"/>
        <v>1.0352905051963097</v>
      </c>
    </row>
    <row r="190" spans="2:15" x14ac:dyDescent="0.2">
      <c r="B190">
        <v>4250</v>
      </c>
      <c r="C190">
        <v>0.236470614654163</v>
      </c>
      <c r="D190">
        <v>0.41927088908732302</v>
      </c>
      <c r="E190">
        <v>0.27228869052529497</v>
      </c>
      <c r="F190">
        <v>0.92803019426678102</v>
      </c>
      <c r="G190">
        <v>0.21686524067134899</v>
      </c>
      <c r="H190">
        <v>0.36077654445816199</v>
      </c>
      <c r="I190">
        <v>0.170987480156824</v>
      </c>
      <c r="J190">
        <v>0.748629265286335</v>
      </c>
      <c r="K190">
        <v>0.38000216852447599</v>
      </c>
      <c r="L190">
        <v>1.7438454990330199E-2</v>
      </c>
      <c r="M190">
        <v>0.70144720528583004</v>
      </c>
      <c r="N190">
        <v>1.0988878288006401</v>
      </c>
      <c r="O190">
        <f t="shared" si="4"/>
        <v>1.0482785072682927</v>
      </c>
    </row>
    <row r="191" spans="2:15" x14ac:dyDescent="0.2">
      <c r="B191">
        <v>4300</v>
      </c>
      <c r="C191">
        <v>0.247029405946075</v>
      </c>
      <c r="D191">
        <v>0.43976853243124903</v>
      </c>
      <c r="E191">
        <v>0.224972054076268</v>
      </c>
      <c r="F191">
        <v>0.91176999245359103</v>
      </c>
      <c r="G191">
        <v>0.196336171936904</v>
      </c>
      <c r="H191">
        <v>0.36401029048754002</v>
      </c>
      <c r="I191">
        <v>0.174332879991979</v>
      </c>
      <c r="J191">
        <v>0.73467934241642197</v>
      </c>
      <c r="K191">
        <v>0.37297323413304301</v>
      </c>
      <c r="L191">
        <v>1.9513578163067199E-2</v>
      </c>
      <c r="M191">
        <v>0.85643204981038001</v>
      </c>
      <c r="N191">
        <v>1.2489188621064899</v>
      </c>
      <c r="O191">
        <f t="shared" si="4"/>
        <v>1.117550384594131</v>
      </c>
    </row>
    <row r="192" spans="2:15" x14ac:dyDescent="0.2">
      <c r="B192">
        <v>4350</v>
      </c>
      <c r="C192">
        <v>0.29512182410333898</v>
      </c>
      <c r="D192">
        <v>0.413658835338782</v>
      </c>
      <c r="E192">
        <v>0.22565811774321601</v>
      </c>
      <c r="F192">
        <v>0.93443877718533697</v>
      </c>
      <c r="G192">
        <v>0.20274687780411799</v>
      </c>
      <c r="H192">
        <v>0.33478724705389301</v>
      </c>
      <c r="I192">
        <v>0.149264888500867</v>
      </c>
      <c r="J192">
        <v>0.68679901335887805</v>
      </c>
      <c r="K192">
        <v>0.454219666346238</v>
      </c>
      <c r="L192">
        <v>3.3636179572068901E-2</v>
      </c>
      <c r="M192">
        <v>0.79615041612399295</v>
      </c>
      <c r="N192">
        <v>1.2840062620423001</v>
      </c>
      <c r="O192">
        <f t="shared" si="4"/>
        <v>1.1331400010776691</v>
      </c>
    </row>
    <row r="193" spans="2:15" x14ac:dyDescent="0.2">
      <c r="B193">
        <v>4400</v>
      </c>
      <c r="C193">
        <v>0.25450581210440198</v>
      </c>
      <c r="D193">
        <v>0.37742333482625201</v>
      </c>
      <c r="E193">
        <v>0.24781686116645901</v>
      </c>
      <c r="F193">
        <v>0.87974600809711301</v>
      </c>
      <c r="G193">
        <v>0.176377881036235</v>
      </c>
      <c r="H193">
        <v>0.32642605334368402</v>
      </c>
      <c r="I193">
        <v>0.15815570395800899</v>
      </c>
      <c r="J193">
        <v>0.66095963833792803</v>
      </c>
      <c r="K193">
        <v>0.45499181417888102</v>
      </c>
      <c r="L193">
        <v>2.0493782667668499E-2</v>
      </c>
      <c r="M193">
        <v>0.91918128589302195</v>
      </c>
      <c r="N193">
        <v>1.3946668827395701</v>
      </c>
      <c r="O193">
        <f t="shared" si="4"/>
        <v>1.1809601529008378</v>
      </c>
    </row>
    <row r="194" spans="2:15" x14ac:dyDescent="0.2">
      <c r="B194">
        <v>4450</v>
      </c>
      <c r="C194">
        <v>0.25062985275364902</v>
      </c>
      <c r="D194">
        <v>0.37864144095362001</v>
      </c>
      <c r="E194">
        <v>0.22336035567321899</v>
      </c>
      <c r="F194">
        <v>0.85263164938048797</v>
      </c>
      <c r="G194">
        <v>0.18469174119940701</v>
      </c>
      <c r="H194">
        <v>0.31401901296201501</v>
      </c>
      <c r="I194">
        <v>0.160832348462257</v>
      </c>
      <c r="J194">
        <v>0.65954310262367999</v>
      </c>
      <c r="K194">
        <v>0.493035017191298</v>
      </c>
      <c r="L194">
        <v>1.1389086699939699E-3</v>
      </c>
      <c r="M194">
        <v>0.79045293623518198</v>
      </c>
      <c r="N194">
        <v>1.28462686209647</v>
      </c>
      <c r="O194">
        <f t="shared" si="4"/>
        <v>1.1334138088520318</v>
      </c>
    </row>
    <row r="195" spans="2:15" x14ac:dyDescent="0.2">
      <c r="B195">
        <v>4500</v>
      </c>
      <c r="C195">
        <v>0.25788294098068898</v>
      </c>
      <c r="D195">
        <v>0.40638412059895701</v>
      </c>
      <c r="E195">
        <v>0.23760340255804099</v>
      </c>
      <c r="F195">
        <v>0.90187046413768701</v>
      </c>
      <c r="G195">
        <v>0.178251629628703</v>
      </c>
      <c r="H195">
        <v>0.32070916647374997</v>
      </c>
      <c r="I195">
        <v>0.16134857069571601</v>
      </c>
      <c r="J195">
        <v>0.66030936679816898</v>
      </c>
      <c r="K195">
        <v>0.38139990550375202</v>
      </c>
      <c r="L195">
        <v>1.00081714606375E-2</v>
      </c>
      <c r="M195">
        <v>0.73716337712256996</v>
      </c>
      <c r="N195">
        <v>1.12857145408696</v>
      </c>
      <c r="O195">
        <f t="shared" si="4"/>
        <v>1.0623424372992731</v>
      </c>
    </row>
    <row r="196" spans="2:15" x14ac:dyDescent="0.2">
      <c r="B196">
        <v>4550</v>
      </c>
      <c r="C196">
        <v>0.220886521658055</v>
      </c>
      <c r="D196">
        <v>0.39620801932939398</v>
      </c>
      <c r="E196">
        <v>0.25559428272424201</v>
      </c>
      <c r="F196">
        <v>0.87268882371169099</v>
      </c>
      <c r="G196">
        <v>0.15611662659121101</v>
      </c>
      <c r="H196">
        <v>0.31599594574922102</v>
      </c>
      <c r="I196">
        <v>0.17057134183084199</v>
      </c>
      <c r="J196">
        <v>0.64268391417127302</v>
      </c>
      <c r="K196">
        <v>0.44839039134761999</v>
      </c>
      <c r="L196">
        <v>3.5323925052988502E-4</v>
      </c>
      <c r="M196">
        <v>0.99203953888651297</v>
      </c>
      <c r="N196">
        <v>1.44078316948466</v>
      </c>
      <c r="O196">
        <f t="shared" si="4"/>
        <v>1.2003262762618587</v>
      </c>
    </row>
    <row r="197" spans="2:15" x14ac:dyDescent="0.2">
      <c r="B197">
        <v>4600</v>
      </c>
      <c r="C197">
        <v>0.257928230532875</v>
      </c>
      <c r="D197">
        <v>0.44168417934719301</v>
      </c>
      <c r="E197">
        <v>0.26197527344271299</v>
      </c>
      <c r="F197">
        <v>0.96158768332278099</v>
      </c>
      <c r="G197">
        <v>0.15662742650487399</v>
      </c>
      <c r="H197">
        <v>0.34358284948141299</v>
      </c>
      <c r="I197">
        <v>0.178511048453244</v>
      </c>
      <c r="J197">
        <v>0.67872132443953104</v>
      </c>
      <c r="K197">
        <v>0.77205701446830199</v>
      </c>
      <c r="L197">
        <v>3.7942530747729403E-4</v>
      </c>
      <c r="M197">
        <v>0.82412406008983297</v>
      </c>
      <c r="N197">
        <v>1.59656049986561</v>
      </c>
      <c r="O197">
        <f t="shared" si="4"/>
        <v>1.2635507508072676</v>
      </c>
    </row>
    <row r="198" spans="2:15" x14ac:dyDescent="0.2">
      <c r="B198">
        <v>4650</v>
      </c>
      <c r="C198">
        <v>0.24530272647515899</v>
      </c>
      <c r="D198">
        <v>0.433351348864916</v>
      </c>
      <c r="E198">
        <v>0.25663990363688599</v>
      </c>
      <c r="F198">
        <v>0.93529397897695998</v>
      </c>
      <c r="G198">
        <v>0.15316959897051599</v>
      </c>
      <c r="H198">
        <v>0.334107605268119</v>
      </c>
      <c r="I198">
        <v>0.18773628888058799</v>
      </c>
      <c r="J198">
        <v>0.67501349311922199</v>
      </c>
      <c r="K198">
        <v>0.853197932896959</v>
      </c>
      <c r="L198">
        <v>2.3079021846024502E-3</v>
      </c>
      <c r="M198">
        <v>1.1606665396206499</v>
      </c>
      <c r="N198">
        <v>2.0161723747022098</v>
      </c>
      <c r="O198">
        <f t="shared" si="4"/>
        <v>1.4199198479851636</v>
      </c>
    </row>
    <row r="199" spans="2:15" x14ac:dyDescent="0.2">
      <c r="B199">
        <v>4700</v>
      </c>
      <c r="C199">
        <v>0.238299083511329</v>
      </c>
      <c r="D199">
        <v>0.45669243900227602</v>
      </c>
      <c r="E199">
        <v>0.27156050539620602</v>
      </c>
      <c r="F199">
        <v>0.96655202790980999</v>
      </c>
      <c r="G199">
        <v>0.141795854477445</v>
      </c>
      <c r="H199">
        <v>0.31704476785671198</v>
      </c>
      <c r="I199">
        <v>0.199601897187276</v>
      </c>
      <c r="J199">
        <v>0.65844251952143296</v>
      </c>
      <c r="K199">
        <v>0.73406121495933097</v>
      </c>
      <c r="L199">
        <v>3.621356289794E-3</v>
      </c>
      <c r="M199">
        <v>1.0641148521752899</v>
      </c>
      <c r="N199">
        <v>1.8017974234244201</v>
      </c>
      <c r="O199">
        <f t="shared" ref="O199:O262" si="5">N199^0.5</f>
        <v>1.3423104795182148</v>
      </c>
    </row>
    <row r="200" spans="2:15" x14ac:dyDescent="0.2">
      <c r="B200">
        <v>4750</v>
      </c>
      <c r="C200">
        <v>0.21451385060827499</v>
      </c>
      <c r="D200">
        <v>0.40805927604846998</v>
      </c>
      <c r="E200">
        <v>0.30631279523051802</v>
      </c>
      <c r="F200">
        <v>0.92888592188726404</v>
      </c>
      <c r="G200">
        <v>0.13137358721123099</v>
      </c>
      <c r="H200">
        <v>0.28598312228396999</v>
      </c>
      <c r="I200">
        <v>0.21758332082068499</v>
      </c>
      <c r="J200">
        <v>0.63494003031588597</v>
      </c>
      <c r="K200">
        <v>0.90389248917637099</v>
      </c>
      <c r="L200">
        <v>8.4669055639461796E-2</v>
      </c>
      <c r="M200">
        <v>1.1337858855841401</v>
      </c>
      <c r="N200">
        <v>2.1223474303999699</v>
      </c>
      <c r="O200">
        <f t="shared" si="5"/>
        <v>1.4568278657411691</v>
      </c>
    </row>
    <row r="201" spans="2:15" x14ac:dyDescent="0.2">
      <c r="B201">
        <v>4800</v>
      </c>
      <c r="C201">
        <v>0.22168243665508799</v>
      </c>
      <c r="D201">
        <v>0.429933381421505</v>
      </c>
      <c r="E201">
        <v>0.32407513411115801</v>
      </c>
      <c r="F201">
        <v>0.97569095218775104</v>
      </c>
      <c r="G201">
        <v>0.128802602384023</v>
      </c>
      <c r="H201">
        <v>0.28271450593964798</v>
      </c>
      <c r="I201">
        <v>0.21561751275659199</v>
      </c>
      <c r="J201">
        <v>0.62713462108026297</v>
      </c>
      <c r="K201">
        <v>1.0104486951798299</v>
      </c>
      <c r="L201">
        <v>0.19791208720415901</v>
      </c>
      <c r="M201">
        <v>0.79023192328769098</v>
      </c>
      <c r="N201">
        <v>1.9985927056716799</v>
      </c>
      <c r="O201">
        <f t="shared" si="5"/>
        <v>1.4137159211353885</v>
      </c>
    </row>
    <row r="202" spans="2:15" x14ac:dyDescent="0.2">
      <c r="B202">
        <v>4850</v>
      </c>
      <c r="C202">
        <v>0.206214655093753</v>
      </c>
      <c r="D202">
        <v>0.50742528157238898</v>
      </c>
      <c r="E202">
        <v>0.336669480919986</v>
      </c>
      <c r="F202">
        <v>1.0503094175861301</v>
      </c>
      <c r="G202">
        <v>0.112502376717213</v>
      </c>
      <c r="H202">
        <v>0.303016148880901</v>
      </c>
      <c r="I202">
        <v>0.228078902210297</v>
      </c>
      <c r="J202">
        <v>0.643597427808411</v>
      </c>
      <c r="K202">
        <v>0.64554901391300901</v>
      </c>
      <c r="L202">
        <v>0.12814608275488901</v>
      </c>
      <c r="M202">
        <v>0.894872790874218</v>
      </c>
      <c r="N202">
        <v>1.6685678875421199</v>
      </c>
      <c r="O202">
        <f t="shared" si="5"/>
        <v>1.2917305785426463</v>
      </c>
    </row>
    <row r="203" spans="2:15" x14ac:dyDescent="0.2">
      <c r="B203">
        <v>4900</v>
      </c>
      <c r="C203">
        <v>0.18535916919715001</v>
      </c>
      <c r="D203">
        <v>0.47669786953580501</v>
      </c>
      <c r="E203">
        <v>0.34406463959959699</v>
      </c>
      <c r="F203">
        <v>1.00612167833255</v>
      </c>
      <c r="G203">
        <v>0.108715047433569</v>
      </c>
      <c r="H203">
        <v>0.35234098814057802</v>
      </c>
      <c r="I203">
        <v>0.244940165271297</v>
      </c>
      <c r="J203">
        <v>0.70599620084544401</v>
      </c>
      <c r="K203">
        <v>0.74629856237627101</v>
      </c>
      <c r="L203">
        <v>0.189222428567137</v>
      </c>
      <c r="M203">
        <v>1.0668171750163999</v>
      </c>
      <c r="N203">
        <v>2.0023381659598098</v>
      </c>
      <c r="O203">
        <f t="shared" si="5"/>
        <v>1.4150399874066493</v>
      </c>
    </row>
    <row r="204" spans="2:15" x14ac:dyDescent="0.2">
      <c r="B204">
        <v>4950</v>
      </c>
      <c r="C204">
        <v>0.22496666294694501</v>
      </c>
      <c r="D204">
        <v>0.42600151760797</v>
      </c>
      <c r="E204">
        <v>0.42208304285052001</v>
      </c>
      <c r="F204">
        <v>1.0730512234054299</v>
      </c>
      <c r="G204">
        <v>0.126958697980952</v>
      </c>
      <c r="H204">
        <v>0.343838464966296</v>
      </c>
      <c r="I204">
        <v>0.26179673058438002</v>
      </c>
      <c r="J204">
        <v>0.73259389353162796</v>
      </c>
      <c r="K204">
        <v>0.874566726968801</v>
      </c>
      <c r="L204">
        <v>0.199319566027652</v>
      </c>
      <c r="M204">
        <v>1.1075069623088001</v>
      </c>
      <c r="N204">
        <v>2.18139325530526</v>
      </c>
      <c r="O204">
        <f t="shared" si="5"/>
        <v>1.4769540464433075</v>
      </c>
    </row>
    <row r="205" spans="2:15" x14ac:dyDescent="0.2">
      <c r="B205">
        <v>5000</v>
      </c>
      <c r="C205">
        <v>0.229303789686603</v>
      </c>
      <c r="D205">
        <v>0.449837562886721</v>
      </c>
      <c r="E205">
        <v>0.375326359159316</v>
      </c>
      <c r="F205">
        <v>1.05446771173264</v>
      </c>
      <c r="G205">
        <v>0.14928391432531801</v>
      </c>
      <c r="H205">
        <v>0.31605790643222698</v>
      </c>
      <c r="I205">
        <v>0.28029329748948401</v>
      </c>
      <c r="J205">
        <v>0.74563511824702899</v>
      </c>
      <c r="K205">
        <v>0.66382376243607699</v>
      </c>
      <c r="L205">
        <v>0.222845925416226</v>
      </c>
      <c r="M205">
        <v>1.00010660092079</v>
      </c>
      <c r="N205">
        <v>1.8867762887730899</v>
      </c>
      <c r="O205">
        <f t="shared" si="5"/>
        <v>1.3735997556686919</v>
      </c>
    </row>
    <row r="206" spans="2:15" x14ac:dyDescent="0.2">
      <c r="B206">
        <v>50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5"/>
        <v>0</v>
      </c>
    </row>
    <row r="207" spans="2:15" x14ac:dyDescent="0.2">
      <c r="B207">
        <v>100</v>
      </c>
      <c r="C207">
        <v>3.3709681990067498E-2</v>
      </c>
      <c r="D207">
        <v>3.4454516384755801E-2</v>
      </c>
      <c r="E207">
        <v>3.2367694521924902E-2</v>
      </c>
      <c r="F207">
        <v>0.10053189289674801</v>
      </c>
      <c r="G207">
        <v>1.2300421540379899E-2</v>
      </c>
      <c r="H207">
        <v>9.9663509509868506E-3</v>
      </c>
      <c r="I207">
        <v>1.2469269878982401E-2</v>
      </c>
      <c r="J207">
        <v>3.4736042370349197E-2</v>
      </c>
      <c r="K207">
        <v>4.5550370631907902E-4</v>
      </c>
      <c r="L207">
        <v>1.7490363650416198E-2</v>
      </c>
      <c r="M207">
        <v>1.95375975628117E-2</v>
      </c>
      <c r="N207">
        <v>3.7483464919546898E-2</v>
      </c>
      <c r="O207">
        <f t="shared" si="5"/>
        <v>0.19360646920892621</v>
      </c>
    </row>
    <row r="208" spans="2:15" x14ac:dyDescent="0.2">
      <c r="B208">
        <v>150</v>
      </c>
      <c r="C208">
        <v>5.5293907246173703E-2</v>
      </c>
      <c r="D208">
        <v>8.29836092628536E-2</v>
      </c>
      <c r="E208">
        <v>7.5545485888595498E-2</v>
      </c>
      <c r="F208">
        <v>0.213823002397623</v>
      </c>
      <c r="G208">
        <v>2.0719455138689599E-2</v>
      </c>
      <c r="H208">
        <v>2.5213843763206598E-2</v>
      </c>
      <c r="I208">
        <v>2.6575214149128001E-2</v>
      </c>
      <c r="J208">
        <v>7.2508513051024306E-2</v>
      </c>
      <c r="K208">
        <v>4.8917656383339302E-3</v>
      </c>
      <c r="L208">
        <v>6.2990228330437499E-3</v>
      </c>
      <c r="M208">
        <v>6.7943890671688906E-2</v>
      </c>
      <c r="N208">
        <v>7.91346791430666E-2</v>
      </c>
      <c r="O208">
        <f t="shared" si="5"/>
        <v>0.28130886787136056</v>
      </c>
    </row>
    <row r="209" spans="2:15" x14ac:dyDescent="0.2">
      <c r="B209">
        <v>200</v>
      </c>
      <c r="C209">
        <v>7.0693332379473103E-2</v>
      </c>
      <c r="D209">
        <v>9.9590078851375899E-2</v>
      </c>
      <c r="E209">
        <v>8.2295420229365104E-2</v>
      </c>
      <c r="F209">
        <v>0.25257883146021398</v>
      </c>
      <c r="G209">
        <v>3.2425746204531203E-2</v>
      </c>
      <c r="H209">
        <v>4.35336000132934E-2</v>
      </c>
      <c r="I209">
        <v>3.72600196266097E-2</v>
      </c>
      <c r="J209">
        <v>0.113219365844434</v>
      </c>
      <c r="K209">
        <v>2.47706443498199E-2</v>
      </c>
      <c r="L209">
        <v>7.1269784984564295E-4</v>
      </c>
      <c r="M209">
        <v>8.0228857389379696E-2</v>
      </c>
      <c r="N209">
        <v>0.105712199589045</v>
      </c>
      <c r="O209">
        <f t="shared" si="5"/>
        <v>0.32513412553751569</v>
      </c>
    </row>
    <row r="210" spans="2:15" x14ac:dyDescent="0.2">
      <c r="B210">
        <v>250</v>
      </c>
      <c r="C210">
        <v>9.0235833163001503E-2</v>
      </c>
      <c r="D210">
        <v>0.13282599434675799</v>
      </c>
      <c r="E210">
        <v>0.117941543797601</v>
      </c>
      <c r="F210">
        <v>0.34100337130736103</v>
      </c>
      <c r="G210">
        <v>4.40686896520944E-2</v>
      </c>
      <c r="H210">
        <v>5.1738176647912998E-2</v>
      </c>
      <c r="I210">
        <v>6.4977745463827993E-2</v>
      </c>
      <c r="J210">
        <v>0.16078461176383499</v>
      </c>
      <c r="K210">
        <v>3.8527747270198198E-2</v>
      </c>
      <c r="L210">
        <v>1.3387788241010799E-2</v>
      </c>
      <c r="M210">
        <v>8.2706676264567694E-2</v>
      </c>
      <c r="N210">
        <v>0.13462221177577699</v>
      </c>
      <c r="O210">
        <f t="shared" si="5"/>
        <v>0.36690899658604309</v>
      </c>
    </row>
    <row r="211" spans="2:15" x14ac:dyDescent="0.2">
      <c r="B211">
        <v>300</v>
      </c>
      <c r="C211">
        <v>9.8357175469357294E-2</v>
      </c>
      <c r="D211">
        <v>9.0083037864767193E-2</v>
      </c>
      <c r="E211">
        <v>0.103775091442507</v>
      </c>
      <c r="F211">
        <v>0.29221530477663099</v>
      </c>
      <c r="G211">
        <v>3.8621315037259803E-2</v>
      </c>
      <c r="H211">
        <v>5.0637221882890597E-2</v>
      </c>
      <c r="I211">
        <v>7.2898578707169398E-2</v>
      </c>
      <c r="J211">
        <v>0.16215711562731999</v>
      </c>
      <c r="K211">
        <v>1.9506233074131501E-2</v>
      </c>
      <c r="L211">
        <v>8.83087812355607E-4</v>
      </c>
      <c r="M211">
        <v>3.1885832869785899E-2</v>
      </c>
      <c r="N211">
        <v>5.2275153756273E-2</v>
      </c>
      <c r="O211">
        <f t="shared" si="5"/>
        <v>0.22863760354821996</v>
      </c>
    </row>
    <row r="212" spans="2:15" x14ac:dyDescent="0.2">
      <c r="B212">
        <v>350</v>
      </c>
      <c r="C212">
        <v>0.117893022261457</v>
      </c>
      <c r="D212">
        <v>0.119163199916276</v>
      </c>
      <c r="E212">
        <v>8.9380932542042393E-2</v>
      </c>
      <c r="F212">
        <v>0.32643715471977602</v>
      </c>
      <c r="G212">
        <v>4.4437111555174699E-2</v>
      </c>
      <c r="H212">
        <v>5.6784223265186499E-2</v>
      </c>
      <c r="I212">
        <v>6.8933747108606502E-2</v>
      </c>
      <c r="J212">
        <v>0.170155081928968</v>
      </c>
      <c r="K212">
        <v>8.3239222983318401E-2</v>
      </c>
      <c r="L212">
        <v>6.4515140352972896E-3</v>
      </c>
      <c r="M212">
        <v>3.15630335872236E-3</v>
      </c>
      <c r="N212">
        <v>9.2847040377338097E-2</v>
      </c>
      <c r="O212">
        <f t="shared" si="5"/>
        <v>0.30470812325459606</v>
      </c>
    </row>
    <row r="213" spans="2:15" x14ac:dyDescent="0.2">
      <c r="B213">
        <v>400</v>
      </c>
      <c r="C213">
        <v>8.4641281382065406E-2</v>
      </c>
      <c r="D213">
        <v>0.12813460527950299</v>
      </c>
      <c r="E213">
        <v>7.4526396037695702E-2</v>
      </c>
      <c r="F213">
        <v>0.287302282699264</v>
      </c>
      <c r="G213">
        <v>4.2342521192382999E-2</v>
      </c>
      <c r="H213">
        <v>6.00456463357847E-2</v>
      </c>
      <c r="I213">
        <v>5.5261063214711498E-2</v>
      </c>
      <c r="J213">
        <v>0.15764923074287901</v>
      </c>
      <c r="K213">
        <v>0.20068221245180201</v>
      </c>
      <c r="L213">
        <v>4.8947175547092298E-2</v>
      </c>
      <c r="M213">
        <v>7.4073075807567501E-3</v>
      </c>
      <c r="N213">
        <v>0.25703669557965098</v>
      </c>
      <c r="O213">
        <f t="shared" si="5"/>
        <v>0.50698786531794915</v>
      </c>
    </row>
    <row r="214" spans="2:15" x14ac:dyDescent="0.2">
      <c r="B214">
        <v>450</v>
      </c>
      <c r="C214">
        <v>9.8734066760546205E-2</v>
      </c>
      <c r="D214">
        <v>0.137153913154555</v>
      </c>
      <c r="E214">
        <v>0.11375040415337</v>
      </c>
      <c r="F214">
        <v>0.34963838406847098</v>
      </c>
      <c r="G214">
        <v>3.9867794851662502E-2</v>
      </c>
      <c r="H214">
        <v>7.0820014771451806E-2</v>
      </c>
      <c r="I214">
        <v>7.5814819113384696E-2</v>
      </c>
      <c r="J214">
        <v>0.186502628736499</v>
      </c>
      <c r="K214">
        <v>0.25753197778068299</v>
      </c>
      <c r="L214">
        <v>0.15357789788104001</v>
      </c>
      <c r="M214">
        <v>7.16877328903352E-3</v>
      </c>
      <c r="N214">
        <v>0.418278648950757</v>
      </c>
      <c r="O214">
        <f t="shared" si="5"/>
        <v>0.64674465513891721</v>
      </c>
    </row>
    <row r="215" spans="2:15" x14ac:dyDescent="0.2">
      <c r="B215">
        <v>500</v>
      </c>
      <c r="C215">
        <v>8.6034614452100797E-2</v>
      </c>
      <c r="D215">
        <v>0.139028045594385</v>
      </c>
      <c r="E215">
        <v>0.12769492404198601</v>
      </c>
      <c r="F215">
        <v>0.35275758408847202</v>
      </c>
      <c r="G215">
        <v>4.1795248997974599E-2</v>
      </c>
      <c r="H215">
        <v>6.63810643030988E-2</v>
      </c>
      <c r="I215">
        <v>8.4558454755884097E-2</v>
      </c>
      <c r="J215">
        <v>0.19273476805695799</v>
      </c>
      <c r="K215">
        <v>0.25466393508326102</v>
      </c>
      <c r="L215">
        <v>3.03987878400785E-2</v>
      </c>
      <c r="M215">
        <v>9.5703728060290792E-3</v>
      </c>
      <c r="N215">
        <v>0.29463309572936902</v>
      </c>
      <c r="O215">
        <f t="shared" si="5"/>
        <v>0.54280115671336682</v>
      </c>
    </row>
    <row r="216" spans="2:15" x14ac:dyDescent="0.2">
      <c r="B216">
        <v>550</v>
      </c>
      <c r="C216">
        <v>9.5790081093314702E-2</v>
      </c>
      <c r="D216">
        <v>0.14338339081995799</v>
      </c>
      <c r="E216">
        <v>0.166839379151934</v>
      </c>
      <c r="F216">
        <v>0.40601285106520602</v>
      </c>
      <c r="G216">
        <v>5.3202790931586703E-2</v>
      </c>
      <c r="H216">
        <v>7.8331613951753101E-2</v>
      </c>
      <c r="I216">
        <v>8.4305653776240802E-2</v>
      </c>
      <c r="J216">
        <v>0.215840058659581</v>
      </c>
      <c r="K216">
        <v>0.267393644918962</v>
      </c>
      <c r="L216">
        <v>1.55845812127166E-2</v>
      </c>
      <c r="M216">
        <v>2.1389013032428801E-2</v>
      </c>
      <c r="N216">
        <v>0.30436723916410702</v>
      </c>
      <c r="O216">
        <f t="shared" si="5"/>
        <v>0.55169487868214528</v>
      </c>
    </row>
    <row r="217" spans="2:15" x14ac:dyDescent="0.2">
      <c r="B217">
        <v>600</v>
      </c>
      <c r="C217">
        <v>9.6425402050645606E-2</v>
      </c>
      <c r="D217">
        <v>0.115210271199621</v>
      </c>
      <c r="E217">
        <v>0.19596865968838201</v>
      </c>
      <c r="F217">
        <v>0.40760433293864901</v>
      </c>
      <c r="G217">
        <v>5.8653005290362402E-2</v>
      </c>
      <c r="H217">
        <v>7.6492114081806895E-2</v>
      </c>
      <c r="I217">
        <v>0.10682020877930699</v>
      </c>
      <c r="J217">
        <v>0.24196532815147601</v>
      </c>
      <c r="K217">
        <v>0.41356461454308002</v>
      </c>
      <c r="L217">
        <v>1.97199078759293E-2</v>
      </c>
      <c r="M217">
        <v>0.141394125706054</v>
      </c>
      <c r="N217">
        <v>0.57467864812506297</v>
      </c>
      <c r="O217">
        <f t="shared" si="5"/>
        <v>0.75807562164012565</v>
      </c>
    </row>
    <row r="218" spans="2:15" x14ac:dyDescent="0.2">
      <c r="B218">
        <v>650</v>
      </c>
      <c r="C218">
        <v>0.10537442928811599</v>
      </c>
      <c r="D218">
        <v>0.14369330366928601</v>
      </c>
      <c r="E218">
        <v>0.15980047070866801</v>
      </c>
      <c r="F218">
        <v>0.40886820366607102</v>
      </c>
      <c r="G218">
        <v>4.3993488998417297E-2</v>
      </c>
      <c r="H218">
        <v>8.8251212692368103E-2</v>
      </c>
      <c r="I218">
        <v>9.6300825035516596E-2</v>
      </c>
      <c r="J218">
        <v>0.22854552672630199</v>
      </c>
      <c r="K218">
        <v>0.89051231637995398</v>
      </c>
      <c r="L218">
        <v>3.37238307721218E-2</v>
      </c>
      <c r="M218">
        <v>0.35666969001938698</v>
      </c>
      <c r="N218">
        <v>1.2809058371714599</v>
      </c>
      <c r="O218">
        <f t="shared" si="5"/>
        <v>1.1317711063512179</v>
      </c>
    </row>
    <row r="219" spans="2:15" x14ac:dyDescent="0.2">
      <c r="B219">
        <v>700</v>
      </c>
      <c r="C219">
        <v>9.7219486048802706E-2</v>
      </c>
      <c r="D219">
        <v>0.14189478763482299</v>
      </c>
      <c r="E219">
        <v>0.17491633612138799</v>
      </c>
      <c r="F219">
        <v>0.41403060980501399</v>
      </c>
      <c r="G219">
        <v>5.5936985194586099E-2</v>
      </c>
      <c r="H219">
        <v>9.0166640535178297E-2</v>
      </c>
      <c r="I219">
        <v>9.8153917411981595E-2</v>
      </c>
      <c r="J219">
        <v>0.244257543141746</v>
      </c>
      <c r="K219">
        <v>1.21379292849581</v>
      </c>
      <c r="L219">
        <v>5.4270211536590098E-2</v>
      </c>
      <c r="M219">
        <v>0.26371467478347099</v>
      </c>
      <c r="N219">
        <v>1.5317778148158701</v>
      </c>
      <c r="O219">
        <f t="shared" si="5"/>
        <v>1.2376501180931023</v>
      </c>
    </row>
    <row r="220" spans="2:15" x14ac:dyDescent="0.2">
      <c r="B220">
        <v>750</v>
      </c>
      <c r="C220">
        <v>0.12540051336035099</v>
      </c>
      <c r="D220">
        <v>0.15802461244681401</v>
      </c>
      <c r="E220">
        <v>0.15382474997564999</v>
      </c>
      <c r="F220">
        <v>0.43724987578281499</v>
      </c>
      <c r="G220">
        <v>5.2610049196747798E-2</v>
      </c>
      <c r="H220">
        <v>7.4589871327555193E-2</v>
      </c>
      <c r="I220">
        <v>0.114470785812297</v>
      </c>
      <c r="J220">
        <v>0.24167070633660001</v>
      </c>
      <c r="K220">
        <v>1.4330824748800399</v>
      </c>
      <c r="L220">
        <v>0.12029899937383499</v>
      </c>
      <c r="M220">
        <v>0.263726192970475</v>
      </c>
      <c r="N220">
        <v>1.81710766722435</v>
      </c>
      <c r="O220">
        <f t="shared" si="5"/>
        <v>1.3480013602457344</v>
      </c>
    </row>
    <row r="221" spans="2:15" x14ac:dyDescent="0.2">
      <c r="B221">
        <v>800</v>
      </c>
      <c r="C221">
        <v>0.14831961709638899</v>
      </c>
      <c r="D221">
        <v>0.16157161125470301</v>
      </c>
      <c r="E221">
        <v>0.15084605340708299</v>
      </c>
      <c r="F221">
        <v>0.46073728175817502</v>
      </c>
      <c r="G221">
        <v>9.0342693694111395E-2</v>
      </c>
      <c r="H221">
        <v>7.1205623696477205E-2</v>
      </c>
      <c r="I221">
        <v>9.6520454882561502E-2</v>
      </c>
      <c r="J221">
        <v>0.25806877227315</v>
      </c>
      <c r="K221">
        <v>1.25182422620626</v>
      </c>
      <c r="L221">
        <v>5.9672015657365102E-2</v>
      </c>
      <c r="M221">
        <v>0.27719345187573202</v>
      </c>
      <c r="N221">
        <v>1.58868969373935</v>
      </c>
      <c r="O221">
        <f t="shared" si="5"/>
        <v>1.2604323439754115</v>
      </c>
    </row>
    <row r="222" spans="2:15" x14ac:dyDescent="0.2">
      <c r="B222">
        <v>850</v>
      </c>
      <c r="C222">
        <v>0.17622381816657401</v>
      </c>
      <c r="D222">
        <v>0.14234180556429901</v>
      </c>
      <c r="E222">
        <v>0.153822603991673</v>
      </c>
      <c r="F222">
        <v>0.47238822772254702</v>
      </c>
      <c r="G222">
        <v>9.5083963624842199E-2</v>
      </c>
      <c r="H222">
        <v>9.1699365333447497E-2</v>
      </c>
      <c r="I222">
        <v>0.10765307697143101</v>
      </c>
      <c r="J222">
        <v>0.29443640592972098</v>
      </c>
      <c r="K222">
        <v>1.82821139672032</v>
      </c>
      <c r="L222">
        <v>0.14780137290050499</v>
      </c>
      <c r="M222">
        <v>0.29766941759239601</v>
      </c>
      <c r="N222">
        <v>2.27368218721322</v>
      </c>
      <c r="O222">
        <f t="shared" si="5"/>
        <v>1.507873398934148</v>
      </c>
    </row>
    <row r="223" spans="2:15" x14ac:dyDescent="0.2">
      <c r="B223">
        <v>900</v>
      </c>
      <c r="C223">
        <v>0.16351951255740901</v>
      </c>
      <c r="D223">
        <v>0.20687990213596899</v>
      </c>
      <c r="E223">
        <v>0.17921598123426</v>
      </c>
      <c r="F223">
        <v>0.54961539592763897</v>
      </c>
      <c r="G223">
        <v>8.8820871484490402E-2</v>
      </c>
      <c r="H223">
        <v>0.108472338450641</v>
      </c>
      <c r="I223">
        <v>0.110857726192751</v>
      </c>
      <c r="J223">
        <v>0.30815093612788302</v>
      </c>
      <c r="K223">
        <v>1.7102194523671299</v>
      </c>
      <c r="L223">
        <v>4.2011048300533697E-2</v>
      </c>
      <c r="M223">
        <v>0.24885773208533599</v>
      </c>
      <c r="N223">
        <v>2.0010882327530002</v>
      </c>
      <c r="O223">
        <f t="shared" si="5"/>
        <v>1.4145982584299333</v>
      </c>
    </row>
    <row r="224" spans="2:15" x14ac:dyDescent="0.2">
      <c r="B224">
        <v>950</v>
      </c>
      <c r="C224">
        <v>0.21847576711644601</v>
      </c>
      <c r="D224">
        <v>0.20010784188609601</v>
      </c>
      <c r="E224">
        <v>0.19234990294013399</v>
      </c>
      <c r="F224">
        <v>0.61093351194267498</v>
      </c>
      <c r="G224">
        <v>0.134165250537017</v>
      </c>
      <c r="H224">
        <v>0.102465173988081</v>
      </c>
      <c r="I224">
        <v>0.13838872733284599</v>
      </c>
      <c r="J224">
        <v>0.37501915185794399</v>
      </c>
      <c r="K224">
        <v>1.36158069605041</v>
      </c>
      <c r="L224">
        <v>3.7237882362168899E-2</v>
      </c>
      <c r="M224">
        <v>0.31103346625008299</v>
      </c>
      <c r="N224">
        <v>1.7098520446626599</v>
      </c>
      <c r="O224">
        <f t="shared" si="5"/>
        <v>1.3076131097012831</v>
      </c>
    </row>
    <row r="225" spans="2:15" x14ac:dyDescent="0.2">
      <c r="B225">
        <v>1000</v>
      </c>
      <c r="C225">
        <v>0.240975189667404</v>
      </c>
      <c r="D225">
        <v>0.23997699759430299</v>
      </c>
      <c r="E225">
        <v>0.194773037404916</v>
      </c>
      <c r="F225">
        <v>0.67572522466662299</v>
      </c>
      <c r="G225">
        <v>0.16005333264701199</v>
      </c>
      <c r="H225">
        <v>0.13953671155765601</v>
      </c>
      <c r="I225">
        <v>0.14799317893646</v>
      </c>
      <c r="J225">
        <v>0.44758322314112903</v>
      </c>
      <c r="K225">
        <v>1.96445388807799</v>
      </c>
      <c r="L225">
        <v>4.9640823889675501E-2</v>
      </c>
      <c r="M225">
        <v>0.470311469147211</v>
      </c>
      <c r="N225">
        <v>2.4844061811148799</v>
      </c>
      <c r="O225">
        <f t="shared" si="5"/>
        <v>1.5761999178768156</v>
      </c>
    </row>
    <row r="226" spans="2:15" x14ac:dyDescent="0.2">
      <c r="B226">
        <v>1050</v>
      </c>
      <c r="C226">
        <v>0.22112281586169599</v>
      </c>
      <c r="D226">
        <v>0.23727127505178899</v>
      </c>
      <c r="E226">
        <v>0.230300971532853</v>
      </c>
      <c r="F226">
        <v>0.68869506244633805</v>
      </c>
      <c r="G226">
        <v>0.136942798517252</v>
      </c>
      <c r="H226">
        <v>0.127239709537458</v>
      </c>
      <c r="I226">
        <v>0.182251742057116</v>
      </c>
      <c r="J226">
        <v>0.44643425011182503</v>
      </c>
      <c r="K226">
        <v>1.77730713401556</v>
      </c>
      <c r="L226">
        <v>1.41438144962013E-2</v>
      </c>
      <c r="M226">
        <v>0.35723791260308002</v>
      </c>
      <c r="N226">
        <v>2.14868886111485</v>
      </c>
      <c r="O226">
        <f t="shared" si="5"/>
        <v>1.4658406670285997</v>
      </c>
    </row>
    <row r="227" spans="2:15" x14ac:dyDescent="0.2">
      <c r="B227">
        <v>1100</v>
      </c>
      <c r="C227">
        <v>0.24720673235714899</v>
      </c>
      <c r="D227">
        <v>0.20628325370950601</v>
      </c>
      <c r="E227">
        <v>0.21177308043510101</v>
      </c>
      <c r="F227">
        <v>0.66526306650175604</v>
      </c>
      <c r="G227">
        <v>0.12916454285027101</v>
      </c>
      <c r="H227">
        <v>0.121087704679872</v>
      </c>
      <c r="I227">
        <v>0.193479612479251</v>
      </c>
      <c r="J227">
        <v>0.44373186000939302</v>
      </c>
      <c r="K227">
        <v>1.96365960426006</v>
      </c>
      <c r="L227">
        <v>1.29677083933168E-4</v>
      </c>
      <c r="M227">
        <v>0.42515562202403101</v>
      </c>
      <c r="N227">
        <v>2.3889449033680199</v>
      </c>
      <c r="O227">
        <f t="shared" si="5"/>
        <v>1.5456212030662688</v>
      </c>
    </row>
    <row r="228" spans="2:15" x14ac:dyDescent="0.2">
      <c r="B228">
        <v>1150</v>
      </c>
      <c r="C228">
        <v>0.299757416734376</v>
      </c>
      <c r="D228">
        <v>0.18745620294927201</v>
      </c>
      <c r="E228">
        <v>0.24119759769673499</v>
      </c>
      <c r="F228">
        <v>0.72841121738038295</v>
      </c>
      <c r="G228">
        <v>0.122648501603599</v>
      </c>
      <c r="H228">
        <v>0.119982635758075</v>
      </c>
      <c r="I228">
        <v>0.18455156903822401</v>
      </c>
      <c r="J228">
        <v>0.42718270639989803</v>
      </c>
      <c r="K228">
        <v>1.4347810850229701</v>
      </c>
      <c r="L228" s="2">
        <v>9.4530421763983999E-6</v>
      </c>
      <c r="M228">
        <v>0.279412560863394</v>
      </c>
      <c r="N228">
        <v>1.7142030989285399</v>
      </c>
      <c r="O228">
        <f t="shared" si="5"/>
        <v>1.3092757917751858</v>
      </c>
    </row>
    <row r="229" spans="2:15" x14ac:dyDescent="0.2">
      <c r="B229">
        <v>1200</v>
      </c>
      <c r="C229">
        <v>0.28865933529038201</v>
      </c>
      <c r="D229">
        <v>0.17712638496274599</v>
      </c>
      <c r="E229">
        <v>0.25053552333173401</v>
      </c>
      <c r="F229">
        <v>0.71632124358486204</v>
      </c>
      <c r="G229">
        <v>0.13885163071254999</v>
      </c>
      <c r="H229">
        <v>0.111717063034714</v>
      </c>
      <c r="I229">
        <v>0.201481735796602</v>
      </c>
      <c r="J229">
        <v>0.45205042954386598</v>
      </c>
      <c r="K229">
        <v>1.56860049296635</v>
      </c>
      <c r="L229">
        <v>8.1710019085516408E-3</v>
      </c>
      <c r="M229">
        <v>0.218055911204286</v>
      </c>
      <c r="N229">
        <v>1.79482740607919</v>
      </c>
      <c r="O229">
        <f t="shared" si="5"/>
        <v>1.3397116876698472</v>
      </c>
    </row>
    <row r="230" spans="2:15" x14ac:dyDescent="0.2">
      <c r="B230">
        <v>1250</v>
      </c>
      <c r="C230">
        <v>0.31400041089099501</v>
      </c>
      <c r="D230">
        <v>0.20103122098663601</v>
      </c>
      <c r="E230">
        <v>0.24862068738628201</v>
      </c>
      <c r="F230">
        <v>0.76365231926391297</v>
      </c>
      <c r="G230">
        <v>0.15820836458604801</v>
      </c>
      <c r="H230">
        <v>0.12764177846996699</v>
      </c>
      <c r="I230">
        <v>0.18496659849932101</v>
      </c>
      <c r="J230">
        <v>0.47081674155533598</v>
      </c>
      <c r="K230">
        <v>1.83566712313379</v>
      </c>
      <c r="L230">
        <v>3.0913562533838299E-2</v>
      </c>
      <c r="M230">
        <v>0.35687041933757901</v>
      </c>
      <c r="N230">
        <v>2.2234511050051999</v>
      </c>
      <c r="O230">
        <f t="shared" si="5"/>
        <v>1.4911241078479014</v>
      </c>
    </row>
    <row r="231" spans="2:15" x14ac:dyDescent="0.2">
      <c r="B231">
        <v>1300</v>
      </c>
      <c r="C231">
        <v>0.30175871290086698</v>
      </c>
      <c r="D231">
        <v>0.21135892626450101</v>
      </c>
      <c r="E231">
        <v>0.27000947047884599</v>
      </c>
      <c r="F231">
        <v>0.78312710964421395</v>
      </c>
      <c r="G231">
        <v>0.14685405120123901</v>
      </c>
      <c r="H231">
        <v>0.12351817782092001</v>
      </c>
      <c r="I231">
        <v>0.196623160744159</v>
      </c>
      <c r="J231">
        <v>0.46699538976631799</v>
      </c>
      <c r="K231">
        <v>1.5480168025360199</v>
      </c>
      <c r="L231">
        <v>5.8492104712469101E-2</v>
      </c>
      <c r="M231">
        <v>0.34077031509828198</v>
      </c>
      <c r="N231">
        <v>1.9472792223467801</v>
      </c>
      <c r="O231">
        <f t="shared" si="5"/>
        <v>1.3954494696501125</v>
      </c>
    </row>
    <row r="232" spans="2:15" x14ac:dyDescent="0.2">
      <c r="B232">
        <v>1350</v>
      </c>
      <c r="C232">
        <v>0.26803087356247601</v>
      </c>
      <c r="D232">
        <v>0.18199548986108799</v>
      </c>
      <c r="E232">
        <v>0.19643523170403299</v>
      </c>
      <c r="F232">
        <v>0.64646159512759604</v>
      </c>
      <c r="G232">
        <v>0.14273695644593601</v>
      </c>
      <c r="H232">
        <v>0.128861677289585</v>
      </c>
      <c r="I232">
        <v>0.18397042029805</v>
      </c>
      <c r="J232">
        <v>0.45556905403357101</v>
      </c>
      <c r="K232">
        <v>2.0329691408371899</v>
      </c>
      <c r="L232">
        <v>2.9032228827852301E-2</v>
      </c>
      <c r="M232">
        <v>0.112907144615504</v>
      </c>
      <c r="N232">
        <v>2.17490851428055</v>
      </c>
      <c r="O232">
        <f t="shared" si="5"/>
        <v>1.4747571034853673</v>
      </c>
    </row>
    <row r="233" spans="2:15" x14ac:dyDescent="0.2">
      <c r="B233">
        <v>1400</v>
      </c>
      <c r="C233">
        <v>0.308979252889101</v>
      </c>
      <c r="D233">
        <v>0.21142120198087799</v>
      </c>
      <c r="E233">
        <v>0.24664334256248999</v>
      </c>
      <c r="F233">
        <v>0.76704379743246898</v>
      </c>
      <c r="G233">
        <v>0.14759410397324599</v>
      </c>
      <c r="H233">
        <v>0.116872477739684</v>
      </c>
      <c r="I233">
        <v>0.191117274752137</v>
      </c>
      <c r="J233">
        <v>0.45558385646506799</v>
      </c>
      <c r="K233">
        <v>1.85015567157815</v>
      </c>
      <c r="L233" s="2">
        <v>2.8130582967479502E-7</v>
      </c>
      <c r="M233">
        <v>0.209821574330252</v>
      </c>
      <c r="N233">
        <v>2.0599775272142402</v>
      </c>
      <c r="O233">
        <f t="shared" si="5"/>
        <v>1.4352621806535</v>
      </c>
    </row>
    <row r="234" spans="2:15" x14ac:dyDescent="0.2">
      <c r="B234">
        <v>1450</v>
      </c>
      <c r="C234">
        <v>0.31726320206573999</v>
      </c>
      <c r="D234">
        <v>0.226379648195323</v>
      </c>
      <c r="E234">
        <v>0.273457128783896</v>
      </c>
      <c r="F234">
        <v>0.81709997904495901</v>
      </c>
      <c r="G234">
        <v>0.13119120466926701</v>
      </c>
      <c r="H234">
        <v>0.141609965412137</v>
      </c>
      <c r="I234">
        <v>0.195838618471914</v>
      </c>
      <c r="J234">
        <v>0.468639788553318</v>
      </c>
      <c r="K234">
        <v>2.0981429485544698</v>
      </c>
      <c r="L234">
        <v>6.3093637366338205E-4</v>
      </c>
      <c r="M234">
        <v>0.210019934259767</v>
      </c>
      <c r="N234">
        <v>2.3087938191878998</v>
      </c>
      <c r="O234">
        <f t="shared" si="5"/>
        <v>1.5194715591902008</v>
      </c>
    </row>
    <row r="235" spans="2:15" x14ac:dyDescent="0.2">
      <c r="B235">
        <v>1500</v>
      </c>
      <c r="C235">
        <v>0.27701187396082499</v>
      </c>
      <c r="D235">
        <v>0.21459465543648701</v>
      </c>
      <c r="E235">
        <v>0.23030454800043501</v>
      </c>
      <c r="F235">
        <v>0.72191107739774796</v>
      </c>
      <c r="G235">
        <v>0.112700600943666</v>
      </c>
      <c r="H235">
        <v>0.13959963316969301</v>
      </c>
      <c r="I235">
        <v>0.188082269361875</v>
      </c>
      <c r="J235">
        <v>0.440382503475235</v>
      </c>
      <c r="K235">
        <v>2.2142834785075598</v>
      </c>
      <c r="L235">
        <v>8.0396139015895002E-3</v>
      </c>
      <c r="M235">
        <v>0.166305791838078</v>
      </c>
      <c r="N235">
        <v>2.3886288842472299</v>
      </c>
      <c r="O235">
        <f t="shared" si="5"/>
        <v>1.5455189692291809</v>
      </c>
    </row>
    <row r="236" spans="2:15" x14ac:dyDescent="0.2">
      <c r="B236">
        <v>1550</v>
      </c>
      <c r="C236">
        <v>0.26694187979664702</v>
      </c>
      <c r="D236">
        <v>0.15915121291360701</v>
      </c>
      <c r="E236">
        <v>0.26701141248181098</v>
      </c>
      <c r="F236">
        <v>0.69310450519206601</v>
      </c>
      <c r="G236">
        <v>0.12541952899245201</v>
      </c>
      <c r="H236">
        <v>0.13949540903216701</v>
      </c>
      <c r="I236">
        <v>0.18921322348167699</v>
      </c>
      <c r="J236">
        <v>0.45412816150629598</v>
      </c>
      <c r="K236">
        <v>1.80308484659831</v>
      </c>
      <c r="L236">
        <v>2.5768283124728401E-2</v>
      </c>
      <c r="M236">
        <v>0.22381484554874501</v>
      </c>
      <c r="N236">
        <v>2.0526679752717798</v>
      </c>
      <c r="O236">
        <f t="shared" si="5"/>
        <v>1.4327135007641199</v>
      </c>
    </row>
    <row r="237" spans="2:15" x14ac:dyDescent="0.2">
      <c r="B237">
        <v>1600</v>
      </c>
      <c r="C237">
        <v>0.269646934979756</v>
      </c>
      <c r="D237">
        <v>0.18879909610930001</v>
      </c>
      <c r="E237">
        <v>0.243248523205852</v>
      </c>
      <c r="F237">
        <v>0.70169455429490801</v>
      </c>
      <c r="G237">
        <v>0.13311186808286801</v>
      </c>
      <c r="H237">
        <v>0.15360461458449401</v>
      </c>
      <c r="I237">
        <v>0.196233453319097</v>
      </c>
      <c r="J237">
        <v>0.48294993598646002</v>
      </c>
      <c r="K237">
        <v>2.04913057823746</v>
      </c>
      <c r="L237">
        <v>1.6584554532664501E-2</v>
      </c>
      <c r="M237">
        <v>0.186748782036501</v>
      </c>
      <c r="N237">
        <v>2.2524639148066301</v>
      </c>
      <c r="O237">
        <f t="shared" si="5"/>
        <v>1.5008210802113056</v>
      </c>
    </row>
    <row r="238" spans="2:15" x14ac:dyDescent="0.2">
      <c r="B238">
        <v>1650</v>
      </c>
      <c r="C238">
        <v>0.31471046314691298</v>
      </c>
      <c r="D238">
        <v>0.208186370397591</v>
      </c>
      <c r="E238">
        <v>0.253944319617599</v>
      </c>
      <c r="F238">
        <v>0.776841153162102</v>
      </c>
      <c r="G238">
        <v>0.14900888362989101</v>
      </c>
      <c r="H238">
        <v>0.148440534125372</v>
      </c>
      <c r="I238">
        <v>0.20677594933486701</v>
      </c>
      <c r="J238">
        <v>0.504225367090129</v>
      </c>
      <c r="K238">
        <v>1.7996556034934199</v>
      </c>
      <c r="L238">
        <v>1.98467330535897E-2</v>
      </c>
      <c r="M238">
        <v>0.13431542579803801</v>
      </c>
      <c r="N238">
        <v>1.9538177623450499</v>
      </c>
      <c r="O238">
        <f t="shared" si="5"/>
        <v>1.3977903141548269</v>
      </c>
    </row>
    <row r="239" spans="2:15" x14ac:dyDescent="0.2">
      <c r="B239">
        <v>1700</v>
      </c>
      <c r="C239">
        <v>0.28364003852269898</v>
      </c>
      <c r="D239">
        <v>0.25471373667207098</v>
      </c>
      <c r="E239">
        <v>0.26346590701730199</v>
      </c>
      <c r="F239">
        <v>0.801819682212073</v>
      </c>
      <c r="G239">
        <v>0.16068100929499701</v>
      </c>
      <c r="H239">
        <v>0.166436022852469</v>
      </c>
      <c r="I239">
        <v>0.19758945847170201</v>
      </c>
      <c r="J239">
        <v>0.52470649061916796</v>
      </c>
      <c r="K239">
        <v>2.72625342235738</v>
      </c>
      <c r="L239">
        <v>5.1093235178125201E-3</v>
      </c>
      <c r="M239">
        <v>0.22444535106364899</v>
      </c>
      <c r="N239">
        <v>2.9558080969388398</v>
      </c>
      <c r="O239">
        <f t="shared" si="5"/>
        <v>1.7192463747057429</v>
      </c>
    </row>
    <row r="240" spans="2:15" x14ac:dyDescent="0.2">
      <c r="B240">
        <v>1750</v>
      </c>
      <c r="C240">
        <v>0.31550499585323999</v>
      </c>
      <c r="D240">
        <v>0.202131440824973</v>
      </c>
      <c r="E240">
        <v>0.24480838530684099</v>
      </c>
      <c r="F240">
        <v>0.76244482198505303</v>
      </c>
      <c r="G240">
        <v>0.17218047784565399</v>
      </c>
      <c r="H240">
        <v>0.16837015723787899</v>
      </c>
      <c r="I240">
        <v>0.185735025860363</v>
      </c>
      <c r="J240">
        <v>0.52628566094389495</v>
      </c>
      <c r="K240">
        <v>2.3144225569641099</v>
      </c>
      <c r="L240">
        <v>6.1288939091129403E-2</v>
      </c>
      <c r="M240">
        <v>0.34288300200029098</v>
      </c>
      <c r="N240">
        <v>2.7185944980555301</v>
      </c>
      <c r="O240">
        <f t="shared" si="5"/>
        <v>1.6488160898218849</v>
      </c>
    </row>
    <row r="241" spans="2:15" x14ac:dyDescent="0.2">
      <c r="B241">
        <v>1800</v>
      </c>
      <c r="C241">
        <v>0.30275950472892199</v>
      </c>
      <c r="D241">
        <v>0.17298812876528699</v>
      </c>
      <c r="E241">
        <v>0.25099940162602802</v>
      </c>
      <c r="F241">
        <v>0.72674703512023697</v>
      </c>
      <c r="G241">
        <v>0.15354325296437801</v>
      </c>
      <c r="H241">
        <v>0.162395793203438</v>
      </c>
      <c r="I241">
        <v>0.16851083968915301</v>
      </c>
      <c r="J241">
        <v>0.48444988585696902</v>
      </c>
      <c r="K241">
        <v>2.1171004423056998</v>
      </c>
      <c r="L241">
        <v>0.153513569547229</v>
      </c>
      <c r="M241">
        <v>0.34279968016707602</v>
      </c>
      <c r="N241">
        <v>2.6134136920200102</v>
      </c>
      <c r="O241">
        <f t="shared" si="5"/>
        <v>1.6166056080627738</v>
      </c>
    </row>
    <row r="242" spans="2:15" x14ac:dyDescent="0.2">
      <c r="B242">
        <v>1850</v>
      </c>
      <c r="C242">
        <v>0.332493599097473</v>
      </c>
      <c r="D242">
        <v>0.174599213911038</v>
      </c>
      <c r="E242">
        <v>0.240407938554203</v>
      </c>
      <c r="F242">
        <v>0.74750075156271401</v>
      </c>
      <c r="G242">
        <v>0.15975914737202301</v>
      </c>
      <c r="H242">
        <v>0.17947850740839699</v>
      </c>
      <c r="I242">
        <v>0.18199688370859099</v>
      </c>
      <c r="J242">
        <v>0.52123453848901202</v>
      </c>
      <c r="K242">
        <v>2.29622417243792</v>
      </c>
      <c r="L242">
        <v>0.30116121394240097</v>
      </c>
      <c r="M242">
        <v>0.29779900123518599</v>
      </c>
      <c r="N242">
        <v>2.8951843876155001</v>
      </c>
      <c r="O242">
        <f t="shared" si="5"/>
        <v>1.7015241366538119</v>
      </c>
    </row>
    <row r="243" spans="2:15" x14ac:dyDescent="0.2">
      <c r="B243">
        <v>1900</v>
      </c>
      <c r="C243">
        <v>0.35387565650282699</v>
      </c>
      <c r="D243">
        <v>0.19826487591578401</v>
      </c>
      <c r="E243">
        <v>0.228333616368809</v>
      </c>
      <c r="F243">
        <v>0.78047414878742005</v>
      </c>
      <c r="G243">
        <v>0.180726232787595</v>
      </c>
      <c r="H243">
        <v>0.15913909987784</v>
      </c>
      <c r="I243">
        <v>0.18129701377191401</v>
      </c>
      <c r="J243">
        <v>0.52116234643734904</v>
      </c>
      <c r="K243">
        <v>2.38617086742715</v>
      </c>
      <c r="L243">
        <v>8.2834539919497296E-2</v>
      </c>
      <c r="M243">
        <v>0.18716579717804199</v>
      </c>
      <c r="N243">
        <v>2.6561712045246901</v>
      </c>
      <c r="O243">
        <f t="shared" si="5"/>
        <v>1.629776427773052</v>
      </c>
    </row>
    <row r="244" spans="2:15" x14ac:dyDescent="0.2">
      <c r="B244">
        <v>1950</v>
      </c>
      <c r="C244">
        <v>0.35589645183417301</v>
      </c>
      <c r="D244">
        <v>0.17649385862840999</v>
      </c>
      <c r="E244">
        <v>0.242343774545624</v>
      </c>
      <c r="F244">
        <v>0.77473408500820695</v>
      </c>
      <c r="G244">
        <v>0.17888376627250799</v>
      </c>
      <c r="H244">
        <v>0.14501856093179299</v>
      </c>
      <c r="I244">
        <v>0.17014079001736801</v>
      </c>
      <c r="J244">
        <v>0.49404311722166999</v>
      </c>
      <c r="K244">
        <v>3.0893152260936501</v>
      </c>
      <c r="L244">
        <v>0.107477669792948</v>
      </c>
      <c r="M244">
        <v>0.34926391151493802</v>
      </c>
      <c r="N244">
        <v>3.5460568074015399</v>
      </c>
      <c r="O244">
        <f t="shared" si="5"/>
        <v>1.8830976627359346</v>
      </c>
    </row>
    <row r="245" spans="2:15" x14ac:dyDescent="0.2">
      <c r="B245">
        <v>2000</v>
      </c>
      <c r="C245">
        <v>0.35701829782332301</v>
      </c>
      <c r="D245">
        <v>0.167580931160867</v>
      </c>
      <c r="E245">
        <v>0.20962644805210101</v>
      </c>
      <c r="F245">
        <v>0.73422567703629105</v>
      </c>
      <c r="G245">
        <v>0.20274917031769199</v>
      </c>
      <c r="H245">
        <v>0.151579439592471</v>
      </c>
      <c r="I245">
        <v>0.16495183153371501</v>
      </c>
      <c r="J245">
        <v>0.51928044144387797</v>
      </c>
      <c r="K245">
        <v>3.1394432899665001</v>
      </c>
      <c r="L245">
        <v>0.112118265660553</v>
      </c>
      <c r="M245">
        <v>0.32167663651188599</v>
      </c>
      <c r="N245">
        <v>3.5732381921389398</v>
      </c>
      <c r="O245">
        <f t="shared" si="5"/>
        <v>1.8903010850494002</v>
      </c>
    </row>
    <row r="246" spans="2:15" x14ac:dyDescent="0.2">
      <c r="B246">
        <v>2050</v>
      </c>
      <c r="C246">
        <v>0.35496318631586299</v>
      </c>
      <c r="D246">
        <v>0.16493396763830101</v>
      </c>
      <c r="E246">
        <v>0.22773519749892199</v>
      </c>
      <c r="F246">
        <v>0.74763235145308604</v>
      </c>
      <c r="G246">
        <v>0.20248335547544399</v>
      </c>
      <c r="H246">
        <v>0.16231541660201601</v>
      </c>
      <c r="I246">
        <v>0.15986351399009999</v>
      </c>
      <c r="J246">
        <v>0.52466228606756005</v>
      </c>
      <c r="K246">
        <v>3.3723138524470699</v>
      </c>
      <c r="L246">
        <v>0.101721108902491</v>
      </c>
      <c r="M246">
        <v>0.465821595565585</v>
      </c>
      <c r="N246">
        <v>3.9398565569151498</v>
      </c>
      <c r="O246">
        <f t="shared" si="5"/>
        <v>1.9849071910079701</v>
      </c>
    </row>
    <row r="247" spans="2:15" x14ac:dyDescent="0.2">
      <c r="B247">
        <v>2100</v>
      </c>
      <c r="C247">
        <v>0.406395664945843</v>
      </c>
      <c r="D247">
        <v>0.198845877657989</v>
      </c>
      <c r="E247">
        <v>0.221437783851165</v>
      </c>
      <c r="F247">
        <v>0.82667932645499698</v>
      </c>
      <c r="G247">
        <v>0.21666354266864199</v>
      </c>
      <c r="H247">
        <v>0.18199937353587101</v>
      </c>
      <c r="I247">
        <v>0.16171904758989999</v>
      </c>
      <c r="J247">
        <v>0.56038196379441296</v>
      </c>
      <c r="K247">
        <v>3.16445726567737</v>
      </c>
      <c r="L247">
        <v>6.1318878958024504E-3</v>
      </c>
      <c r="M247">
        <v>0.74288964822850601</v>
      </c>
      <c r="N247">
        <v>3.9134788018016802</v>
      </c>
      <c r="O247">
        <f t="shared" si="5"/>
        <v>1.9782514506001709</v>
      </c>
    </row>
    <row r="248" spans="2:15" x14ac:dyDescent="0.2">
      <c r="B248">
        <v>2150</v>
      </c>
      <c r="C248">
        <v>0.41234562668746799</v>
      </c>
      <c r="D248">
        <v>0.205132785080166</v>
      </c>
      <c r="E248">
        <v>0.21015041805773799</v>
      </c>
      <c r="F248">
        <v>0.827628829825372</v>
      </c>
      <c r="G248">
        <v>0.248128231557974</v>
      </c>
      <c r="H248">
        <v>0.19201920218926199</v>
      </c>
      <c r="I248">
        <v>0.15598135492110701</v>
      </c>
      <c r="J248">
        <v>0.59612878866834396</v>
      </c>
      <c r="K248">
        <v>2.9343034886677302</v>
      </c>
      <c r="L248">
        <v>1.8297626047889201E-3</v>
      </c>
      <c r="M248">
        <v>0.65053555933130802</v>
      </c>
      <c r="N248">
        <v>3.5866688106038298</v>
      </c>
      <c r="O248">
        <f t="shared" si="5"/>
        <v>1.8938502608717063</v>
      </c>
    </row>
    <row r="249" spans="2:15" x14ac:dyDescent="0.2">
      <c r="B249">
        <v>2200</v>
      </c>
      <c r="C249">
        <v>0.41585295050736698</v>
      </c>
      <c r="D249">
        <v>0.18453828903059</v>
      </c>
      <c r="E249">
        <v>0.27486877566595402</v>
      </c>
      <c r="F249">
        <v>0.87526001520391095</v>
      </c>
      <c r="G249">
        <v>0.22652332945103901</v>
      </c>
      <c r="H249">
        <v>0.17328994925034599</v>
      </c>
      <c r="I249">
        <v>0.192955914214168</v>
      </c>
      <c r="J249">
        <v>0.59276919291555397</v>
      </c>
      <c r="K249">
        <v>3.57287509687059</v>
      </c>
      <c r="L249">
        <v>1.5520364885129199E-2</v>
      </c>
      <c r="M249">
        <v>0.56167898764162905</v>
      </c>
      <c r="N249">
        <v>4.1500744493973496</v>
      </c>
      <c r="O249">
        <f t="shared" si="5"/>
        <v>2.037173151550292</v>
      </c>
    </row>
    <row r="250" spans="2:15" x14ac:dyDescent="0.2">
      <c r="B250">
        <v>2250</v>
      </c>
      <c r="C250">
        <v>0.52552418432921999</v>
      </c>
      <c r="D250">
        <v>0.165038116850658</v>
      </c>
      <c r="E250">
        <v>0.29610965881884399</v>
      </c>
      <c r="F250">
        <v>0.98667195999872104</v>
      </c>
      <c r="G250">
        <v>0.22992752549054299</v>
      </c>
      <c r="H250">
        <v>0.19258681688875701</v>
      </c>
      <c r="I250">
        <v>0.20294220024123999</v>
      </c>
      <c r="J250">
        <v>0.62545654262053996</v>
      </c>
      <c r="K250">
        <v>3.9177867006881901</v>
      </c>
      <c r="L250">
        <v>1.2141710478450101E-3</v>
      </c>
      <c r="M250">
        <v>0.272846454935118</v>
      </c>
      <c r="N250">
        <v>4.1918473266711498</v>
      </c>
      <c r="O250">
        <f t="shared" si="5"/>
        <v>2.0474001383879874</v>
      </c>
    </row>
    <row r="251" spans="2:15" x14ac:dyDescent="0.2">
      <c r="B251">
        <v>2300</v>
      </c>
      <c r="C251">
        <v>0.49672741814006999</v>
      </c>
      <c r="D251">
        <v>0.184471479760274</v>
      </c>
      <c r="E251">
        <v>0.27959357696479997</v>
      </c>
      <c r="F251">
        <v>0.96079247486514496</v>
      </c>
      <c r="G251">
        <v>0.22130119275190199</v>
      </c>
      <c r="H251">
        <v>0.177857052301027</v>
      </c>
      <c r="I251">
        <v>0.20528194837834901</v>
      </c>
      <c r="J251">
        <v>0.60444019343127797</v>
      </c>
      <c r="K251">
        <v>3.5753793719032099</v>
      </c>
      <c r="L251">
        <v>1.6577589013891499E-2</v>
      </c>
      <c r="M251">
        <v>0.18585576919243399</v>
      </c>
      <c r="N251">
        <v>3.7778127301095399</v>
      </c>
      <c r="O251">
        <f t="shared" si="5"/>
        <v>1.9436596230074699</v>
      </c>
    </row>
    <row r="252" spans="2:15" x14ac:dyDescent="0.2">
      <c r="B252">
        <v>2350</v>
      </c>
      <c r="C252">
        <v>0.51023726913172796</v>
      </c>
      <c r="D252">
        <v>0.17946391247622501</v>
      </c>
      <c r="E252">
        <v>0.24902159887122599</v>
      </c>
      <c r="F252">
        <v>0.93872278047918001</v>
      </c>
      <c r="G252">
        <v>0.21728389574154999</v>
      </c>
      <c r="H252">
        <v>0.18367989741126101</v>
      </c>
      <c r="I252">
        <v>0.207427121011067</v>
      </c>
      <c r="J252">
        <v>0.60839091416387703</v>
      </c>
      <c r="K252">
        <v>2.8009680585198602</v>
      </c>
      <c r="L252">
        <v>8.2683153172772597E-2</v>
      </c>
      <c r="M252">
        <v>0.20364923349779099</v>
      </c>
      <c r="N252">
        <v>3.08730044519042</v>
      </c>
      <c r="O252">
        <f t="shared" si="5"/>
        <v>1.7570715538049155</v>
      </c>
    </row>
    <row r="253" spans="2:15" x14ac:dyDescent="0.2">
      <c r="B253">
        <v>2400</v>
      </c>
      <c r="C253">
        <v>0.53396874074391698</v>
      </c>
      <c r="D253">
        <v>0.26278866981111298</v>
      </c>
      <c r="E253">
        <v>0.26977661520673402</v>
      </c>
      <c r="F253">
        <v>1.0665340257617599</v>
      </c>
      <c r="G253">
        <v>0.19780813309103601</v>
      </c>
      <c r="H253">
        <v>0.20901147044152499</v>
      </c>
      <c r="I253">
        <v>0.23594351401535099</v>
      </c>
      <c r="J253">
        <v>0.64276311754791204</v>
      </c>
      <c r="K253">
        <v>2.3820490985955498</v>
      </c>
      <c r="L253">
        <v>3.9771321310753401E-2</v>
      </c>
      <c r="M253">
        <v>0.196275969774206</v>
      </c>
      <c r="N253">
        <v>2.6180963896805101</v>
      </c>
      <c r="O253">
        <f t="shared" si="5"/>
        <v>1.6180532715830187</v>
      </c>
    </row>
    <row r="254" spans="2:15" x14ac:dyDescent="0.2">
      <c r="B254">
        <v>2450</v>
      </c>
      <c r="C254">
        <v>0.47081282435605798</v>
      </c>
      <c r="D254">
        <v>0.25165952986464701</v>
      </c>
      <c r="E254">
        <v>0.29713857771105301</v>
      </c>
      <c r="F254">
        <v>1.0196109319317599</v>
      </c>
      <c r="G254">
        <v>0.22210782164526699</v>
      </c>
      <c r="H254">
        <v>0.21992823969169201</v>
      </c>
      <c r="I254">
        <v>0.23923300162175101</v>
      </c>
      <c r="J254">
        <v>0.68126906295870904</v>
      </c>
      <c r="K254">
        <v>2.1808449436261301</v>
      </c>
      <c r="L254">
        <v>6.37155483268107E-2</v>
      </c>
      <c r="M254">
        <v>0.114647077963264</v>
      </c>
      <c r="N254">
        <v>2.3592075699162098</v>
      </c>
      <c r="O254">
        <f t="shared" si="5"/>
        <v>1.5359712138956934</v>
      </c>
    </row>
    <row r="255" spans="2:15" x14ac:dyDescent="0.2">
      <c r="B255">
        <v>2500</v>
      </c>
      <c r="C255">
        <v>0.49233240423751001</v>
      </c>
      <c r="D255">
        <v>0.27089180809573499</v>
      </c>
      <c r="E255">
        <v>0.36027848855761302</v>
      </c>
      <c r="F255">
        <v>1.12350270089086</v>
      </c>
      <c r="G255">
        <v>0.23480931578582501</v>
      </c>
      <c r="H255">
        <v>0.21207758875162899</v>
      </c>
      <c r="I255">
        <v>0.25895932457783399</v>
      </c>
      <c r="J255">
        <v>0.70584622911528805</v>
      </c>
      <c r="K255">
        <v>1.4639324772914699</v>
      </c>
      <c r="L255">
        <v>6.4273164429312704E-2</v>
      </c>
      <c r="M255">
        <v>8.6974975824448495E-3</v>
      </c>
      <c r="N255">
        <v>1.53690313930323</v>
      </c>
      <c r="O255">
        <f t="shared" si="5"/>
        <v>1.2397189759389948</v>
      </c>
    </row>
    <row r="256" spans="2:15" x14ac:dyDescent="0.2">
      <c r="B256">
        <v>2550</v>
      </c>
      <c r="C256">
        <v>0.45084034908870202</v>
      </c>
      <c r="D256">
        <v>0.256417051381854</v>
      </c>
      <c r="E256">
        <v>0.31168837513924702</v>
      </c>
      <c r="F256">
        <v>1.0189457756097999</v>
      </c>
      <c r="G256">
        <v>0.245231702020593</v>
      </c>
      <c r="H256">
        <v>0.25773417399642201</v>
      </c>
      <c r="I256">
        <v>0.247654174369031</v>
      </c>
      <c r="J256">
        <v>0.75062005038604596</v>
      </c>
      <c r="K256">
        <v>1.71846716075776</v>
      </c>
      <c r="L256">
        <v>0.235344250769352</v>
      </c>
      <c r="M256">
        <v>0.20015661481456801</v>
      </c>
      <c r="N256">
        <v>2.1539680263416798</v>
      </c>
      <c r="O256">
        <f t="shared" si="5"/>
        <v>1.4676402918772977</v>
      </c>
    </row>
    <row r="257" spans="2:15" x14ac:dyDescent="0.2">
      <c r="B257">
        <v>2600</v>
      </c>
      <c r="C257">
        <v>0.49218035943953298</v>
      </c>
      <c r="D257">
        <v>0.31049895827754498</v>
      </c>
      <c r="E257">
        <v>0.35727407210526302</v>
      </c>
      <c r="F257">
        <v>1.15995338982234</v>
      </c>
      <c r="G257">
        <v>0.23826467075008101</v>
      </c>
      <c r="H257">
        <v>0.29950429325529299</v>
      </c>
      <c r="I257">
        <v>0.25792322190007699</v>
      </c>
      <c r="J257">
        <v>0.79569218590545099</v>
      </c>
      <c r="K257">
        <v>2.1021491359832201</v>
      </c>
      <c r="L257">
        <v>0.23468153289244201</v>
      </c>
      <c r="M257">
        <v>0.190643318626155</v>
      </c>
      <c r="N257">
        <v>2.5274739875018102</v>
      </c>
      <c r="O257">
        <f t="shared" si="5"/>
        <v>1.589803128535672</v>
      </c>
    </row>
    <row r="258" spans="2:15" x14ac:dyDescent="0.2">
      <c r="B258">
        <v>2650</v>
      </c>
      <c r="C258">
        <v>0.52009769745848899</v>
      </c>
      <c r="D258">
        <v>0.272208002854189</v>
      </c>
      <c r="E258">
        <v>0.31406874131118401</v>
      </c>
      <c r="F258">
        <v>1.1063744416238599</v>
      </c>
      <c r="G258">
        <v>0.236053075062053</v>
      </c>
      <c r="H258">
        <v>0.27433650001035798</v>
      </c>
      <c r="I258">
        <v>0.29817573194409702</v>
      </c>
      <c r="J258">
        <v>0.80856530701650797</v>
      </c>
      <c r="K258">
        <v>2.8279858300113498</v>
      </c>
      <c r="L258">
        <v>0.24935301704945301</v>
      </c>
      <c r="M258">
        <v>0.17345544606472099</v>
      </c>
      <c r="N258">
        <v>3.2507942931255198</v>
      </c>
      <c r="O258">
        <f t="shared" si="5"/>
        <v>1.8029959215498852</v>
      </c>
    </row>
    <row r="259" spans="2:15" x14ac:dyDescent="0.2">
      <c r="B259">
        <v>2700</v>
      </c>
      <c r="C259">
        <v>0.46873824660686902</v>
      </c>
      <c r="D259">
        <v>0.26954783110701003</v>
      </c>
      <c r="E259">
        <v>0.27974030459995403</v>
      </c>
      <c r="F259">
        <v>1.01802638231383</v>
      </c>
      <c r="G259">
        <v>0.249823767946485</v>
      </c>
      <c r="H259">
        <v>0.27029029169956698</v>
      </c>
      <c r="I259">
        <v>0.264695691959968</v>
      </c>
      <c r="J259">
        <v>0.78480975160601996</v>
      </c>
      <c r="K259">
        <v>3.2448638913147798</v>
      </c>
      <c r="L259">
        <v>0.42767873097381498</v>
      </c>
      <c r="M259">
        <v>0.13304736241985199</v>
      </c>
      <c r="N259">
        <v>3.80558998470844</v>
      </c>
      <c r="O259">
        <f t="shared" si="5"/>
        <v>1.9507921428764368</v>
      </c>
    </row>
    <row r="260" spans="2:15" x14ac:dyDescent="0.2">
      <c r="B260">
        <v>2750</v>
      </c>
      <c r="C260">
        <v>0.49748072295160001</v>
      </c>
      <c r="D260">
        <v>0.36583440123700101</v>
      </c>
      <c r="E260">
        <v>0.351070243201483</v>
      </c>
      <c r="F260">
        <v>1.21438536739008</v>
      </c>
      <c r="G260">
        <v>0.252562650625336</v>
      </c>
      <c r="H260">
        <v>0.290167874560392</v>
      </c>
      <c r="I260">
        <v>0.28046040502081099</v>
      </c>
      <c r="J260">
        <v>0.823190930206538</v>
      </c>
      <c r="K260">
        <v>3.9211088112099</v>
      </c>
      <c r="L260">
        <v>0.32265947034831799</v>
      </c>
      <c r="M260">
        <v>7.66868781156156E-2</v>
      </c>
      <c r="N260">
        <v>4.3204551596738403</v>
      </c>
      <c r="O260">
        <f t="shared" si="5"/>
        <v>2.078570460598784</v>
      </c>
    </row>
    <row r="261" spans="2:15" x14ac:dyDescent="0.2">
      <c r="B261">
        <v>2800</v>
      </c>
      <c r="C261">
        <v>0.53614816782917896</v>
      </c>
      <c r="D261">
        <v>0.31907443208721098</v>
      </c>
      <c r="E261">
        <v>0.338970878443345</v>
      </c>
      <c r="F261">
        <v>1.1941934783597401</v>
      </c>
      <c r="G261">
        <v>0.273863445617822</v>
      </c>
      <c r="H261">
        <v>0.27914032104727099</v>
      </c>
      <c r="I261">
        <v>0.30889939548111001</v>
      </c>
      <c r="J261">
        <v>0.86190316214620299</v>
      </c>
      <c r="K261">
        <v>4.0199332106615602</v>
      </c>
      <c r="L261">
        <v>0.54143229539239601</v>
      </c>
      <c r="M261">
        <v>0.128851787556647</v>
      </c>
      <c r="N261">
        <v>4.6902172936106004</v>
      </c>
      <c r="O261">
        <f t="shared" si="5"/>
        <v>2.1656909506230568</v>
      </c>
    </row>
    <row r="262" spans="2:15" x14ac:dyDescent="0.2">
      <c r="B262">
        <v>2850</v>
      </c>
      <c r="C262">
        <v>0.50777253967104097</v>
      </c>
      <c r="D262">
        <v>0.26293361963076001</v>
      </c>
      <c r="E262">
        <v>0.31286950552228698</v>
      </c>
      <c r="F262">
        <v>1.08357566482409</v>
      </c>
      <c r="G262">
        <v>0.28171304671595998</v>
      </c>
      <c r="H262">
        <v>0.27492983029630103</v>
      </c>
      <c r="I262">
        <v>0.300876420680595</v>
      </c>
      <c r="J262">
        <v>0.85751929769285595</v>
      </c>
      <c r="K262">
        <v>4.9056509632158001</v>
      </c>
      <c r="L262">
        <v>0.42443710468854601</v>
      </c>
      <c r="M262">
        <v>0.13512275416415101</v>
      </c>
      <c r="N262">
        <v>5.4652108220685003</v>
      </c>
      <c r="O262">
        <f t="shared" si="5"/>
        <v>2.3377790361940756</v>
      </c>
    </row>
    <row r="263" spans="2:15" x14ac:dyDescent="0.2">
      <c r="B263">
        <v>2900</v>
      </c>
      <c r="C263">
        <v>0.51205830425601395</v>
      </c>
      <c r="D263">
        <v>0.240845812861404</v>
      </c>
      <c r="E263">
        <v>0.32379149153418002</v>
      </c>
      <c r="F263">
        <v>1.0766956086516</v>
      </c>
      <c r="G263">
        <v>0.27552991058516002</v>
      </c>
      <c r="H263">
        <v>0.25880036842549198</v>
      </c>
      <c r="I263">
        <v>0.29776608497705498</v>
      </c>
      <c r="J263">
        <v>0.83209636398770703</v>
      </c>
      <c r="K263">
        <v>5.3703919112395004</v>
      </c>
      <c r="L263">
        <v>0.607507914899729</v>
      </c>
      <c r="M263">
        <v>0.103359005293145</v>
      </c>
      <c r="N263">
        <v>6.0812588314323701</v>
      </c>
      <c r="O263">
        <f t="shared" ref="O263:O305" si="6">N263^0.5</f>
        <v>2.4660208497562159</v>
      </c>
    </row>
    <row r="264" spans="2:15" x14ac:dyDescent="0.2">
      <c r="B264">
        <v>2950</v>
      </c>
      <c r="C264">
        <v>0.52195718827304705</v>
      </c>
      <c r="D264">
        <v>0.24445179147533899</v>
      </c>
      <c r="E264">
        <v>0.30620744842734499</v>
      </c>
      <c r="F264">
        <v>1.07261642817573</v>
      </c>
      <c r="G264">
        <v>0.28831795133482002</v>
      </c>
      <c r="H264">
        <v>0.25986697922913399</v>
      </c>
      <c r="I264">
        <v>0.314498559744532</v>
      </c>
      <c r="J264">
        <v>0.86268349030848601</v>
      </c>
      <c r="K264">
        <v>5.19547848005723</v>
      </c>
      <c r="L264">
        <v>1.04904440171692</v>
      </c>
      <c r="M264">
        <v>3.5582416292051799E-3</v>
      </c>
      <c r="N264">
        <v>6.2480811234033498</v>
      </c>
      <c r="O264">
        <f t="shared" si="6"/>
        <v>2.4996161952194482</v>
      </c>
    </row>
    <row r="265" spans="2:15" x14ac:dyDescent="0.2">
      <c r="B265">
        <v>3000</v>
      </c>
      <c r="C265">
        <v>0.51068406659782795</v>
      </c>
      <c r="D265">
        <v>0.26697971602713999</v>
      </c>
      <c r="E265">
        <v>0.35889289158726201</v>
      </c>
      <c r="F265">
        <v>1.1365566742122299</v>
      </c>
      <c r="G265">
        <v>0.29337144572763502</v>
      </c>
      <c r="H265">
        <v>0.254127875777867</v>
      </c>
      <c r="I265">
        <v>0.31125811711823897</v>
      </c>
      <c r="J265">
        <v>0.85875743862374099</v>
      </c>
      <c r="K265">
        <v>5.8330083348353501</v>
      </c>
      <c r="L265">
        <v>0.49292358986560503</v>
      </c>
      <c r="M265">
        <v>1.3012928033645999E-2</v>
      </c>
      <c r="N265">
        <v>6.3389448527346</v>
      </c>
      <c r="O265">
        <f t="shared" si="6"/>
        <v>2.5177261274281997</v>
      </c>
    </row>
    <row r="266" spans="2:15" x14ac:dyDescent="0.2">
      <c r="B266">
        <v>3050</v>
      </c>
      <c r="C266">
        <v>0.51614185043851002</v>
      </c>
      <c r="D266">
        <v>0.27823327133565701</v>
      </c>
      <c r="E266">
        <v>0.334588956545462</v>
      </c>
      <c r="F266">
        <v>1.12896407831963</v>
      </c>
      <c r="G266">
        <v>0.28028173943597301</v>
      </c>
      <c r="H266">
        <v>0.253772142876727</v>
      </c>
      <c r="I266">
        <v>0.31387400341189298</v>
      </c>
      <c r="J266">
        <v>0.84792788572459399</v>
      </c>
      <c r="K266">
        <v>6.6342694082659097</v>
      </c>
      <c r="L266">
        <v>0.41944354034393699</v>
      </c>
      <c r="M266">
        <v>3.8960362607555899E-4</v>
      </c>
      <c r="N266">
        <v>7.0541025522359204</v>
      </c>
      <c r="O266">
        <f t="shared" si="6"/>
        <v>2.6559560523916659</v>
      </c>
    </row>
    <row r="267" spans="2:15" x14ac:dyDescent="0.2">
      <c r="B267">
        <v>3100</v>
      </c>
      <c r="C267">
        <v>0.46974502653533201</v>
      </c>
      <c r="D267">
        <v>0.288665247946918</v>
      </c>
      <c r="E267">
        <v>0.30116360640494</v>
      </c>
      <c r="F267">
        <v>1.05957388088719</v>
      </c>
      <c r="G267">
        <v>0.286720847143071</v>
      </c>
      <c r="H267">
        <v>0.28160406451513398</v>
      </c>
      <c r="I267">
        <v>0.285940350800166</v>
      </c>
      <c r="J267">
        <v>0.85426526245836998</v>
      </c>
      <c r="K267">
        <v>7.2297588751091402</v>
      </c>
      <c r="L267">
        <v>0.70599814975666897</v>
      </c>
      <c r="M267">
        <v>1.0303008519401399E-2</v>
      </c>
      <c r="N267">
        <v>7.9460600333852103</v>
      </c>
      <c r="O267">
        <f t="shared" si="6"/>
        <v>2.8188756683091238</v>
      </c>
    </row>
    <row r="268" spans="2:15" x14ac:dyDescent="0.2">
      <c r="B268">
        <v>3150</v>
      </c>
      <c r="C268">
        <v>0.51266626441177399</v>
      </c>
      <c r="D268">
        <v>0.30134512119818901</v>
      </c>
      <c r="E268">
        <v>0.31552683193272002</v>
      </c>
      <c r="F268">
        <v>1.12953821754268</v>
      </c>
      <c r="G268">
        <v>0.28247859424302801</v>
      </c>
      <c r="H268">
        <v>0.265579259917052</v>
      </c>
      <c r="I268">
        <v>0.28094751267045298</v>
      </c>
      <c r="J268">
        <v>0.82900536683053305</v>
      </c>
      <c r="K268">
        <v>7.5923312362301996</v>
      </c>
      <c r="L268">
        <v>0.53377516345321396</v>
      </c>
      <c r="M268">
        <v>1.52746539681174E-2</v>
      </c>
      <c r="N268">
        <v>8.1413810536515303</v>
      </c>
      <c r="O268">
        <f t="shared" si="6"/>
        <v>2.8533105427996319</v>
      </c>
    </row>
    <row r="269" spans="2:15" x14ac:dyDescent="0.2">
      <c r="B269">
        <v>3200</v>
      </c>
      <c r="C269">
        <v>0.54357053831018598</v>
      </c>
      <c r="D269">
        <v>0.26807880387890898</v>
      </c>
      <c r="E269">
        <v>0.30118922797060099</v>
      </c>
      <c r="F269">
        <v>1.1128385701596999</v>
      </c>
      <c r="G269">
        <v>0.27496799350705398</v>
      </c>
      <c r="H269">
        <v>0.22960667602989299</v>
      </c>
      <c r="I269">
        <v>0.28775849535867698</v>
      </c>
      <c r="J269">
        <v>0.792333164895624</v>
      </c>
      <c r="K269">
        <v>7.4241798776846997</v>
      </c>
      <c r="L269">
        <v>0.52933181189440004</v>
      </c>
      <c r="M269">
        <v>6.5839482299103094E-2</v>
      </c>
      <c r="N269">
        <v>8.0193511718781991</v>
      </c>
      <c r="O269">
        <f t="shared" si="6"/>
        <v>2.8318458947969254</v>
      </c>
    </row>
    <row r="270" spans="2:15" x14ac:dyDescent="0.2">
      <c r="B270">
        <v>3250</v>
      </c>
      <c r="C270">
        <v>0.558400827457607</v>
      </c>
      <c r="D270">
        <v>0.232960757238553</v>
      </c>
      <c r="E270">
        <v>0.27121526757175901</v>
      </c>
      <c r="F270">
        <v>1.06257685226792</v>
      </c>
      <c r="G270">
        <v>0.27599332626871897</v>
      </c>
      <c r="H270">
        <v>0.203343869439952</v>
      </c>
      <c r="I270">
        <v>0.25484219900258898</v>
      </c>
      <c r="J270">
        <v>0.73417939471126004</v>
      </c>
      <c r="K270">
        <v>7.2103122855606401</v>
      </c>
      <c r="L270">
        <v>0.83152117961761796</v>
      </c>
      <c r="M270" s="2">
        <v>5.2671476455136E-6</v>
      </c>
      <c r="N270">
        <v>8.0418387323259104</v>
      </c>
      <c r="O270">
        <f t="shared" si="6"/>
        <v>2.8358135926618857</v>
      </c>
    </row>
    <row r="271" spans="2:15" x14ac:dyDescent="0.2">
      <c r="B271">
        <v>3300</v>
      </c>
      <c r="C271">
        <v>0.56037671604778305</v>
      </c>
      <c r="D271">
        <v>0.21366571804509801</v>
      </c>
      <c r="E271">
        <v>0.31188313410527202</v>
      </c>
      <c r="F271">
        <v>1.0859255681981499</v>
      </c>
      <c r="G271">
        <v>0.28369342578228401</v>
      </c>
      <c r="H271">
        <v>0.19266255451052999</v>
      </c>
      <c r="I271">
        <v>0.27354727740079199</v>
      </c>
      <c r="J271">
        <v>0.749903257693606</v>
      </c>
      <c r="K271">
        <v>7.0018992252610097</v>
      </c>
      <c r="L271">
        <v>1.33505243774994</v>
      </c>
      <c r="M271">
        <v>1.2124423159766499E-2</v>
      </c>
      <c r="N271">
        <v>8.3490760861707205</v>
      </c>
      <c r="O271">
        <f t="shared" si="6"/>
        <v>2.8894767841550002</v>
      </c>
    </row>
    <row r="272" spans="2:15" x14ac:dyDescent="0.2">
      <c r="B272">
        <v>3350</v>
      </c>
      <c r="C272">
        <v>0.53235525169996101</v>
      </c>
      <c r="D272">
        <v>0.272864448256533</v>
      </c>
      <c r="E272">
        <v>0.31410070979795002</v>
      </c>
      <c r="F272">
        <v>1.11932040975444</v>
      </c>
      <c r="G272">
        <v>0.29224878210511601</v>
      </c>
      <c r="H272">
        <v>0.23401643543152501</v>
      </c>
      <c r="I272">
        <v>0.29155376113264903</v>
      </c>
      <c r="J272">
        <v>0.81781897866928999</v>
      </c>
      <c r="K272">
        <v>7.1869349522987402</v>
      </c>
      <c r="L272">
        <v>1.40961791320825</v>
      </c>
      <c r="M272">
        <v>8.31128403799513E-2</v>
      </c>
      <c r="N272">
        <v>8.67966570588694</v>
      </c>
      <c r="O272">
        <f t="shared" si="6"/>
        <v>2.9461272385772714</v>
      </c>
    </row>
    <row r="273" spans="2:15" x14ac:dyDescent="0.2">
      <c r="B273">
        <v>3400</v>
      </c>
      <c r="C273">
        <v>0.63525656092851002</v>
      </c>
      <c r="D273">
        <v>0.272598619431482</v>
      </c>
      <c r="E273">
        <v>0.31141661567025403</v>
      </c>
      <c r="F273">
        <v>1.2192717960302499</v>
      </c>
      <c r="G273">
        <v>0.29593940992370898</v>
      </c>
      <c r="H273">
        <v>0.241668427140527</v>
      </c>
      <c r="I273">
        <v>0.28404977954062199</v>
      </c>
      <c r="J273">
        <v>0.82165761660485803</v>
      </c>
      <c r="K273">
        <v>6.3390150081174497</v>
      </c>
      <c r="L273">
        <v>1.5607311940714499</v>
      </c>
      <c r="M273">
        <v>3.9130789037388598E-2</v>
      </c>
      <c r="N273">
        <v>7.93887699122629</v>
      </c>
      <c r="O273">
        <f t="shared" si="6"/>
        <v>2.8176012832241346</v>
      </c>
    </row>
    <row r="274" spans="2:15" x14ac:dyDescent="0.2">
      <c r="B274">
        <v>3450</v>
      </c>
      <c r="C274">
        <v>0.55574999627422395</v>
      </c>
      <c r="D274">
        <v>0.21654753306687499</v>
      </c>
      <c r="E274">
        <v>0.32859550868097498</v>
      </c>
      <c r="F274">
        <v>1.1008930380220701</v>
      </c>
      <c r="G274">
        <v>0.313377547468148</v>
      </c>
      <c r="H274">
        <v>0.22005336983816901</v>
      </c>
      <c r="I274">
        <v>0.28339582603173102</v>
      </c>
      <c r="J274">
        <v>0.81682674333804794</v>
      </c>
      <c r="K274">
        <v>6.3859875660660004</v>
      </c>
      <c r="L274">
        <v>1.03696550439716</v>
      </c>
      <c r="M274">
        <v>2.3953278439437401E-4</v>
      </c>
      <c r="N274">
        <v>7.4231926032475597</v>
      </c>
      <c r="O274">
        <f t="shared" si="6"/>
        <v>2.7245536521139679</v>
      </c>
    </row>
    <row r="275" spans="2:15" x14ac:dyDescent="0.2">
      <c r="B275">
        <v>3500</v>
      </c>
      <c r="C275">
        <v>0.58804274126608802</v>
      </c>
      <c r="D275">
        <v>0.23450961020472899</v>
      </c>
      <c r="E275">
        <v>0.31069424380396599</v>
      </c>
      <c r="F275">
        <v>1.1332465952747801</v>
      </c>
      <c r="G275">
        <v>0.31183773115833302</v>
      </c>
      <c r="H275">
        <v>0.210011851702539</v>
      </c>
      <c r="I275">
        <v>0.26947010701136698</v>
      </c>
      <c r="J275">
        <v>0.791319689872239</v>
      </c>
      <c r="K275">
        <v>6.8135487305820597</v>
      </c>
      <c r="L275">
        <v>0.66623045745415399</v>
      </c>
      <c r="M275">
        <v>2.7022000346844299E-3</v>
      </c>
      <c r="N275">
        <v>7.4824813880708998</v>
      </c>
      <c r="O275">
        <f t="shared" si="6"/>
        <v>2.7354124712867161</v>
      </c>
    </row>
    <row r="276" spans="2:15" x14ac:dyDescent="0.2">
      <c r="B276">
        <v>3550</v>
      </c>
      <c r="C276">
        <v>0.57735509678490404</v>
      </c>
      <c r="D276">
        <v>0.223075160615548</v>
      </c>
      <c r="E276">
        <v>0.25780346543663801</v>
      </c>
      <c r="F276">
        <v>1.0582337228370899</v>
      </c>
      <c r="G276">
        <v>0.31362621065422402</v>
      </c>
      <c r="H276">
        <v>0.221289163564764</v>
      </c>
      <c r="I276">
        <v>0.25012836893073198</v>
      </c>
      <c r="J276">
        <v>0.78504374314972103</v>
      </c>
      <c r="K276">
        <v>6.3029177068517699</v>
      </c>
      <c r="L276">
        <v>0.63990601279487602</v>
      </c>
      <c r="M276">
        <v>4.7071535839613102E-3</v>
      </c>
      <c r="N276">
        <v>6.94753087323061</v>
      </c>
      <c r="O276">
        <f t="shared" si="6"/>
        <v>2.6358169271082943</v>
      </c>
    </row>
    <row r="277" spans="2:15" x14ac:dyDescent="0.2">
      <c r="B277">
        <v>3600</v>
      </c>
      <c r="C277">
        <v>0.55839017855023398</v>
      </c>
      <c r="D277">
        <v>0.22408981879790399</v>
      </c>
      <c r="E277">
        <v>0.28132486286416702</v>
      </c>
      <c r="F277">
        <v>1.06380486021231</v>
      </c>
      <c r="G277">
        <v>0.32619824221301202</v>
      </c>
      <c r="H277">
        <v>0.21608885884913201</v>
      </c>
      <c r="I277">
        <v>0.243495821128279</v>
      </c>
      <c r="J277">
        <v>0.78578292219042301</v>
      </c>
      <c r="K277">
        <v>6.0776154547019798</v>
      </c>
      <c r="L277">
        <v>0.842546557444525</v>
      </c>
      <c r="M277">
        <v>6.8592858744885099E-4</v>
      </c>
      <c r="N277">
        <v>6.9208479407339496</v>
      </c>
      <c r="O277">
        <f t="shared" si="6"/>
        <v>2.6307504520067937</v>
      </c>
    </row>
    <row r="278" spans="2:15" x14ac:dyDescent="0.2">
      <c r="B278">
        <v>3650</v>
      </c>
      <c r="C278">
        <v>0.53698445848607701</v>
      </c>
      <c r="D278">
        <v>0.190260028920823</v>
      </c>
      <c r="E278">
        <v>0.28443274749894898</v>
      </c>
      <c r="F278">
        <v>1.01167723490585</v>
      </c>
      <c r="G278">
        <v>0.33034767095741602</v>
      </c>
      <c r="H278">
        <v>0.18323349501231501</v>
      </c>
      <c r="I278">
        <v>0.223827799884246</v>
      </c>
      <c r="J278">
        <v>0.73740896585397697</v>
      </c>
      <c r="K278">
        <v>6.4585714634714098</v>
      </c>
      <c r="L278">
        <v>0.95485501818630203</v>
      </c>
      <c r="M278">
        <v>6.3344758619237801E-2</v>
      </c>
      <c r="N278">
        <v>7.4767712402769497</v>
      </c>
      <c r="O278">
        <f t="shared" si="6"/>
        <v>2.7343685267858371</v>
      </c>
    </row>
    <row r="279" spans="2:15" x14ac:dyDescent="0.2">
      <c r="B279">
        <v>3700</v>
      </c>
      <c r="C279">
        <v>0.57864836661665997</v>
      </c>
      <c r="D279">
        <v>0.172476535354147</v>
      </c>
      <c r="E279">
        <v>0.26214504037497999</v>
      </c>
      <c r="F279">
        <v>1.01326994234579</v>
      </c>
      <c r="G279">
        <v>0.30856253291729702</v>
      </c>
      <c r="H279">
        <v>0.15901617149476599</v>
      </c>
      <c r="I279">
        <v>0.185342835167873</v>
      </c>
      <c r="J279">
        <v>0.65292153957993604</v>
      </c>
      <c r="K279">
        <v>7.6260598397851096</v>
      </c>
      <c r="L279">
        <v>0.86717652902167397</v>
      </c>
      <c r="M279">
        <v>0.116476271620979</v>
      </c>
      <c r="N279">
        <v>8.6097126404277606</v>
      </c>
      <c r="O279">
        <f t="shared" si="6"/>
        <v>2.9342311838755584</v>
      </c>
    </row>
    <row r="280" spans="2:15" x14ac:dyDescent="0.2">
      <c r="B280">
        <v>3750</v>
      </c>
      <c r="C280">
        <v>0.57564305219570699</v>
      </c>
      <c r="D280">
        <v>0.18785401214099701</v>
      </c>
      <c r="E280">
        <v>0.25661749715862198</v>
      </c>
      <c r="F280">
        <v>1.02011456149533</v>
      </c>
      <c r="G280">
        <v>0.31391448343657802</v>
      </c>
      <c r="H280">
        <v>0.15440762908389499</v>
      </c>
      <c r="I280">
        <v>0.17607184143878399</v>
      </c>
      <c r="J280">
        <v>0.64439395395925703</v>
      </c>
      <c r="K280">
        <v>7.6185015442408996</v>
      </c>
      <c r="L280">
        <v>1.2182669756953399</v>
      </c>
      <c r="M280">
        <v>3.6019790548877197E-2</v>
      </c>
      <c r="N280">
        <v>8.8727883104851202</v>
      </c>
      <c r="O280">
        <f t="shared" si="6"/>
        <v>2.9787225971018381</v>
      </c>
    </row>
    <row r="281" spans="2:15" x14ac:dyDescent="0.2">
      <c r="B281">
        <v>3800</v>
      </c>
      <c r="C281">
        <v>0.56916582950993799</v>
      </c>
      <c r="D281">
        <v>0.22377295575629699</v>
      </c>
      <c r="E281">
        <v>0.25085414648851301</v>
      </c>
      <c r="F281">
        <v>1.0437929317547501</v>
      </c>
      <c r="G281">
        <v>0.31089345685136899</v>
      </c>
      <c r="H281">
        <v>0.164999247974777</v>
      </c>
      <c r="I281">
        <v>0.177331554246317</v>
      </c>
      <c r="J281">
        <v>0.65322425907246295</v>
      </c>
      <c r="K281">
        <v>8.0600974623040909</v>
      </c>
      <c r="L281">
        <v>1.3868060124843999</v>
      </c>
      <c r="M281">
        <v>8.3921239560075696E-3</v>
      </c>
      <c r="N281">
        <v>9.45529559874449</v>
      </c>
      <c r="O281">
        <f t="shared" si="6"/>
        <v>3.0749464383537628</v>
      </c>
    </row>
    <row r="282" spans="2:15" x14ac:dyDescent="0.2">
      <c r="B282">
        <v>3850</v>
      </c>
      <c r="C282">
        <v>0.50051121593556203</v>
      </c>
      <c r="D282">
        <v>0.205632654047329</v>
      </c>
      <c r="E282">
        <v>0.20923840265586299</v>
      </c>
      <c r="F282">
        <v>0.91538227263875505</v>
      </c>
      <c r="G282">
        <v>0.29020727626130699</v>
      </c>
      <c r="H282">
        <v>0.16266707048147799</v>
      </c>
      <c r="I282">
        <v>0.17753931128391601</v>
      </c>
      <c r="J282">
        <v>0.63041365802670002</v>
      </c>
      <c r="K282">
        <v>8.6922900793789708</v>
      </c>
      <c r="L282">
        <v>1.22253480131181</v>
      </c>
      <c r="M282">
        <v>1.7205227314028199E-2</v>
      </c>
      <c r="N282">
        <v>9.9320301080048008</v>
      </c>
      <c r="O282">
        <f t="shared" si="6"/>
        <v>3.1515123525070945</v>
      </c>
    </row>
    <row r="283" spans="2:15" x14ac:dyDescent="0.2">
      <c r="B283">
        <v>3900</v>
      </c>
      <c r="C283">
        <v>0.48174580275163498</v>
      </c>
      <c r="D283">
        <v>0.191904033473769</v>
      </c>
      <c r="E283">
        <v>0.227109504548589</v>
      </c>
      <c r="F283">
        <v>0.900759340773993</v>
      </c>
      <c r="G283">
        <v>0.28780267232087597</v>
      </c>
      <c r="H283">
        <v>0.16618558883169299</v>
      </c>
      <c r="I283">
        <v>0.16092860994830599</v>
      </c>
      <c r="J283">
        <v>0.61491687110087501</v>
      </c>
      <c r="K283">
        <v>8.0201323050864097</v>
      </c>
      <c r="L283">
        <v>0.93689996473983395</v>
      </c>
      <c r="M283">
        <v>7.5895363986955997E-2</v>
      </c>
      <c r="N283">
        <v>9.0329276338132001</v>
      </c>
      <c r="O283">
        <f t="shared" si="6"/>
        <v>3.0054829285512836</v>
      </c>
    </row>
    <row r="284" spans="2:15" x14ac:dyDescent="0.2">
      <c r="B284">
        <v>3950</v>
      </c>
      <c r="C284">
        <v>0.47188033084331898</v>
      </c>
      <c r="D284">
        <v>0.165064106285082</v>
      </c>
      <c r="E284">
        <v>0.259604815147992</v>
      </c>
      <c r="F284">
        <v>0.89654925227639304</v>
      </c>
      <c r="G284">
        <v>0.29943177008711802</v>
      </c>
      <c r="H284">
        <v>0.181587414814804</v>
      </c>
      <c r="I284">
        <v>0.16852867628151999</v>
      </c>
      <c r="J284">
        <v>0.64954786118344199</v>
      </c>
      <c r="K284">
        <v>8.2782292593616091</v>
      </c>
      <c r="L284">
        <v>0.83318451620906597</v>
      </c>
      <c r="M284">
        <v>9.1424813733880506E-2</v>
      </c>
      <c r="N284">
        <v>9.2028385893045606</v>
      </c>
      <c r="O284">
        <f t="shared" si="6"/>
        <v>3.0336180691221761</v>
      </c>
    </row>
    <row r="285" spans="2:15" x14ac:dyDescent="0.2">
      <c r="B285">
        <v>4000</v>
      </c>
      <c r="C285">
        <v>0.49464471888484501</v>
      </c>
      <c r="D285">
        <v>0.21664997747332901</v>
      </c>
      <c r="E285">
        <v>0.28361563886312302</v>
      </c>
      <c r="F285">
        <v>0.99491033522129602</v>
      </c>
      <c r="G285">
        <v>0.31272578460554801</v>
      </c>
      <c r="H285">
        <v>0.19554487129557599</v>
      </c>
      <c r="I285">
        <v>0.18086484971598199</v>
      </c>
      <c r="J285">
        <v>0.68913550561710701</v>
      </c>
      <c r="K285">
        <v>8.0427652504949094</v>
      </c>
      <c r="L285">
        <v>0.83514574975005496</v>
      </c>
      <c r="M285">
        <v>0.14861383251935101</v>
      </c>
      <c r="N285">
        <v>9.0265248327643093</v>
      </c>
      <c r="O285">
        <f t="shared" si="6"/>
        <v>3.0044175529983028</v>
      </c>
    </row>
    <row r="286" spans="2:15" x14ac:dyDescent="0.2">
      <c r="B286">
        <v>4050</v>
      </c>
      <c r="C286">
        <v>0.479868521301474</v>
      </c>
      <c r="D286">
        <v>0.24219921492669699</v>
      </c>
      <c r="E286">
        <v>0.28478363830616499</v>
      </c>
      <c r="F286">
        <v>1.0068513745343399</v>
      </c>
      <c r="G286">
        <v>0.30728798059805501</v>
      </c>
      <c r="H286">
        <v>0.22119954546030701</v>
      </c>
      <c r="I286">
        <v>0.19185981244061201</v>
      </c>
      <c r="J286">
        <v>0.72034733849897403</v>
      </c>
      <c r="K286">
        <v>9.0132659802669508</v>
      </c>
      <c r="L286">
        <v>0.89185212718448004</v>
      </c>
      <c r="M286">
        <v>9.4437087872840497E-2</v>
      </c>
      <c r="N286">
        <v>9.9995551953242696</v>
      </c>
      <c r="O286">
        <f t="shared" si="6"/>
        <v>3.1622073295918263</v>
      </c>
    </row>
    <row r="287" spans="2:15" x14ac:dyDescent="0.2">
      <c r="B287">
        <v>4100</v>
      </c>
      <c r="C287">
        <v>0.55217630513355098</v>
      </c>
      <c r="D287">
        <v>0.21284486045308601</v>
      </c>
      <c r="E287">
        <v>0.31989350825353602</v>
      </c>
      <c r="F287">
        <v>1.08491467384017</v>
      </c>
      <c r="G287">
        <v>0.30990543336939003</v>
      </c>
      <c r="H287">
        <v>0.20937858494633099</v>
      </c>
      <c r="I287">
        <v>0.22766001628656199</v>
      </c>
      <c r="J287">
        <v>0.74694403460228298</v>
      </c>
      <c r="K287">
        <v>8.0974188826200493</v>
      </c>
      <c r="L287">
        <v>0.89216542870550697</v>
      </c>
      <c r="M287">
        <v>7.1211227590302004E-2</v>
      </c>
      <c r="N287">
        <v>9.0607955389158601</v>
      </c>
      <c r="O287">
        <f t="shared" si="6"/>
        <v>3.0101155358085276</v>
      </c>
    </row>
    <row r="288" spans="2:15" x14ac:dyDescent="0.2">
      <c r="B288">
        <v>4150</v>
      </c>
      <c r="C288">
        <v>0.50796144186416403</v>
      </c>
      <c r="D288">
        <v>0.244610545529242</v>
      </c>
      <c r="E288">
        <v>0.26428120121774301</v>
      </c>
      <c r="F288">
        <v>1.01685318861115</v>
      </c>
      <c r="G288">
        <v>0.345457503442678</v>
      </c>
      <c r="H288">
        <v>0.21529813914996501</v>
      </c>
      <c r="I288">
        <v>0.20852449859512301</v>
      </c>
      <c r="J288">
        <v>0.769280141187765</v>
      </c>
      <c r="K288">
        <v>7.7044006677113304</v>
      </c>
      <c r="L288">
        <v>0.51797954561460302</v>
      </c>
      <c r="M288">
        <v>9.1398030478486395E-2</v>
      </c>
      <c r="N288">
        <v>8.3137782438044194</v>
      </c>
      <c r="O288">
        <f t="shared" si="6"/>
        <v>2.8833623157356447</v>
      </c>
    </row>
    <row r="289" spans="2:15" x14ac:dyDescent="0.2">
      <c r="B289">
        <v>4200</v>
      </c>
      <c r="C289">
        <v>0.49609684941531501</v>
      </c>
      <c r="D289">
        <v>0.22777646017443101</v>
      </c>
      <c r="E289">
        <v>0.25602957543605598</v>
      </c>
      <c r="F289">
        <v>0.97990288502580203</v>
      </c>
      <c r="G289">
        <v>0.366439317132431</v>
      </c>
      <c r="H289">
        <v>0.19889330942206701</v>
      </c>
      <c r="I289">
        <v>0.21971920032984299</v>
      </c>
      <c r="J289">
        <v>0.78505182688434105</v>
      </c>
      <c r="K289">
        <v>7.46336920105316</v>
      </c>
      <c r="L289">
        <v>0.85436321053329001</v>
      </c>
      <c r="M289">
        <v>0.139099078773056</v>
      </c>
      <c r="N289">
        <v>8.4568314903595105</v>
      </c>
      <c r="O289">
        <f t="shared" si="6"/>
        <v>2.9080631854138779</v>
      </c>
    </row>
    <row r="290" spans="2:15" x14ac:dyDescent="0.2">
      <c r="B290">
        <v>4250</v>
      </c>
      <c r="C290">
        <v>0.53171854428833598</v>
      </c>
      <c r="D290">
        <v>0.235077450530458</v>
      </c>
      <c r="E290">
        <v>0.31093802795035003</v>
      </c>
      <c r="F290">
        <v>1.0777340227691401</v>
      </c>
      <c r="G290">
        <v>0.37023033240688102</v>
      </c>
      <c r="H290">
        <v>0.21767032664503899</v>
      </c>
      <c r="I290">
        <v>0.21891314472475801</v>
      </c>
      <c r="J290">
        <v>0.806813803776678</v>
      </c>
      <c r="K290">
        <v>6.9509731725151003</v>
      </c>
      <c r="L290">
        <v>0.86367990216711998</v>
      </c>
      <c r="M290">
        <v>0.350428895942129</v>
      </c>
      <c r="N290">
        <v>8.1650819706243496</v>
      </c>
      <c r="O290">
        <f t="shared" si="6"/>
        <v>2.8574607557452736</v>
      </c>
    </row>
    <row r="291" spans="2:15" x14ac:dyDescent="0.2">
      <c r="B291">
        <v>4300</v>
      </c>
      <c r="C291">
        <v>0.56023812858824196</v>
      </c>
      <c r="D291">
        <v>0.23813211522917299</v>
      </c>
      <c r="E291">
        <v>0.36129079169839401</v>
      </c>
      <c r="F291">
        <v>1.1596610355158099</v>
      </c>
      <c r="G291">
        <v>0.37291124199611703</v>
      </c>
      <c r="H291">
        <v>0.23905449020948699</v>
      </c>
      <c r="I291">
        <v>0.236817234892478</v>
      </c>
      <c r="J291">
        <v>0.84878296709808199</v>
      </c>
      <c r="K291">
        <v>7.5466032260361704</v>
      </c>
      <c r="L291">
        <v>1.0684898941074601</v>
      </c>
      <c r="M291">
        <v>0.45375410236581198</v>
      </c>
      <c r="N291">
        <v>9.0688472225094401</v>
      </c>
      <c r="O291">
        <f t="shared" si="6"/>
        <v>3.0114526764519214</v>
      </c>
    </row>
    <row r="292" spans="2:15" x14ac:dyDescent="0.2">
      <c r="B292">
        <v>4350</v>
      </c>
      <c r="C292">
        <v>0.53514163608413301</v>
      </c>
      <c r="D292">
        <v>0.243681103328936</v>
      </c>
      <c r="E292">
        <v>0.30962524180758</v>
      </c>
      <c r="F292">
        <v>1.08844798122065</v>
      </c>
      <c r="G292">
        <v>0.36125346432882999</v>
      </c>
      <c r="H292">
        <v>0.26071779074547702</v>
      </c>
      <c r="I292">
        <v>0.23043049203028099</v>
      </c>
      <c r="J292">
        <v>0.85240174710458705</v>
      </c>
      <c r="K292">
        <v>8.0946902247396704</v>
      </c>
      <c r="L292">
        <v>0.85083933823069602</v>
      </c>
      <c r="M292">
        <v>0.30405831059728999</v>
      </c>
      <c r="N292">
        <v>9.2495878735676502</v>
      </c>
      <c r="O292">
        <f t="shared" si="6"/>
        <v>3.0413135112263006</v>
      </c>
    </row>
    <row r="293" spans="2:15" x14ac:dyDescent="0.2">
      <c r="B293">
        <v>4400</v>
      </c>
      <c r="C293">
        <v>0.53835097638823304</v>
      </c>
      <c r="D293">
        <v>0.25847912155285202</v>
      </c>
      <c r="E293">
        <v>0.30400567110765903</v>
      </c>
      <c r="F293">
        <v>1.10083576904874</v>
      </c>
      <c r="G293">
        <v>0.40259794706441399</v>
      </c>
      <c r="H293">
        <v>0.27611961725167</v>
      </c>
      <c r="I293">
        <v>0.211444653127147</v>
      </c>
      <c r="J293">
        <v>0.89016221744322999</v>
      </c>
      <c r="K293">
        <v>7.9696312571849504</v>
      </c>
      <c r="L293">
        <v>0.75756298739980998</v>
      </c>
      <c r="M293">
        <v>0.22759661431557501</v>
      </c>
      <c r="N293">
        <v>8.9547908589003402</v>
      </c>
      <c r="O293">
        <f t="shared" si="6"/>
        <v>2.9924556569647511</v>
      </c>
    </row>
    <row r="294" spans="2:15" x14ac:dyDescent="0.2">
      <c r="B294">
        <v>4450</v>
      </c>
      <c r="C294">
        <v>0.57291947356953599</v>
      </c>
      <c r="D294">
        <v>0.27633722493122398</v>
      </c>
      <c r="E294">
        <v>0.34261327077454901</v>
      </c>
      <c r="F294">
        <v>1.1918699692753101</v>
      </c>
      <c r="G294">
        <v>0.43974646991531502</v>
      </c>
      <c r="H294">
        <v>0.25933567297105398</v>
      </c>
      <c r="I294">
        <v>0.21685237420868</v>
      </c>
      <c r="J294">
        <v>0.91593451709504803</v>
      </c>
      <c r="K294">
        <v>6.8958727992214897</v>
      </c>
      <c r="L294">
        <v>0.82288230912976801</v>
      </c>
      <c r="M294">
        <v>0.12162150807691301</v>
      </c>
      <c r="N294">
        <v>7.8403766164281699</v>
      </c>
      <c r="O294">
        <f t="shared" si="6"/>
        <v>2.8000672521259502</v>
      </c>
    </row>
    <row r="295" spans="2:15" x14ac:dyDescent="0.2">
      <c r="B295">
        <v>4500</v>
      </c>
      <c r="C295">
        <v>0.53173236171580396</v>
      </c>
      <c r="D295">
        <v>0.21932557662107799</v>
      </c>
      <c r="E295">
        <v>0.29439488990628299</v>
      </c>
      <c r="F295">
        <v>1.0454528282431601</v>
      </c>
      <c r="G295">
        <v>0.46915891373639101</v>
      </c>
      <c r="H295">
        <v>0.24082927054060499</v>
      </c>
      <c r="I295">
        <v>0.219395441237977</v>
      </c>
      <c r="J295">
        <v>0.929383625514972</v>
      </c>
      <c r="K295">
        <v>6.7587420437441503</v>
      </c>
      <c r="L295">
        <v>0.82817462109857298</v>
      </c>
      <c r="M295">
        <v>0.12349907562844301</v>
      </c>
      <c r="N295">
        <v>7.71041574047117</v>
      </c>
      <c r="O295">
        <f t="shared" si="6"/>
        <v>2.7767635370105195</v>
      </c>
    </row>
    <row r="296" spans="2:15" x14ac:dyDescent="0.2">
      <c r="B296">
        <v>4550</v>
      </c>
      <c r="C296">
        <v>0.54496046063581705</v>
      </c>
      <c r="D296">
        <v>0.23693397952263701</v>
      </c>
      <c r="E296">
        <v>0.35853154148623501</v>
      </c>
      <c r="F296">
        <v>1.14042598164469</v>
      </c>
      <c r="G296">
        <v>0.44633562887338901</v>
      </c>
      <c r="H296">
        <v>0.25578037273283499</v>
      </c>
      <c r="I296">
        <v>0.220869254758494</v>
      </c>
      <c r="J296">
        <v>0.92298525636471695</v>
      </c>
      <c r="K296">
        <v>7.4137085296505596</v>
      </c>
      <c r="L296">
        <v>0.77110719476238698</v>
      </c>
      <c r="M296">
        <v>0.16243317135624999</v>
      </c>
      <c r="N296">
        <v>8.3472488957691997</v>
      </c>
      <c r="O296">
        <f t="shared" si="6"/>
        <v>2.8891605867049344</v>
      </c>
    </row>
    <row r="297" spans="2:15" x14ac:dyDescent="0.2">
      <c r="B297">
        <v>4600</v>
      </c>
      <c r="C297">
        <v>0.55575171810955204</v>
      </c>
      <c r="D297">
        <v>0.218907217476872</v>
      </c>
      <c r="E297">
        <v>0.33335933853998101</v>
      </c>
      <c r="F297">
        <v>1.10801827412641</v>
      </c>
      <c r="G297">
        <v>0.46400203089606801</v>
      </c>
      <c r="H297">
        <v>0.236248597525407</v>
      </c>
      <c r="I297">
        <v>0.22776591301428201</v>
      </c>
      <c r="J297">
        <v>0.92801654143575596</v>
      </c>
      <c r="K297">
        <v>7.1403475480473801</v>
      </c>
      <c r="L297">
        <v>0.77762576328465605</v>
      </c>
      <c r="M297">
        <v>6.5122777127294904E-2</v>
      </c>
      <c r="N297">
        <v>7.9830960884593303</v>
      </c>
      <c r="O297">
        <f t="shared" si="6"/>
        <v>2.8254373269388458</v>
      </c>
    </row>
    <row r="298" spans="2:15" x14ac:dyDescent="0.2">
      <c r="B298">
        <v>4650</v>
      </c>
      <c r="C298">
        <v>0.51681778013929802</v>
      </c>
      <c r="D298">
        <v>0.21816831858810801</v>
      </c>
      <c r="E298">
        <v>0.31591164076393302</v>
      </c>
      <c r="F298">
        <v>1.0508977394913399</v>
      </c>
      <c r="G298">
        <v>0.43951061535730601</v>
      </c>
      <c r="H298">
        <v>0.21952305494589</v>
      </c>
      <c r="I298">
        <v>0.22085108219098901</v>
      </c>
      <c r="J298">
        <v>0.87988475249418496</v>
      </c>
      <c r="K298">
        <v>7.4051160188382497</v>
      </c>
      <c r="L298">
        <v>0.51581411763031704</v>
      </c>
      <c r="M298">
        <v>2.85411997695127E-2</v>
      </c>
      <c r="N298">
        <v>7.94947133623808</v>
      </c>
      <c r="O298">
        <f t="shared" si="6"/>
        <v>2.8194806855586156</v>
      </c>
    </row>
    <row r="299" spans="2:15" x14ac:dyDescent="0.2">
      <c r="B299">
        <v>4700</v>
      </c>
      <c r="C299">
        <v>0.53599380907152705</v>
      </c>
      <c r="D299">
        <v>0.21399905481179299</v>
      </c>
      <c r="E299">
        <v>0.31315348255187803</v>
      </c>
      <c r="F299">
        <v>1.0631463464352</v>
      </c>
      <c r="G299">
        <v>0.43324756768307698</v>
      </c>
      <c r="H299">
        <v>0.188378827527378</v>
      </c>
      <c r="I299">
        <v>0.22093978421267901</v>
      </c>
      <c r="J299">
        <v>0.84256617942313405</v>
      </c>
      <c r="K299">
        <v>6.9330369353046004</v>
      </c>
      <c r="L299">
        <v>0.44428538717557797</v>
      </c>
      <c r="M299">
        <v>3.9687919516166903E-2</v>
      </c>
      <c r="N299">
        <v>7.4170102419963504</v>
      </c>
      <c r="O299">
        <f t="shared" si="6"/>
        <v>2.7234188517369762</v>
      </c>
    </row>
    <row r="300" spans="2:15" x14ac:dyDescent="0.2">
      <c r="B300">
        <v>4750</v>
      </c>
      <c r="C300">
        <v>0.512395394535612</v>
      </c>
      <c r="D300">
        <v>0.27117648051037102</v>
      </c>
      <c r="E300">
        <v>0.28564701115436197</v>
      </c>
      <c r="F300">
        <v>1.06921888620035</v>
      </c>
      <c r="G300">
        <v>0.43417007260868801</v>
      </c>
      <c r="H300">
        <v>0.22329024488467</v>
      </c>
      <c r="I300">
        <v>0.18251234463119401</v>
      </c>
      <c r="J300">
        <v>0.83997266212455102</v>
      </c>
      <c r="K300">
        <v>6.9553547256638799</v>
      </c>
      <c r="L300">
        <v>0.42430241197170299</v>
      </c>
      <c r="M300">
        <v>0.10912304604121</v>
      </c>
      <c r="N300">
        <v>7.4887801836768002</v>
      </c>
      <c r="O300">
        <f t="shared" si="6"/>
        <v>2.7365635720145076</v>
      </c>
    </row>
    <row r="301" spans="2:15" x14ac:dyDescent="0.2">
      <c r="B301">
        <v>4800</v>
      </c>
      <c r="C301">
        <v>0.49460866245122898</v>
      </c>
      <c r="D301">
        <v>0.21991756942573701</v>
      </c>
      <c r="E301">
        <v>0.27060588626898002</v>
      </c>
      <c r="F301">
        <v>0.98513211814594603</v>
      </c>
      <c r="G301">
        <v>0.43822222765459901</v>
      </c>
      <c r="H301">
        <v>0.21051071526134099</v>
      </c>
      <c r="I301">
        <v>0.18595427338186199</v>
      </c>
      <c r="J301">
        <v>0.83468721629780096</v>
      </c>
      <c r="K301">
        <v>6.8639944660408903</v>
      </c>
      <c r="L301">
        <v>0.35057351150398602</v>
      </c>
      <c r="M301">
        <v>4.5534683684464401E-2</v>
      </c>
      <c r="N301">
        <v>7.2601026612293396</v>
      </c>
      <c r="O301">
        <f t="shared" si="6"/>
        <v>2.6944577675720471</v>
      </c>
    </row>
    <row r="302" spans="2:15" x14ac:dyDescent="0.2">
      <c r="B302">
        <v>4850</v>
      </c>
      <c r="C302">
        <v>0.570592533281431</v>
      </c>
      <c r="D302">
        <v>0.26650924170246598</v>
      </c>
      <c r="E302">
        <v>0.29751774682361198</v>
      </c>
      <c r="F302">
        <v>1.1346195218075099</v>
      </c>
      <c r="G302">
        <v>0.443378522067156</v>
      </c>
      <c r="H302">
        <v>0.21258546307249701</v>
      </c>
      <c r="I302">
        <v>0.18418470103460299</v>
      </c>
      <c r="J302">
        <v>0.84014868617425698</v>
      </c>
      <c r="K302">
        <v>6.9912452318281399</v>
      </c>
      <c r="L302">
        <v>0.50633462101360005</v>
      </c>
      <c r="M302">
        <v>3.0623385429280899E-2</v>
      </c>
      <c r="N302">
        <v>7.5282032382710202</v>
      </c>
      <c r="O302">
        <f t="shared" si="6"/>
        <v>2.7437571390833813</v>
      </c>
    </row>
    <row r="303" spans="2:15" x14ac:dyDescent="0.2">
      <c r="B303">
        <v>4900</v>
      </c>
      <c r="C303">
        <v>0.521453724603402</v>
      </c>
      <c r="D303">
        <v>0.29983448628871501</v>
      </c>
      <c r="E303">
        <v>0.33039682252955199</v>
      </c>
      <c r="F303">
        <v>1.1516850334216699</v>
      </c>
      <c r="G303">
        <v>0.489011529973155</v>
      </c>
      <c r="H303">
        <v>0.249694523809778</v>
      </c>
      <c r="I303">
        <v>0.20716236057752099</v>
      </c>
      <c r="J303">
        <v>0.94586841436045399</v>
      </c>
      <c r="K303">
        <v>6.5375775294029399</v>
      </c>
      <c r="L303">
        <v>0.331411830397906</v>
      </c>
      <c r="M303">
        <v>5.67731803800317E-2</v>
      </c>
      <c r="N303">
        <v>6.9257625401808696</v>
      </c>
      <c r="O303">
        <f t="shared" si="6"/>
        <v>2.6316843542075614</v>
      </c>
    </row>
    <row r="304" spans="2:15" x14ac:dyDescent="0.2">
      <c r="B304">
        <v>4950</v>
      </c>
      <c r="C304">
        <v>0.54640408429579801</v>
      </c>
      <c r="D304">
        <v>0.32926803940536398</v>
      </c>
      <c r="E304">
        <v>0.31442658618864</v>
      </c>
      <c r="F304">
        <v>1.1900987098897999</v>
      </c>
      <c r="G304">
        <v>0.48490149240581298</v>
      </c>
      <c r="H304">
        <v>0.28415722055675002</v>
      </c>
      <c r="I304">
        <v>0.21447425526886099</v>
      </c>
      <c r="J304">
        <v>0.983532968231423</v>
      </c>
      <c r="K304">
        <v>6.5096508364256804</v>
      </c>
      <c r="L304">
        <v>0.53947939778769605</v>
      </c>
      <c r="M304">
        <v>1.7231492812718401E-2</v>
      </c>
      <c r="N304">
        <v>7.0663617270261003</v>
      </c>
      <c r="O304">
        <f t="shared" si="6"/>
        <v>2.6582629153313824</v>
      </c>
    </row>
    <row r="305" spans="2:15" x14ac:dyDescent="0.2">
      <c r="B305">
        <v>5000</v>
      </c>
      <c r="C305">
        <v>0.48289624564978301</v>
      </c>
      <c r="D305">
        <v>0.33643431701798998</v>
      </c>
      <c r="E305">
        <v>0.29375984683723599</v>
      </c>
      <c r="F305">
        <v>1.11309040950501</v>
      </c>
      <c r="G305">
        <v>0.439198524296395</v>
      </c>
      <c r="H305">
        <v>0.25504910799233799</v>
      </c>
      <c r="I305">
        <v>0.20105530990180201</v>
      </c>
      <c r="J305">
        <v>0.89530294219053397</v>
      </c>
      <c r="K305">
        <v>6.4751961862394403</v>
      </c>
      <c r="L305">
        <v>0.650280342749331</v>
      </c>
      <c r="M305">
        <v>4.1713492653953597E-2</v>
      </c>
      <c r="N305">
        <v>7.1671900216427202</v>
      </c>
      <c r="O305">
        <f t="shared" si="6"/>
        <v>2.677160813556541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A9C5-B8C3-484A-A553-682AC2EC3BBA}">
  <dimension ref="A1:AM189"/>
  <sheetViews>
    <sheetView topLeftCell="D55" workbookViewId="0">
      <selection activeCell="M10" sqref="M10"/>
    </sheetView>
  </sheetViews>
  <sheetFormatPr baseColWidth="10" defaultRowHeight="16" x14ac:dyDescent="0.2"/>
  <sheetData>
    <row r="1" spans="1:39" x14ac:dyDescent="0.2">
      <c r="A1" t="s">
        <v>58</v>
      </c>
      <c r="I1" t="s">
        <v>24</v>
      </c>
      <c r="J1" t="s">
        <v>25</v>
      </c>
      <c r="K1" t="s">
        <v>26</v>
      </c>
    </row>
    <row r="2" spans="1:39" x14ac:dyDescent="0.2">
      <c r="G2" t="s">
        <v>27</v>
      </c>
      <c r="H2" t="s">
        <v>17</v>
      </c>
      <c r="I2" s="2"/>
      <c r="J2" s="2">
        <f t="shared" ref="J2:J3" si="0">I2*0.0000000000000001/6</f>
        <v>0</v>
      </c>
      <c r="K2" s="3">
        <f>J2/0.000000000000001</f>
        <v>0</v>
      </c>
      <c r="L2" s="3"/>
    </row>
    <row r="3" spans="1:39" x14ac:dyDescent="0.2">
      <c r="H3" t="s">
        <v>19</v>
      </c>
      <c r="I3" s="2"/>
      <c r="J3" s="2">
        <f t="shared" si="0"/>
        <v>0</v>
      </c>
      <c r="K3" s="3">
        <f t="shared" ref="K3:K4" si="1">J3/0.000000000000001</f>
        <v>0</v>
      </c>
      <c r="L3" s="3">
        <f>K3+2*K2</f>
        <v>0</v>
      </c>
    </row>
    <row r="4" spans="1:39" x14ac:dyDescent="0.2">
      <c r="H4" t="s">
        <v>20</v>
      </c>
      <c r="I4" s="2">
        <v>6.6545999999999999E-4</v>
      </c>
      <c r="J4" s="2">
        <f>I4*0.0000000000000001/6</f>
        <v>1.1091E-20</v>
      </c>
      <c r="K4" s="3">
        <f t="shared" si="1"/>
        <v>1.1090999999999999E-5</v>
      </c>
    </row>
    <row r="6" spans="1:39" x14ac:dyDescent="0.2">
      <c r="G6" t="s">
        <v>28</v>
      </c>
      <c r="I6" s="2">
        <v>2.0204</v>
      </c>
      <c r="J6" t="s">
        <v>29</v>
      </c>
    </row>
    <row r="7" spans="1:39" x14ac:dyDescent="0.2">
      <c r="I7" s="2">
        <f>I6*(0.00000001)/(0.001)</f>
        <v>2.0203999999999998E-5</v>
      </c>
      <c r="J7" t="s">
        <v>26</v>
      </c>
    </row>
    <row r="8" spans="1:39" x14ac:dyDescent="0.2">
      <c r="E8" t="s">
        <v>37</v>
      </c>
      <c r="R8" t="s">
        <v>40</v>
      </c>
      <c r="AD8" t="s">
        <v>41</v>
      </c>
    </row>
    <row r="9" spans="1:39" x14ac:dyDescent="0.2">
      <c r="N9" t="s">
        <v>35</v>
      </c>
      <c r="O9" t="s">
        <v>36</v>
      </c>
      <c r="Z9" t="s">
        <v>35</v>
      </c>
      <c r="AA9" t="s">
        <v>36</v>
      </c>
      <c r="AL9" t="s">
        <v>35</v>
      </c>
      <c r="AM9" t="s">
        <v>36</v>
      </c>
    </row>
    <row r="10" spans="1:39" x14ac:dyDescent="0.2">
      <c r="C10">
        <v>50</v>
      </c>
      <c r="D10">
        <v>50</v>
      </c>
      <c r="E10">
        <v>0</v>
      </c>
      <c r="F10">
        <f>E10</f>
        <v>0</v>
      </c>
      <c r="G10">
        <v>50</v>
      </c>
      <c r="H10">
        <v>3050</v>
      </c>
      <c r="I10">
        <v>1.0828603955142699</v>
      </c>
      <c r="J10">
        <f t="shared" ref="J10:J49" si="2">I10-$I$10</f>
        <v>0</v>
      </c>
      <c r="K10">
        <v>1050</v>
      </c>
      <c r="L10">
        <v>0.21335984029816299</v>
      </c>
      <c r="M10">
        <f>L10-$L$10</f>
        <v>0</v>
      </c>
      <c r="N10">
        <f t="shared" ref="N10:N41" si="3">AVERAGE(F10,J10,M10)</f>
        <v>0</v>
      </c>
      <c r="O10">
        <f t="shared" ref="O10:O41" si="4">STDEV(E10,J10,M10)</f>
        <v>0</v>
      </c>
      <c r="Q10">
        <v>50</v>
      </c>
      <c r="R10">
        <v>0</v>
      </c>
      <c r="S10">
        <f>R10</f>
        <v>0</v>
      </c>
      <c r="T10">
        <v>3050</v>
      </c>
      <c r="U10">
        <v>1.3187686567811101</v>
      </c>
      <c r="V10">
        <f>U10-$U$10</f>
        <v>0</v>
      </c>
      <c r="W10">
        <v>1050</v>
      </c>
      <c r="X10">
        <v>0.86627612015074795</v>
      </c>
      <c r="Y10">
        <f>X10-$X$10</f>
        <v>0</v>
      </c>
      <c r="Z10">
        <f>AVERAGE(S10,V10,Y10)</f>
        <v>0</v>
      </c>
      <c r="AA10">
        <f>STDEV(S10,V10,Y10)</f>
        <v>0</v>
      </c>
      <c r="AC10">
        <v>50</v>
      </c>
      <c r="AD10">
        <v>0</v>
      </c>
      <c r="AE10">
        <f>AD10</f>
        <v>0</v>
      </c>
      <c r="AF10">
        <v>3050</v>
      </c>
      <c r="AG10">
        <v>0.95864865335920701</v>
      </c>
      <c r="AH10">
        <f>AG10-$AG$10</f>
        <v>0</v>
      </c>
      <c r="AI10">
        <v>1050</v>
      </c>
      <c r="AJ10">
        <v>0.55626225866146095</v>
      </c>
      <c r="AK10">
        <f>AJ10-$AJ$10</f>
        <v>0</v>
      </c>
      <c r="AL10">
        <f>AVERAGE(AE10,AH10,AK10)</f>
        <v>0</v>
      </c>
      <c r="AM10">
        <f>STDEV(AE10,AH10,AK10)</f>
        <v>0</v>
      </c>
    </row>
    <row r="11" spans="1:39" x14ac:dyDescent="0.2">
      <c r="C11">
        <v>100</v>
      </c>
      <c r="D11">
        <v>100</v>
      </c>
      <c r="E11">
        <v>7.4938844221973402E-2</v>
      </c>
      <c r="F11">
        <f t="shared" ref="F11:F74" si="5">E11</f>
        <v>7.4938844221973402E-2</v>
      </c>
      <c r="G11">
        <v>100</v>
      </c>
      <c r="H11">
        <v>3100</v>
      </c>
      <c r="I11">
        <v>1.07217509700908</v>
      </c>
      <c r="J11">
        <f t="shared" si="2"/>
        <v>-1.0685298505189955E-2</v>
      </c>
      <c r="K11">
        <v>1100</v>
      </c>
      <c r="L11">
        <v>0.19272043185420701</v>
      </c>
      <c r="M11">
        <f>L11-$L$10</f>
        <v>-2.0639408443955981E-2</v>
      </c>
      <c r="N11">
        <f t="shared" si="3"/>
        <v>1.4538045757609155E-2</v>
      </c>
      <c r="O11">
        <f t="shared" si="4"/>
        <v>5.2544870515758436E-2</v>
      </c>
      <c r="Q11">
        <v>100</v>
      </c>
      <c r="R11">
        <v>0.13148315752522999</v>
      </c>
      <c r="S11">
        <f t="shared" ref="S11:S74" si="6">R11</f>
        <v>0.13148315752522999</v>
      </c>
      <c r="T11">
        <v>3100</v>
      </c>
      <c r="U11">
        <v>1.32802670509372</v>
      </c>
      <c r="V11">
        <f t="shared" ref="V11:V49" si="7">U11-$U$10</f>
        <v>9.2580483126099011E-3</v>
      </c>
      <c r="W11">
        <v>1100</v>
      </c>
      <c r="X11">
        <v>0.862345724156381</v>
      </c>
      <c r="Y11">
        <f>X11-$X$10</f>
        <v>-3.9303959943669531E-3</v>
      </c>
      <c r="Z11">
        <f t="shared" ref="Z11:Z74" si="8">AVERAGE(S11,V11,Y11)</f>
        <v>4.5603603281157645E-2</v>
      </c>
      <c r="AA11">
        <f t="shared" ref="AA11:AA74" si="9">STDEV(S11,V11,Y11)</f>
        <v>7.4665635627643182E-2</v>
      </c>
      <c r="AC11">
        <v>100</v>
      </c>
      <c r="AD11">
        <v>2.9755864369209802E-2</v>
      </c>
      <c r="AE11">
        <f t="shared" ref="AE11:AE74" si="10">AD11</f>
        <v>2.9755864369209802E-2</v>
      </c>
      <c r="AF11">
        <v>3100</v>
      </c>
      <c r="AG11">
        <v>0.98574904405131403</v>
      </c>
      <c r="AH11">
        <f t="shared" ref="AH11:AH49" si="11">AG11-$AG$10</f>
        <v>2.7100390692107013E-2</v>
      </c>
      <c r="AI11">
        <v>1100</v>
      </c>
      <c r="AJ11">
        <v>0.52002723631516701</v>
      </c>
      <c r="AK11">
        <f t="shared" ref="AK11:AK74" si="12">AJ11-$AJ$10</f>
        <v>-3.6235022346293944E-2</v>
      </c>
      <c r="AL11">
        <f>AVERAGE(AE11,AH11,AK11)</f>
        <v>6.8737442383409566E-3</v>
      </c>
      <c r="AM11">
        <f>STDEV(AE11,AH11,AK11)</f>
        <v>3.7356889624925241E-2</v>
      </c>
    </row>
    <row r="12" spans="1:39" x14ac:dyDescent="0.2">
      <c r="C12">
        <v>150</v>
      </c>
      <c r="D12">
        <v>150</v>
      </c>
      <c r="E12">
        <v>7.5005002049586406E-2</v>
      </c>
      <c r="F12">
        <f t="shared" si="5"/>
        <v>7.5005002049586406E-2</v>
      </c>
      <c r="G12">
        <v>150</v>
      </c>
      <c r="H12">
        <v>3150</v>
      </c>
      <c r="I12">
        <v>1.39849150091737</v>
      </c>
      <c r="J12">
        <f t="shared" si="2"/>
        <v>0.31563110540310002</v>
      </c>
      <c r="K12">
        <v>1150</v>
      </c>
      <c r="L12">
        <v>0.32828000899630699</v>
      </c>
      <c r="M12">
        <f t="shared" ref="M12:M74" si="13">L12-$L$10</f>
        <v>0.114920168698144</v>
      </c>
      <c r="N12">
        <f t="shared" si="3"/>
        <v>0.16851875871694347</v>
      </c>
      <c r="O12">
        <f t="shared" si="4"/>
        <v>0.12895672546546949</v>
      </c>
      <c r="Q12">
        <v>150</v>
      </c>
      <c r="R12">
        <v>0.21161404097657399</v>
      </c>
      <c r="S12">
        <f t="shared" si="6"/>
        <v>0.21161404097657399</v>
      </c>
      <c r="T12">
        <v>3150</v>
      </c>
      <c r="U12">
        <v>1.28488284620986</v>
      </c>
      <c r="V12">
        <f t="shared" si="7"/>
        <v>-3.3885810571250063E-2</v>
      </c>
      <c r="W12">
        <v>1150</v>
      </c>
      <c r="X12">
        <v>0.89510225233053797</v>
      </c>
      <c r="Y12">
        <f t="shared" ref="Y12:Y75" si="14">X12-$X$10</f>
        <v>2.8826132179790021E-2</v>
      </c>
      <c r="Z12">
        <f t="shared" si="8"/>
        <v>6.8851454195037978E-2</v>
      </c>
      <c r="AA12">
        <f t="shared" si="9"/>
        <v>0.12755024139263374</v>
      </c>
      <c r="AC12">
        <v>150</v>
      </c>
      <c r="AD12">
        <v>6.7689015880487494E-2</v>
      </c>
      <c r="AE12">
        <f t="shared" si="10"/>
        <v>6.7689015880487494E-2</v>
      </c>
      <c r="AF12">
        <v>3150</v>
      </c>
      <c r="AG12">
        <v>0.95373199468211201</v>
      </c>
      <c r="AH12">
        <f t="shared" si="11"/>
        <v>-4.9166586770950094E-3</v>
      </c>
      <c r="AI12">
        <v>1150</v>
      </c>
      <c r="AJ12">
        <v>0.54721116884487497</v>
      </c>
      <c r="AK12">
        <f t="shared" si="12"/>
        <v>-9.0510898165859777E-3</v>
      </c>
      <c r="AL12">
        <f t="shared" ref="AL12:AL75" si="15">AVERAGE(AE12,AH12,AK12)</f>
        <v>1.7907089128935502E-2</v>
      </c>
      <c r="AM12">
        <f t="shared" ref="AM12:AM75" si="16">STDEV(AE12,AH12,AK12)</f>
        <v>4.3161945664375048E-2</v>
      </c>
    </row>
    <row r="13" spans="1:39" x14ac:dyDescent="0.2">
      <c r="C13">
        <v>200</v>
      </c>
      <c r="D13">
        <v>200</v>
      </c>
      <c r="E13">
        <v>0.16996651634055501</v>
      </c>
      <c r="F13">
        <f t="shared" si="5"/>
        <v>0.16996651634055501</v>
      </c>
      <c r="G13">
        <v>200</v>
      </c>
      <c r="H13">
        <v>3200</v>
      </c>
      <c r="I13">
        <v>1.16344048594589</v>
      </c>
      <c r="J13">
        <f t="shared" si="2"/>
        <v>8.0580090431620066E-2</v>
      </c>
      <c r="K13">
        <v>1200</v>
      </c>
      <c r="L13">
        <v>0.414674082681385</v>
      </c>
      <c r="M13">
        <f t="shared" si="13"/>
        <v>0.20131424238322201</v>
      </c>
      <c r="N13">
        <f t="shared" si="3"/>
        <v>0.15062028305179906</v>
      </c>
      <c r="O13">
        <f t="shared" si="4"/>
        <v>6.2648953851723227E-2</v>
      </c>
      <c r="Q13">
        <v>200</v>
      </c>
      <c r="R13">
        <v>0.19051533956504901</v>
      </c>
      <c r="S13">
        <f t="shared" si="6"/>
        <v>0.19051533956504901</v>
      </c>
      <c r="T13">
        <v>3200</v>
      </c>
      <c r="U13">
        <v>1.26262336545897</v>
      </c>
      <c r="V13">
        <f t="shared" si="7"/>
        <v>-5.6145291322140078E-2</v>
      </c>
      <c r="W13">
        <v>1200</v>
      </c>
      <c r="X13">
        <v>1.0616102959325699</v>
      </c>
      <c r="Y13">
        <f>X13-$X$10</f>
        <v>0.19533417578182199</v>
      </c>
      <c r="Z13">
        <f t="shared" si="8"/>
        <v>0.10990140800824365</v>
      </c>
      <c r="AA13">
        <f t="shared" si="9"/>
        <v>0.14382084363716952</v>
      </c>
      <c r="AC13">
        <v>200</v>
      </c>
      <c r="AD13">
        <v>8.3909435865959198E-2</v>
      </c>
      <c r="AE13">
        <f t="shared" si="10"/>
        <v>8.3909435865959198E-2</v>
      </c>
      <c r="AF13">
        <v>3200</v>
      </c>
      <c r="AG13">
        <v>0.96460278487564299</v>
      </c>
      <c r="AH13">
        <f t="shared" si="11"/>
        <v>5.9541315164359787E-3</v>
      </c>
      <c r="AI13">
        <v>1200</v>
      </c>
      <c r="AJ13">
        <v>0.54556772339118298</v>
      </c>
      <c r="AK13">
        <f t="shared" si="12"/>
        <v>-1.0694535270277972E-2</v>
      </c>
      <c r="AL13">
        <f t="shared" si="15"/>
        <v>2.6389677370705734E-2</v>
      </c>
      <c r="AM13">
        <f t="shared" si="16"/>
        <v>5.050432149289772E-2</v>
      </c>
    </row>
    <row r="14" spans="1:39" x14ac:dyDescent="0.2">
      <c r="C14">
        <v>250</v>
      </c>
      <c r="D14">
        <v>250</v>
      </c>
      <c r="E14">
        <v>0.26314583712899198</v>
      </c>
      <c r="F14">
        <f t="shared" si="5"/>
        <v>0.26314583712899198</v>
      </c>
      <c r="G14">
        <v>250</v>
      </c>
      <c r="H14">
        <v>3250</v>
      </c>
      <c r="I14">
        <v>1.1777567923571099</v>
      </c>
      <c r="J14">
        <f t="shared" si="2"/>
        <v>9.4896396842840014E-2</v>
      </c>
      <c r="K14">
        <v>1250</v>
      </c>
      <c r="L14">
        <v>0.47819592302994302</v>
      </c>
      <c r="M14">
        <f t="shared" si="13"/>
        <v>0.26483608273178005</v>
      </c>
      <c r="N14">
        <f t="shared" si="3"/>
        <v>0.20762610556787067</v>
      </c>
      <c r="O14">
        <f t="shared" si="4"/>
        <v>9.7630449422667978E-2</v>
      </c>
      <c r="Q14">
        <v>250</v>
      </c>
      <c r="R14">
        <v>0.185369801396088</v>
      </c>
      <c r="S14">
        <f t="shared" si="6"/>
        <v>0.185369801396088</v>
      </c>
      <c r="T14">
        <v>3250</v>
      </c>
      <c r="U14">
        <v>1.30019159268986</v>
      </c>
      <c r="V14">
        <f t="shared" si="7"/>
        <v>-1.8577064091250151E-2</v>
      </c>
      <c r="W14">
        <v>1250</v>
      </c>
      <c r="X14">
        <v>1.0241884938282899</v>
      </c>
      <c r="Y14">
        <f t="shared" si="14"/>
        <v>0.15791237367754196</v>
      </c>
      <c r="Z14">
        <f t="shared" si="8"/>
        <v>0.10823503699412661</v>
      </c>
      <c r="AA14">
        <f t="shared" si="9"/>
        <v>0.11067727553791543</v>
      </c>
      <c r="AC14">
        <v>250</v>
      </c>
      <c r="AD14">
        <v>9.7750715810334607E-2</v>
      </c>
      <c r="AE14">
        <f t="shared" si="10"/>
        <v>9.7750715810334607E-2</v>
      </c>
      <c r="AF14">
        <v>3250</v>
      </c>
      <c r="AG14">
        <v>0.96455504791146196</v>
      </c>
      <c r="AH14">
        <f t="shared" si="11"/>
        <v>5.9063945522549455E-3</v>
      </c>
      <c r="AI14">
        <v>1250</v>
      </c>
      <c r="AJ14">
        <v>0.59222014127445399</v>
      </c>
      <c r="AK14">
        <f t="shared" si="12"/>
        <v>3.5957882612993042E-2</v>
      </c>
      <c r="AL14">
        <f t="shared" si="15"/>
        <v>4.6538330991860867E-2</v>
      </c>
      <c r="AM14">
        <f t="shared" si="16"/>
        <v>4.6827387849022177E-2</v>
      </c>
    </row>
    <row r="15" spans="1:39" x14ac:dyDescent="0.2">
      <c r="C15">
        <v>300</v>
      </c>
      <c r="D15">
        <v>300</v>
      </c>
      <c r="E15">
        <v>0.31420690711472299</v>
      </c>
      <c r="F15">
        <f t="shared" si="5"/>
        <v>0.31420690711472299</v>
      </c>
      <c r="G15">
        <v>300</v>
      </c>
      <c r="H15">
        <v>3300</v>
      </c>
      <c r="I15">
        <v>1.11852222847367</v>
      </c>
      <c r="J15">
        <f t="shared" si="2"/>
        <v>3.5661832959400064E-2</v>
      </c>
      <c r="K15">
        <v>1300</v>
      </c>
      <c r="L15">
        <v>0.78345239248056098</v>
      </c>
      <c r="M15">
        <f t="shared" si="13"/>
        <v>0.57009255218239796</v>
      </c>
      <c r="N15">
        <f t="shared" si="3"/>
        <v>0.30665376408550699</v>
      </c>
      <c r="O15">
        <f t="shared" si="4"/>
        <v>0.26729540940599328</v>
      </c>
      <c r="Q15">
        <v>300</v>
      </c>
      <c r="R15">
        <v>0.200058392051366</v>
      </c>
      <c r="S15">
        <f t="shared" si="6"/>
        <v>0.200058392051366</v>
      </c>
      <c r="T15">
        <v>3300</v>
      </c>
      <c r="U15">
        <v>1.31920525632676</v>
      </c>
      <c r="V15">
        <f t="shared" si="7"/>
        <v>4.3659954564989611E-4</v>
      </c>
      <c r="W15">
        <v>1300</v>
      </c>
      <c r="X15">
        <v>1.1590156326952099</v>
      </c>
      <c r="Y15">
        <f t="shared" si="14"/>
        <v>0.29273951254446196</v>
      </c>
      <c r="Z15">
        <f t="shared" si="8"/>
        <v>0.16441150138049263</v>
      </c>
      <c r="AA15">
        <f t="shared" si="9"/>
        <v>0.14937628274854634</v>
      </c>
      <c r="AC15">
        <v>300</v>
      </c>
      <c r="AD15">
        <v>0.134295338989698</v>
      </c>
      <c r="AE15">
        <f t="shared" si="10"/>
        <v>0.134295338989698</v>
      </c>
      <c r="AF15">
        <v>3300</v>
      </c>
      <c r="AG15">
        <v>1.03605119009887</v>
      </c>
      <c r="AH15">
        <f t="shared" si="11"/>
        <v>7.7402536739663019E-2</v>
      </c>
      <c r="AI15">
        <v>1300</v>
      </c>
      <c r="AJ15">
        <v>0.64077304031202498</v>
      </c>
      <c r="AK15">
        <f t="shared" si="12"/>
        <v>8.4510781650564026E-2</v>
      </c>
      <c r="AL15">
        <f t="shared" si="15"/>
        <v>9.8736219126641697E-2</v>
      </c>
      <c r="AM15">
        <f t="shared" si="16"/>
        <v>3.0999516778568346E-2</v>
      </c>
    </row>
    <row r="16" spans="1:39" x14ac:dyDescent="0.2">
      <c r="C16">
        <v>350</v>
      </c>
      <c r="D16">
        <v>350</v>
      </c>
      <c r="E16">
        <v>0.20066861346113099</v>
      </c>
      <c r="F16">
        <f>E16</f>
        <v>0.20066861346113099</v>
      </c>
      <c r="G16">
        <v>350</v>
      </c>
      <c r="H16">
        <v>3350</v>
      </c>
      <c r="I16">
        <v>1.2858354994863199</v>
      </c>
      <c r="J16">
        <f t="shared" si="2"/>
        <v>0.20297510397204999</v>
      </c>
      <c r="K16">
        <v>1350</v>
      </c>
      <c r="L16">
        <v>0.70648839848188605</v>
      </c>
      <c r="M16">
        <f t="shared" si="13"/>
        <v>0.49312855818372303</v>
      </c>
      <c r="N16">
        <f t="shared" si="3"/>
        <v>0.29892409187230135</v>
      </c>
      <c r="O16">
        <f t="shared" si="4"/>
        <v>0.16818995518786889</v>
      </c>
      <c r="Q16">
        <v>350</v>
      </c>
      <c r="R16">
        <v>0.27672637916292497</v>
      </c>
      <c r="S16">
        <f t="shared" si="6"/>
        <v>0.27672637916292497</v>
      </c>
      <c r="T16">
        <v>3350</v>
      </c>
      <c r="U16">
        <v>1.3203460620405401</v>
      </c>
      <c r="V16">
        <f t="shared" si="7"/>
        <v>1.5774052594299537E-3</v>
      </c>
      <c r="W16">
        <v>1350</v>
      </c>
      <c r="X16">
        <v>1.15525975582769</v>
      </c>
      <c r="Y16">
        <f t="shared" si="14"/>
        <v>0.28898363567694207</v>
      </c>
      <c r="Z16">
        <f t="shared" si="8"/>
        <v>0.18909580669976567</v>
      </c>
      <c r="AA16">
        <f t="shared" si="9"/>
        <v>0.16251130189425839</v>
      </c>
      <c r="AC16">
        <v>350</v>
      </c>
      <c r="AD16">
        <v>0.154043467474997</v>
      </c>
      <c r="AE16">
        <f t="shared" si="10"/>
        <v>0.154043467474997</v>
      </c>
      <c r="AF16">
        <v>3350</v>
      </c>
      <c r="AG16">
        <v>1.02590268314477</v>
      </c>
      <c r="AH16">
        <f t="shared" si="11"/>
        <v>6.7254029785562941E-2</v>
      </c>
      <c r="AI16">
        <v>1350</v>
      </c>
      <c r="AJ16">
        <v>0.68103970985937401</v>
      </c>
      <c r="AK16">
        <f t="shared" si="12"/>
        <v>0.12477745119791306</v>
      </c>
      <c r="AL16">
        <f t="shared" si="15"/>
        <v>0.11535831615282433</v>
      </c>
      <c r="AM16">
        <f t="shared" si="16"/>
        <v>4.4154747223376277E-2</v>
      </c>
    </row>
    <row r="17" spans="3:39" x14ac:dyDescent="0.2">
      <c r="C17">
        <v>400</v>
      </c>
      <c r="D17">
        <v>400</v>
      </c>
      <c r="E17">
        <v>0.19114555981063</v>
      </c>
      <c r="F17">
        <f t="shared" si="5"/>
        <v>0.19114555981063</v>
      </c>
      <c r="G17">
        <v>400</v>
      </c>
      <c r="H17">
        <v>3400</v>
      </c>
      <c r="I17">
        <v>1.02905554843845</v>
      </c>
      <c r="J17">
        <f t="shared" si="2"/>
        <v>-5.3804847075819895E-2</v>
      </c>
      <c r="K17">
        <v>1400</v>
      </c>
      <c r="L17">
        <v>0.82205275230416597</v>
      </c>
      <c r="M17">
        <f t="shared" si="13"/>
        <v>0.60869291200600295</v>
      </c>
      <c r="N17">
        <f t="shared" si="3"/>
        <v>0.24867787491360435</v>
      </c>
      <c r="O17">
        <f t="shared" si="4"/>
        <v>0.33497506721835313</v>
      </c>
      <c r="Q17">
        <v>400</v>
      </c>
      <c r="R17">
        <v>0.29677942992978201</v>
      </c>
      <c r="S17">
        <f t="shared" si="6"/>
        <v>0.29677942992978201</v>
      </c>
      <c r="T17">
        <v>3400</v>
      </c>
      <c r="U17">
        <v>1.32789560736769</v>
      </c>
      <c r="V17">
        <f t="shared" si="7"/>
        <v>9.1269505865798628E-3</v>
      </c>
      <c r="W17">
        <v>1400</v>
      </c>
      <c r="X17">
        <v>1.25514049676324</v>
      </c>
      <c r="Y17">
        <f t="shared" si="14"/>
        <v>0.38886437661249207</v>
      </c>
      <c r="Z17">
        <f t="shared" si="8"/>
        <v>0.23159025237628464</v>
      </c>
      <c r="AA17">
        <f t="shared" si="9"/>
        <v>0.19808419884930839</v>
      </c>
      <c r="AC17">
        <v>400</v>
      </c>
      <c r="AD17">
        <v>0.17846898832295199</v>
      </c>
      <c r="AE17">
        <f t="shared" si="10"/>
        <v>0.17846898832295199</v>
      </c>
      <c r="AF17">
        <v>3400</v>
      </c>
      <c r="AG17">
        <v>1.0124107213493601</v>
      </c>
      <c r="AH17">
        <f t="shared" si="11"/>
        <v>5.376206799015304E-2</v>
      </c>
      <c r="AI17">
        <v>1400</v>
      </c>
      <c r="AJ17">
        <v>0.71627285608582703</v>
      </c>
      <c r="AK17">
        <f t="shared" si="12"/>
        <v>0.16001059742436607</v>
      </c>
      <c r="AL17">
        <f t="shared" si="15"/>
        <v>0.13074721791249036</v>
      </c>
      <c r="AM17">
        <f t="shared" si="16"/>
        <v>6.730685722914731E-2</v>
      </c>
    </row>
    <row r="18" spans="3:39" x14ac:dyDescent="0.2">
      <c r="C18">
        <v>450</v>
      </c>
      <c r="D18">
        <v>450</v>
      </c>
      <c r="E18">
        <v>0.18823523708172199</v>
      </c>
      <c r="F18">
        <f t="shared" si="5"/>
        <v>0.18823523708172199</v>
      </c>
      <c r="G18">
        <v>450</v>
      </c>
      <c r="H18">
        <v>3450</v>
      </c>
      <c r="I18">
        <v>0.75850214885724798</v>
      </c>
      <c r="J18">
        <f t="shared" si="2"/>
        <v>-0.32435824665702195</v>
      </c>
      <c r="K18">
        <v>1450</v>
      </c>
      <c r="L18">
        <v>0.57966095831067399</v>
      </c>
      <c r="M18">
        <f t="shared" si="13"/>
        <v>0.36630111801251097</v>
      </c>
      <c r="N18">
        <f t="shared" si="3"/>
        <v>7.6726036145737003E-2</v>
      </c>
      <c r="O18">
        <f t="shared" si="4"/>
        <v>0.35857818662248142</v>
      </c>
      <c r="Q18">
        <v>450</v>
      </c>
      <c r="R18">
        <v>0.33897919253187297</v>
      </c>
      <c r="S18">
        <f t="shared" si="6"/>
        <v>0.33897919253187297</v>
      </c>
      <c r="T18">
        <v>3450</v>
      </c>
      <c r="U18">
        <v>1.32643275916284</v>
      </c>
      <c r="V18">
        <f t="shared" si="7"/>
        <v>7.6641023817298759E-3</v>
      </c>
      <c r="W18">
        <v>1450</v>
      </c>
      <c r="X18">
        <v>1.2388643838307301</v>
      </c>
      <c r="Y18">
        <f t="shared" si="14"/>
        <v>0.3725882636799821</v>
      </c>
      <c r="Z18">
        <f t="shared" si="8"/>
        <v>0.23974385286452829</v>
      </c>
      <c r="AA18">
        <f t="shared" si="9"/>
        <v>0.20168825041131713</v>
      </c>
      <c r="AC18">
        <v>450</v>
      </c>
      <c r="AD18">
        <v>0.18530432836180899</v>
      </c>
      <c r="AE18">
        <f t="shared" si="10"/>
        <v>0.18530432836180899</v>
      </c>
      <c r="AF18">
        <v>3450</v>
      </c>
      <c r="AG18">
        <v>1.0721758845668801</v>
      </c>
      <c r="AH18">
        <f t="shared" si="11"/>
        <v>0.11352723120767305</v>
      </c>
      <c r="AI18">
        <v>1450</v>
      </c>
      <c r="AJ18">
        <v>0.74779293205572595</v>
      </c>
      <c r="AK18">
        <f t="shared" si="12"/>
        <v>0.19153067339426499</v>
      </c>
      <c r="AL18">
        <f t="shared" si="15"/>
        <v>0.16345407765458234</v>
      </c>
      <c r="AM18">
        <f t="shared" si="16"/>
        <v>4.3349848214448657E-2</v>
      </c>
    </row>
    <row r="19" spans="3:39" x14ac:dyDescent="0.2">
      <c r="C19">
        <v>500</v>
      </c>
      <c r="D19">
        <v>500</v>
      </c>
      <c r="E19">
        <v>0.24709719296277</v>
      </c>
      <c r="F19">
        <f t="shared" si="5"/>
        <v>0.24709719296277</v>
      </c>
      <c r="G19">
        <v>500</v>
      </c>
      <c r="H19">
        <v>3500</v>
      </c>
      <c r="I19">
        <v>0.80680788620955501</v>
      </c>
      <c r="J19">
        <f t="shared" si="2"/>
        <v>-0.27605250930471492</v>
      </c>
      <c r="K19">
        <v>1500</v>
      </c>
      <c r="L19">
        <v>0.44148010788474301</v>
      </c>
      <c r="M19">
        <f t="shared" si="13"/>
        <v>0.22812026758658002</v>
      </c>
      <c r="N19">
        <f t="shared" si="3"/>
        <v>6.6388317081545037E-2</v>
      </c>
      <c r="O19">
        <f t="shared" si="4"/>
        <v>0.29671420695049616</v>
      </c>
      <c r="Q19">
        <v>500</v>
      </c>
      <c r="R19">
        <v>0.33896789082062201</v>
      </c>
      <c r="S19">
        <f t="shared" si="6"/>
        <v>0.33896789082062201</v>
      </c>
      <c r="T19">
        <v>3500</v>
      </c>
      <c r="U19">
        <v>1.3485434614237799</v>
      </c>
      <c r="V19">
        <f t="shared" si="7"/>
        <v>2.9774804642669794E-2</v>
      </c>
      <c r="W19">
        <v>1500</v>
      </c>
      <c r="X19">
        <v>1.20297613636477</v>
      </c>
      <c r="Y19">
        <f t="shared" si="14"/>
        <v>0.33670001621402201</v>
      </c>
      <c r="Z19">
        <f t="shared" si="8"/>
        <v>0.23514757055910462</v>
      </c>
      <c r="AA19">
        <f t="shared" si="9"/>
        <v>0.17786164721190698</v>
      </c>
      <c r="AC19">
        <v>500</v>
      </c>
      <c r="AD19">
        <v>0.20107459290959701</v>
      </c>
      <c r="AE19">
        <f t="shared" si="10"/>
        <v>0.20107459290959701</v>
      </c>
      <c r="AF19">
        <v>3500</v>
      </c>
      <c r="AG19">
        <v>1.08175364529618</v>
      </c>
      <c r="AH19">
        <f t="shared" si="11"/>
        <v>0.123104991936973</v>
      </c>
      <c r="AI19">
        <v>1500</v>
      </c>
      <c r="AJ19">
        <v>0.75719637964650799</v>
      </c>
      <c r="AK19">
        <f t="shared" si="12"/>
        <v>0.20093412098504704</v>
      </c>
      <c r="AL19">
        <f t="shared" si="15"/>
        <v>0.17503790194387236</v>
      </c>
      <c r="AM19">
        <f t="shared" si="16"/>
        <v>4.4975274200708501E-2</v>
      </c>
    </row>
    <row r="20" spans="3:39" x14ac:dyDescent="0.2">
      <c r="C20">
        <v>550</v>
      </c>
      <c r="D20">
        <v>550</v>
      </c>
      <c r="E20">
        <v>0.24716742643105299</v>
      </c>
      <c r="F20">
        <f t="shared" si="5"/>
        <v>0.24716742643105299</v>
      </c>
      <c r="G20">
        <v>550</v>
      </c>
      <c r="H20">
        <v>3550</v>
      </c>
      <c r="I20">
        <v>1.15091297416405</v>
      </c>
      <c r="J20">
        <f t="shared" si="2"/>
        <v>6.8052578649780093E-2</v>
      </c>
      <c r="K20">
        <v>1550</v>
      </c>
      <c r="L20">
        <v>0.46442596346496601</v>
      </c>
      <c r="M20">
        <f t="shared" si="13"/>
        <v>0.25106612316680299</v>
      </c>
      <c r="N20">
        <f t="shared" si="3"/>
        <v>0.18876204274921204</v>
      </c>
      <c r="O20">
        <f t="shared" si="4"/>
        <v>0.10455563591427466</v>
      </c>
      <c r="Q20">
        <v>550</v>
      </c>
      <c r="R20">
        <v>0.35038313952311501</v>
      </c>
      <c r="S20">
        <f t="shared" si="6"/>
        <v>0.35038313952311501</v>
      </c>
      <c r="T20">
        <v>3550</v>
      </c>
      <c r="U20">
        <v>1.29526623423427</v>
      </c>
      <c r="V20">
        <f t="shared" si="7"/>
        <v>-2.3502422546840096E-2</v>
      </c>
      <c r="W20">
        <v>1550</v>
      </c>
      <c r="X20">
        <v>1.2212238145558501</v>
      </c>
      <c r="Y20">
        <f t="shared" si="14"/>
        <v>0.3549476944051021</v>
      </c>
      <c r="Z20">
        <f t="shared" si="8"/>
        <v>0.22727613712712569</v>
      </c>
      <c r="AA20">
        <f t="shared" si="9"/>
        <v>0.21719259491158821</v>
      </c>
      <c r="AC20">
        <v>550</v>
      </c>
      <c r="AD20">
        <v>0.19691153794534599</v>
      </c>
      <c r="AE20">
        <f>AD20</f>
        <v>0.19691153794534599</v>
      </c>
      <c r="AF20">
        <v>3550</v>
      </c>
      <c r="AG20">
        <v>1.0591841315650301</v>
      </c>
      <c r="AH20">
        <f t="shared" si="11"/>
        <v>0.10053547820582309</v>
      </c>
      <c r="AI20">
        <v>1550</v>
      </c>
      <c r="AJ20">
        <v>0.74878903414698506</v>
      </c>
      <c r="AK20">
        <f t="shared" si="12"/>
        <v>0.1925267754855241</v>
      </c>
      <c r="AL20">
        <f t="shared" si="15"/>
        <v>0.16332459721223105</v>
      </c>
      <c r="AM20">
        <f t="shared" si="16"/>
        <v>5.4421150618651083E-2</v>
      </c>
    </row>
    <row r="21" spans="3:39" x14ac:dyDescent="0.2">
      <c r="C21">
        <v>600</v>
      </c>
      <c r="D21">
        <v>600</v>
      </c>
      <c r="E21">
        <v>0.16624246763786199</v>
      </c>
      <c r="F21">
        <f t="shared" si="5"/>
        <v>0.16624246763786199</v>
      </c>
      <c r="G21">
        <v>600</v>
      </c>
      <c r="H21">
        <v>3600</v>
      </c>
      <c r="I21">
        <v>1.6586570195852399</v>
      </c>
      <c r="J21">
        <f t="shared" si="2"/>
        <v>0.57579662407096999</v>
      </c>
      <c r="K21">
        <v>1600</v>
      </c>
      <c r="L21">
        <v>0.198775991652409</v>
      </c>
      <c r="M21">
        <f t="shared" si="13"/>
        <v>-1.4583848645753988E-2</v>
      </c>
      <c r="N21">
        <f t="shared" si="3"/>
        <v>0.24248508102102598</v>
      </c>
      <c r="O21">
        <f t="shared" si="4"/>
        <v>0.30248467351739755</v>
      </c>
      <c r="Q21">
        <v>600</v>
      </c>
      <c r="R21">
        <v>0.40295412580844198</v>
      </c>
      <c r="S21">
        <f t="shared" si="6"/>
        <v>0.40295412580844198</v>
      </c>
      <c r="T21">
        <v>3600</v>
      </c>
      <c r="U21">
        <v>1.3278481729011</v>
      </c>
      <c r="V21">
        <f t="shared" si="7"/>
        <v>9.0795161199899166E-3</v>
      </c>
      <c r="W21">
        <v>1600</v>
      </c>
      <c r="X21">
        <v>1.2467466703432399</v>
      </c>
      <c r="Y21">
        <f t="shared" si="14"/>
        <v>0.38047055019249199</v>
      </c>
      <c r="Z21">
        <f t="shared" si="8"/>
        <v>0.26416806404030796</v>
      </c>
      <c r="AA21">
        <f t="shared" si="9"/>
        <v>0.22119901277625945</v>
      </c>
      <c r="AC21">
        <v>600</v>
      </c>
      <c r="AD21">
        <v>0.21117260152841</v>
      </c>
      <c r="AE21">
        <f t="shared" si="10"/>
        <v>0.21117260152841</v>
      </c>
      <c r="AF21">
        <v>3600</v>
      </c>
      <c r="AG21">
        <v>1.0564768294828499</v>
      </c>
      <c r="AH21">
        <f t="shared" si="11"/>
        <v>9.7828176123642918E-2</v>
      </c>
      <c r="AI21">
        <v>1600</v>
      </c>
      <c r="AJ21">
        <v>0.78375208456480505</v>
      </c>
      <c r="AK21">
        <f t="shared" si="12"/>
        <v>0.2274898259033441</v>
      </c>
      <c r="AL21">
        <f t="shared" si="15"/>
        <v>0.17883020118513235</v>
      </c>
      <c r="AM21">
        <f t="shared" si="16"/>
        <v>7.0622652179538753E-2</v>
      </c>
    </row>
    <row r="22" spans="3:39" x14ac:dyDescent="0.2">
      <c r="C22">
        <v>650</v>
      </c>
      <c r="D22">
        <v>650</v>
      </c>
      <c r="E22">
        <v>0.11384558901465699</v>
      </c>
      <c r="F22">
        <f t="shared" si="5"/>
        <v>0.11384558901465699</v>
      </c>
      <c r="G22">
        <v>650</v>
      </c>
      <c r="H22">
        <v>3650</v>
      </c>
      <c r="I22">
        <v>1.83224871774326</v>
      </c>
      <c r="J22">
        <f t="shared" si="2"/>
        <v>0.7493883222289901</v>
      </c>
      <c r="K22">
        <v>1650</v>
      </c>
      <c r="L22">
        <v>0.227161570913153</v>
      </c>
      <c r="M22">
        <f t="shared" si="13"/>
        <v>1.3801730614990015E-2</v>
      </c>
      <c r="N22">
        <f t="shared" si="3"/>
        <v>0.29234521395287905</v>
      </c>
      <c r="O22">
        <f t="shared" si="4"/>
        <v>0.39895926548695404</v>
      </c>
      <c r="Q22">
        <v>650</v>
      </c>
      <c r="R22">
        <v>0.378698314488014</v>
      </c>
      <c r="S22">
        <f t="shared" si="6"/>
        <v>0.378698314488014</v>
      </c>
      <c r="T22">
        <v>3650</v>
      </c>
      <c r="U22">
        <v>1.23564834964523</v>
      </c>
      <c r="V22">
        <f t="shared" si="7"/>
        <v>-8.3120307135880145E-2</v>
      </c>
      <c r="W22">
        <v>1650</v>
      </c>
      <c r="X22">
        <v>1.4355871246572101</v>
      </c>
      <c r="Y22">
        <f t="shared" si="14"/>
        <v>0.5693110045064621</v>
      </c>
      <c r="Z22">
        <f t="shared" si="8"/>
        <v>0.28829633728619863</v>
      </c>
      <c r="AA22">
        <f t="shared" si="9"/>
        <v>0.33547882528459966</v>
      </c>
      <c r="AC22">
        <v>650</v>
      </c>
      <c r="AD22">
        <v>0.259357996062339</v>
      </c>
      <c r="AE22">
        <f t="shared" si="10"/>
        <v>0.259357996062339</v>
      </c>
      <c r="AF22">
        <v>3650</v>
      </c>
      <c r="AG22">
        <v>1.0401070691388199</v>
      </c>
      <c r="AH22">
        <f t="shared" si="11"/>
        <v>8.145841577961288E-2</v>
      </c>
      <c r="AI22">
        <v>1650</v>
      </c>
      <c r="AJ22">
        <v>0.844938359038377</v>
      </c>
      <c r="AK22">
        <f t="shared" si="12"/>
        <v>0.28867610037691604</v>
      </c>
      <c r="AL22">
        <f t="shared" si="15"/>
        <v>0.2098308374062893</v>
      </c>
      <c r="AM22">
        <f t="shared" si="16"/>
        <v>0.11213606371668743</v>
      </c>
    </row>
    <row r="23" spans="3:39" x14ac:dyDescent="0.2">
      <c r="C23">
        <v>700</v>
      </c>
      <c r="D23">
        <v>700</v>
      </c>
      <c r="E23">
        <v>0.165547345691472</v>
      </c>
      <c r="F23">
        <f t="shared" si="5"/>
        <v>0.165547345691472</v>
      </c>
      <c r="G23">
        <v>700</v>
      </c>
      <c r="H23">
        <v>3700</v>
      </c>
      <c r="I23">
        <v>1.9536098528096799</v>
      </c>
      <c r="J23">
        <f t="shared" si="2"/>
        <v>0.87074945729540998</v>
      </c>
      <c r="K23">
        <v>1700</v>
      </c>
      <c r="L23">
        <v>0.430150050885861</v>
      </c>
      <c r="M23">
        <f t="shared" si="13"/>
        <v>0.21679021058769801</v>
      </c>
      <c r="N23">
        <f t="shared" si="3"/>
        <v>0.41769567119152667</v>
      </c>
      <c r="O23">
        <f t="shared" si="4"/>
        <v>0.39319175681592144</v>
      </c>
      <c r="Q23">
        <v>700</v>
      </c>
      <c r="R23">
        <v>0.38374318673415703</v>
      </c>
      <c r="S23">
        <f t="shared" si="6"/>
        <v>0.38374318673415703</v>
      </c>
      <c r="T23">
        <v>3700</v>
      </c>
      <c r="U23">
        <v>1.1962591069453901</v>
      </c>
      <c r="V23">
        <f t="shared" si="7"/>
        <v>-0.12250954983572004</v>
      </c>
      <c r="W23">
        <v>1700</v>
      </c>
      <c r="X23">
        <v>1.43268390434819</v>
      </c>
      <c r="Y23">
        <f t="shared" si="14"/>
        <v>0.56640778419744209</v>
      </c>
      <c r="Z23">
        <f t="shared" si="8"/>
        <v>0.27588047369862639</v>
      </c>
      <c r="AA23">
        <f t="shared" si="9"/>
        <v>0.35689991164243623</v>
      </c>
      <c r="AC23">
        <v>700</v>
      </c>
      <c r="AD23">
        <v>0.26308075187579699</v>
      </c>
      <c r="AE23">
        <f t="shared" si="10"/>
        <v>0.26308075187579699</v>
      </c>
      <c r="AF23">
        <v>3700</v>
      </c>
      <c r="AG23">
        <v>1.02359307162272</v>
      </c>
      <c r="AH23">
        <f t="shared" si="11"/>
        <v>6.4944418263512937E-2</v>
      </c>
      <c r="AI23">
        <v>1700</v>
      </c>
      <c r="AJ23">
        <v>0.87872025231498996</v>
      </c>
      <c r="AK23">
        <f t="shared" si="12"/>
        <v>0.32245799365352901</v>
      </c>
      <c r="AL23">
        <f t="shared" si="15"/>
        <v>0.21682772126427965</v>
      </c>
      <c r="AM23">
        <f t="shared" si="16"/>
        <v>0.13484367804276121</v>
      </c>
    </row>
    <row r="24" spans="3:39" x14ac:dyDescent="0.2">
      <c r="C24">
        <v>750</v>
      </c>
      <c r="D24">
        <v>750</v>
      </c>
      <c r="E24">
        <v>0.32428386818585803</v>
      </c>
      <c r="F24">
        <f t="shared" si="5"/>
        <v>0.32428386818585803</v>
      </c>
      <c r="G24">
        <v>750</v>
      </c>
      <c r="H24">
        <v>3750</v>
      </c>
      <c r="I24">
        <v>1.89378312110891</v>
      </c>
      <c r="J24">
        <f t="shared" si="2"/>
        <v>0.81092272559464007</v>
      </c>
      <c r="K24">
        <v>1750</v>
      </c>
      <c r="L24">
        <v>0.27565193589321502</v>
      </c>
      <c r="M24">
        <f t="shared" si="13"/>
        <v>6.2292095595052027E-2</v>
      </c>
      <c r="N24">
        <f t="shared" si="3"/>
        <v>0.39916622979185007</v>
      </c>
      <c r="O24">
        <f t="shared" si="4"/>
        <v>0.37989140698779028</v>
      </c>
      <c r="Q24">
        <v>750</v>
      </c>
      <c r="R24">
        <v>0.39330479165712801</v>
      </c>
      <c r="S24">
        <f t="shared" si="6"/>
        <v>0.39330479165712801</v>
      </c>
      <c r="T24">
        <v>3750</v>
      </c>
      <c r="U24">
        <v>1.16119242427221</v>
      </c>
      <c r="V24">
        <f t="shared" si="7"/>
        <v>-0.15757623250890007</v>
      </c>
      <c r="W24">
        <v>1750</v>
      </c>
      <c r="X24">
        <v>1.4568732320959099</v>
      </c>
      <c r="Y24">
        <f t="shared" si="14"/>
        <v>0.59059711194516196</v>
      </c>
      <c r="Z24">
        <f t="shared" si="8"/>
        <v>0.27544189036446332</v>
      </c>
      <c r="AA24">
        <f t="shared" si="9"/>
        <v>0.38776228022299619</v>
      </c>
      <c r="AC24">
        <v>750</v>
      </c>
      <c r="AD24">
        <v>0.29060110632951702</v>
      </c>
      <c r="AE24">
        <f t="shared" si="10"/>
        <v>0.29060110632951702</v>
      </c>
      <c r="AF24">
        <v>3750</v>
      </c>
      <c r="AG24">
        <v>1.0331476381440901</v>
      </c>
      <c r="AH24">
        <f t="shared" si="11"/>
        <v>7.4498984784883038E-2</v>
      </c>
      <c r="AI24">
        <v>1750</v>
      </c>
      <c r="AJ24">
        <v>0.85241578532739803</v>
      </c>
      <c r="AK24">
        <f t="shared" si="12"/>
        <v>0.29615352666593708</v>
      </c>
      <c r="AL24">
        <f t="shared" si="15"/>
        <v>0.22041787259344572</v>
      </c>
      <c r="AM24">
        <f t="shared" si="16"/>
        <v>0.12639995532975479</v>
      </c>
    </row>
    <row r="25" spans="3:39" x14ac:dyDescent="0.2">
      <c r="C25">
        <v>800</v>
      </c>
      <c r="D25">
        <v>800</v>
      </c>
      <c r="E25">
        <v>0.25525722392486999</v>
      </c>
      <c r="F25">
        <f t="shared" si="5"/>
        <v>0.25525722392486999</v>
      </c>
      <c r="G25">
        <v>800</v>
      </c>
      <c r="H25">
        <v>3800</v>
      </c>
      <c r="I25">
        <v>1.5729134553800901</v>
      </c>
      <c r="J25">
        <f t="shared" si="2"/>
        <v>0.49005305986582015</v>
      </c>
      <c r="K25">
        <v>1800</v>
      </c>
      <c r="L25">
        <v>0.15110956946151599</v>
      </c>
      <c r="M25">
        <f t="shared" si="13"/>
        <v>-6.2250270836646998E-2</v>
      </c>
      <c r="N25">
        <f t="shared" si="3"/>
        <v>0.22768667098468107</v>
      </c>
      <c r="O25">
        <f t="shared" si="4"/>
        <v>0.27718196878283863</v>
      </c>
      <c r="Q25">
        <v>800</v>
      </c>
      <c r="R25">
        <v>0.37248673862903298</v>
      </c>
      <c r="S25">
        <f t="shared" si="6"/>
        <v>0.37248673862903298</v>
      </c>
      <c r="T25">
        <v>3800</v>
      </c>
      <c r="U25">
        <v>1.2583859790268801</v>
      </c>
      <c r="V25">
        <f t="shared" si="7"/>
        <v>-6.0382677754230007E-2</v>
      </c>
      <c r="W25">
        <v>1800</v>
      </c>
      <c r="X25">
        <v>1.43159525723044</v>
      </c>
      <c r="Y25">
        <f t="shared" si="14"/>
        <v>0.56531913707969206</v>
      </c>
      <c r="Z25">
        <f t="shared" si="8"/>
        <v>0.29247439931816505</v>
      </c>
      <c r="AA25">
        <f t="shared" si="9"/>
        <v>0.32043278718494772</v>
      </c>
      <c r="AC25">
        <v>800</v>
      </c>
      <c r="AD25">
        <v>0.27538520080564199</v>
      </c>
      <c r="AE25">
        <f t="shared" si="10"/>
        <v>0.27538520080564199</v>
      </c>
      <c r="AF25">
        <v>3800</v>
      </c>
      <c r="AG25">
        <v>1.05288809575273</v>
      </c>
      <c r="AH25">
        <f t="shared" si="11"/>
        <v>9.4239442393522999E-2</v>
      </c>
      <c r="AI25">
        <v>1800</v>
      </c>
      <c r="AJ25">
        <v>0.86807032753614499</v>
      </c>
      <c r="AK25">
        <f t="shared" si="12"/>
        <v>0.31180806887468404</v>
      </c>
      <c r="AL25">
        <f t="shared" si="15"/>
        <v>0.22714423735794967</v>
      </c>
      <c r="AM25">
        <f t="shared" si="16"/>
        <v>0.11653076728055958</v>
      </c>
    </row>
    <row r="26" spans="3:39" x14ac:dyDescent="0.2">
      <c r="C26">
        <v>850</v>
      </c>
      <c r="D26">
        <v>850</v>
      </c>
      <c r="E26">
        <v>0.26253478109469502</v>
      </c>
      <c r="F26">
        <f t="shared" si="5"/>
        <v>0.26253478109469502</v>
      </c>
      <c r="G26">
        <v>850</v>
      </c>
      <c r="H26">
        <v>3850</v>
      </c>
      <c r="I26">
        <v>1.782840111257</v>
      </c>
      <c r="J26">
        <f t="shared" si="2"/>
        <v>0.6999797157427301</v>
      </c>
      <c r="K26">
        <v>1850</v>
      </c>
      <c r="L26">
        <v>0.11295483961370199</v>
      </c>
      <c r="M26">
        <f t="shared" si="13"/>
        <v>-0.100405000684461</v>
      </c>
      <c r="N26">
        <f t="shared" si="3"/>
        <v>0.28736983205098804</v>
      </c>
      <c r="O26">
        <f t="shared" si="4"/>
        <v>0.40076989456489881</v>
      </c>
      <c r="Q26">
        <v>850</v>
      </c>
      <c r="R26">
        <v>0.410452970674891</v>
      </c>
      <c r="S26">
        <f t="shared" si="6"/>
        <v>0.410452970674891</v>
      </c>
      <c r="T26">
        <v>3850</v>
      </c>
      <c r="U26">
        <v>1.1887370880233601</v>
      </c>
      <c r="V26">
        <f t="shared" si="7"/>
        <v>-0.13003156875775002</v>
      </c>
      <c r="W26">
        <v>1850</v>
      </c>
      <c r="X26">
        <v>1.45919101766866</v>
      </c>
      <c r="Y26">
        <f t="shared" si="14"/>
        <v>0.59291489751791204</v>
      </c>
      <c r="Z26">
        <f t="shared" si="8"/>
        <v>0.29111209981168434</v>
      </c>
      <c r="AA26">
        <f t="shared" si="9"/>
        <v>0.37595821691899239</v>
      </c>
      <c r="AC26">
        <v>850</v>
      </c>
      <c r="AD26">
        <v>0.28280239978946797</v>
      </c>
      <c r="AE26">
        <f t="shared" si="10"/>
        <v>0.28280239978946797</v>
      </c>
      <c r="AF26">
        <v>3850</v>
      </c>
      <c r="AG26">
        <v>1.0229546704491601</v>
      </c>
      <c r="AH26">
        <f t="shared" si="11"/>
        <v>6.4306017089953094E-2</v>
      </c>
      <c r="AI26">
        <v>1850</v>
      </c>
      <c r="AJ26">
        <v>0.89323013553075803</v>
      </c>
      <c r="AK26">
        <f t="shared" si="12"/>
        <v>0.33696787686929708</v>
      </c>
      <c r="AL26">
        <f t="shared" si="15"/>
        <v>0.22802543124957272</v>
      </c>
      <c r="AM26">
        <f t="shared" si="16"/>
        <v>0.1443485699839045</v>
      </c>
    </row>
    <row r="27" spans="3:39" x14ac:dyDescent="0.2">
      <c r="C27">
        <v>900</v>
      </c>
      <c r="D27">
        <v>900</v>
      </c>
      <c r="E27">
        <v>0.24671733323133599</v>
      </c>
      <c r="F27">
        <f t="shared" si="5"/>
        <v>0.24671733323133599</v>
      </c>
      <c r="G27">
        <v>900</v>
      </c>
      <c r="H27">
        <v>3900</v>
      </c>
      <c r="I27">
        <v>1.8290216148390399</v>
      </c>
      <c r="J27">
        <f t="shared" si="2"/>
        <v>0.74616121932476998</v>
      </c>
      <c r="K27">
        <v>1900</v>
      </c>
      <c r="L27">
        <v>0.20072680441273</v>
      </c>
      <c r="M27">
        <f t="shared" si="13"/>
        <v>-1.2633035885432992E-2</v>
      </c>
      <c r="N27">
        <f t="shared" si="3"/>
        <v>0.326748505556891</v>
      </c>
      <c r="O27">
        <f t="shared" si="4"/>
        <v>0.38567592852400528</v>
      </c>
      <c r="Q27">
        <v>900</v>
      </c>
      <c r="R27">
        <v>0.37510962782409801</v>
      </c>
      <c r="S27">
        <f t="shared" si="6"/>
        <v>0.37510962782409801</v>
      </c>
      <c r="T27">
        <v>3900</v>
      </c>
      <c r="U27">
        <v>1.2938555217016601</v>
      </c>
      <c r="V27">
        <f t="shared" si="7"/>
        <v>-2.4913135079450033E-2</v>
      </c>
      <c r="W27">
        <v>1900</v>
      </c>
      <c r="X27">
        <v>1.47589822457344</v>
      </c>
      <c r="Y27">
        <f t="shared" si="14"/>
        <v>0.60962210442269205</v>
      </c>
      <c r="Z27">
        <f t="shared" si="8"/>
        <v>0.31993953238911338</v>
      </c>
      <c r="AA27">
        <f t="shared" si="9"/>
        <v>0.32084505156732457</v>
      </c>
      <c r="AC27">
        <v>900</v>
      </c>
      <c r="AD27">
        <v>0.27470514745597102</v>
      </c>
      <c r="AE27">
        <f t="shared" si="10"/>
        <v>0.27470514745597102</v>
      </c>
      <c r="AF27">
        <v>3900</v>
      </c>
      <c r="AG27">
        <v>1.0568392577761401</v>
      </c>
      <c r="AH27">
        <f t="shared" si="11"/>
        <v>9.8190604416933058E-2</v>
      </c>
      <c r="AI27">
        <v>1900</v>
      </c>
      <c r="AJ27">
        <v>0.91129345217285596</v>
      </c>
      <c r="AK27">
        <f t="shared" si="12"/>
        <v>0.355031193511395</v>
      </c>
      <c r="AL27">
        <f t="shared" si="15"/>
        <v>0.24264231512809972</v>
      </c>
      <c r="AM27">
        <f t="shared" si="16"/>
        <v>0.13138794071093982</v>
      </c>
    </row>
    <row r="28" spans="3:39" x14ac:dyDescent="0.2">
      <c r="C28">
        <v>950</v>
      </c>
      <c r="D28">
        <v>950</v>
      </c>
      <c r="E28">
        <v>0.39090044557629</v>
      </c>
      <c r="F28">
        <f t="shared" si="5"/>
        <v>0.39090044557629</v>
      </c>
      <c r="G28">
        <v>950</v>
      </c>
      <c r="H28">
        <v>3950</v>
      </c>
      <c r="I28">
        <v>2.01413158152952</v>
      </c>
      <c r="J28">
        <f t="shared" si="2"/>
        <v>0.93127118601525005</v>
      </c>
      <c r="K28">
        <v>1950</v>
      </c>
      <c r="L28">
        <v>0.225462104654332</v>
      </c>
      <c r="M28">
        <f t="shared" si="13"/>
        <v>1.2102264356169012E-2</v>
      </c>
      <c r="N28">
        <f t="shared" si="3"/>
        <v>0.444757965315903</v>
      </c>
      <c r="O28">
        <f t="shared" si="4"/>
        <v>0.46194518176982502</v>
      </c>
      <c r="Q28">
        <v>950</v>
      </c>
      <c r="R28">
        <v>0.395750333334355</v>
      </c>
      <c r="S28">
        <f t="shared" si="6"/>
        <v>0.395750333334355</v>
      </c>
      <c r="T28">
        <v>3950</v>
      </c>
      <c r="U28">
        <v>1.2514525046862499</v>
      </c>
      <c r="V28">
        <f t="shared" si="7"/>
        <v>-6.7316152094860193E-2</v>
      </c>
      <c r="W28">
        <v>1950</v>
      </c>
      <c r="X28">
        <v>1.51960757948297</v>
      </c>
      <c r="Y28">
        <f t="shared" si="14"/>
        <v>0.65333145933222203</v>
      </c>
      <c r="Z28">
        <f t="shared" si="8"/>
        <v>0.32725521352390557</v>
      </c>
      <c r="AA28">
        <f t="shared" si="9"/>
        <v>0.36517383674392068</v>
      </c>
      <c r="AC28">
        <v>950</v>
      </c>
      <c r="AD28">
        <v>0.27650701238740799</v>
      </c>
      <c r="AE28">
        <f t="shared" si="10"/>
        <v>0.27650701238740799</v>
      </c>
      <c r="AF28">
        <v>3950</v>
      </c>
      <c r="AG28">
        <v>1.0081385415989601</v>
      </c>
      <c r="AH28">
        <f t="shared" si="11"/>
        <v>4.9489888239753088E-2</v>
      </c>
      <c r="AI28">
        <v>1950</v>
      </c>
      <c r="AJ28">
        <v>0.91022780662613101</v>
      </c>
      <c r="AK28">
        <f t="shared" si="12"/>
        <v>0.35396554796467006</v>
      </c>
      <c r="AL28">
        <f t="shared" si="15"/>
        <v>0.22665414953061039</v>
      </c>
      <c r="AM28">
        <f t="shared" si="16"/>
        <v>0.15824139089534969</v>
      </c>
    </row>
    <row r="29" spans="3:39" x14ac:dyDescent="0.2">
      <c r="C29">
        <v>1000</v>
      </c>
      <c r="D29">
        <v>1000</v>
      </c>
      <c r="E29">
        <v>0.442189039846061</v>
      </c>
      <c r="F29">
        <f t="shared" si="5"/>
        <v>0.442189039846061</v>
      </c>
      <c r="G29">
        <v>1000</v>
      </c>
      <c r="H29">
        <v>4000</v>
      </c>
      <c r="I29">
        <v>1.6097890045131</v>
      </c>
      <c r="J29">
        <f t="shared" si="2"/>
        <v>0.52692860899883009</v>
      </c>
      <c r="K29">
        <v>2000</v>
      </c>
      <c r="L29">
        <v>0.37543061970570801</v>
      </c>
      <c r="M29">
        <f t="shared" si="13"/>
        <v>0.16207077940754502</v>
      </c>
      <c r="N29">
        <f t="shared" si="3"/>
        <v>0.37706280941747877</v>
      </c>
      <c r="O29">
        <f t="shared" si="4"/>
        <v>0.19094862757007008</v>
      </c>
      <c r="Q29">
        <v>1000</v>
      </c>
      <c r="R29">
        <v>0.367334974043597</v>
      </c>
      <c r="S29">
        <f t="shared" si="6"/>
        <v>0.367334974043597</v>
      </c>
      <c r="T29">
        <v>4000</v>
      </c>
      <c r="U29">
        <v>1.2979366605954701</v>
      </c>
      <c r="V29">
        <f t="shared" si="7"/>
        <v>-2.0831996185640023E-2</v>
      </c>
      <c r="W29">
        <v>2000</v>
      </c>
      <c r="X29">
        <v>1.4301060876270799</v>
      </c>
      <c r="Y29">
        <f t="shared" si="14"/>
        <v>0.56382996747633196</v>
      </c>
      <c r="Z29">
        <f t="shared" si="8"/>
        <v>0.30344431511142966</v>
      </c>
      <c r="AA29">
        <f t="shared" si="9"/>
        <v>0.29752128522570981</v>
      </c>
      <c r="AC29">
        <v>1000</v>
      </c>
      <c r="AD29">
        <v>0.26516415268021198</v>
      </c>
      <c r="AE29">
        <f t="shared" si="10"/>
        <v>0.26516415268021198</v>
      </c>
      <c r="AF29">
        <v>4000</v>
      </c>
      <c r="AG29">
        <v>1.0089736414294901</v>
      </c>
      <c r="AH29">
        <f t="shared" si="11"/>
        <v>5.0324988070283072E-2</v>
      </c>
      <c r="AI29">
        <v>2000</v>
      </c>
      <c r="AJ29">
        <v>0.875840536256563</v>
      </c>
      <c r="AK29">
        <f t="shared" si="12"/>
        <v>0.31957827759510204</v>
      </c>
      <c r="AL29">
        <f t="shared" si="15"/>
        <v>0.21168913944853238</v>
      </c>
      <c r="AM29">
        <f t="shared" si="16"/>
        <v>0.14236929535570594</v>
      </c>
    </row>
    <row r="30" spans="3:39" x14ac:dyDescent="0.2">
      <c r="C30">
        <v>1050</v>
      </c>
      <c r="D30">
        <v>1050</v>
      </c>
      <c r="E30">
        <v>0.46162143745068501</v>
      </c>
      <c r="F30">
        <f t="shared" si="5"/>
        <v>0.46162143745068501</v>
      </c>
      <c r="G30">
        <v>1050</v>
      </c>
      <c r="H30">
        <v>4050</v>
      </c>
      <c r="I30">
        <v>1.7791567532035599</v>
      </c>
      <c r="J30">
        <f t="shared" si="2"/>
        <v>0.69629635768928999</v>
      </c>
      <c r="K30">
        <v>2050</v>
      </c>
      <c r="L30">
        <v>0.34737000944125801</v>
      </c>
      <c r="M30">
        <f t="shared" si="13"/>
        <v>0.13401016914309502</v>
      </c>
      <c r="N30">
        <f t="shared" si="3"/>
        <v>0.43064265476102337</v>
      </c>
      <c r="O30">
        <f t="shared" si="4"/>
        <v>0.28242025987905284</v>
      </c>
      <c r="Q30">
        <v>1050</v>
      </c>
      <c r="R30">
        <v>0.32584934519137698</v>
      </c>
      <c r="S30">
        <f t="shared" si="6"/>
        <v>0.32584934519137698</v>
      </c>
      <c r="T30">
        <v>4050</v>
      </c>
      <c r="U30">
        <v>1.3336293618339701</v>
      </c>
      <c r="V30">
        <f t="shared" si="7"/>
        <v>1.4860705052859968E-2</v>
      </c>
      <c r="W30">
        <v>2050</v>
      </c>
      <c r="X30">
        <v>1.4999198242510801</v>
      </c>
      <c r="Y30">
        <f t="shared" si="14"/>
        <v>0.63364370410033211</v>
      </c>
      <c r="Z30">
        <f t="shared" si="8"/>
        <v>0.324784584781523</v>
      </c>
      <c r="AA30">
        <f t="shared" si="9"/>
        <v>0.30939287364707319</v>
      </c>
      <c r="AC30">
        <v>1050</v>
      </c>
      <c r="AD30">
        <v>0.23725481429008399</v>
      </c>
      <c r="AE30">
        <f t="shared" si="10"/>
        <v>0.23725481429008399</v>
      </c>
      <c r="AF30">
        <v>4050</v>
      </c>
      <c r="AG30">
        <v>1.12168729296821</v>
      </c>
      <c r="AH30">
        <f t="shared" si="11"/>
        <v>0.163038639609003</v>
      </c>
      <c r="AI30">
        <v>2050</v>
      </c>
      <c r="AJ30">
        <v>0.94244669383421897</v>
      </c>
      <c r="AK30">
        <f t="shared" si="12"/>
        <v>0.38618443517275802</v>
      </c>
      <c r="AL30">
        <f t="shared" si="15"/>
        <v>0.26215929635728169</v>
      </c>
      <c r="AM30">
        <f t="shared" si="16"/>
        <v>0.1136384021346738</v>
      </c>
    </row>
    <row r="31" spans="3:39" x14ac:dyDescent="0.2">
      <c r="C31">
        <v>1100</v>
      </c>
      <c r="D31">
        <v>1100</v>
      </c>
      <c r="E31">
        <v>0.50638511025371302</v>
      </c>
      <c r="F31">
        <f t="shared" si="5"/>
        <v>0.50638511025371302</v>
      </c>
      <c r="G31">
        <v>1100</v>
      </c>
      <c r="H31">
        <v>4100</v>
      </c>
      <c r="I31">
        <v>2.0140701186485002</v>
      </c>
      <c r="J31">
        <f t="shared" si="2"/>
        <v>0.93120972313423023</v>
      </c>
      <c r="K31">
        <v>2100</v>
      </c>
      <c r="L31">
        <v>0.39176658811849002</v>
      </c>
      <c r="M31">
        <f t="shared" si="13"/>
        <v>0.17840674782032703</v>
      </c>
      <c r="N31">
        <f t="shared" si="3"/>
        <v>0.53866719373609018</v>
      </c>
      <c r="O31">
        <f t="shared" si="4"/>
        <v>0.37743831230525421</v>
      </c>
      <c r="Q31">
        <v>1100</v>
      </c>
      <c r="R31">
        <v>0.31382347988911802</v>
      </c>
      <c r="S31">
        <f t="shared" si="6"/>
        <v>0.31382347988911802</v>
      </c>
      <c r="T31">
        <v>4100</v>
      </c>
      <c r="U31">
        <v>1.4397147626045701</v>
      </c>
      <c r="V31">
        <f t="shared" si="7"/>
        <v>0.12094610582345999</v>
      </c>
      <c r="W31">
        <v>2100</v>
      </c>
      <c r="X31">
        <v>1.64996570515735</v>
      </c>
      <c r="Y31">
        <f t="shared" si="14"/>
        <v>0.78368958500660202</v>
      </c>
      <c r="Z31">
        <f t="shared" si="8"/>
        <v>0.40615305690639336</v>
      </c>
      <c r="AA31">
        <f t="shared" si="9"/>
        <v>0.34088237398563992</v>
      </c>
      <c r="AC31">
        <v>1100</v>
      </c>
      <c r="AD31">
        <v>0.26650829219551903</v>
      </c>
      <c r="AE31">
        <f t="shared" si="10"/>
        <v>0.26650829219551903</v>
      </c>
      <c r="AF31">
        <v>4100</v>
      </c>
      <c r="AG31">
        <v>1.1537379726349599</v>
      </c>
      <c r="AH31">
        <f t="shared" si="11"/>
        <v>0.1950893192757529</v>
      </c>
      <c r="AI31">
        <v>2100</v>
      </c>
      <c r="AJ31">
        <v>1.08635168663393</v>
      </c>
      <c r="AK31">
        <f t="shared" si="12"/>
        <v>0.53008942797246905</v>
      </c>
      <c r="AL31">
        <f t="shared" si="15"/>
        <v>0.33056234648124699</v>
      </c>
      <c r="AM31">
        <f t="shared" si="16"/>
        <v>0.17644676140278737</v>
      </c>
    </row>
    <row r="32" spans="3:39" x14ac:dyDescent="0.2">
      <c r="C32">
        <v>1150</v>
      </c>
      <c r="D32">
        <v>1150</v>
      </c>
      <c r="E32">
        <v>0.34285469211048702</v>
      </c>
      <c r="F32">
        <f t="shared" si="5"/>
        <v>0.34285469211048702</v>
      </c>
      <c r="G32">
        <v>1150</v>
      </c>
      <c r="H32">
        <v>4150</v>
      </c>
      <c r="I32">
        <v>1.8731805768896499</v>
      </c>
      <c r="J32">
        <f t="shared" si="2"/>
        <v>0.79032018137537996</v>
      </c>
      <c r="K32">
        <v>2150</v>
      </c>
      <c r="L32">
        <v>0.25564802411076798</v>
      </c>
      <c r="M32">
        <f t="shared" si="13"/>
        <v>4.228818381260499E-2</v>
      </c>
      <c r="N32">
        <f t="shared" si="3"/>
        <v>0.39182101909949069</v>
      </c>
      <c r="O32">
        <f t="shared" si="4"/>
        <v>0.37641233139807512</v>
      </c>
      <c r="Q32">
        <v>1150</v>
      </c>
      <c r="R32">
        <v>0.34461190376644402</v>
      </c>
      <c r="S32">
        <f t="shared" si="6"/>
        <v>0.34461190376644402</v>
      </c>
      <c r="T32">
        <v>4150</v>
      </c>
      <c r="U32">
        <v>1.43188177864942</v>
      </c>
      <c r="V32">
        <f t="shared" si="7"/>
        <v>0.11311312186830991</v>
      </c>
      <c r="W32">
        <v>2150</v>
      </c>
      <c r="X32">
        <v>1.67989744156812</v>
      </c>
      <c r="Y32">
        <f t="shared" si="14"/>
        <v>0.81362132141737209</v>
      </c>
      <c r="Z32">
        <f t="shared" si="8"/>
        <v>0.423782115684042</v>
      </c>
      <c r="AA32">
        <f t="shared" si="9"/>
        <v>0.35690177395212702</v>
      </c>
      <c r="AC32">
        <v>1150</v>
      </c>
      <c r="AD32">
        <v>0.28771644644269601</v>
      </c>
      <c r="AE32">
        <f t="shared" si="10"/>
        <v>0.28771644644269601</v>
      </c>
      <c r="AF32">
        <v>4150</v>
      </c>
      <c r="AG32">
        <v>1.1371758143784201</v>
      </c>
      <c r="AH32">
        <f t="shared" si="11"/>
        <v>0.17852716101921307</v>
      </c>
      <c r="AI32">
        <v>2150</v>
      </c>
      <c r="AJ32">
        <v>1.1524280538225899</v>
      </c>
      <c r="AK32">
        <f t="shared" si="12"/>
        <v>0.596165795161129</v>
      </c>
      <c r="AL32">
        <f t="shared" si="15"/>
        <v>0.35413646754101274</v>
      </c>
      <c r="AM32">
        <f t="shared" si="16"/>
        <v>0.21659691037502554</v>
      </c>
    </row>
    <row r="33" spans="3:39" x14ac:dyDescent="0.2">
      <c r="C33">
        <v>1200</v>
      </c>
      <c r="D33">
        <v>1200</v>
      </c>
      <c r="E33">
        <v>0.25723921158410301</v>
      </c>
      <c r="F33">
        <f t="shared" si="5"/>
        <v>0.25723921158410301</v>
      </c>
      <c r="G33">
        <v>1200</v>
      </c>
      <c r="H33">
        <v>4200</v>
      </c>
      <c r="I33">
        <v>1.70561082448737</v>
      </c>
      <c r="J33">
        <f t="shared" si="2"/>
        <v>0.62275042897310007</v>
      </c>
      <c r="K33">
        <v>2200</v>
      </c>
      <c r="L33">
        <v>6.8291485947602301E-2</v>
      </c>
      <c r="M33">
        <f t="shared" si="13"/>
        <v>-0.1450683543505607</v>
      </c>
      <c r="N33">
        <f t="shared" si="3"/>
        <v>0.24497376206888077</v>
      </c>
      <c r="O33">
        <f t="shared" si="4"/>
        <v>0.38405631350755653</v>
      </c>
      <c r="Q33">
        <v>1200</v>
      </c>
      <c r="R33">
        <v>0.43564840792975201</v>
      </c>
      <c r="S33">
        <f t="shared" si="6"/>
        <v>0.43564840792975201</v>
      </c>
      <c r="T33">
        <v>4200</v>
      </c>
      <c r="U33">
        <v>1.39724842022245</v>
      </c>
      <c r="V33">
        <f t="shared" si="7"/>
        <v>7.8479763441339889E-2</v>
      </c>
      <c r="W33">
        <v>2200</v>
      </c>
      <c r="X33">
        <v>1.7509770248097001</v>
      </c>
      <c r="Y33">
        <f t="shared" si="14"/>
        <v>0.88470090465895213</v>
      </c>
      <c r="Z33">
        <f t="shared" si="8"/>
        <v>0.46627635867668138</v>
      </c>
      <c r="AA33">
        <f t="shared" si="9"/>
        <v>0.4039822838464262</v>
      </c>
      <c r="AC33">
        <v>1200</v>
      </c>
      <c r="AD33">
        <v>0.30926633548629801</v>
      </c>
      <c r="AE33">
        <f t="shared" si="10"/>
        <v>0.30926633548629801</v>
      </c>
      <c r="AF33">
        <v>4200</v>
      </c>
      <c r="AG33">
        <v>1.0865520242865601</v>
      </c>
      <c r="AH33">
        <f t="shared" si="11"/>
        <v>0.12790337092735304</v>
      </c>
      <c r="AI33">
        <v>2200</v>
      </c>
      <c r="AJ33">
        <v>1.2216306094456</v>
      </c>
      <c r="AK33">
        <f t="shared" si="12"/>
        <v>0.66536835078413903</v>
      </c>
      <c r="AL33">
        <f t="shared" si="15"/>
        <v>0.36751268573259671</v>
      </c>
      <c r="AM33">
        <f t="shared" si="16"/>
        <v>0.27342572872879889</v>
      </c>
    </row>
    <row r="34" spans="3:39" x14ac:dyDescent="0.2">
      <c r="C34">
        <v>1250</v>
      </c>
      <c r="D34">
        <v>1250</v>
      </c>
      <c r="E34">
        <v>0.41408521250079799</v>
      </c>
      <c r="F34">
        <f t="shared" si="5"/>
        <v>0.41408521250079799</v>
      </c>
      <c r="G34">
        <v>1250</v>
      </c>
      <c r="H34">
        <v>4250</v>
      </c>
      <c r="I34">
        <v>1.5788115435218399</v>
      </c>
      <c r="J34">
        <f t="shared" si="2"/>
        <v>0.49595114800757001</v>
      </c>
      <c r="K34">
        <v>2250</v>
      </c>
      <c r="L34">
        <v>6.3132946238793994E-2</v>
      </c>
      <c r="M34">
        <f t="shared" si="13"/>
        <v>-0.15022689405936901</v>
      </c>
      <c r="N34">
        <f t="shared" si="3"/>
        <v>0.25326982214966631</v>
      </c>
      <c r="O34">
        <f t="shared" si="4"/>
        <v>0.35182766781864366</v>
      </c>
      <c r="Q34">
        <v>1250</v>
      </c>
      <c r="R34">
        <v>0.44414765055378402</v>
      </c>
      <c r="S34">
        <f t="shared" si="6"/>
        <v>0.44414765055378402</v>
      </c>
      <c r="T34">
        <v>4250</v>
      </c>
      <c r="U34">
        <v>1.4217811182625399</v>
      </c>
      <c r="V34">
        <f t="shared" si="7"/>
        <v>0.10301246148142984</v>
      </c>
      <c r="W34">
        <v>2250</v>
      </c>
      <c r="X34">
        <v>1.8402242966690401</v>
      </c>
      <c r="Y34">
        <f t="shared" si="14"/>
        <v>0.97394817651829213</v>
      </c>
      <c r="Z34">
        <f t="shared" si="8"/>
        <v>0.50703609618450196</v>
      </c>
      <c r="AA34">
        <f t="shared" si="9"/>
        <v>0.43886042471049785</v>
      </c>
      <c r="AC34">
        <v>1250</v>
      </c>
      <c r="AD34">
        <v>0.33381144051766498</v>
      </c>
      <c r="AE34">
        <f t="shared" si="10"/>
        <v>0.33381144051766498</v>
      </c>
      <c r="AF34">
        <v>4250</v>
      </c>
      <c r="AG34">
        <v>1.04190078994883</v>
      </c>
      <c r="AH34">
        <f t="shared" si="11"/>
        <v>8.3252136589622938E-2</v>
      </c>
      <c r="AI34">
        <v>2250</v>
      </c>
      <c r="AJ34">
        <v>1.27706028370694</v>
      </c>
      <c r="AK34">
        <f t="shared" si="12"/>
        <v>0.72079802504547907</v>
      </c>
      <c r="AL34">
        <f t="shared" si="15"/>
        <v>0.37928720071758898</v>
      </c>
      <c r="AM34">
        <f t="shared" si="16"/>
        <v>0.32119654971070671</v>
      </c>
    </row>
    <row r="35" spans="3:39" x14ac:dyDescent="0.2">
      <c r="C35">
        <v>1300</v>
      </c>
      <c r="D35">
        <v>1300</v>
      </c>
      <c r="E35">
        <v>0.432706390407327</v>
      </c>
      <c r="F35">
        <f t="shared" si="5"/>
        <v>0.432706390407327</v>
      </c>
      <c r="G35">
        <v>1300</v>
      </c>
      <c r="H35">
        <v>4300</v>
      </c>
      <c r="I35">
        <v>1.9470538338111201</v>
      </c>
      <c r="J35">
        <f t="shared" si="2"/>
        <v>0.86419343829685014</v>
      </c>
      <c r="K35">
        <v>2300</v>
      </c>
      <c r="L35">
        <v>2.0045172388007002E-2</v>
      </c>
      <c r="M35">
        <f t="shared" si="13"/>
        <v>-0.193314667910156</v>
      </c>
      <c r="N35">
        <f t="shared" si="3"/>
        <v>0.36786172026467368</v>
      </c>
      <c r="O35">
        <f t="shared" si="4"/>
        <v>0.5317278176922986</v>
      </c>
      <c r="Q35">
        <v>1300</v>
      </c>
      <c r="R35">
        <v>0.46037800077322899</v>
      </c>
      <c r="S35">
        <f t="shared" si="6"/>
        <v>0.46037800077322899</v>
      </c>
      <c r="T35">
        <v>4300</v>
      </c>
      <c r="U35">
        <v>1.5952340191924901</v>
      </c>
      <c r="V35">
        <f t="shared" si="7"/>
        <v>0.27646536241137998</v>
      </c>
      <c r="W35">
        <v>2300</v>
      </c>
      <c r="X35">
        <v>1.7967703155708099</v>
      </c>
      <c r="Y35">
        <f t="shared" si="14"/>
        <v>0.93049419542006195</v>
      </c>
      <c r="Z35">
        <f t="shared" si="8"/>
        <v>0.55577918620155697</v>
      </c>
      <c r="AA35">
        <f t="shared" si="9"/>
        <v>0.33728988754115108</v>
      </c>
      <c r="AC35">
        <v>1300</v>
      </c>
      <c r="AD35">
        <v>0.31740574508969499</v>
      </c>
      <c r="AE35">
        <f t="shared" si="10"/>
        <v>0.31740574508969499</v>
      </c>
      <c r="AF35">
        <v>4300</v>
      </c>
      <c r="AG35">
        <v>1.09960945317674</v>
      </c>
      <c r="AH35">
        <f t="shared" si="11"/>
        <v>0.14096079981753296</v>
      </c>
      <c r="AI35">
        <v>2300</v>
      </c>
      <c r="AJ35">
        <v>1.3232619386950899</v>
      </c>
      <c r="AK35">
        <f t="shared" si="12"/>
        <v>0.76699968003362895</v>
      </c>
      <c r="AL35">
        <f t="shared" si="15"/>
        <v>0.40845540831361893</v>
      </c>
      <c r="AM35">
        <f t="shared" si="16"/>
        <v>0.322798235381559</v>
      </c>
    </row>
    <row r="36" spans="3:39" x14ac:dyDescent="0.2">
      <c r="C36">
        <v>1350</v>
      </c>
      <c r="D36">
        <v>1350</v>
      </c>
      <c r="E36">
        <v>0.67813543038964896</v>
      </c>
      <c r="F36">
        <f t="shared" si="5"/>
        <v>0.67813543038964896</v>
      </c>
      <c r="G36">
        <v>1350</v>
      </c>
      <c r="H36">
        <v>4350</v>
      </c>
      <c r="I36">
        <v>2.1131935027667001</v>
      </c>
      <c r="J36">
        <f t="shared" si="2"/>
        <v>1.0303331072524302</v>
      </c>
      <c r="K36">
        <v>2350</v>
      </c>
      <c r="L36">
        <v>1.5826641931826198E-2</v>
      </c>
      <c r="M36">
        <f t="shared" si="13"/>
        <v>-0.19753319836633679</v>
      </c>
      <c r="N36">
        <f t="shared" si="3"/>
        <v>0.50364511309191407</v>
      </c>
      <c r="O36">
        <f t="shared" si="4"/>
        <v>0.6322571227289322</v>
      </c>
      <c r="Q36">
        <v>1350</v>
      </c>
      <c r="R36">
        <v>0.43671744784966399</v>
      </c>
      <c r="S36">
        <f t="shared" si="6"/>
        <v>0.43671744784966399</v>
      </c>
      <c r="T36">
        <v>4350</v>
      </c>
      <c r="U36">
        <v>1.6373298283984301</v>
      </c>
      <c r="V36">
        <f t="shared" si="7"/>
        <v>0.31856117161732</v>
      </c>
      <c r="W36">
        <v>2350</v>
      </c>
      <c r="X36">
        <v>1.8027944988326701</v>
      </c>
      <c r="Y36">
        <f t="shared" si="14"/>
        <v>0.93651837868192211</v>
      </c>
      <c r="Z36">
        <f t="shared" si="8"/>
        <v>0.56393233271630205</v>
      </c>
      <c r="AA36">
        <f t="shared" si="9"/>
        <v>0.32803276915499585</v>
      </c>
      <c r="AC36">
        <v>1350</v>
      </c>
      <c r="AD36">
        <v>0.324846542593901</v>
      </c>
      <c r="AE36">
        <f t="shared" si="10"/>
        <v>0.324846542593901</v>
      </c>
      <c r="AF36">
        <v>4350</v>
      </c>
      <c r="AG36">
        <v>1.1367956513534501</v>
      </c>
      <c r="AH36">
        <f t="shared" si="11"/>
        <v>0.17814699799424305</v>
      </c>
      <c r="AI36">
        <v>2350</v>
      </c>
      <c r="AJ36">
        <v>1.3316951272766</v>
      </c>
      <c r="AK36">
        <f t="shared" si="12"/>
        <v>0.77543286861513905</v>
      </c>
      <c r="AL36">
        <f t="shared" si="15"/>
        <v>0.42614213640109438</v>
      </c>
      <c r="AM36">
        <f t="shared" si="16"/>
        <v>0.31126066376014233</v>
      </c>
    </row>
    <row r="37" spans="3:39" x14ac:dyDescent="0.2">
      <c r="C37">
        <v>1400</v>
      </c>
      <c r="D37">
        <v>1400</v>
      </c>
      <c r="E37">
        <v>0.87766532898785898</v>
      </c>
      <c r="F37">
        <f t="shared" si="5"/>
        <v>0.87766532898785898</v>
      </c>
      <c r="G37">
        <v>1400</v>
      </c>
      <c r="H37">
        <v>4400</v>
      </c>
      <c r="I37">
        <v>2.4634481152824801</v>
      </c>
      <c r="J37">
        <f t="shared" si="2"/>
        <v>1.3805877197682102</v>
      </c>
      <c r="K37">
        <v>2400</v>
      </c>
      <c r="L37">
        <v>0.113322681831523</v>
      </c>
      <c r="M37">
        <f t="shared" si="13"/>
        <v>-0.10003715846663999</v>
      </c>
      <c r="N37">
        <f t="shared" si="3"/>
        <v>0.71940529676314302</v>
      </c>
      <c r="O37">
        <f t="shared" si="4"/>
        <v>0.75289254602620248</v>
      </c>
      <c r="Q37">
        <v>1400</v>
      </c>
      <c r="R37">
        <v>0.51461506242814503</v>
      </c>
      <c r="S37">
        <f t="shared" si="6"/>
        <v>0.51461506242814503</v>
      </c>
      <c r="T37">
        <v>4400</v>
      </c>
      <c r="U37">
        <v>1.64509197573861</v>
      </c>
      <c r="V37">
        <f t="shared" si="7"/>
        <v>0.32632331895749989</v>
      </c>
      <c r="W37">
        <v>2400</v>
      </c>
      <c r="X37">
        <v>1.92290602128966</v>
      </c>
      <c r="Y37">
        <f t="shared" si="14"/>
        <v>1.056629901138912</v>
      </c>
      <c r="Z37">
        <f t="shared" si="8"/>
        <v>0.63252276084151893</v>
      </c>
      <c r="AA37">
        <f t="shared" si="9"/>
        <v>0.37916170033803287</v>
      </c>
      <c r="AC37">
        <v>1400</v>
      </c>
      <c r="AD37">
        <v>0.33874386815664298</v>
      </c>
      <c r="AE37">
        <f t="shared" si="10"/>
        <v>0.33874386815664298</v>
      </c>
      <c r="AF37">
        <v>4400</v>
      </c>
      <c r="AG37">
        <v>1.1584050418921099</v>
      </c>
      <c r="AH37">
        <f t="shared" si="11"/>
        <v>0.1997563885329029</v>
      </c>
      <c r="AI37">
        <v>2400</v>
      </c>
      <c r="AJ37">
        <v>1.31533795842859</v>
      </c>
      <c r="AK37">
        <f t="shared" si="12"/>
        <v>0.75907569976712908</v>
      </c>
      <c r="AL37">
        <f t="shared" si="15"/>
        <v>0.43252531881889161</v>
      </c>
      <c r="AM37">
        <f t="shared" si="16"/>
        <v>0.29121425677002682</v>
      </c>
    </row>
    <row r="38" spans="3:39" x14ac:dyDescent="0.2">
      <c r="C38">
        <v>1450</v>
      </c>
      <c r="D38">
        <v>1450</v>
      </c>
      <c r="E38">
        <v>0.97246705798701905</v>
      </c>
      <c r="F38">
        <f t="shared" si="5"/>
        <v>0.97246705798701905</v>
      </c>
      <c r="G38">
        <v>1450</v>
      </c>
      <c r="H38">
        <v>4450</v>
      </c>
      <c r="I38">
        <v>2.3434610339945499</v>
      </c>
      <c r="J38">
        <f t="shared" si="2"/>
        <v>1.2606006384802799</v>
      </c>
      <c r="K38">
        <v>2450</v>
      </c>
      <c r="L38">
        <v>0.141023496883357</v>
      </c>
      <c r="M38">
        <f t="shared" si="13"/>
        <v>-7.2336343414805993E-2</v>
      </c>
      <c r="N38">
        <f t="shared" si="3"/>
        <v>0.72024378435083103</v>
      </c>
      <c r="O38">
        <f t="shared" si="4"/>
        <v>0.70135061434970714</v>
      </c>
      <c r="Q38">
        <v>1450</v>
      </c>
      <c r="R38">
        <v>0.46702720158754601</v>
      </c>
      <c r="S38">
        <f t="shared" si="6"/>
        <v>0.46702720158754601</v>
      </c>
      <c r="T38">
        <v>4450</v>
      </c>
      <c r="U38">
        <v>1.71771901876216</v>
      </c>
      <c r="V38">
        <f t="shared" si="7"/>
        <v>0.39895036198104994</v>
      </c>
      <c r="W38">
        <v>2450</v>
      </c>
      <c r="X38">
        <v>1.85892329447567</v>
      </c>
      <c r="Y38">
        <f t="shared" si="14"/>
        <v>0.992647174324922</v>
      </c>
      <c r="Z38">
        <f t="shared" si="8"/>
        <v>0.61954157929783937</v>
      </c>
      <c r="AA38">
        <f t="shared" si="9"/>
        <v>0.32490683711348262</v>
      </c>
      <c r="AC38">
        <v>1450</v>
      </c>
      <c r="AD38">
        <v>0.29448047830829599</v>
      </c>
      <c r="AE38">
        <f t="shared" si="10"/>
        <v>0.29448047830829599</v>
      </c>
      <c r="AF38">
        <v>4450</v>
      </c>
      <c r="AG38">
        <v>1.19513356590308</v>
      </c>
      <c r="AH38">
        <f t="shared" si="11"/>
        <v>0.23648491254387294</v>
      </c>
      <c r="AI38">
        <v>2450</v>
      </c>
      <c r="AJ38">
        <v>1.3308681509100999</v>
      </c>
      <c r="AK38">
        <f t="shared" si="12"/>
        <v>0.77460589224863896</v>
      </c>
      <c r="AL38">
        <f t="shared" si="15"/>
        <v>0.43519042770026933</v>
      </c>
      <c r="AM38">
        <f t="shared" si="16"/>
        <v>0.29536928512122418</v>
      </c>
    </row>
    <row r="39" spans="3:39" x14ac:dyDescent="0.2">
      <c r="C39">
        <v>1500</v>
      </c>
      <c r="D39">
        <v>1500</v>
      </c>
      <c r="E39">
        <v>1.1182718878448601</v>
      </c>
      <c r="F39">
        <f t="shared" si="5"/>
        <v>1.1182718878448601</v>
      </c>
      <c r="G39">
        <v>1500</v>
      </c>
      <c r="H39">
        <v>4500</v>
      </c>
      <c r="I39">
        <v>1.72927254120067</v>
      </c>
      <c r="J39">
        <f t="shared" si="2"/>
        <v>0.64641214568640004</v>
      </c>
      <c r="K39">
        <v>2500</v>
      </c>
      <c r="L39">
        <v>0.31078827044982699</v>
      </c>
      <c r="M39">
        <f t="shared" si="13"/>
        <v>9.7428430151663997E-2</v>
      </c>
      <c r="N39">
        <f t="shared" si="3"/>
        <v>0.62070415456097472</v>
      </c>
      <c r="O39">
        <f t="shared" si="4"/>
        <v>0.51090705307768924</v>
      </c>
      <c r="Q39">
        <v>1500</v>
      </c>
      <c r="R39">
        <v>0.43144099480500703</v>
      </c>
      <c r="S39">
        <f t="shared" si="6"/>
        <v>0.43144099480500703</v>
      </c>
      <c r="T39">
        <v>4500</v>
      </c>
      <c r="U39">
        <v>1.67609422171008</v>
      </c>
      <c r="V39">
        <f t="shared" si="7"/>
        <v>0.35732556492896994</v>
      </c>
      <c r="W39">
        <v>2500</v>
      </c>
      <c r="X39">
        <v>1.8861119367028401</v>
      </c>
      <c r="Y39">
        <f t="shared" si="14"/>
        <v>1.0198358165520922</v>
      </c>
      <c r="Z39">
        <f t="shared" si="8"/>
        <v>0.60286745876202308</v>
      </c>
      <c r="AA39">
        <f t="shared" si="9"/>
        <v>0.36300169804704457</v>
      </c>
      <c r="AC39">
        <v>1500</v>
      </c>
      <c r="AD39">
        <v>0.30194404107130302</v>
      </c>
      <c r="AE39">
        <f t="shared" si="10"/>
        <v>0.30194404107130302</v>
      </c>
      <c r="AF39">
        <v>4500</v>
      </c>
      <c r="AG39">
        <v>1.1745204521753301</v>
      </c>
      <c r="AH39">
        <f t="shared" si="11"/>
        <v>0.21587179881612306</v>
      </c>
      <c r="AI39">
        <v>2500</v>
      </c>
      <c r="AJ39">
        <v>1.3715892556167899</v>
      </c>
      <c r="AK39">
        <f t="shared" si="12"/>
        <v>0.81532699695532895</v>
      </c>
      <c r="AL39">
        <f t="shared" si="15"/>
        <v>0.44438094561425173</v>
      </c>
      <c r="AM39">
        <f t="shared" si="16"/>
        <v>0.32411855466150252</v>
      </c>
    </row>
    <row r="40" spans="3:39" x14ac:dyDescent="0.2">
      <c r="C40">
        <v>1550</v>
      </c>
      <c r="D40">
        <v>1550</v>
      </c>
      <c r="E40">
        <v>0.98620206946520494</v>
      </c>
      <c r="F40">
        <f t="shared" si="5"/>
        <v>0.98620206946520494</v>
      </c>
      <c r="G40">
        <v>1550</v>
      </c>
      <c r="H40">
        <v>4550</v>
      </c>
      <c r="I40">
        <v>1.92633429535365</v>
      </c>
      <c r="J40">
        <f t="shared" si="2"/>
        <v>0.84347389983938004</v>
      </c>
      <c r="K40">
        <v>2550</v>
      </c>
      <c r="L40">
        <v>0.28604863705077399</v>
      </c>
      <c r="M40">
        <f t="shared" si="13"/>
        <v>7.2688796752611001E-2</v>
      </c>
      <c r="N40">
        <f t="shared" si="3"/>
        <v>0.63412158868573199</v>
      </c>
      <c r="O40">
        <f t="shared" si="4"/>
        <v>0.49142437617048346</v>
      </c>
      <c r="Q40">
        <v>1550</v>
      </c>
      <c r="R40">
        <v>0.51259470726490697</v>
      </c>
      <c r="S40">
        <f t="shared" si="6"/>
        <v>0.51259470726490697</v>
      </c>
      <c r="T40">
        <v>4550</v>
      </c>
      <c r="U40">
        <v>1.62335581855712</v>
      </c>
      <c r="V40">
        <f t="shared" si="7"/>
        <v>0.30458716177600986</v>
      </c>
      <c r="W40">
        <v>2550</v>
      </c>
      <c r="X40">
        <v>1.911759627421</v>
      </c>
      <c r="Y40">
        <f t="shared" si="14"/>
        <v>1.045483507270252</v>
      </c>
      <c r="Z40">
        <f t="shared" si="8"/>
        <v>0.62088845877038956</v>
      </c>
      <c r="AA40">
        <f t="shared" si="9"/>
        <v>0.38213544869984167</v>
      </c>
      <c r="AC40">
        <v>1550</v>
      </c>
      <c r="AD40">
        <v>0.34215658166991803</v>
      </c>
      <c r="AE40">
        <f t="shared" si="10"/>
        <v>0.34215658166991803</v>
      </c>
      <c r="AF40">
        <v>4550</v>
      </c>
      <c r="AG40">
        <v>1.1614682824675</v>
      </c>
      <c r="AH40">
        <f t="shared" si="11"/>
        <v>0.20281962910829299</v>
      </c>
      <c r="AI40">
        <v>2550</v>
      </c>
      <c r="AJ40">
        <v>1.3489936943593901</v>
      </c>
      <c r="AK40">
        <f t="shared" si="12"/>
        <v>0.79273143569792914</v>
      </c>
      <c r="AL40">
        <f t="shared" si="15"/>
        <v>0.44590254882538005</v>
      </c>
      <c r="AM40">
        <f t="shared" si="16"/>
        <v>0.30833651124093098</v>
      </c>
    </row>
    <row r="41" spans="3:39" x14ac:dyDescent="0.2">
      <c r="C41">
        <v>1600</v>
      </c>
      <c r="D41">
        <v>1600</v>
      </c>
      <c r="E41">
        <v>0.76733807544617505</v>
      </c>
      <c r="F41">
        <f t="shared" si="5"/>
        <v>0.76733807544617505</v>
      </c>
      <c r="G41">
        <v>1600</v>
      </c>
      <c r="H41">
        <v>4600</v>
      </c>
      <c r="I41">
        <v>2.1589724578760601</v>
      </c>
      <c r="J41">
        <f t="shared" si="2"/>
        <v>1.0761120623617901</v>
      </c>
      <c r="K41">
        <v>2600</v>
      </c>
      <c r="L41">
        <v>0.38515984524712499</v>
      </c>
      <c r="M41">
        <f t="shared" si="13"/>
        <v>0.171800004948962</v>
      </c>
      <c r="N41">
        <f t="shared" si="3"/>
        <v>0.67175004758564238</v>
      </c>
      <c r="O41">
        <f t="shared" si="4"/>
        <v>0.45967148878112413</v>
      </c>
      <c r="Q41">
        <v>1600</v>
      </c>
      <c r="R41">
        <v>0.52987748059817497</v>
      </c>
      <c r="S41">
        <f t="shared" si="6"/>
        <v>0.52987748059817497</v>
      </c>
      <c r="T41">
        <v>4600</v>
      </c>
      <c r="U41">
        <v>1.6115603493717301</v>
      </c>
      <c r="V41">
        <f t="shared" si="7"/>
        <v>0.29279169259061999</v>
      </c>
      <c r="W41">
        <v>2600</v>
      </c>
      <c r="X41">
        <v>1.9533623823864901</v>
      </c>
      <c r="Y41">
        <f t="shared" si="14"/>
        <v>1.0870862622357422</v>
      </c>
      <c r="Z41">
        <f t="shared" si="8"/>
        <v>0.63658514514151243</v>
      </c>
      <c r="AA41">
        <f t="shared" si="9"/>
        <v>0.40775710919143093</v>
      </c>
      <c r="AC41">
        <v>1600</v>
      </c>
      <c r="AD41">
        <v>0.3577855233094</v>
      </c>
      <c r="AE41">
        <f t="shared" si="10"/>
        <v>0.3577855233094</v>
      </c>
      <c r="AF41">
        <v>4600</v>
      </c>
      <c r="AG41">
        <v>1.1507438572319999</v>
      </c>
      <c r="AH41">
        <f t="shared" si="11"/>
        <v>0.19209520387279289</v>
      </c>
      <c r="AI41">
        <v>2600</v>
      </c>
      <c r="AJ41">
        <v>1.3881581816405799</v>
      </c>
      <c r="AK41">
        <f t="shared" si="12"/>
        <v>0.83189592297911896</v>
      </c>
      <c r="AL41">
        <f t="shared" si="15"/>
        <v>0.46059221672043726</v>
      </c>
      <c r="AM41">
        <f t="shared" si="16"/>
        <v>0.33205895892119264</v>
      </c>
    </row>
    <row r="42" spans="3:39" x14ac:dyDescent="0.2">
      <c r="C42">
        <v>1650</v>
      </c>
      <c r="D42">
        <v>1650</v>
      </c>
      <c r="E42">
        <v>0.97750774547996599</v>
      </c>
      <c r="F42">
        <f t="shared" si="5"/>
        <v>0.97750774547996599</v>
      </c>
      <c r="G42">
        <v>1650</v>
      </c>
      <c r="H42">
        <v>4650</v>
      </c>
      <c r="I42">
        <v>2.8637714621422998</v>
      </c>
      <c r="J42">
        <f t="shared" si="2"/>
        <v>1.7809110666280299</v>
      </c>
      <c r="K42">
        <v>2650</v>
      </c>
      <c r="L42">
        <v>0.480492587426399</v>
      </c>
      <c r="M42">
        <f t="shared" si="13"/>
        <v>0.26713274712823598</v>
      </c>
      <c r="N42">
        <f t="shared" ref="N42:N73" si="17">AVERAGE(F42,J42,M42)</f>
        <v>1.0085171864120772</v>
      </c>
      <c r="O42">
        <f t="shared" ref="O42:O73" si="18">STDEV(E42,J42,M42)</f>
        <v>0.75736542647330884</v>
      </c>
      <c r="Q42">
        <v>1650</v>
      </c>
      <c r="R42">
        <v>0.55459365379261205</v>
      </c>
      <c r="S42">
        <f t="shared" si="6"/>
        <v>0.55459365379261205</v>
      </c>
      <c r="T42">
        <v>4650</v>
      </c>
      <c r="U42">
        <v>1.5996908109276899</v>
      </c>
      <c r="V42">
        <f t="shared" si="7"/>
        <v>0.28092215414657984</v>
      </c>
      <c r="W42">
        <v>2650</v>
      </c>
      <c r="X42">
        <v>1.9370113943653799</v>
      </c>
      <c r="Y42">
        <f t="shared" si="14"/>
        <v>1.0707352742146319</v>
      </c>
      <c r="Z42">
        <f t="shared" si="8"/>
        <v>0.63541702738460792</v>
      </c>
      <c r="AA42">
        <f t="shared" si="9"/>
        <v>0.40106172149309038</v>
      </c>
      <c r="AC42">
        <v>1650</v>
      </c>
      <c r="AD42">
        <v>0.41147094476942098</v>
      </c>
      <c r="AE42">
        <f t="shared" si="10"/>
        <v>0.41147094476942098</v>
      </c>
      <c r="AF42">
        <v>4650</v>
      </c>
      <c r="AG42">
        <v>1.15584067810381</v>
      </c>
      <c r="AH42">
        <f t="shared" si="11"/>
        <v>0.19719202474460296</v>
      </c>
      <c r="AI42">
        <v>2650</v>
      </c>
      <c r="AJ42">
        <v>1.5025387937883501</v>
      </c>
      <c r="AK42">
        <f t="shared" si="12"/>
        <v>0.94627653512688914</v>
      </c>
      <c r="AL42">
        <f t="shared" si="15"/>
        <v>0.51831316821363771</v>
      </c>
      <c r="AM42">
        <f t="shared" si="16"/>
        <v>0.38580221157549804</v>
      </c>
    </row>
    <row r="43" spans="3:39" x14ac:dyDescent="0.2">
      <c r="C43">
        <v>1700</v>
      </c>
      <c r="D43">
        <v>1700</v>
      </c>
      <c r="E43">
        <v>0.58750205215707096</v>
      </c>
      <c r="F43">
        <f t="shared" si="5"/>
        <v>0.58750205215707096</v>
      </c>
      <c r="G43">
        <v>1700</v>
      </c>
      <c r="H43">
        <v>4700</v>
      </c>
      <c r="I43">
        <v>3.1962288969534001</v>
      </c>
      <c r="J43">
        <f t="shared" si="2"/>
        <v>2.1133685014391301</v>
      </c>
      <c r="K43">
        <v>2700</v>
      </c>
      <c r="L43">
        <v>0.49128069235259098</v>
      </c>
      <c r="M43">
        <f t="shared" si="13"/>
        <v>0.27792085205442796</v>
      </c>
      <c r="N43">
        <f t="shared" si="17"/>
        <v>0.99293046855020961</v>
      </c>
      <c r="O43">
        <f t="shared" si="18"/>
        <v>0.98259664614848152</v>
      </c>
      <c r="Q43">
        <v>1700</v>
      </c>
      <c r="R43">
        <v>0.59846290246413303</v>
      </c>
      <c r="S43">
        <f t="shared" si="6"/>
        <v>0.59846290246413303</v>
      </c>
      <c r="T43">
        <v>4700</v>
      </c>
      <c r="U43">
        <v>1.5935500545769401</v>
      </c>
      <c r="V43">
        <f t="shared" si="7"/>
        <v>0.27478139779583</v>
      </c>
      <c r="W43">
        <v>2700</v>
      </c>
      <c r="X43">
        <v>2.0644963859263701</v>
      </c>
      <c r="Y43">
        <f t="shared" si="14"/>
        <v>1.198220265775622</v>
      </c>
      <c r="Z43">
        <f t="shared" si="8"/>
        <v>0.69048818867852846</v>
      </c>
      <c r="AA43">
        <f t="shared" si="9"/>
        <v>0.46854703680749155</v>
      </c>
      <c r="AC43">
        <v>1700</v>
      </c>
      <c r="AD43">
        <v>0.44045710333237098</v>
      </c>
      <c r="AE43">
        <f t="shared" si="10"/>
        <v>0.44045710333237098</v>
      </c>
      <c r="AF43">
        <v>4700</v>
      </c>
      <c r="AG43">
        <v>1.2467750632888901</v>
      </c>
      <c r="AH43">
        <f t="shared" si="11"/>
        <v>0.28812640992968308</v>
      </c>
      <c r="AI43">
        <v>2700</v>
      </c>
      <c r="AJ43">
        <v>1.5081488732558099</v>
      </c>
      <c r="AK43">
        <f t="shared" si="12"/>
        <v>0.95188661459434898</v>
      </c>
      <c r="AL43">
        <f t="shared" si="15"/>
        <v>0.56015670928546768</v>
      </c>
      <c r="AM43">
        <f t="shared" si="16"/>
        <v>0.34769296667191113</v>
      </c>
    </row>
    <row r="44" spans="3:39" x14ac:dyDescent="0.2">
      <c r="C44">
        <v>1750</v>
      </c>
      <c r="D44">
        <v>1750</v>
      </c>
      <c r="E44">
        <v>0.80475694726092395</v>
      </c>
      <c r="F44">
        <f t="shared" si="5"/>
        <v>0.80475694726092395</v>
      </c>
      <c r="G44">
        <v>1750</v>
      </c>
      <c r="H44">
        <v>4750</v>
      </c>
      <c r="I44">
        <v>3.1093161646042198</v>
      </c>
      <c r="J44">
        <f t="shared" si="2"/>
        <v>2.0264557690899498</v>
      </c>
      <c r="K44">
        <v>2750</v>
      </c>
      <c r="L44">
        <v>0.542851219791469</v>
      </c>
      <c r="M44">
        <f t="shared" si="13"/>
        <v>0.32949137949330598</v>
      </c>
      <c r="N44">
        <f t="shared" si="17"/>
        <v>1.0535680319480598</v>
      </c>
      <c r="O44">
        <f t="shared" si="18"/>
        <v>0.87541547381067564</v>
      </c>
      <c r="Q44">
        <v>1750</v>
      </c>
      <c r="R44">
        <v>0.62601166843664202</v>
      </c>
      <c r="S44">
        <f t="shared" si="6"/>
        <v>0.62601166843664202</v>
      </c>
      <c r="T44">
        <v>4750</v>
      </c>
      <c r="U44">
        <v>1.6312007185214199</v>
      </c>
      <c r="V44">
        <f t="shared" si="7"/>
        <v>0.3124320617403098</v>
      </c>
      <c r="W44">
        <v>2750</v>
      </c>
      <c r="X44">
        <v>2.0081924809348202</v>
      </c>
      <c r="Y44">
        <f t="shared" si="14"/>
        <v>1.1419163607840721</v>
      </c>
      <c r="Z44">
        <f t="shared" si="8"/>
        <v>0.6934533636536746</v>
      </c>
      <c r="AA44">
        <f t="shared" si="9"/>
        <v>0.41883449867500272</v>
      </c>
      <c r="AC44">
        <v>1750</v>
      </c>
      <c r="AD44">
        <v>0.43139799606240598</v>
      </c>
      <c r="AE44">
        <f t="shared" si="10"/>
        <v>0.43139799606240598</v>
      </c>
      <c r="AF44">
        <v>4750</v>
      </c>
      <c r="AG44">
        <v>1.19943842279215</v>
      </c>
      <c r="AH44">
        <f t="shared" si="11"/>
        <v>0.24078976943294295</v>
      </c>
      <c r="AI44">
        <v>2750</v>
      </c>
      <c r="AJ44">
        <v>1.50554838083116</v>
      </c>
      <c r="AK44">
        <f t="shared" si="12"/>
        <v>0.9492861221696991</v>
      </c>
      <c r="AL44">
        <f t="shared" si="15"/>
        <v>0.54049129588834932</v>
      </c>
      <c r="AM44">
        <f t="shared" si="16"/>
        <v>0.36663030631755789</v>
      </c>
    </row>
    <row r="45" spans="3:39" x14ac:dyDescent="0.2">
      <c r="C45">
        <v>1800</v>
      </c>
      <c r="D45">
        <v>1800</v>
      </c>
      <c r="E45">
        <v>0.72028623799923297</v>
      </c>
      <c r="F45">
        <f t="shared" si="5"/>
        <v>0.72028623799923297</v>
      </c>
      <c r="G45">
        <v>1800</v>
      </c>
      <c r="H45">
        <v>4800</v>
      </c>
      <c r="I45">
        <v>2.8740443499426802</v>
      </c>
      <c r="J45">
        <f t="shared" si="2"/>
        <v>1.7911839544284103</v>
      </c>
      <c r="K45">
        <v>2800</v>
      </c>
      <c r="L45">
        <v>0.59193152076821798</v>
      </c>
      <c r="M45">
        <f t="shared" si="13"/>
        <v>0.37857168047005496</v>
      </c>
      <c r="N45">
        <f t="shared" si="17"/>
        <v>0.96334729096589944</v>
      </c>
      <c r="O45">
        <f t="shared" si="18"/>
        <v>0.73700567551165952</v>
      </c>
      <c r="Q45">
        <v>1800</v>
      </c>
      <c r="R45">
        <v>0.61814859136936195</v>
      </c>
      <c r="S45">
        <f t="shared" si="6"/>
        <v>0.61814859136936195</v>
      </c>
      <c r="T45">
        <v>4800</v>
      </c>
      <c r="U45">
        <v>1.66142457083934</v>
      </c>
      <c r="V45">
        <f t="shared" si="7"/>
        <v>0.34265591405822993</v>
      </c>
      <c r="W45">
        <v>2800</v>
      </c>
      <c r="X45">
        <v>2.1976939535566302</v>
      </c>
      <c r="Y45">
        <f t="shared" si="14"/>
        <v>1.3314178334058822</v>
      </c>
      <c r="Z45">
        <f t="shared" si="8"/>
        <v>0.76407411294449135</v>
      </c>
      <c r="AA45">
        <f t="shared" si="9"/>
        <v>0.51027759765959102</v>
      </c>
      <c r="AC45">
        <v>1800</v>
      </c>
      <c r="AD45">
        <v>0.47438669155994301</v>
      </c>
      <c r="AE45">
        <f t="shared" si="10"/>
        <v>0.47438669155994301</v>
      </c>
      <c r="AF45">
        <v>4800</v>
      </c>
      <c r="AG45">
        <v>1.2385422165993101</v>
      </c>
      <c r="AH45">
        <f t="shared" si="11"/>
        <v>0.27989356324010306</v>
      </c>
      <c r="AI45">
        <v>2800</v>
      </c>
      <c r="AJ45">
        <v>1.59431392755471</v>
      </c>
      <c r="AK45">
        <f t="shared" si="12"/>
        <v>1.0380516688932491</v>
      </c>
      <c r="AL45">
        <f t="shared" si="15"/>
        <v>0.59744397456443166</v>
      </c>
      <c r="AM45">
        <f t="shared" si="16"/>
        <v>0.39377436364906593</v>
      </c>
    </row>
    <row r="46" spans="3:39" x14ac:dyDescent="0.2">
      <c r="C46">
        <v>1850</v>
      </c>
      <c r="D46">
        <v>1850</v>
      </c>
      <c r="E46">
        <v>0.39030176925502802</v>
      </c>
      <c r="F46">
        <f t="shared" si="5"/>
        <v>0.39030176925502802</v>
      </c>
      <c r="G46">
        <v>1850</v>
      </c>
      <c r="H46">
        <v>4850</v>
      </c>
      <c r="I46">
        <v>2.7342103724903999</v>
      </c>
      <c r="J46">
        <f t="shared" si="2"/>
        <v>1.65134997697613</v>
      </c>
      <c r="K46">
        <v>2850</v>
      </c>
      <c r="L46">
        <v>0.61208655826093095</v>
      </c>
      <c r="M46">
        <f t="shared" si="13"/>
        <v>0.39872671796276793</v>
      </c>
      <c r="N46">
        <f t="shared" si="17"/>
        <v>0.81345948806464197</v>
      </c>
      <c r="O46">
        <f t="shared" si="18"/>
        <v>0.72564667607343936</v>
      </c>
      <c r="Q46">
        <v>1850</v>
      </c>
      <c r="R46">
        <v>0.64489851721477298</v>
      </c>
      <c r="S46">
        <f t="shared" si="6"/>
        <v>0.64489851721477298</v>
      </c>
      <c r="T46">
        <v>4850</v>
      </c>
      <c r="U46">
        <v>1.64042939910374</v>
      </c>
      <c r="V46">
        <f t="shared" si="7"/>
        <v>0.32166074232262987</v>
      </c>
      <c r="W46">
        <v>2850</v>
      </c>
      <c r="X46">
        <v>2.0282872798415901</v>
      </c>
      <c r="Y46">
        <f t="shared" si="14"/>
        <v>1.162011159690842</v>
      </c>
      <c r="Z46">
        <f t="shared" si="8"/>
        <v>0.70952347307608166</v>
      </c>
      <c r="AA46">
        <f t="shared" si="9"/>
        <v>0.42388618128312344</v>
      </c>
      <c r="AC46">
        <v>1850</v>
      </c>
      <c r="AD46">
        <v>0.47204797181493302</v>
      </c>
      <c r="AE46">
        <f t="shared" si="10"/>
        <v>0.47204797181493302</v>
      </c>
      <c r="AF46">
        <v>4850</v>
      </c>
      <c r="AG46">
        <v>1.2255493533714601</v>
      </c>
      <c r="AH46">
        <f t="shared" si="11"/>
        <v>0.26690070001225308</v>
      </c>
      <c r="AI46">
        <v>2850</v>
      </c>
      <c r="AJ46">
        <v>1.51155852136527</v>
      </c>
      <c r="AK46">
        <f t="shared" si="12"/>
        <v>0.95529626270380907</v>
      </c>
      <c r="AL46">
        <f t="shared" si="15"/>
        <v>0.56474831151033167</v>
      </c>
      <c r="AM46">
        <f t="shared" si="16"/>
        <v>0.35343617163228752</v>
      </c>
    </row>
    <row r="47" spans="3:39" x14ac:dyDescent="0.2">
      <c r="C47">
        <v>1900</v>
      </c>
      <c r="D47">
        <v>1900</v>
      </c>
      <c r="E47">
        <v>0.45752510255099899</v>
      </c>
      <c r="F47">
        <f t="shared" si="5"/>
        <v>0.45752510255099899</v>
      </c>
      <c r="G47">
        <v>1900</v>
      </c>
      <c r="H47">
        <v>4900</v>
      </c>
      <c r="I47">
        <v>2.6179880348714901</v>
      </c>
      <c r="J47">
        <f t="shared" si="2"/>
        <v>1.5351276393572202</v>
      </c>
      <c r="K47">
        <v>2900</v>
      </c>
      <c r="L47">
        <v>0.35804100554915702</v>
      </c>
      <c r="M47">
        <f t="shared" si="13"/>
        <v>0.14468116525099403</v>
      </c>
      <c r="N47">
        <f t="shared" si="17"/>
        <v>0.71244463571973771</v>
      </c>
      <c r="O47">
        <f t="shared" si="18"/>
        <v>0.7294335649199557</v>
      </c>
      <c r="Q47">
        <v>1900</v>
      </c>
      <c r="R47">
        <v>0.65827173563049102</v>
      </c>
      <c r="S47">
        <f t="shared" si="6"/>
        <v>0.65827173563049102</v>
      </c>
      <c r="T47">
        <v>4900</v>
      </c>
      <c r="U47">
        <v>1.7224195796316799</v>
      </c>
      <c r="V47">
        <f t="shared" si="7"/>
        <v>0.4036509228505698</v>
      </c>
      <c r="W47">
        <v>2900</v>
      </c>
      <c r="X47">
        <v>2.1874975498563902</v>
      </c>
      <c r="Y47">
        <f t="shared" si="14"/>
        <v>1.3212214297056422</v>
      </c>
      <c r="Z47">
        <f t="shared" si="8"/>
        <v>0.79438136272890103</v>
      </c>
      <c r="AA47">
        <f t="shared" si="9"/>
        <v>0.47368584705922934</v>
      </c>
      <c r="AC47">
        <v>1900</v>
      </c>
      <c r="AD47">
        <v>0.47782779627528599</v>
      </c>
      <c r="AE47">
        <f t="shared" si="10"/>
        <v>0.47782779627528599</v>
      </c>
      <c r="AF47">
        <v>4900</v>
      </c>
      <c r="AG47">
        <v>1.27577056820384</v>
      </c>
      <c r="AH47">
        <f t="shared" si="11"/>
        <v>0.31712191484463303</v>
      </c>
      <c r="AI47">
        <v>2900</v>
      </c>
      <c r="AJ47">
        <v>1.5771527906984</v>
      </c>
      <c r="AK47">
        <f t="shared" si="12"/>
        <v>1.020890532036939</v>
      </c>
      <c r="AL47">
        <f t="shared" si="15"/>
        <v>0.60528008105228603</v>
      </c>
      <c r="AM47">
        <f t="shared" si="16"/>
        <v>0.36878941186990538</v>
      </c>
    </row>
    <row r="48" spans="3:39" x14ac:dyDescent="0.2">
      <c r="C48">
        <v>1950</v>
      </c>
      <c r="D48">
        <v>1950</v>
      </c>
      <c r="E48">
        <v>0.311630374500318</v>
      </c>
      <c r="F48">
        <f t="shared" si="5"/>
        <v>0.311630374500318</v>
      </c>
      <c r="G48">
        <v>1950</v>
      </c>
      <c r="H48">
        <v>4950</v>
      </c>
      <c r="I48">
        <v>2.89108569488159</v>
      </c>
      <c r="J48">
        <f t="shared" si="2"/>
        <v>1.80822529936732</v>
      </c>
      <c r="K48">
        <v>2950</v>
      </c>
      <c r="L48">
        <v>0.52069324364798997</v>
      </c>
      <c r="M48">
        <f t="shared" si="13"/>
        <v>0.30733340334982695</v>
      </c>
      <c r="N48">
        <f t="shared" si="17"/>
        <v>0.8090630257391549</v>
      </c>
      <c r="O48">
        <f t="shared" si="18"/>
        <v>0.86530257873857064</v>
      </c>
      <c r="Q48">
        <v>1950</v>
      </c>
      <c r="R48">
        <v>0.69867040172649197</v>
      </c>
      <c r="S48">
        <f t="shared" si="6"/>
        <v>0.69867040172649197</v>
      </c>
      <c r="T48">
        <v>4950</v>
      </c>
      <c r="U48">
        <v>1.8354157613089399</v>
      </c>
      <c r="V48">
        <f t="shared" si="7"/>
        <v>0.5166471045278298</v>
      </c>
      <c r="W48">
        <v>2950</v>
      </c>
      <c r="X48">
        <v>2.1902559284249699</v>
      </c>
      <c r="Y48">
        <f t="shared" si="14"/>
        <v>1.3239798082742218</v>
      </c>
      <c r="Z48">
        <f t="shared" si="8"/>
        <v>0.84643243817618119</v>
      </c>
      <c r="AA48">
        <f t="shared" si="9"/>
        <v>0.42346397508694206</v>
      </c>
      <c r="AC48">
        <v>1950</v>
      </c>
      <c r="AD48">
        <v>0.46238989532909203</v>
      </c>
      <c r="AE48">
        <f t="shared" si="10"/>
        <v>0.46238989532909203</v>
      </c>
      <c r="AF48">
        <v>4950</v>
      </c>
      <c r="AG48">
        <v>1.3573294317520701</v>
      </c>
      <c r="AH48">
        <f t="shared" si="11"/>
        <v>0.39868077839286309</v>
      </c>
      <c r="AI48">
        <v>2950</v>
      </c>
      <c r="AJ48">
        <v>1.6630723868444199</v>
      </c>
      <c r="AK48">
        <f t="shared" si="12"/>
        <v>1.106810128182959</v>
      </c>
      <c r="AL48">
        <f t="shared" si="15"/>
        <v>0.65596026730163803</v>
      </c>
      <c r="AM48">
        <f t="shared" si="16"/>
        <v>0.39174470090574087</v>
      </c>
    </row>
    <row r="49" spans="3:39" x14ac:dyDescent="0.2">
      <c r="C49">
        <v>2000</v>
      </c>
      <c r="D49">
        <v>2000</v>
      </c>
      <c r="E49">
        <v>0.32214488651511503</v>
      </c>
      <c r="F49">
        <f t="shared" si="5"/>
        <v>0.32214488651511503</v>
      </c>
      <c r="G49">
        <v>2000</v>
      </c>
      <c r="H49">
        <v>5000</v>
      </c>
      <c r="I49">
        <v>2.39077142316428</v>
      </c>
      <c r="J49">
        <f t="shared" si="2"/>
        <v>1.3079110276500101</v>
      </c>
      <c r="K49">
        <v>3000</v>
      </c>
      <c r="L49">
        <v>0.85651280062614399</v>
      </c>
      <c r="M49">
        <f t="shared" si="13"/>
        <v>0.64315296032798097</v>
      </c>
      <c r="N49">
        <f t="shared" si="17"/>
        <v>0.75773629149770205</v>
      </c>
      <c r="O49">
        <f t="shared" si="18"/>
        <v>0.50277303635781589</v>
      </c>
      <c r="Q49">
        <v>2000</v>
      </c>
      <c r="R49">
        <v>0.69268616798361904</v>
      </c>
      <c r="S49">
        <f t="shared" si="6"/>
        <v>0.69268616798361904</v>
      </c>
      <c r="T49">
        <v>5000</v>
      </c>
      <c r="U49">
        <v>1.8947560881276799</v>
      </c>
      <c r="V49">
        <f t="shared" si="7"/>
        <v>0.57598743134656982</v>
      </c>
      <c r="W49">
        <v>3000</v>
      </c>
      <c r="X49">
        <v>2.1565616423955798</v>
      </c>
      <c r="Y49">
        <f t="shared" si="14"/>
        <v>1.2902855222448317</v>
      </c>
      <c r="Z49">
        <f t="shared" si="8"/>
        <v>0.8529863738583402</v>
      </c>
      <c r="AA49">
        <f t="shared" si="9"/>
        <v>0.38318084198956787</v>
      </c>
      <c r="AC49">
        <v>2000</v>
      </c>
      <c r="AD49">
        <v>0.46680945640875099</v>
      </c>
      <c r="AE49">
        <f t="shared" si="10"/>
        <v>0.46680945640875099</v>
      </c>
      <c r="AF49">
        <v>5000</v>
      </c>
      <c r="AG49">
        <v>1.3641780743788301</v>
      </c>
      <c r="AH49">
        <f t="shared" si="11"/>
        <v>0.40552942101962308</v>
      </c>
      <c r="AI49">
        <v>3000</v>
      </c>
      <c r="AJ49">
        <v>1.6098227246883801</v>
      </c>
      <c r="AK49">
        <f t="shared" si="12"/>
        <v>1.0535604660269191</v>
      </c>
      <c r="AL49">
        <f t="shared" si="15"/>
        <v>0.64196644781843104</v>
      </c>
      <c r="AM49">
        <f t="shared" si="16"/>
        <v>0.3577653386691898</v>
      </c>
    </row>
    <row r="50" spans="3:39" x14ac:dyDescent="0.2">
      <c r="C50">
        <v>2050</v>
      </c>
      <c r="D50">
        <v>2050</v>
      </c>
      <c r="E50">
        <v>0.51051369704975502</v>
      </c>
      <c r="F50">
        <f t="shared" si="5"/>
        <v>0.51051369704975502</v>
      </c>
      <c r="G50">
        <v>2050</v>
      </c>
      <c r="H50">
        <v>50</v>
      </c>
      <c r="I50">
        <v>0</v>
      </c>
      <c r="J50">
        <f>$J$49+I50</f>
        <v>1.3079110276500101</v>
      </c>
      <c r="K50">
        <v>3050</v>
      </c>
      <c r="L50">
        <v>0.545117853385374</v>
      </c>
      <c r="M50">
        <f t="shared" si="13"/>
        <v>0.33175801308721098</v>
      </c>
      <c r="N50">
        <f t="shared" si="17"/>
        <v>0.71672757926232533</v>
      </c>
      <c r="O50">
        <f t="shared" si="18"/>
        <v>0.5197228115764162</v>
      </c>
      <c r="Q50">
        <v>2050</v>
      </c>
      <c r="R50">
        <v>0.70141548705361101</v>
      </c>
      <c r="S50">
        <f>R50</f>
        <v>0.70141548705361101</v>
      </c>
      <c r="T50">
        <v>50</v>
      </c>
      <c r="U50">
        <v>0</v>
      </c>
      <c r="V50">
        <f>$V$49+U50</f>
        <v>0.57598743134656982</v>
      </c>
      <c r="W50">
        <v>3050</v>
      </c>
      <c r="X50">
        <v>2.0676097219868699</v>
      </c>
      <c r="Y50">
        <f t="shared" si="14"/>
        <v>1.2013336018361218</v>
      </c>
      <c r="Z50">
        <f t="shared" si="8"/>
        <v>0.82624550674543418</v>
      </c>
      <c r="AA50">
        <f t="shared" si="9"/>
        <v>0.33083433709136434</v>
      </c>
      <c r="AC50">
        <v>2050</v>
      </c>
      <c r="AD50">
        <v>0.4594388393603</v>
      </c>
      <c r="AE50">
        <f>AD50</f>
        <v>0.4594388393603</v>
      </c>
      <c r="AF50">
        <v>50</v>
      </c>
      <c r="AG50">
        <v>0</v>
      </c>
      <c r="AH50">
        <f>$AH$49+AG50</f>
        <v>0.40552942101962308</v>
      </c>
      <c r="AI50">
        <v>3050</v>
      </c>
      <c r="AJ50">
        <v>1.5259238893620799</v>
      </c>
      <c r="AK50">
        <f t="shared" si="12"/>
        <v>0.96966163070061895</v>
      </c>
      <c r="AL50">
        <f t="shared" si="15"/>
        <v>0.6115432970268474</v>
      </c>
      <c r="AM50">
        <f t="shared" si="16"/>
        <v>0.31130870856983184</v>
      </c>
    </row>
    <row r="51" spans="3:39" x14ac:dyDescent="0.2">
      <c r="C51">
        <v>2100</v>
      </c>
      <c r="D51">
        <v>2100</v>
      </c>
      <c r="E51">
        <v>0.35590972659949499</v>
      </c>
      <c r="F51">
        <f t="shared" si="5"/>
        <v>0.35590972659949499</v>
      </c>
      <c r="G51">
        <v>2100</v>
      </c>
      <c r="H51">
        <v>100</v>
      </c>
      <c r="I51">
        <v>8.0829458120750097E-2</v>
      </c>
      <c r="J51">
        <f t="shared" ref="J51:J114" si="19">$J$49+I51</f>
        <v>1.3887404857707601</v>
      </c>
      <c r="K51">
        <v>3100</v>
      </c>
      <c r="L51">
        <v>0.54093164600244803</v>
      </c>
      <c r="M51">
        <f t="shared" si="13"/>
        <v>0.32757180570428501</v>
      </c>
      <c r="N51">
        <f t="shared" si="17"/>
        <v>0.6907406726915134</v>
      </c>
      <c r="O51">
        <f t="shared" si="18"/>
        <v>0.60465160525228345</v>
      </c>
      <c r="Q51">
        <v>2100</v>
      </c>
      <c r="R51">
        <v>0.69605833862212296</v>
      </c>
      <c r="S51">
        <f t="shared" si="6"/>
        <v>0.69605833862212296</v>
      </c>
      <c r="T51">
        <v>100</v>
      </c>
      <c r="U51">
        <v>0.132575057747084</v>
      </c>
      <c r="V51">
        <f t="shared" ref="V51:V114" si="20">$V$49+U51</f>
        <v>0.70856248909365382</v>
      </c>
      <c r="W51">
        <v>3100</v>
      </c>
      <c r="X51">
        <v>2.05141937013211</v>
      </c>
      <c r="Y51">
        <f t="shared" si="14"/>
        <v>1.1851432499813619</v>
      </c>
      <c r="Z51">
        <f t="shared" si="8"/>
        <v>0.86325469256571286</v>
      </c>
      <c r="AA51">
        <f t="shared" si="9"/>
        <v>0.27883376945968946</v>
      </c>
      <c r="AC51">
        <v>2100</v>
      </c>
      <c r="AD51">
        <v>0.44322305170286302</v>
      </c>
      <c r="AE51">
        <f t="shared" si="10"/>
        <v>0.44322305170286302</v>
      </c>
      <c r="AF51">
        <v>100</v>
      </c>
      <c r="AG51">
        <v>3.0101737764039498E-2</v>
      </c>
      <c r="AH51">
        <f t="shared" ref="AH51:AH114" si="21">$AH$49+AG51</f>
        <v>0.4356311587836626</v>
      </c>
      <c r="AI51">
        <v>3100</v>
      </c>
      <c r="AJ51">
        <v>1.45607138647761</v>
      </c>
      <c r="AK51">
        <f t="shared" si="12"/>
        <v>0.89980912781614908</v>
      </c>
      <c r="AL51">
        <f t="shared" si="15"/>
        <v>0.59288777943422488</v>
      </c>
      <c r="AM51">
        <f t="shared" si="16"/>
        <v>0.26582878846911601</v>
      </c>
    </row>
    <row r="52" spans="3:39" x14ac:dyDescent="0.2">
      <c r="C52">
        <v>2150</v>
      </c>
      <c r="D52">
        <v>2150</v>
      </c>
      <c r="E52">
        <v>0.41055181374546601</v>
      </c>
      <c r="F52">
        <f t="shared" si="5"/>
        <v>0.41055181374546601</v>
      </c>
      <c r="G52">
        <v>2150</v>
      </c>
      <c r="H52">
        <v>150</v>
      </c>
      <c r="I52">
        <v>4.9722275854580299E-2</v>
      </c>
      <c r="J52">
        <f t="shared" si="19"/>
        <v>1.3576333035045904</v>
      </c>
      <c r="K52">
        <v>3150</v>
      </c>
      <c r="L52">
        <v>0.45961115052299301</v>
      </c>
      <c r="M52">
        <f t="shared" si="13"/>
        <v>0.24625131022483002</v>
      </c>
      <c r="N52">
        <f t="shared" si="17"/>
        <v>0.6714788091582955</v>
      </c>
      <c r="O52">
        <f t="shared" si="18"/>
        <v>0.59987886814589364</v>
      </c>
      <c r="Q52">
        <v>2150</v>
      </c>
      <c r="R52">
        <v>0.70786191665173803</v>
      </c>
      <c r="S52">
        <f t="shared" si="6"/>
        <v>0.70786191665173803</v>
      </c>
      <c r="T52">
        <v>150</v>
      </c>
      <c r="U52">
        <v>0.186599363373983</v>
      </c>
      <c r="V52">
        <f t="shared" si="20"/>
        <v>0.7625867947205528</v>
      </c>
      <c r="W52">
        <v>3150</v>
      </c>
      <c r="X52">
        <v>1.9363502943109101</v>
      </c>
      <c r="Y52">
        <f t="shared" si="14"/>
        <v>1.0700741741601623</v>
      </c>
      <c r="Z52">
        <f t="shared" si="8"/>
        <v>0.84684096184415092</v>
      </c>
      <c r="AA52">
        <f t="shared" si="9"/>
        <v>0.19525240941050123</v>
      </c>
      <c r="AC52">
        <v>2150</v>
      </c>
      <c r="AD52">
        <v>0.47895534715098897</v>
      </c>
      <c r="AE52">
        <f t="shared" si="10"/>
        <v>0.47895534715098897</v>
      </c>
      <c r="AF52">
        <v>150</v>
      </c>
      <c r="AG52">
        <v>6.7437408377469796E-2</v>
      </c>
      <c r="AH52">
        <f t="shared" si="21"/>
        <v>0.47296682939709289</v>
      </c>
      <c r="AI52">
        <v>3150</v>
      </c>
      <c r="AJ52">
        <v>1.4689463296907499</v>
      </c>
      <c r="AK52">
        <f t="shared" si="12"/>
        <v>0.91268407102928895</v>
      </c>
      <c r="AL52">
        <f t="shared" si="15"/>
        <v>0.62153541585912364</v>
      </c>
      <c r="AM52">
        <f t="shared" si="16"/>
        <v>0.2521599098623114</v>
      </c>
    </row>
    <row r="53" spans="3:39" x14ac:dyDescent="0.2">
      <c r="C53">
        <v>2200</v>
      </c>
      <c r="D53">
        <v>2200</v>
      </c>
      <c r="E53">
        <v>0.39142081177076199</v>
      </c>
      <c r="F53">
        <f t="shared" si="5"/>
        <v>0.39142081177076199</v>
      </c>
      <c r="G53">
        <v>2200</v>
      </c>
      <c r="H53">
        <v>200</v>
      </c>
      <c r="I53">
        <v>0.224555515281745</v>
      </c>
      <c r="J53">
        <f t="shared" si="19"/>
        <v>1.532466542931755</v>
      </c>
      <c r="K53">
        <v>3200</v>
      </c>
      <c r="L53">
        <v>0.52420778059441897</v>
      </c>
      <c r="M53">
        <f t="shared" si="13"/>
        <v>0.31084794029625595</v>
      </c>
      <c r="N53">
        <f t="shared" si="17"/>
        <v>0.744911764999591</v>
      </c>
      <c r="O53">
        <f t="shared" si="18"/>
        <v>0.6832312149538009</v>
      </c>
      <c r="Q53">
        <v>2200</v>
      </c>
      <c r="R53">
        <v>0.73142973831639102</v>
      </c>
      <c r="S53">
        <f t="shared" si="6"/>
        <v>0.73142973831639102</v>
      </c>
      <c r="T53">
        <v>200</v>
      </c>
      <c r="U53">
        <v>0.16636890102137999</v>
      </c>
      <c r="V53">
        <f t="shared" si="20"/>
        <v>0.74235633236794984</v>
      </c>
      <c r="W53">
        <v>3200</v>
      </c>
      <c r="X53">
        <v>1.9872390324959199</v>
      </c>
      <c r="Y53">
        <f t="shared" si="14"/>
        <v>1.1209629123451719</v>
      </c>
      <c r="Z53">
        <f t="shared" si="8"/>
        <v>0.86491632767650428</v>
      </c>
      <c r="AA53">
        <f t="shared" si="9"/>
        <v>0.22181013898097313</v>
      </c>
      <c r="AC53">
        <v>2200</v>
      </c>
      <c r="AD53">
        <v>0.49274811564729598</v>
      </c>
      <c r="AE53">
        <f t="shared" si="10"/>
        <v>0.49274811564729598</v>
      </c>
      <c r="AF53">
        <v>200</v>
      </c>
      <c r="AG53">
        <v>7.7982819692114999E-2</v>
      </c>
      <c r="AH53">
        <f t="shared" si="21"/>
        <v>0.48351224071173809</v>
      </c>
      <c r="AI53">
        <v>3200</v>
      </c>
      <c r="AJ53">
        <v>1.4320171016297401</v>
      </c>
      <c r="AK53">
        <f t="shared" si="12"/>
        <v>0.8757548429682791</v>
      </c>
      <c r="AL53">
        <f t="shared" si="15"/>
        <v>0.61733839977577099</v>
      </c>
      <c r="AM53">
        <f t="shared" si="16"/>
        <v>0.22384284426949291</v>
      </c>
    </row>
    <row r="54" spans="3:39" x14ac:dyDescent="0.2">
      <c r="C54">
        <v>2250</v>
      </c>
      <c r="D54">
        <v>2250</v>
      </c>
      <c r="E54">
        <v>0.59945620429259505</v>
      </c>
      <c r="F54">
        <f t="shared" si="5"/>
        <v>0.59945620429259505</v>
      </c>
      <c r="G54">
        <v>2250</v>
      </c>
      <c r="H54">
        <v>250</v>
      </c>
      <c r="I54">
        <v>0.19506979685540801</v>
      </c>
      <c r="J54">
        <f t="shared" si="19"/>
        <v>1.5029808245054181</v>
      </c>
      <c r="K54">
        <v>3250</v>
      </c>
      <c r="L54">
        <v>0.568170836469722</v>
      </c>
      <c r="M54">
        <f t="shared" si="13"/>
        <v>0.35481099617155898</v>
      </c>
      <c r="N54">
        <f t="shared" si="17"/>
        <v>0.81908267498985732</v>
      </c>
      <c r="O54">
        <f t="shared" si="18"/>
        <v>0.60477295627967076</v>
      </c>
      <c r="Q54">
        <v>2250</v>
      </c>
      <c r="R54">
        <v>0.724972484099079</v>
      </c>
      <c r="S54">
        <f t="shared" si="6"/>
        <v>0.724972484099079</v>
      </c>
      <c r="T54">
        <v>250</v>
      </c>
      <c r="U54">
        <v>0.23698636161950901</v>
      </c>
      <c r="V54">
        <f t="shared" si="20"/>
        <v>0.81297379296607886</v>
      </c>
      <c r="W54">
        <v>3250</v>
      </c>
      <c r="X54">
        <v>1.88318655562309</v>
      </c>
      <c r="Y54">
        <f t="shared" si="14"/>
        <v>1.0169104354723419</v>
      </c>
      <c r="Z54">
        <f t="shared" si="8"/>
        <v>0.85161890417916652</v>
      </c>
      <c r="AA54">
        <f t="shared" si="9"/>
        <v>0.14975655354110082</v>
      </c>
      <c r="AC54">
        <v>2250</v>
      </c>
      <c r="AD54">
        <v>0.53709313169454298</v>
      </c>
      <c r="AE54">
        <f t="shared" si="10"/>
        <v>0.53709313169454298</v>
      </c>
      <c r="AF54">
        <v>250</v>
      </c>
      <c r="AG54">
        <v>0.11207845383034799</v>
      </c>
      <c r="AH54">
        <f t="shared" si="21"/>
        <v>0.51760787484997106</v>
      </c>
      <c r="AI54">
        <v>3250</v>
      </c>
      <c r="AJ54">
        <v>1.39637575813482</v>
      </c>
      <c r="AK54">
        <f t="shared" si="12"/>
        <v>0.840113499473359</v>
      </c>
      <c r="AL54">
        <f t="shared" si="15"/>
        <v>0.63160483533929102</v>
      </c>
      <c r="AM54">
        <f t="shared" si="16"/>
        <v>0.18083643458331339</v>
      </c>
    </row>
    <row r="55" spans="3:39" x14ac:dyDescent="0.2">
      <c r="C55">
        <v>2300</v>
      </c>
      <c r="D55">
        <v>2300</v>
      </c>
      <c r="E55">
        <v>0.67958242849806605</v>
      </c>
      <c r="F55">
        <f t="shared" si="5"/>
        <v>0.67958242849806605</v>
      </c>
      <c r="G55">
        <v>2300</v>
      </c>
      <c r="H55">
        <v>300</v>
      </c>
      <c r="I55">
        <v>9.2048198973546796E-2</v>
      </c>
      <c r="J55">
        <f t="shared" si="19"/>
        <v>1.399959226623557</v>
      </c>
      <c r="K55">
        <v>3300</v>
      </c>
      <c r="L55">
        <v>0.83359872347473496</v>
      </c>
      <c r="M55">
        <f t="shared" si="13"/>
        <v>0.62023888317657194</v>
      </c>
      <c r="N55">
        <f t="shared" si="17"/>
        <v>0.89992684609939833</v>
      </c>
      <c r="O55">
        <f t="shared" si="18"/>
        <v>0.4340561026783562</v>
      </c>
      <c r="Q55">
        <v>2300</v>
      </c>
      <c r="R55">
        <v>0.83342024233873602</v>
      </c>
      <c r="S55">
        <f t="shared" si="6"/>
        <v>0.83342024233873602</v>
      </c>
      <c r="T55">
        <v>300</v>
      </c>
      <c r="U55">
        <v>0.23612889938259199</v>
      </c>
      <c r="V55">
        <f t="shared" si="20"/>
        <v>0.81211633072916178</v>
      </c>
      <c r="W55">
        <v>3300</v>
      </c>
      <c r="X55">
        <v>1.9792246439291199</v>
      </c>
      <c r="Y55">
        <f t="shared" si="14"/>
        <v>1.1129485237783721</v>
      </c>
      <c r="Z55">
        <f t="shared" si="8"/>
        <v>0.91949503228208995</v>
      </c>
      <c r="AA55">
        <f t="shared" si="9"/>
        <v>0.16787392350077301</v>
      </c>
      <c r="AC55">
        <v>2300</v>
      </c>
      <c r="AD55">
        <v>0.58248592477663497</v>
      </c>
      <c r="AE55">
        <f t="shared" si="10"/>
        <v>0.58248592477663497</v>
      </c>
      <c r="AF55">
        <v>300</v>
      </c>
      <c r="AG55">
        <v>0.140983301646078</v>
      </c>
      <c r="AH55">
        <f t="shared" si="21"/>
        <v>0.54651272266570106</v>
      </c>
      <c r="AI55">
        <v>3300</v>
      </c>
      <c r="AJ55">
        <v>1.41345227866824</v>
      </c>
      <c r="AK55">
        <f t="shared" si="12"/>
        <v>0.85719002000677902</v>
      </c>
      <c r="AL55">
        <f t="shared" si="15"/>
        <v>0.66206288914970501</v>
      </c>
      <c r="AM55">
        <f t="shared" si="16"/>
        <v>0.16993959431196121</v>
      </c>
    </row>
    <row r="56" spans="3:39" x14ac:dyDescent="0.2">
      <c r="C56">
        <v>2350</v>
      </c>
      <c r="D56">
        <v>2350</v>
      </c>
      <c r="E56">
        <v>0.91211233490994803</v>
      </c>
      <c r="F56">
        <f t="shared" si="5"/>
        <v>0.91211233490994803</v>
      </c>
      <c r="G56">
        <v>2350</v>
      </c>
      <c r="H56">
        <v>350</v>
      </c>
      <c r="I56">
        <v>0.21073745060027299</v>
      </c>
      <c r="J56">
        <f t="shared" si="19"/>
        <v>1.5186484782502832</v>
      </c>
      <c r="K56">
        <v>3350</v>
      </c>
      <c r="L56">
        <v>0.75694320712887198</v>
      </c>
      <c r="M56">
        <f t="shared" si="13"/>
        <v>0.54358336683070896</v>
      </c>
      <c r="N56">
        <f t="shared" si="17"/>
        <v>0.99144805999697994</v>
      </c>
      <c r="O56">
        <f t="shared" si="18"/>
        <v>0.49235008970572008</v>
      </c>
      <c r="Q56">
        <v>2350</v>
      </c>
      <c r="R56">
        <v>0.89875085643144403</v>
      </c>
      <c r="S56">
        <f t="shared" si="6"/>
        <v>0.89875085643144403</v>
      </c>
      <c r="T56">
        <v>350</v>
      </c>
      <c r="U56">
        <v>0.21912000671802301</v>
      </c>
      <c r="V56">
        <f t="shared" si="20"/>
        <v>0.79510743806459283</v>
      </c>
      <c r="W56">
        <v>3350</v>
      </c>
      <c r="X56">
        <v>1.91280810840266</v>
      </c>
      <c r="Y56">
        <f t="shared" si="14"/>
        <v>1.0465319882519122</v>
      </c>
      <c r="Z56">
        <f t="shared" si="8"/>
        <v>0.91346342758264976</v>
      </c>
      <c r="AA56">
        <f t="shared" si="9"/>
        <v>0.12635632521418619</v>
      </c>
      <c r="AC56">
        <v>2350</v>
      </c>
      <c r="AD56">
        <v>0.62652540889567399</v>
      </c>
      <c r="AE56">
        <f t="shared" si="10"/>
        <v>0.62652540889567399</v>
      </c>
      <c r="AF56">
        <v>350</v>
      </c>
      <c r="AG56">
        <v>0.17215945811026701</v>
      </c>
      <c r="AH56">
        <f t="shared" si="21"/>
        <v>0.57768887912989009</v>
      </c>
      <c r="AI56">
        <v>3350</v>
      </c>
      <c r="AJ56">
        <v>1.3742734152954399</v>
      </c>
      <c r="AK56">
        <f t="shared" si="12"/>
        <v>0.81801115663397894</v>
      </c>
      <c r="AL56">
        <f t="shared" si="15"/>
        <v>0.67407514821984771</v>
      </c>
      <c r="AM56">
        <f t="shared" si="16"/>
        <v>0.12702138618569567</v>
      </c>
    </row>
    <row r="57" spans="3:39" x14ac:dyDescent="0.2">
      <c r="C57">
        <v>2400</v>
      </c>
      <c r="D57">
        <v>2400</v>
      </c>
      <c r="E57">
        <v>0.83360861071830705</v>
      </c>
      <c r="F57">
        <f t="shared" si="5"/>
        <v>0.83360861071830705</v>
      </c>
      <c r="G57">
        <v>2400</v>
      </c>
      <c r="H57">
        <v>400</v>
      </c>
      <c r="I57">
        <v>0.177127319292774</v>
      </c>
      <c r="J57">
        <f t="shared" si="19"/>
        <v>1.4850383469427841</v>
      </c>
      <c r="K57">
        <v>3400</v>
      </c>
      <c r="L57">
        <v>0.97338182552972496</v>
      </c>
      <c r="M57">
        <f t="shared" si="13"/>
        <v>0.76002198523156195</v>
      </c>
      <c r="N57">
        <f t="shared" si="17"/>
        <v>1.0262229809642178</v>
      </c>
      <c r="O57">
        <f t="shared" si="18"/>
        <v>0.39904561506946273</v>
      </c>
      <c r="Q57">
        <v>2400</v>
      </c>
      <c r="R57">
        <v>0.89580852262059596</v>
      </c>
      <c r="S57">
        <f t="shared" si="6"/>
        <v>0.89580852262059596</v>
      </c>
      <c r="T57">
        <v>400</v>
      </c>
      <c r="U57">
        <v>0.28231251937916901</v>
      </c>
      <c r="V57">
        <f t="shared" si="20"/>
        <v>0.85829995072573884</v>
      </c>
      <c r="W57">
        <v>3400</v>
      </c>
      <c r="X57">
        <v>1.8969557167237301</v>
      </c>
      <c r="Y57">
        <f t="shared" si="14"/>
        <v>1.0306795965729822</v>
      </c>
      <c r="Z57">
        <f t="shared" si="8"/>
        <v>0.92826268997310579</v>
      </c>
      <c r="AA57">
        <f t="shared" si="9"/>
        <v>9.0656716847202209E-2</v>
      </c>
      <c r="AC57">
        <v>2400</v>
      </c>
      <c r="AD57">
        <v>0.63487974331549502</v>
      </c>
      <c r="AE57">
        <f t="shared" si="10"/>
        <v>0.63487974331549502</v>
      </c>
      <c r="AF57">
        <v>400</v>
      </c>
      <c r="AG57">
        <v>0.19415638718351699</v>
      </c>
      <c r="AH57">
        <f t="shared" si="21"/>
        <v>0.5996858082031401</v>
      </c>
      <c r="AI57">
        <v>3400</v>
      </c>
      <c r="AJ57">
        <v>1.37464577651525</v>
      </c>
      <c r="AK57">
        <f t="shared" si="12"/>
        <v>0.81838351785378904</v>
      </c>
      <c r="AL57">
        <f t="shared" si="15"/>
        <v>0.68431635645747468</v>
      </c>
      <c r="AM57">
        <f t="shared" si="16"/>
        <v>0.11743149531033928</v>
      </c>
    </row>
    <row r="58" spans="3:39" x14ac:dyDescent="0.2">
      <c r="C58">
        <v>2450</v>
      </c>
      <c r="D58">
        <v>2450</v>
      </c>
      <c r="E58">
        <v>0.701750530191108</v>
      </c>
      <c r="F58">
        <f t="shared" si="5"/>
        <v>0.701750530191108</v>
      </c>
      <c r="G58">
        <v>2450</v>
      </c>
      <c r="H58">
        <v>450</v>
      </c>
      <c r="I58">
        <v>0.25768406067673899</v>
      </c>
      <c r="J58">
        <f t="shared" si="19"/>
        <v>1.5655950883267491</v>
      </c>
      <c r="K58">
        <v>3450</v>
      </c>
      <c r="L58">
        <v>1.17635222872925</v>
      </c>
      <c r="M58">
        <f t="shared" si="13"/>
        <v>0.96299238843108703</v>
      </c>
      <c r="N58">
        <f t="shared" si="17"/>
        <v>1.076779335649648</v>
      </c>
      <c r="O58">
        <f t="shared" si="18"/>
        <v>0.44302083153405974</v>
      </c>
      <c r="Q58">
        <v>2450</v>
      </c>
      <c r="R58">
        <v>0.93733065284998696</v>
      </c>
      <c r="S58">
        <f t="shared" si="6"/>
        <v>0.93733065284998696</v>
      </c>
      <c r="T58">
        <v>450</v>
      </c>
      <c r="U58">
        <v>0.35212627764493798</v>
      </c>
      <c r="V58">
        <f t="shared" si="20"/>
        <v>0.9281137089915078</v>
      </c>
      <c r="W58">
        <v>3450</v>
      </c>
      <c r="X58">
        <v>1.9249229876760601</v>
      </c>
      <c r="Y58">
        <f t="shared" si="14"/>
        <v>1.058646867525312</v>
      </c>
      <c r="Z58">
        <f t="shared" si="8"/>
        <v>0.97469707645560222</v>
      </c>
      <c r="AA58">
        <f t="shared" si="9"/>
        <v>7.284856607379811E-2</v>
      </c>
      <c r="AC58">
        <v>2450</v>
      </c>
      <c r="AD58">
        <v>0.65322333250466902</v>
      </c>
      <c r="AE58">
        <f t="shared" si="10"/>
        <v>0.65322333250466902</v>
      </c>
      <c r="AF58">
        <v>450</v>
      </c>
      <c r="AG58">
        <v>0.209583812838812</v>
      </c>
      <c r="AH58">
        <f t="shared" si="21"/>
        <v>0.61511323385843508</v>
      </c>
      <c r="AI58">
        <v>3450</v>
      </c>
      <c r="AJ58">
        <v>1.3335466409981001</v>
      </c>
      <c r="AK58">
        <f t="shared" si="12"/>
        <v>0.7772843823366391</v>
      </c>
      <c r="AL58">
        <f t="shared" si="15"/>
        <v>0.68187364956658103</v>
      </c>
      <c r="AM58">
        <f t="shared" si="16"/>
        <v>8.4796820992865035E-2</v>
      </c>
    </row>
    <row r="59" spans="3:39" x14ac:dyDescent="0.2">
      <c r="C59">
        <v>2500</v>
      </c>
      <c r="D59">
        <v>2500</v>
      </c>
      <c r="E59">
        <v>0.56295611999711803</v>
      </c>
      <c r="F59">
        <f t="shared" si="5"/>
        <v>0.56295611999711803</v>
      </c>
      <c r="G59">
        <v>2500</v>
      </c>
      <c r="H59">
        <v>500</v>
      </c>
      <c r="I59">
        <v>9.1620035867022998E-2</v>
      </c>
      <c r="J59">
        <f t="shared" si="19"/>
        <v>1.399531063517033</v>
      </c>
      <c r="K59">
        <v>3500</v>
      </c>
      <c r="L59">
        <v>1.0846727785227901</v>
      </c>
      <c r="M59">
        <f t="shared" si="13"/>
        <v>0.87131293822462708</v>
      </c>
      <c r="N59">
        <f t="shared" si="17"/>
        <v>0.94460004057959279</v>
      </c>
      <c r="O59">
        <f t="shared" si="18"/>
        <v>0.42307523983332757</v>
      </c>
      <c r="Q59">
        <v>2500</v>
      </c>
      <c r="R59">
        <v>0.99243788481594097</v>
      </c>
      <c r="S59">
        <f t="shared" si="6"/>
        <v>0.99243788481594097</v>
      </c>
      <c r="T59">
        <v>500</v>
      </c>
      <c r="U59">
        <v>0.30578346870324402</v>
      </c>
      <c r="V59">
        <f t="shared" si="20"/>
        <v>0.88177090004981384</v>
      </c>
      <c r="W59">
        <v>3500</v>
      </c>
      <c r="X59">
        <v>1.8130053608069701</v>
      </c>
      <c r="Y59">
        <f t="shared" si="14"/>
        <v>0.9467292406562221</v>
      </c>
      <c r="Z59">
        <f t="shared" si="8"/>
        <v>0.94031267517399231</v>
      </c>
      <c r="AA59">
        <f t="shared" si="9"/>
        <v>5.5611820809494818E-2</v>
      </c>
      <c r="AC59">
        <v>2500</v>
      </c>
      <c r="AD59">
        <v>0.68917976360044597</v>
      </c>
      <c r="AE59">
        <f t="shared" si="10"/>
        <v>0.68917976360044597</v>
      </c>
      <c r="AF59">
        <v>500</v>
      </c>
      <c r="AG59">
        <v>0.22248119167517599</v>
      </c>
      <c r="AH59">
        <f t="shared" si="21"/>
        <v>0.62801061269479908</v>
      </c>
      <c r="AI59">
        <v>3500</v>
      </c>
      <c r="AJ59">
        <v>1.2446823357711401</v>
      </c>
      <c r="AK59">
        <f t="shared" si="12"/>
        <v>0.68842007710967912</v>
      </c>
      <c r="AL59">
        <f t="shared" si="15"/>
        <v>0.66853681780164143</v>
      </c>
      <c r="AM59">
        <f t="shared" si="16"/>
        <v>3.5098778556560233E-2</v>
      </c>
    </row>
    <row r="60" spans="3:39" x14ac:dyDescent="0.2">
      <c r="C60">
        <v>2550</v>
      </c>
      <c r="D60">
        <v>2550</v>
      </c>
      <c r="E60">
        <v>0.84287478544941996</v>
      </c>
      <c r="F60">
        <f t="shared" si="5"/>
        <v>0.84287478544941996</v>
      </c>
      <c r="G60">
        <v>2550</v>
      </c>
      <c r="H60">
        <v>550</v>
      </c>
      <c r="I60">
        <v>0.17544259245554</v>
      </c>
      <c r="J60">
        <f t="shared" si="19"/>
        <v>1.4833536201055502</v>
      </c>
      <c r="K60">
        <v>3550</v>
      </c>
      <c r="L60">
        <v>1.0860127870040099</v>
      </c>
      <c r="M60">
        <f t="shared" si="13"/>
        <v>0.87265294670584692</v>
      </c>
      <c r="N60">
        <f t="shared" si="17"/>
        <v>1.0662937840869391</v>
      </c>
      <c r="O60">
        <f t="shared" si="18"/>
        <v>0.36149116840782802</v>
      </c>
      <c r="Q60">
        <v>2550</v>
      </c>
      <c r="R60">
        <v>1.1537587694404201</v>
      </c>
      <c r="S60">
        <f t="shared" si="6"/>
        <v>1.1537587694404201</v>
      </c>
      <c r="T60">
        <v>550</v>
      </c>
      <c r="U60">
        <v>0.301417134717268</v>
      </c>
      <c r="V60">
        <f t="shared" si="20"/>
        <v>0.87740456606383788</v>
      </c>
      <c r="W60">
        <v>3550</v>
      </c>
      <c r="X60">
        <v>1.9872582204365401</v>
      </c>
      <c r="Y60">
        <f t="shared" si="14"/>
        <v>1.1209821002857923</v>
      </c>
      <c r="Z60">
        <f t="shared" si="8"/>
        <v>1.0507151452633501</v>
      </c>
      <c r="AA60">
        <f t="shared" si="9"/>
        <v>0.15098342676290955</v>
      </c>
      <c r="AC60">
        <v>2550</v>
      </c>
      <c r="AD60">
        <v>0.76001665554984799</v>
      </c>
      <c r="AE60">
        <f t="shared" si="10"/>
        <v>0.76001665554984799</v>
      </c>
      <c r="AF60">
        <v>550</v>
      </c>
      <c r="AG60">
        <v>0.23758804803106701</v>
      </c>
      <c r="AH60">
        <f t="shared" si="21"/>
        <v>0.64311746905069012</v>
      </c>
      <c r="AI60">
        <v>3550</v>
      </c>
      <c r="AJ60">
        <v>1.30567910989561</v>
      </c>
      <c r="AK60">
        <f t="shared" si="12"/>
        <v>0.74941685123414903</v>
      </c>
      <c r="AL60">
        <f t="shared" si="15"/>
        <v>0.71751699194489571</v>
      </c>
      <c r="AM60">
        <f t="shared" si="16"/>
        <v>6.4649483509513397E-2</v>
      </c>
    </row>
    <row r="61" spans="3:39" x14ac:dyDescent="0.2">
      <c r="C61">
        <v>2600</v>
      </c>
      <c r="D61">
        <v>2600</v>
      </c>
      <c r="E61">
        <v>0.86099235191534695</v>
      </c>
      <c r="F61">
        <f t="shared" si="5"/>
        <v>0.86099235191534695</v>
      </c>
      <c r="G61">
        <v>2600</v>
      </c>
      <c r="H61">
        <v>600</v>
      </c>
      <c r="I61">
        <v>0.28711660229917801</v>
      </c>
      <c r="J61">
        <f t="shared" si="19"/>
        <v>1.5950276299491881</v>
      </c>
      <c r="K61">
        <v>3600</v>
      </c>
      <c r="L61">
        <v>1.4609052008412999</v>
      </c>
      <c r="M61">
        <f t="shared" si="13"/>
        <v>1.247545360543137</v>
      </c>
      <c r="N61">
        <f t="shared" si="17"/>
        <v>1.2345217808025575</v>
      </c>
      <c r="O61">
        <f t="shared" si="18"/>
        <v>0.36719090071991062</v>
      </c>
      <c r="Q61">
        <v>2600</v>
      </c>
      <c r="R61">
        <v>1.12159221936343</v>
      </c>
      <c r="S61">
        <f t="shared" si="6"/>
        <v>1.12159221936343</v>
      </c>
      <c r="T61">
        <v>600</v>
      </c>
      <c r="U61">
        <v>0.281911320823311</v>
      </c>
      <c r="V61">
        <f t="shared" si="20"/>
        <v>0.85789875216988087</v>
      </c>
      <c r="W61">
        <v>3600</v>
      </c>
      <c r="X61">
        <v>1.9857523778160899</v>
      </c>
      <c r="Y61">
        <f t="shared" si="14"/>
        <v>1.1194762576653421</v>
      </c>
      <c r="Z61">
        <f t="shared" si="8"/>
        <v>1.0329890763995511</v>
      </c>
      <c r="AA61">
        <f t="shared" si="9"/>
        <v>0.15163635959958793</v>
      </c>
      <c r="AC61">
        <v>2600</v>
      </c>
      <c r="AD61">
        <v>0.78370458109275098</v>
      </c>
      <c r="AE61">
        <f t="shared" si="10"/>
        <v>0.78370458109275098</v>
      </c>
      <c r="AF61">
        <v>600</v>
      </c>
      <c r="AG61">
        <v>0.26378155267532299</v>
      </c>
      <c r="AH61">
        <f t="shared" si="21"/>
        <v>0.66931097369494608</v>
      </c>
      <c r="AI61">
        <v>3600</v>
      </c>
      <c r="AJ61">
        <v>1.2626579426384199</v>
      </c>
      <c r="AK61">
        <f t="shared" si="12"/>
        <v>0.70639568397695895</v>
      </c>
      <c r="AL61">
        <f t="shared" si="15"/>
        <v>0.7198037462548853</v>
      </c>
      <c r="AM61">
        <f t="shared" si="16"/>
        <v>5.8363571291580041E-2</v>
      </c>
    </row>
    <row r="62" spans="3:39" x14ac:dyDescent="0.2">
      <c r="C62">
        <v>2650</v>
      </c>
      <c r="D62">
        <v>2650</v>
      </c>
      <c r="E62">
        <v>0.58995445265864699</v>
      </c>
      <c r="F62">
        <f t="shared" si="5"/>
        <v>0.58995445265864699</v>
      </c>
      <c r="G62">
        <v>2650</v>
      </c>
      <c r="H62">
        <v>650</v>
      </c>
      <c r="I62">
        <v>0.15248910843668201</v>
      </c>
      <c r="J62">
        <f t="shared" si="19"/>
        <v>1.4604001360866921</v>
      </c>
      <c r="K62">
        <v>3650</v>
      </c>
      <c r="L62">
        <v>1.31045674793614</v>
      </c>
      <c r="M62">
        <f t="shared" si="13"/>
        <v>1.0970969076379771</v>
      </c>
      <c r="N62">
        <f t="shared" si="17"/>
        <v>1.0491504987944387</v>
      </c>
      <c r="O62">
        <f t="shared" si="18"/>
        <v>0.43719911429504654</v>
      </c>
      <c r="Q62">
        <v>2650</v>
      </c>
      <c r="R62">
        <v>1.2063766538579599</v>
      </c>
      <c r="S62">
        <f t="shared" si="6"/>
        <v>1.2063766538579599</v>
      </c>
      <c r="T62">
        <v>650</v>
      </c>
      <c r="U62">
        <v>0.40008132769263099</v>
      </c>
      <c r="V62">
        <f t="shared" si="20"/>
        <v>0.97606875903920076</v>
      </c>
      <c r="W62">
        <v>3650</v>
      </c>
      <c r="X62">
        <v>1.91966984462608</v>
      </c>
      <c r="Y62">
        <f t="shared" si="14"/>
        <v>1.053393724475332</v>
      </c>
      <c r="Z62">
        <f t="shared" si="8"/>
        <v>1.0786130457908307</v>
      </c>
      <c r="AA62">
        <f t="shared" si="9"/>
        <v>0.11720683525150288</v>
      </c>
      <c r="AC62">
        <v>2650</v>
      </c>
      <c r="AD62">
        <v>0.83852493426970498</v>
      </c>
      <c r="AE62">
        <f t="shared" si="10"/>
        <v>0.83852493426970498</v>
      </c>
      <c r="AF62">
        <v>650</v>
      </c>
      <c r="AG62">
        <v>0.29020596558213901</v>
      </c>
      <c r="AH62">
        <f t="shared" si="21"/>
        <v>0.69573538660176215</v>
      </c>
      <c r="AI62">
        <v>3650</v>
      </c>
      <c r="AJ62">
        <v>1.19683247444011</v>
      </c>
      <c r="AK62">
        <f t="shared" si="12"/>
        <v>0.64057021577864903</v>
      </c>
      <c r="AL62">
        <f t="shared" si="15"/>
        <v>0.7249435122167055</v>
      </c>
      <c r="AM62">
        <f t="shared" si="16"/>
        <v>0.10215847294606491</v>
      </c>
    </row>
    <row r="63" spans="3:39" x14ac:dyDescent="0.2">
      <c r="C63">
        <v>2700</v>
      </c>
      <c r="D63">
        <v>2700</v>
      </c>
      <c r="E63">
        <v>0.44495378485489401</v>
      </c>
      <c r="F63">
        <f t="shared" si="5"/>
        <v>0.44495378485489401</v>
      </c>
      <c r="G63">
        <v>2700</v>
      </c>
      <c r="H63">
        <v>700</v>
      </c>
      <c r="I63">
        <v>0.28792204423735901</v>
      </c>
      <c r="J63">
        <f t="shared" si="19"/>
        <v>1.5958330718873692</v>
      </c>
      <c r="K63">
        <v>3700</v>
      </c>
      <c r="L63">
        <v>1.5572173881149101</v>
      </c>
      <c r="M63">
        <f t="shared" si="13"/>
        <v>1.3438575478167472</v>
      </c>
      <c r="N63">
        <f t="shared" si="17"/>
        <v>1.12821480151967</v>
      </c>
      <c r="O63">
        <f t="shared" si="18"/>
        <v>0.60498523027674345</v>
      </c>
      <c r="Q63">
        <v>2700</v>
      </c>
      <c r="R63">
        <v>1.1325482583473501</v>
      </c>
      <c r="S63">
        <f t="shared" si="6"/>
        <v>1.1325482583473501</v>
      </c>
      <c r="T63">
        <v>700</v>
      </c>
      <c r="U63">
        <v>0.46721303133939601</v>
      </c>
      <c r="V63">
        <f t="shared" si="20"/>
        <v>1.0432004626859659</v>
      </c>
      <c r="W63">
        <v>3700</v>
      </c>
      <c r="X63">
        <v>2.0597552464088298</v>
      </c>
      <c r="Y63">
        <f t="shared" si="14"/>
        <v>1.1934791262580817</v>
      </c>
      <c r="Z63">
        <f t="shared" si="8"/>
        <v>1.1230759490971327</v>
      </c>
      <c r="AA63">
        <f t="shared" si="9"/>
        <v>7.5585796702516209E-2</v>
      </c>
      <c r="AC63">
        <v>2700</v>
      </c>
      <c r="AD63">
        <v>0.81659496227319495</v>
      </c>
      <c r="AE63">
        <f t="shared" si="10"/>
        <v>0.81659496227319495</v>
      </c>
      <c r="AF63">
        <v>700</v>
      </c>
      <c r="AG63">
        <v>0.32137491236094001</v>
      </c>
      <c r="AH63">
        <f t="shared" si="21"/>
        <v>0.72690433338056315</v>
      </c>
      <c r="AI63">
        <v>3700</v>
      </c>
      <c r="AJ63">
        <v>1.2714189203659201</v>
      </c>
      <c r="AK63">
        <f t="shared" si="12"/>
        <v>0.71515666170445913</v>
      </c>
      <c r="AL63">
        <f t="shared" si="15"/>
        <v>0.7528853191194057</v>
      </c>
      <c r="AM63">
        <f t="shared" si="16"/>
        <v>5.5485952461319016E-2</v>
      </c>
    </row>
    <row r="64" spans="3:39" x14ac:dyDescent="0.2">
      <c r="C64">
        <v>2750</v>
      </c>
      <c r="D64">
        <v>2750</v>
      </c>
      <c r="E64">
        <v>0.52263817632557896</v>
      </c>
      <c r="F64">
        <f t="shared" si="5"/>
        <v>0.52263817632557896</v>
      </c>
      <c r="G64">
        <v>2750</v>
      </c>
      <c r="H64">
        <v>750</v>
      </c>
      <c r="I64">
        <v>0.35294905787779401</v>
      </c>
      <c r="J64">
        <f t="shared" si="19"/>
        <v>1.6608600855278042</v>
      </c>
      <c r="K64">
        <v>3750</v>
      </c>
      <c r="L64">
        <v>1.8564435647926401</v>
      </c>
      <c r="M64">
        <f t="shared" si="13"/>
        <v>1.6430837244944771</v>
      </c>
      <c r="N64">
        <f t="shared" si="17"/>
        <v>1.2755273287826201</v>
      </c>
      <c r="O64">
        <f t="shared" si="18"/>
        <v>0.65208171011653748</v>
      </c>
      <c r="Q64">
        <v>2750</v>
      </c>
      <c r="R64">
        <v>1.20593516028353</v>
      </c>
      <c r="S64">
        <f t="shared" si="6"/>
        <v>1.20593516028353</v>
      </c>
      <c r="T64">
        <v>750</v>
      </c>
      <c r="U64">
        <v>0.50321880244178396</v>
      </c>
      <c r="V64">
        <f t="shared" si="20"/>
        <v>1.0792062337883537</v>
      </c>
      <c r="W64">
        <v>3750</v>
      </c>
      <c r="X64">
        <v>2.0986070898260798</v>
      </c>
      <c r="Y64">
        <f t="shared" si="14"/>
        <v>1.2323309696753317</v>
      </c>
      <c r="Z64">
        <f t="shared" si="8"/>
        <v>1.1724907879157385</v>
      </c>
      <c r="AA64">
        <f t="shared" si="9"/>
        <v>8.1857746838163201E-2</v>
      </c>
      <c r="AC64">
        <v>2750</v>
      </c>
      <c r="AD64">
        <v>0.78164972898131202</v>
      </c>
      <c r="AE64">
        <f t="shared" si="10"/>
        <v>0.78164972898131202</v>
      </c>
      <c r="AF64">
        <v>750</v>
      </c>
      <c r="AG64">
        <v>0.360242516415404</v>
      </c>
      <c r="AH64">
        <f t="shared" si="21"/>
        <v>0.76577193743502714</v>
      </c>
      <c r="AI64">
        <v>3750</v>
      </c>
      <c r="AJ64">
        <v>1.2387588782821699</v>
      </c>
      <c r="AK64">
        <f t="shared" si="12"/>
        <v>0.68249661962070896</v>
      </c>
      <c r="AL64">
        <f t="shared" si="15"/>
        <v>0.74330609534568259</v>
      </c>
      <c r="AM64">
        <f t="shared" si="16"/>
        <v>5.3257584619999881E-2</v>
      </c>
    </row>
    <row r="65" spans="3:39" x14ac:dyDescent="0.2">
      <c r="C65">
        <v>2800</v>
      </c>
      <c r="D65">
        <v>2800</v>
      </c>
      <c r="E65">
        <v>0.60101583040629303</v>
      </c>
      <c r="F65">
        <f t="shared" si="5"/>
        <v>0.60101583040629303</v>
      </c>
      <c r="G65">
        <v>2800</v>
      </c>
      <c r="H65">
        <v>800</v>
      </c>
      <c r="I65">
        <v>0.45525822427165502</v>
      </c>
      <c r="J65">
        <f t="shared" si="19"/>
        <v>1.7631692519216651</v>
      </c>
      <c r="K65">
        <v>3800</v>
      </c>
      <c r="L65">
        <v>1.7746148685121601</v>
      </c>
      <c r="M65">
        <f t="shared" si="13"/>
        <v>1.5612550282139972</v>
      </c>
      <c r="N65">
        <f t="shared" si="17"/>
        <v>1.3084800368473184</v>
      </c>
      <c r="O65">
        <f t="shared" si="18"/>
        <v>0.62094407234491777</v>
      </c>
      <c r="Q65">
        <v>2800</v>
      </c>
      <c r="R65">
        <v>1.1933307439157199</v>
      </c>
      <c r="S65">
        <f t="shared" si="6"/>
        <v>1.1933307439157199</v>
      </c>
      <c r="T65">
        <v>800</v>
      </c>
      <c r="U65">
        <v>0.55319562441813497</v>
      </c>
      <c r="V65">
        <f t="shared" si="20"/>
        <v>1.1291830557647047</v>
      </c>
      <c r="W65">
        <v>3800</v>
      </c>
      <c r="X65">
        <v>2.01547221450073</v>
      </c>
      <c r="Y65">
        <f t="shared" si="14"/>
        <v>1.1491960943499819</v>
      </c>
      <c r="Z65">
        <f t="shared" si="8"/>
        <v>1.157236631343469</v>
      </c>
      <c r="AA65">
        <f t="shared" si="9"/>
        <v>3.282101689676447E-2</v>
      </c>
      <c r="AC65">
        <v>2800</v>
      </c>
      <c r="AD65">
        <v>0.81052447586333198</v>
      </c>
      <c r="AE65">
        <f t="shared" si="10"/>
        <v>0.81052447586333198</v>
      </c>
      <c r="AF65">
        <v>800</v>
      </c>
      <c r="AG65">
        <v>0.37508938746008202</v>
      </c>
      <c r="AH65">
        <f t="shared" si="21"/>
        <v>0.78061880847970511</v>
      </c>
      <c r="AI65">
        <v>3800</v>
      </c>
      <c r="AJ65">
        <v>1.21035930838462</v>
      </c>
      <c r="AK65">
        <f t="shared" si="12"/>
        <v>0.65409704972315907</v>
      </c>
      <c r="AL65">
        <f t="shared" si="15"/>
        <v>0.74841344468873194</v>
      </c>
      <c r="AM65">
        <f t="shared" si="16"/>
        <v>8.3037786608817443E-2</v>
      </c>
    </row>
    <row r="66" spans="3:39" x14ac:dyDescent="0.2">
      <c r="C66">
        <v>2850</v>
      </c>
      <c r="D66">
        <v>2850</v>
      </c>
      <c r="E66">
        <v>0.56825155165757801</v>
      </c>
      <c r="F66">
        <f t="shared" si="5"/>
        <v>0.56825155165757801</v>
      </c>
      <c r="G66">
        <v>2850</v>
      </c>
      <c r="H66">
        <v>850</v>
      </c>
      <c r="I66">
        <v>0.41856748670476102</v>
      </c>
      <c r="J66">
        <f t="shared" si="19"/>
        <v>1.7264785143547712</v>
      </c>
      <c r="K66">
        <v>3850</v>
      </c>
      <c r="L66">
        <v>1.76563134440007</v>
      </c>
      <c r="M66">
        <f t="shared" si="13"/>
        <v>1.5522715041019071</v>
      </c>
      <c r="N66">
        <f t="shared" si="17"/>
        <v>1.2823338567047522</v>
      </c>
      <c r="O66">
        <f t="shared" si="18"/>
        <v>0.62451755330929171</v>
      </c>
      <c r="Q66">
        <v>2850</v>
      </c>
      <c r="R66">
        <v>1.22859608504492</v>
      </c>
      <c r="S66">
        <f t="shared" si="6"/>
        <v>1.22859608504492</v>
      </c>
      <c r="T66">
        <v>850</v>
      </c>
      <c r="U66">
        <v>0.53609503499921496</v>
      </c>
      <c r="V66">
        <f t="shared" si="20"/>
        <v>1.1120824663457847</v>
      </c>
      <c r="W66">
        <v>3850</v>
      </c>
      <c r="X66">
        <v>2.00024709076314</v>
      </c>
      <c r="Y66">
        <f t="shared" si="14"/>
        <v>1.1339709706123919</v>
      </c>
      <c r="Z66">
        <f t="shared" si="8"/>
        <v>1.1582165073343655</v>
      </c>
      <c r="AA66">
        <f t="shared" si="9"/>
        <v>6.192528057097766E-2</v>
      </c>
      <c r="AC66">
        <v>2850</v>
      </c>
      <c r="AD66">
        <v>0.843588557956512</v>
      </c>
      <c r="AE66">
        <f t="shared" si="10"/>
        <v>0.843588557956512</v>
      </c>
      <c r="AF66">
        <v>850</v>
      </c>
      <c r="AG66">
        <v>0.36037771418676501</v>
      </c>
      <c r="AH66">
        <f t="shared" si="21"/>
        <v>0.76590713520638809</v>
      </c>
      <c r="AI66">
        <v>3850</v>
      </c>
      <c r="AJ66">
        <v>1.1987443458518801</v>
      </c>
      <c r="AK66">
        <f t="shared" si="12"/>
        <v>0.6424820871904191</v>
      </c>
      <c r="AL66">
        <f t="shared" si="15"/>
        <v>0.75065926011777295</v>
      </c>
      <c r="AM66">
        <f t="shared" si="16"/>
        <v>0.10141659833102792</v>
      </c>
    </row>
    <row r="67" spans="3:39" x14ac:dyDescent="0.2">
      <c r="C67">
        <v>2900</v>
      </c>
      <c r="D67">
        <v>2900</v>
      </c>
      <c r="E67">
        <v>0.40628435718103101</v>
      </c>
      <c r="F67">
        <f t="shared" si="5"/>
        <v>0.40628435718103101</v>
      </c>
      <c r="G67">
        <v>2900</v>
      </c>
      <c r="H67">
        <v>900</v>
      </c>
      <c r="I67">
        <v>0.371247529420211</v>
      </c>
      <c r="J67">
        <f t="shared" si="19"/>
        <v>1.6791585570702212</v>
      </c>
      <c r="K67">
        <v>3900</v>
      </c>
      <c r="L67">
        <v>1.9846383380191599</v>
      </c>
      <c r="M67">
        <f t="shared" si="13"/>
        <v>1.771278497720997</v>
      </c>
      <c r="N67">
        <f t="shared" si="17"/>
        <v>1.2855738039907496</v>
      </c>
      <c r="O67">
        <f t="shared" si="18"/>
        <v>0.76287873827993247</v>
      </c>
      <c r="Q67">
        <v>2900</v>
      </c>
      <c r="R67">
        <v>1.1916839246637401</v>
      </c>
      <c r="S67">
        <f t="shared" si="6"/>
        <v>1.1916839246637401</v>
      </c>
      <c r="T67">
        <v>900</v>
      </c>
      <c r="U67">
        <v>0.59417695227715195</v>
      </c>
      <c r="V67">
        <f t="shared" si="20"/>
        <v>1.1701643836237219</v>
      </c>
      <c r="W67">
        <v>3900</v>
      </c>
      <c r="X67">
        <v>2.1199564605533898</v>
      </c>
      <c r="Y67">
        <f t="shared" si="14"/>
        <v>1.2536803404026418</v>
      </c>
      <c r="Z67">
        <f t="shared" si="8"/>
        <v>1.2051762162300346</v>
      </c>
      <c r="AA67">
        <f t="shared" si="9"/>
        <v>4.3361967298048525E-2</v>
      </c>
      <c r="AC67">
        <v>2900</v>
      </c>
      <c r="AD67">
        <v>0.87606230650819705</v>
      </c>
      <c r="AE67">
        <f t="shared" si="10"/>
        <v>0.87606230650819705</v>
      </c>
      <c r="AF67">
        <v>900</v>
      </c>
      <c r="AG67">
        <v>0.419015512616145</v>
      </c>
      <c r="AH67">
        <f t="shared" si="21"/>
        <v>0.82454493363576808</v>
      </c>
      <c r="AI67">
        <v>3900</v>
      </c>
      <c r="AJ67">
        <v>1.1836556566296601</v>
      </c>
      <c r="AK67">
        <f t="shared" si="12"/>
        <v>0.62739339796819915</v>
      </c>
      <c r="AL67">
        <f t="shared" si="15"/>
        <v>0.77600021270405473</v>
      </c>
      <c r="AM67">
        <f t="shared" si="16"/>
        <v>0.13124975796690813</v>
      </c>
    </row>
    <row r="68" spans="3:39" x14ac:dyDescent="0.2">
      <c r="C68">
        <v>2950</v>
      </c>
      <c r="D68">
        <v>2950</v>
      </c>
      <c r="E68">
        <v>1.0689737740140099</v>
      </c>
      <c r="F68">
        <f t="shared" si="5"/>
        <v>1.0689737740140099</v>
      </c>
      <c r="G68">
        <v>2950</v>
      </c>
      <c r="H68">
        <v>950</v>
      </c>
      <c r="I68">
        <v>0.48644043367587397</v>
      </c>
      <c r="J68">
        <f t="shared" si="19"/>
        <v>1.794351461325884</v>
      </c>
      <c r="K68">
        <v>3950</v>
      </c>
      <c r="L68">
        <v>2.2887337941899299</v>
      </c>
      <c r="M68">
        <f t="shared" si="13"/>
        <v>2.0753739538917668</v>
      </c>
      <c r="N68">
        <f t="shared" si="17"/>
        <v>1.6462330630772204</v>
      </c>
      <c r="O68">
        <f t="shared" si="18"/>
        <v>0.51929242767375983</v>
      </c>
      <c r="Q68">
        <v>2950</v>
      </c>
      <c r="R68">
        <v>1.2976787556317799</v>
      </c>
      <c r="S68">
        <f t="shared" si="6"/>
        <v>1.2976787556317799</v>
      </c>
      <c r="T68">
        <v>950</v>
      </c>
      <c r="U68">
        <v>0.71181998642095901</v>
      </c>
      <c r="V68">
        <f t="shared" si="20"/>
        <v>1.2878074177675289</v>
      </c>
      <c r="W68">
        <v>3950</v>
      </c>
      <c r="X68">
        <v>2.05424530693882</v>
      </c>
      <c r="Y68">
        <f t="shared" si="14"/>
        <v>1.187969186788072</v>
      </c>
      <c r="Z68">
        <f t="shared" si="8"/>
        <v>1.2578184533957935</v>
      </c>
      <c r="AA68">
        <f t="shared" si="9"/>
        <v>6.0692263609417166E-2</v>
      </c>
      <c r="AC68">
        <v>2950</v>
      </c>
      <c r="AD68">
        <v>0.89738902965619805</v>
      </c>
      <c r="AE68">
        <f t="shared" si="10"/>
        <v>0.89738902965619805</v>
      </c>
      <c r="AF68">
        <v>950</v>
      </c>
      <c r="AG68">
        <v>0.48455261945534001</v>
      </c>
      <c r="AH68">
        <f t="shared" si="21"/>
        <v>0.89008204047496309</v>
      </c>
      <c r="AI68">
        <v>3950</v>
      </c>
      <c r="AJ68">
        <v>1.2396538117392599</v>
      </c>
      <c r="AK68">
        <f t="shared" si="12"/>
        <v>0.68339155307779897</v>
      </c>
      <c r="AL68">
        <f t="shared" si="15"/>
        <v>0.82362087440298681</v>
      </c>
      <c r="AM68">
        <f t="shared" si="16"/>
        <v>0.12149709849299117</v>
      </c>
    </row>
    <row r="69" spans="3:39" x14ac:dyDescent="0.2">
      <c r="C69">
        <v>3000</v>
      </c>
      <c r="D69">
        <v>3000</v>
      </c>
      <c r="E69">
        <v>1.1588987198785801</v>
      </c>
      <c r="F69">
        <f t="shared" si="5"/>
        <v>1.1588987198785801</v>
      </c>
      <c r="G69">
        <v>3000</v>
      </c>
      <c r="H69">
        <v>1000</v>
      </c>
      <c r="I69">
        <v>0.40940347801384003</v>
      </c>
      <c r="J69">
        <f t="shared" si="19"/>
        <v>1.7173145056638501</v>
      </c>
      <c r="K69">
        <v>4000</v>
      </c>
      <c r="L69">
        <v>2.1660151186917198</v>
      </c>
      <c r="M69">
        <f t="shared" si="13"/>
        <v>1.9526552783935569</v>
      </c>
      <c r="N69">
        <f t="shared" si="17"/>
        <v>1.609622834645329</v>
      </c>
      <c r="O69">
        <f t="shared" si="18"/>
        <v>0.40768920828427069</v>
      </c>
      <c r="Q69">
        <v>3000</v>
      </c>
      <c r="R69">
        <v>1.25653343773547</v>
      </c>
      <c r="S69">
        <f t="shared" si="6"/>
        <v>1.25653343773547</v>
      </c>
      <c r="T69">
        <v>1000</v>
      </c>
      <c r="U69">
        <v>0.80293643928022995</v>
      </c>
      <c r="V69">
        <f t="shared" si="20"/>
        <v>1.3789238706267999</v>
      </c>
      <c r="W69">
        <v>4000</v>
      </c>
      <c r="X69">
        <v>1.9802829179747199</v>
      </c>
      <c r="Y69">
        <f t="shared" si="14"/>
        <v>1.1140067978239721</v>
      </c>
      <c r="Z69">
        <f t="shared" si="8"/>
        <v>1.2498213687287472</v>
      </c>
      <c r="AA69">
        <f t="shared" si="9"/>
        <v>0.13258602025993521</v>
      </c>
      <c r="AC69">
        <v>3000</v>
      </c>
      <c r="AD69">
        <v>0.88407744231879604</v>
      </c>
      <c r="AE69">
        <f t="shared" si="10"/>
        <v>0.88407744231879604</v>
      </c>
      <c r="AF69">
        <v>1000</v>
      </c>
      <c r="AG69">
        <v>0.525079866773277</v>
      </c>
      <c r="AH69">
        <f t="shared" si="21"/>
        <v>0.93060928779290009</v>
      </c>
      <c r="AI69">
        <v>4000</v>
      </c>
      <c r="AJ69">
        <v>1.2028961922485599</v>
      </c>
      <c r="AK69">
        <f t="shared" si="12"/>
        <v>0.64663393358709897</v>
      </c>
      <c r="AL69">
        <f t="shared" si="15"/>
        <v>0.8204402212329317</v>
      </c>
      <c r="AM69">
        <f t="shared" si="16"/>
        <v>0.15230814941993631</v>
      </c>
    </row>
    <row r="70" spans="3:39" x14ac:dyDescent="0.2">
      <c r="C70">
        <v>3050</v>
      </c>
      <c r="D70">
        <v>3050</v>
      </c>
      <c r="E70">
        <v>1.0828603955142699</v>
      </c>
      <c r="F70">
        <f t="shared" si="5"/>
        <v>1.0828603955142699</v>
      </c>
      <c r="G70">
        <v>3050</v>
      </c>
      <c r="H70">
        <v>1050</v>
      </c>
      <c r="I70">
        <v>0.21335984029816299</v>
      </c>
      <c r="J70">
        <f t="shared" si="19"/>
        <v>1.521270867948173</v>
      </c>
      <c r="K70">
        <v>4050</v>
      </c>
      <c r="L70">
        <v>1.32696049731444</v>
      </c>
      <c r="M70">
        <f t="shared" si="13"/>
        <v>1.1136006570162771</v>
      </c>
      <c r="N70">
        <f t="shared" si="17"/>
        <v>1.2392439734929066</v>
      </c>
      <c r="O70">
        <f t="shared" si="18"/>
        <v>0.24472559697825841</v>
      </c>
      <c r="Q70">
        <v>3050</v>
      </c>
      <c r="R70">
        <v>1.3187686567811101</v>
      </c>
      <c r="S70">
        <f t="shared" si="6"/>
        <v>1.3187686567811101</v>
      </c>
      <c r="T70">
        <v>1050</v>
      </c>
      <c r="U70">
        <v>0.86627612015074795</v>
      </c>
      <c r="V70">
        <f t="shared" si="20"/>
        <v>1.4422635514973177</v>
      </c>
      <c r="W70">
        <v>4050</v>
      </c>
      <c r="X70">
        <v>2.07817050163038</v>
      </c>
      <c r="Y70">
        <f t="shared" si="14"/>
        <v>1.2118943814796319</v>
      </c>
      <c r="Z70">
        <f t="shared" si="8"/>
        <v>1.3243088632526865</v>
      </c>
      <c r="AA70">
        <f t="shared" si="9"/>
        <v>0.11528447007064796</v>
      </c>
      <c r="AC70">
        <v>3050</v>
      </c>
      <c r="AD70">
        <v>0.95864865335920701</v>
      </c>
      <c r="AE70">
        <f t="shared" si="10"/>
        <v>0.95864865335920701</v>
      </c>
      <c r="AF70">
        <v>1050</v>
      </c>
      <c r="AG70">
        <v>0.55626225866146095</v>
      </c>
      <c r="AH70">
        <f t="shared" si="21"/>
        <v>0.96179167968108403</v>
      </c>
      <c r="AI70">
        <v>4050</v>
      </c>
      <c r="AJ70">
        <v>1.2286018316040901</v>
      </c>
      <c r="AK70">
        <f t="shared" si="12"/>
        <v>0.67233957294262914</v>
      </c>
      <c r="AL70">
        <f t="shared" si="15"/>
        <v>0.86425996866097332</v>
      </c>
      <c r="AM70">
        <f t="shared" si="16"/>
        <v>0.1662153674397456</v>
      </c>
    </row>
    <row r="71" spans="3:39" x14ac:dyDescent="0.2">
      <c r="C71">
        <v>3100</v>
      </c>
      <c r="D71">
        <v>3100</v>
      </c>
      <c r="E71">
        <v>1.07217509700908</v>
      </c>
      <c r="F71">
        <f t="shared" si="5"/>
        <v>1.07217509700908</v>
      </c>
      <c r="G71">
        <v>3100</v>
      </c>
      <c r="H71">
        <v>1100</v>
      </c>
      <c r="I71">
        <v>0.19272043185420701</v>
      </c>
      <c r="J71">
        <f t="shared" si="19"/>
        <v>1.5006314595042172</v>
      </c>
      <c r="K71">
        <v>4100</v>
      </c>
      <c r="L71">
        <v>0.95604096271526195</v>
      </c>
      <c r="M71">
        <f t="shared" si="13"/>
        <v>0.74268112241709894</v>
      </c>
      <c r="N71">
        <f t="shared" si="17"/>
        <v>1.1051625596434653</v>
      </c>
      <c r="O71">
        <f t="shared" si="18"/>
        <v>0.38005040177706717</v>
      </c>
      <c r="Q71">
        <v>3100</v>
      </c>
      <c r="R71">
        <v>1.32802670509372</v>
      </c>
      <c r="S71">
        <f t="shared" si="6"/>
        <v>1.32802670509372</v>
      </c>
      <c r="T71">
        <v>1100</v>
      </c>
      <c r="U71">
        <v>0.862345724156381</v>
      </c>
      <c r="V71">
        <f t="shared" si="20"/>
        <v>1.4383331555029508</v>
      </c>
      <c r="W71">
        <v>4100</v>
      </c>
      <c r="X71">
        <v>1.9628679330882099</v>
      </c>
      <c r="Y71">
        <f t="shared" si="14"/>
        <v>1.0965918129374619</v>
      </c>
      <c r="Z71">
        <f t="shared" si="8"/>
        <v>1.2876505578447108</v>
      </c>
      <c r="AA71">
        <f t="shared" si="9"/>
        <v>0.17441175778777335</v>
      </c>
      <c r="AC71">
        <v>3100</v>
      </c>
      <c r="AD71">
        <v>0.98574904405131403</v>
      </c>
      <c r="AE71">
        <f t="shared" si="10"/>
        <v>0.98574904405131403</v>
      </c>
      <c r="AF71">
        <v>1100</v>
      </c>
      <c r="AG71">
        <v>0.52002723631516701</v>
      </c>
      <c r="AH71">
        <f t="shared" si="21"/>
        <v>0.92555665733479009</v>
      </c>
      <c r="AI71">
        <v>4100</v>
      </c>
      <c r="AJ71">
        <v>1.13141373418961</v>
      </c>
      <c r="AK71">
        <f t="shared" si="12"/>
        <v>0.57515147552814905</v>
      </c>
      <c r="AL71">
        <f t="shared" si="15"/>
        <v>0.82881905897141772</v>
      </c>
      <c r="AM71">
        <f t="shared" si="16"/>
        <v>0.22173455531810701</v>
      </c>
    </row>
    <row r="72" spans="3:39" x14ac:dyDescent="0.2">
      <c r="C72">
        <v>3150</v>
      </c>
      <c r="D72">
        <v>3150</v>
      </c>
      <c r="E72">
        <v>1.39849150091737</v>
      </c>
      <c r="F72">
        <f t="shared" si="5"/>
        <v>1.39849150091737</v>
      </c>
      <c r="G72">
        <v>3150</v>
      </c>
      <c r="H72">
        <v>1150</v>
      </c>
      <c r="I72">
        <v>0.32828000899630699</v>
      </c>
      <c r="J72">
        <f t="shared" si="19"/>
        <v>1.636191036646317</v>
      </c>
      <c r="K72">
        <v>4150</v>
      </c>
      <c r="L72">
        <v>0.933653121860334</v>
      </c>
      <c r="M72">
        <f t="shared" si="13"/>
        <v>0.72029328156217098</v>
      </c>
      <c r="N72">
        <f t="shared" si="17"/>
        <v>1.2516586063752859</v>
      </c>
      <c r="O72">
        <f t="shared" si="18"/>
        <v>0.47527581321980777</v>
      </c>
      <c r="Q72">
        <v>3150</v>
      </c>
      <c r="R72">
        <v>1.28488284620986</v>
      </c>
      <c r="S72">
        <f t="shared" si="6"/>
        <v>1.28488284620986</v>
      </c>
      <c r="T72">
        <v>1150</v>
      </c>
      <c r="U72">
        <v>0.89510225233053797</v>
      </c>
      <c r="V72">
        <f t="shared" si="20"/>
        <v>1.4710896836771079</v>
      </c>
      <c r="W72">
        <v>4150</v>
      </c>
      <c r="X72">
        <v>1.85495362671418</v>
      </c>
      <c r="Y72">
        <f t="shared" si="14"/>
        <v>0.98867750656343201</v>
      </c>
      <c r="Z72">
        <f t="shared" si="8"/>
        <v>1.2482166788168001</v>
      </c>
      <c r="AA72">
        <f t="shared" si="9"/>
        <v>0.24328724387102779</v>
      </c>
      <c r="AC72">
        <v>3150</v>
      </c>
      <c r="AD72">
        <v>0.95373199468211201</v>
      </c>
      <c r="AE72">
        <f t="shared" si="10"/>
        <v>0.95373199468211201</v>
      </c>
      <c r="AF72">
        <v>1150</v>
      </c>
      <c r="AG72">
        <v>0.54721116884487497</v>
      </c>
      <c r="AH72">
        <f t="shared" si="21"/>
        <v>0.95274058986449806</v>
      </c>
      <c r="AI72">
        <v>4150</v>
      </c>
      <c r="AJ72">
        <v>1.1419946761273501</v>
      </c>
      <c r="AK72">
        <f t="shared" si="12"/>
        <v>0.58573241746588911</v>
      </c>
      <c r="AL72">
        <f t="shared" si="15"/>
        <v>0.83073500067083306</v>
      </c>
      <c r="AM72">
        <f t="shared" si="16"/>
        <v>0.21217904009043739</v>
      </c>
    </row>
    <row r="73" spans="3:39" x14ac:dyDescent="0.2">
      <c r="C73">
        <v>3200</v>
      </c>
      <c r="D73">
        <v>3200</v>
      </c>
      <c r="E73">
        <v>1.16344048594589</v>
      </c>
      <c r="F73">
        <f t="shared" si="5"/>
        <v>1.16344048594589</v>
      </c>
      <c r="G73">
        <v>3200</v>
      </c>
      <c r="H73">
        <v>1200</v>
      </c>
      <c r="I73">
        <v>0.414674082681385</v>
      </c>
      <c r="J73">
        <f t="shared" si="19"/>
        <v>1.7225851103313952</v>
      </c>
      <c r="K73">
        <v>4200</v>
      </c>
      <c r="L73">
        <v>1.0718264301496301</v>
      </c>
      <c r="M73">
        <f t="shared" si="13"/>
        <v>0.85846658985146707</v>
      </c>
      <c r="N73">
        <f t="shared" si="17"/>
        <v>1.2481640620429175</v>
      </c>
      <c r="O73">
        <f t="shared" si="18"/>
        <v>0.43824509993735966</v>
      </c>
      <c r="Q73">
        <v>3200</v>
      </c>
      <c r="R73">
        <v>1.26262336545897</v>
      </c>
      <c r="S73">
        <f t="shared" si="6"/>
        <v>1.26262336545897</v>
      </c>
      <c r="T73">
        <v>1200</v>
      </c>
      <c r="U73">
        <v>1.0616102959325699</v>
      </c>
      <c r="V73">
        <f t="shared" si="20"/>
        <v>1.6375977272791398</v>
      </c>
      <c r="W73">
        <v>4200</v>
      </c>
      <c r="X73">
        <v>1.96057074827515</v>
      </c>
      <c r="Y73">
        <f t="shared" si="14"/>
        <v>1.0942946281244019</v>
      </c>
      <c r="Z73">
        <f t="shared" si="8"/>
        <v>1.3315052402875038</v>
      </c>
      <c r="AA73">
        <f t="shared" si="9"/>
        <v>0.27812425082632686</v>
      </c>
      <c r="AC73">
        <v>3200</v>
      </c>
      <c r="AD73">
        <v>0.96460278487564299</v>
      </c>
      <c r="AE73">
        <f t="shared" si="10"/>
        <v>0.96460278487564299</v>
      </c>
      <c r="AF73">
        <v>1200</v>
      </c>
      <c r="AG73">
        <v>0.54556772339118298</v>
      </c>
      <c r="AH73">
        <f t="shared" si="21"/>
        <v>0.95109714441080606</v>
      </c>
      <c r="AI73">
        <v>4200</v>
      </c>
      <c r="AJ73">
        <v>1.1386397558354899</v>
      </c>
      <c r="AK73">
        <f t="shared" si="12"/>
        <v>0.58237749717402898</v>
      </c>
      <c r="AL73">
        <f t="shared" si="15"/>
        <v>0.83269247548682601</v>
      </c>
      <c r="AM73">
        <f t="shared" si="16"/>
        <v>0.21688428218036807</v>
      </c>
    </row>
    <row r="74" spans="3:39" x14ac:dyDescent="0.2">
      <c r="C74">
        <v>3250</v>
      </c>
      <c r="D74">
        <v>3250</v>
      </c>
      <c r="E74">
        <v>1.1777567923571099</v>
      </c>
      <c r="F74">
        <f t="shared" si="5"/>
        <v>1.1777567923571099</v>
      </c>
      <c r="G74">
        <v>3250</v>
      </c>
      <c r="H74">
        <v>1250</v>
      </c>
      <c r="I74">
        <v>0.47819592302994302</v>
      </c>
      <c r="J74">
        <f t="shared" si="19"/>
        <v>1.7861069506799532</v>
      </c>
      <c r="K74">
        <v>4250</v>
      </c>
      <c r="L74">
        <v>1.0988878288006401</v>
      </c>
      <c r="M74">
        <f t="shared" si="13"/>
        <v>0.88552798850247705</v>
      </c>
      <c r="N74">
        <f t="shared" ref="N74:N105" si="22">AVERAGE(F74,J74,M74)</f>
        <v>1.2831305771798467</v>
      </c>
      <c r="O74">
        <f t="shared" ref="O74:O105" si="23">STDEV(E74,J74,M74)</f>
        <v>0.45944351412885037</v>
      </c>
      <c r="Q74">
        <v>3250</v>
      </c>
      <c r="R74">
        <v>1.30019159268986</v>
      </c>
      <c r="S74">
        <f t="shared" si="6"/>
        <v>1.30019159268986</v>
      </c>
      <c r="T74">
        <v>1250</v>
      </c>
      <c r="U74">
        <v>1.0241884938282899</v>
      </c>
      <c r="V74">
        <f t="shared" si="20"/>
        <v>1.6001759251748597</v>
      </c>
      <c r="W74">
        <v>4250</v>
      </c>
      <c r="X74">
        <v>1.9696843492126599</v>
      </c>
      <c r="Y74">
        <f t="shared" si="14"/>
        <v>1.103408229061912</v>
      </c>
      <c r="Z74">
        <f t="shared" si="8"/>
        <v>1.3345919156422106</v>
      </c>
      <c r="AA74">
        <f t="shared" si="9"/>
        <v>0.25016409142752927</v>
      </c>
      <c r="AC74">
        <v>3250</v>
      </c>
      <c r="AD74">
        <v>0.96455504791146196</v>
      </c>
      <c r="AE74">
        <f t="shared" si="10"/>
        <v>0.96455504791146196</v>
      </c>
      <c r="AF74">
        <v>1250</v>
      </c>
      <c r="AG74">
        <v>0.59222014127445399</v>
      </c>
      <c r="AH74">
        <f t="shared" si="21"/>
        <v>0.99774956229407707</v>
      </c>
      <c r="AI74">
        <v>4250</v>
      </c>
      <c r="AJ74">
        <v>1.1924319968413899</v>
      </c>
      <c r="AK74">
        <f t="shared" si="12"/>
        <v>0.63616973817992895</v>
      </c>
      <c r="AL74">
        <f t="shared" si="15"/>
        <v>0.86615811612848936</v>
      </c>
      <c r="AM74">
        <f t="shared" si="16"/>
        <v>0.19986610377908448</v>
      </c>
    </row>
    <row r="75" spans="3:39" x14ac:dyDescent="0.2">
      <c r="C75">
        <v>3300</v>
      </c>
      <c r="D75">
        <v>3300</v>
      </c>
      <c r="E75">
        <v>1.11852222847367</v>
      </c>
      <c r="F75">
        <f t="shared" ref="F75:F109" si="24">E75</f>
        <v>1.11852222847367</v>
      </c>
      <c r="G75">
        <v>3300</v>
      </c>
      <c r="H75">
        <v>1300</v>
      </c>
      <c r="I75">
        <v>0.78345239248056098</v>
      </c>
      <c r="J75">
        <f t="shared" si="19"/>
        <v>2.0913634201305711</v>
      </c>
      <c r="K75">
        <v>4300</v>
      </c>
      <c r="L75">
        <v>1.2489188621064899</v>
      </c>
      <c r="M75">
        <f t="shared" ref="M75:M89" si="25">L75-$L$10</f>
        <v>1.035559021808327</v>
      </c>
      <c r="N75">
        <f t="shared" si="22"/>
        <v>1.4151482234708561</v>
      </c>
      <c r="O75">
        <f t="shared" si="23"/>
        <v>0.58708684839655711</v>
      </c>
      <c r="Q75">
        <v>3300</v>
      </c>
      <c r="R75">
        <v>1.31920525632676</v>
      </c>
      <c r="S75">
        <f t="shared" ref="S75:S109" si="26">R75</f>
        <v>1.31920525632676</v>
      </c>
      <c r="T75">
        <v>1300</v>
      </c>
      <c r="U75">
        <v>1.1590156326952099</v>
      </c>
      <c r="V75">
        <f t="shared" si="20"/>
        <v>1.7350030640417797</v>
      </c>
      <c r="W75">
        <v>4300</v>
      </c>
      <c r="X75">
        <v>2.0669345170112501</v>
      </c>
      <c r="Y75">
        <f t="shared" si="14"/>
        <v>1.200658396860502</v>
      </c>
      <c r="Z75">
        <f t="shared" ref="Z75:Z138" si="27">AVERAGE(S75,V75,Y75)</f>
        <v>1.4182889057430141</v>
      </c>
      <c r="AA75">
        <f t="shared" ref="AA75:AA138" si="28">STDEV(S75,V75,Y75)</f>
        <v>0.28061402855612883</v>
      </c>
      <c r="AC75">
        <v>3300</v>
      </c>
      <c r="AD75">
        <v>1.03605119009887</v>
      </c>
      <c r="AE75">
        <f t="shared" ref="AE75:AE109" si="29">AD75</f>
        <v>1.03605119009887</v>
      </c>
      <c r="AF75">
        <v>1300</v>
      </c>
      <c r="AG75">
        <v>0.64077304031202498</v>
      </c>
      <c r="AH75">
        <f t="shared" si="21"/>
        <v>1.0463024613316481</v>
      </c>
      <c r="AI75">
        <v>4300</v>
      </c>
      <c r="AJ75">
        <v>1.24261606801145</v>
      </c>
      <c r="AK75">
        <f t="shared" ref="AK75:AK89" si="30">AJ75-$AJ$10</f>
        <v>0.68635380934998902</v>
      </c>
      <c r="AL75">
        <f t="shared" si="15"/>
        <v>0.92290248692683574</v>
      </c>
      <c r="AM75">
        <f t="shared" si="16"/>
        <v>0.20492127705045299</v>
      </c>
    </row>
    <row r="76" spans="3:39" x14ac:dyDescent="0.2">
      <c r="C76">
        <v>3350</v>
      </c>
      <c r="D76">
        <v>3350</v>
      </c>
      <c r="E76">
        <v>1.2858354994863199</v>
      </c>
      <c r="F76">
        <f t="shared" si="24"/>
        <v>1.2858354994863199</v>
      </c>
      <c r="G76">
        <v>3350</v>
      </c>
      <c r="H76">
        <v>1350</v>
      </c>
      <c r="I76">
        <v>0.70648839848188605</v>
      </c>
      <c r="J76">
        <f t="shared" si="19"/>
        <v>2.014399426131896</v>
      </c>
      <c r="K76">
        <v>4350</v>
      </c>
      <c r="L76">
        <v>1.2840062620423001</v>
      </c>
      <c r="M76">
        <f t="shared" si="25"/>
        <v>1.0706464217441372</v>
      </c>
      <c r="N76">
        <f t="shared" si="22"/>
        <v>1.4569604491207844</v>
      </c>
      <c r="O76">
        <f t="shared" si="23"/>
        <v>0.49460109645377792</v>
      </c>
      <c r="Q76">
        <v>3350</v>
      </c>
      <c r="R76">
        <v>1.3203460620405401</v>
      </c>
      <c r="S76">
        <f t="shared" si="26"/>
        <v>1.3203460620405401</v>
      </c>
      <c r="T76">
        <v>1350</v>
      </c>
      <c r="U76">
        <v>1.15525975582769</v>
      </c>
      <c r="V76">
        <f t="shared" si="20"/>
        <v>1.7312471871742598</v>
      </c>
      <c r="W76">
        <v>4350</v>
      </c>
      <c r="X76">
        <v>2.0184239352322701</v>
      </c>
      <c r="Y76">
        <f t="shared" ref="Y76:Y89" si="31">X76-$X$10</f>
        <v>1.1521478150815221</v>
      </c>
      <c r="Z76">
        <f t="shared" si="27"/>
        <v>1.4012470214321073</v>
      </c>
      <c r="AA76">
        <f t="shared" si="28"/>
        <v>0.29790559681282908</v>
      </c>
      <c r="AC76">
        <v>3350</v>
      </c>
      <c r="AD76">
        <v>1.02590268314477</v>
      </c>
      <c r="AE76">
        <f t="shared" si="29"/>
        <v>1.02590268314477</v>
      </c>
      <c r="AF76">
        <v>1350</v>
      </c>
      <c r="AG76">
        <v>0.68103970985937401</v>
      </c>
      <c r="AH76">
        <f t="shared" si="21"/>
        <v>1.0865691308789971</v>
      </c>
      <c r="AI76">
        <v>4350</v>
      </c>
      <c r="AJ76">
        <v>1.29899419406365</v>
      </c>
      <c r="AK76">
        <f t="shared" si="30"/>
        <v>0.74273193540218907</v>
      </c>
      <c r="AL76">
        <f t="shared" ref="AL76:AL139" si="32">AVERAGE(AE76,AH76,AK76)</f>
        <v>0.95173458314198534</v>
      </c>
      <c r="AM76">
        <f t="shared" ref="AM76:AM139" si="33">STDEV(AE76,AH76,AK76)</f>
        <v>0.18352570539806298</v>
      </c>
    </row>
    <row r="77" spans="3:39" x14ac:dyDescent="0.2">
      <c r="C77">
        <v>3400</v>
      </c>
      <c r="D77">
        <v>3400</v>
      </c>
      <c r="E77">
        <v>1.02905554843845</v>
      </c>
      <c r="F77">
        <f t="shared" si="24"/>
        <v>1.02905554843845</v>
      </c>
      <c r="G77">
        <v>3400</v>
      </c>
      <c r="H77">
        <v>1400</v>
      </c>
      <c r="I77">
        <v>0.82205275230416597</v>
      </c>
      <c r="J77">
        <f t="shared" si="19"/>
        <v>2.129963779954176</v>
      </c>
      <c r="K77">
        <v>4400</v>
      </c>
      <c r="L77">
        <v>1.3946668827395701</v>
      </c>
      <c r="M77">
        <f t="shared" si="25"/>
        <v>1.1813070424414072</v>
      </c>
      <c r="N77">
        <f t="shared" si="22"/>
        <v>1.4467754569446776</v>
      </c>
      <c r="O77">
        <f t="shared" si="23"/>
        <v>0.59653570126098188</v>
      </c>
      <c r="Q77">
        <v>3400</v>
      </c>
      <c r="R77">
        <v>1.32789560736769</v>
      </c>
      <c r="S77">
        <f t="shared" si="26"/>
        <v>1.32789560736769</v>
      </c>
      <c r="T77">
        <v>1400</v>
      </c>
      <c r="U77">
        <v>1.25514049676324</v>
      </c>
      <c r="V77">
        <f t="shared" si="20"/>
        <v>1.8311279281098098</v>
      </c>
      <c r="W77">
        <v>4400</v>
      </c>
      <c r="X77">
        <v>2.1136260918967902</v>
      </c>
      <c r="Y77">
        <f t="shared" si="31"/>
        <v>1.2473499717460421</v>
      </c>
      <c r="Z77">
        <f t="shared" si="27"/>
        <v>1.4687911690745139</v>
      </c>
      <c r="AA77">
        <f t="shared" si="28"/>
        <v>0.31636663077128657</v>
      </c>
      <c r="AC77">
        <v>3400</v>
      </c>
      <c r="AD77">
        <v>1.0124107213493601</v>
      </c>
      <c r="AE77">
        <f t="shared" si="29"/>
        <v>1.0124107213493601</v>
      </c>
      <c r="AF77">
        <v>1400</v>
      </c>
      <c r="AG77">
        <v>0.71627285608582703</v>
      </c>
      <c r="AH77">
        <f t="shared" si="21"/>
        <v>1.1218022771054501</v>
      </c>
      <c r="AI77">
        <v>4400</v>
      </c>
      <c r="AJ77">
        <v>1.26626244912459</v>
      </c>
      <c r="AK77">
        <f t="shared" si="30"/>
        <v>0.71000019046312901</v>
      </c>
      <c r="AL77">
        <f t="shared" si="32"/>
        <v>0.94807106297264632</v>
      </c>
      <c r="AM77">
        <f t="shared" si="33"/>
        <v>0.2133071338956273</v>
      </c>
    </row>
    <row r="78" spans="3:39" x14ac:dyDescent="0.2">
      <c r="C78">
        <v>3450</v>
      </c>
      <c r="D78">
        <v>3450</v>
      </c>
      <c r="E78">
        <v>0.75850214885724798</v>
      </c>
      <c r="F78">
        <f t="shared" si="24"/>
        <v>0.75850214885724798</v>
      </c>
      <c r="G78">
        <v>3450</v>
      </c>
      <c r="H78">
        <v>1450</v>
      </c>
      <c r="I78">
        <v>0.57966095831067399</v>
      </c>
      <c r="J78">
        <f t="shared" si="19"/>
        <v>1.8875719859606841</v>
      </c>
      <c r="K78">
        <v>4450</v>
      </c>
      <c r="L78">
        <v>1.28462686209647</v>
      </c>
      <c r="M78">
        <f t="shared" si="25"/>
        <v>1.0712670217983071</v>
      </c>
      <c r="N78">
        <f t="shared" si="22"/>
        <v>1.2391137188720798</v>
      </c>
      <c r="O78">
        <f t="shared" si="23"/>
        <v>0.58294859083209549</v>
      </c>
      <c r="Q78">
        <v>3450</v>
      </c>
      <c r="R78">
        <v>1.32643275916284</v>
      </c>
      <c r="S78">
        <f t="shared" si="26"/>
        <v>1.32643275916284</v>
      </c>
      <c r="T78">
        <v>1450</v>
      </c>
      <c r="U78">
        <v>1.2388643838307301</v>
      </c>
      <c r="V78">
        <f t="shared" si="20"/>
        <v>1.8148518151772999</v>
      </c>
      <c r="W78">
        <v>4450</v>
      </c>
      <c r="X78">
        <v>2.1868952038471798</v>
      </c>
      <c r="Y78">
        <f t="shared" si="31"/>
        <v>1.3206190836964318</v>
      </c>
      <c r="Z78">
        <f t="shared" si="27"/>
        <v>1.4873012193455237</v>
      </c>
      <c r="AA78">
        <f t="shared" si="28"/>
        <v>0.28368203032254458</v>
      </c>
      <c r="AC78">
        <v>3450</v>
      </c>
      <c r="AD78">
        <v>1.0721758845668801</v>
      </c>
      <c r="AE78">
        <f t="shared" si="29"/>
        <v>1.0721758845668801</v>
      </c>
      <c r="AF78">
        <v>1450</v>
      </c>
      <c r="AG78">
        <v>0.74779293205572595</v>
      </c>
      <c r="AH78">
        <f t="shared" si="21"/>
        <v>1.1533223530753491</v>
      </c>
      <c r="AI78">
        <v>4450</v>
      </c>
      <c r="AJ78">
        <v>1.36891999263882</v>
      </c>
      <c r="AK78">
        <f t="shared" si="30"/>
        <v>0.81265773397735908</v>
      </c>
      <c r="AL78">
        <f t="shared" si="32"/>
        <v>1.0127186572065294</v>
      </c>
      <c r="AM78">
        <f t="shared" si="33"/>
        <v>0.1779451238172316</v>
      </c>
    </row>
    <row r="79" spans="3:39" x14ac:dyDescent="0.2">
      <c r="C79">
        <v>3500</v>
      </c>
      <c r="D79">
        <v>3500</v>
      </c>
      <c r="E79">
        <v>0.80680788620955501</v>
      </c>
      <c r="F79">
        <f t="shared" si="24"/>
        <v>0.80680788620955501</v>
      </c>
      <c r="G79">
        <v>3500</v>
      </c>
      <c r="H79">
        <v>1500</v>
      </c>
      <c r="I79">
        <v>0.44148010788474301</v>
      </c>
      <c r="J79">
        <f t="shared" si="19"/>
        <v>1.7493911355347531</v>
      </c>
      <c r="K79">
        <v>4500</v>
      </c>
      <c r="L79">
        <v>1.12857145408696</v>
      </c>
      <c r="M79">
        <f t="shared" si="25"/>
        <v>0.91521161378879701</v>
      </c>
      <c r="N79">
        <f t="shared" si="22"/>
        <v>1.157136878511035</v>
      </c>
      <c r="O79">
        <f t="shared" si="23"/>
        <v>0.51576319252182601</v>
      </c>
      <c r="Q79">
        <v>3500</v>
      </c>
      <c r="R79">
        <v>1.3485434614237799</v>
      </c>
      <c r="S79">
        <f t="shared" si="26"/>
        <v>1.3485434614237799</v>
      </c>
      <c r="T79">
        <v>1500</v>
      </c>
      <c r="U79">
        <v>1.20297613636477</v>
      </c>
      <c r="V79">
        <f t="shared" si="20"/>
        <v>1.7789635677113398</v>
      </c>
      <c r="W79">
        <v>4500</v>
      </c>
      <c r="X79">
        <v>2.1904485772398501</v>
      </c>
      <c r="Y79">
        <f t="shared" si="31"/>
        <v>1.324172457089102</v>
      </c>
      <c r="Z79">
        <f t="shared" si="27"/>
        <v>1.4838931620747406</v>
      </c>
      <c r="AA79">
        <f t="shared" si="28"/>
        <v>0.2558288386304019</v>
      </c>
      <c r="AC79">
        <v>3500</v>
      </c>
      <c r="AD79">
        <v>1.08175364529618</v>
      </c>
      <c r="AE79">
        <f t="shared" si="29"/>
        <v>1.08175364529618</v>
      </c>
      <c r="AF79">
        <v>1500</v>
      </c>
      <c r="AG79">
        <v>0.75719637964650799</v>
      </c>
      <c r="AH79">
        <f t="shared" si="21"/>
        <v>1.1627258006661312</v>
      </c>
      <c r="AI79">
        <v>4500</v>
      </c>
      <c r="AJ79">
        <v>1.3917567018332</v>
      </c>
      <c r="AK79">
        <f t="shared" si="30"/>
        <v>0.83549444317173904</v>
      </c>
      <c r="AL79">
        <f t="shared" si="32"/>
        <v>1.0266579630446835</v>
      </c>
      <c r="AM79">
        <f t="shared" si="33"/>
        <v>0.17043104466021988</v>
      </c>
    </row>
    <row r="80" spans="3:39" x14ac:dyDescent="0.2">
      <c r="C80">
        <v>3550</v>
      </c>
      <c r="D80">
        <v>3550</v>
      </c>
      <c r="E80">
        <v>1.15091297416405</v>
      </c>
      <c r="F80">
        <f t="shared" si="24"/>
        <v>1.15091297416405</v>
      </c>
      <c r="G80">
        <v>3550</v>
      </c>
      <c r="H80">
        <v>1550</v>
      </c>
      <c r="I80">
        <v>0.46442596346496601</v>
      </c>
      <c r="J80">
        <f t="shared" si="19"/>
        <v>1.772336991114976</v>
      </c>
      <c r="K80">
        <v>4550</v>
      </c>
      <c r="L80">
        <v>1.44078316948466</v>
      </c>
      <c r="M80">
        <f t="shared" si="25"/>
        <v>1.2274233291864971</v>
      </c>
      <c r="N80">
        <f t="shared" si="22"/>
        <v>1.3835577648218411</v>
      </c>
      <c r="O80">
        <f t="shared" si="23"/>
        <v>0.33885900269025149</v>
      </c>
      <c r="Q80">
        <v>3550</v>
      </c>
      <c r="R80">
        <v>1.29526623423427</v>
      </c>
      <c r="S80">
        <f t="shared" si="26"/>
        <v>1.29526623423427</v>
      </c>
      <c r="T80">
        <v>1550</v>
      </c>
      <c r="U80">
        <v>1.2212238145558501</v>
      </c>
      <c r="V80">
        <f t="shared" si="20"/>
        <v>1.7972112459024199</v>
      </c>
      <c r="W80">
        <v>4550</v>
      </c>
      <c r="X80">
        <v>2.2207076149257099</v>
      </c>
      <c r="Y80">
        <f t="shared" si="31"/>
        <v>1.3544314947749618</v>
      </c>
      <c r="Z80">
        <f t="shared" si="27"/>
        <v>1.4823029916372175</v>
      </c>
      <c r="AA80">
        <f t="shared" si="28"/>
        <v>0.27431831595243494</v>
      </c>
      <c r="AC80">
        <v>3550</v>
      </c>
      <c r="AD80">
        <v>1.0591841315650301</v>
      </c>
      <c r="AE80">
        <f t="shared" si="29"/>
        <v>1.0591841315650301</v>
      </c>
      <c r="AF80">
        <v>1550</v>
      </c>
      <c r="AG80">
        <v>0.74878903414698506</v>
      </c>
      <c r="AH80">
        <f t="shared" si="21"/>
        <v>1.1543184551666081</v>
      </c>
      <c r="AI80">
        <v>4550</v>
      </c>
      <c r="AJ80">
        <v>1.4587734632443801</v>
      </c>
      <c r="AK80">
        <f t="shared" si="30"/>
        <v>0.90251120458291911</v>
      </c>
      <c r="AL80">
        <f t="shared" si="32"/>
        <v>1.0386712637715192</v>
      </c>
      <c r="AM80">
        <f t="shared" si="33"/>
        <v>0.12715072225695273</v>
      </c>
    </row>
    <row r="81" spans="3:39" x14ac:dyDescent="0.2">
      <c r="C81">
        <v>3600</v>
      </c>
      <c r="D81">
        <v>3600</v>
      </c>
      <c r="E81">
        <v>1.6586570195852399</v>
      </c>
      <c r="F81">
        <f t="shared" si="24"/>
        <v>1.6586570195852399</v>
      </c>
      <c r="G81">
        <v>3600</v>
      </c>
      <c r="H81">
        <v>1600</v>
      </c>
      <c r="I81">
        <v>0.198775991652409</v>
      </c>
      <c r="J81">
        <f t="shared" si="19"/>
        <v>1.5066870193024191</v>
      </c>
      <c r="K81">
        <v>4600</v>
      </c>
      <c r="L81">
        <v>1.59656049986561</v>
      </c>
      <c r="M81">
        <f t="shared" si="25"/>
        <v>1.3832006595674471</v>
      </c>
      <c r="N81">
        <f t="shared" si="22"/>
        <v>1.516181566151702</v>
      </c>
      <c r="O81">
        <f t="shared" si="23"/>
        <v>0.1379734082476326</v>
      </c>
      <c r="Q81">
        <v>3600</v>
      </c>
      <c r="R81">
        <v>1.3278481729011</v>
      </c>
      <c r="S81">
        <f t="shared" si="26"/>
        <v>1.3278481729011</v>
      </c>
      <c r="T81">
        <v>1600</v>
      </c>
      <c r="U81">
        <v>1.2467466703432399</v>
      </c>
      <c r="V81">
        <f t="shared" si="20"/>
        <v>1.8227341016898098</v>
      </c>
      <c r="W81">
        <v>4600</v>
      </c>
      <c r="X81">
        <v>2.3507483065961399</v>
      </c>
      <c r="Y81">
        <f t="shared" si="31"/>
        <v>1.4844721864453918</v>
      </c>
      <c r="Z81">
        <f t="shared" si="27"/>
        <v>1.5450181536787673</v>
      </c>
      <c r="AA81">
        <f t="shared" si="28"/>
        <v>0.2529375046121744</v>
      </c>
      <c r="AC81">
        <v>3600</v>
      </c>
      <c r="AD81">
        <v>1.0564768294828499</v>
      </c>
      <c r="AE81">
        <f t="shared" si="29"/>
        <v>1.0564768294828499</v>
      </c>
      <c r="AF81">
        <v>1600</v>
      </c>
      <c r="AG81">
        <v>0.78375208456480505</v>
      </c>
      <c r="AH81">
        <f t="shared" si="21"/>
        <v>1.1892815055844281</v>
      </c>
      <c r="AI81">
        <v>4600</v>
      </c>
      <c r="AJ81">
        <v>1.55887490910084</v>
      </c>
      <c r="AK81">
        <f t="shared" si="30"/>
        <v>1.0026126504393791</v>
      </c>
      <c r="AL81">
        <f t="shared" si="32"/>
        <v>1.0827903285022191</v>
      </c>
      <c r="AM81">
        <f t="shared" si="33"/>
        <v>9.6076092464632334E-2</v>
      </c>
    </row>
    <row r="82" spans="3:39" x14ac:dyDescent="0.2">
      <c r="C82">
        <v>3650</v>
      </c>
      <c r="D82">
        <v>3650</v>
      </c>
      <c r="E82">
        <v>1.83224871774326</v>
      </c>
      <c r="F82">
        <f t="shared" si="24"/>
        <v>1.83224871774326</v>
      </c>
      <c r="G82">
        <v>3650</v>
      </c>
      <c r="H82">
        <v>1650</v>
      </c>
      <c r="I82">
        <v>0.227161570913153</v>
      </c>
      <c r="J82">
        <f t="shared" si="19"/>
        <v>1.535072598563163</v>
      </c>
      <c r="K82">
        <v>4650</v>
      </c>
      <c r="L82">
        <v>2.0161723747022098</v>
      </c>
      <c r="M82">
        <f t="shared" si="25"/>
        <v>1.8028125344040469</v>
      </c>
      <c r="N82">
        <f t="shared" si="22"/>
        <v>1.7233779502368234</v>
      </c>
      <c r="O82">
        <f t="shared" si="23"/>
        <v>0.1637400419082046</v>
      </c>
      <c r="Q82">
        <v>3650</v>
      </c>
      <c r="R82">
        <v>1.23564834964523</v>
      </c>
      <c r="S82">
        <f t="shared" si="26"/>
        <v>1.23564834964523</v>
      </c>
      <c r="T82">
        <v>1650</v>
      </c>
      <c r="U82">
        <v>1.4355871246572101</v>
      </c>
      <c r="V82">
        <f t="shared" si="20"/>
        <v>2.0115745560037799</v>
      </c>
      <c r="W82">
        <v>4650</v>
      </c>
      <c r="X82">
        <v>2.3522543176149999</v>
      </c>
      <c r="Y82">
        <f t="shared" si="31"/>
        <v>1.4859781974642519</v>
      </c>
      <c r="Z82">
        <f t="shared" si="27"/>
        <v>1.5777337010377537</v>
      </c>
      <c r="AA82">
        <f t="shared" si="28"/>
        <v>0.39601726446648022</v>
      </c>
      <c r="AC82">
        <v>3650</v>
      </c>
      <c r="AD82">
        <v>1.0401070691388199</v>
      </c>
      <c r="AE82">
        <f t="shared" si="29"/>
        <v>1.0401070691388199</v>
      </c>
      <c r="AF82">
        <v>1650</v>
      </c>
      <c r="AG82">
        <v>0.844938359038377</v>
      </c>
      <c r="AH82">
        <f t="shared" si="21"/>
        <v>1.250467780058</v>
      </c>
      <c r="AI82">
        <v>4650</v>
      </c>
      <c r="AJ82">
        <v>1.55364889509534</v>
      </c>
      <c r="AK82">
        <f t="shared" si="30"/>
        <v>0.99738663643387904</v>
      </c>
      <c r="AL82">
        <f t="shared" si="32"/>
        <v>1.0959871618768997</v>
      </c>
      <c r="AM82">
        <f t="shared" si="33"/>
        <v>0.1354786141346139</v>
      </c>
    </row>
    <row r="83" spans="3:39" x14ac:dyDescent="0.2">
      <c r="C83">
        <v>3700</v>
      </c>
      <c r="D83">
        <v>3700</v>
      </c>
      <c r="E83">
        <v>1.9536098528096799</v>
      </c>
      <c r="F83">
        <f t="shared" si="24"/>
        <v>1.9536098528096799</v>
      </c>
      <c r="G83">
        <v>3700</v>
      </c>
      <c r="H83">
        <v>1700</v>
      </c>
      <c r="I83">
        <v>0.430150050885861</v>
      </c>
      <c r="J83">
        <f t="shared" si="19"/>
        <v>1.7380610785358712</v>
      </c>
      <c r="K83">
        <v>4700</v>
      </c>
      <c r="L83">
        <v>1.8017974234244201</v>
      </c>
      <c r="M83">
        <f t="shared" si="25"/>
        <v>1.5884375831262572</v>
      </c>
      <c r="N83">
        <f t="shared" si="22"/>
        <v>1.7600361714906028</v>
      </c>
      <c r="O83">
        <f t="shared" si="23"/>
        <v>0.18357525750822856</v>
      </c>
      <c r="Q83">
        <v>3700</v>
      </c>
      <c r="R83">
        <v>1.1962591069453901</v>
      </c>
      <c r="S83">
        <f t="shared" si="26"/>
        <v>1.1962591069453901</v>
      </c>
      <c r="T83">
        <v>1700</v>
      </c>
      <c r="U83">
        <v>1.43268390434819</v>
      </c>
      <c r="V83">
        <f t="shared" si="20"/>
        <v>2.0086713356947596</v>
      </c>
      <c r="W83">
        <v>4700</v>
      </c>
      <c r="X83">
        <v>2.3046332891527799</v>
      </c>
      <c r="Y83">
        <f t="shared" si="31"/>
        <v>1.4383571690020318</v>
      </c>
      <c r="Z83">
        <f t="shared" si="27"/>
        <v>1.5477625372140604</v>
      </c>
      <c r="AA83">
        <f t="shared" si="28"/>
        <v>0.41710976768781916</v>
      </c>
      <c r="AC83">
        <v>3700</v>
      </c>
      <c r="AD83">
        <v>1.02359307162272</v>
      </c>
      <c r="AE83">
        <f t="shared" si="29"/>
        <v>1.02359307162272</v>
      </c>
      <c r="AF83">
        <v>1700</v>
      </c>
      <c r="AG83">
        <v>0.87872025231498996</v>
      </c>
      <c r="AH83">
        <f t="shared" si="21"/>
        <v>1.2842496733346129</v>
      </c>
      <c r="AI83">
        <v>4700</v>
      </c>
      <c r="AJ83">
        <v>1.53863369636781</v>
      </c>
      <c r="AK83">
        <f t="shared" si="30"/>
        <v>0.98237143770634905</v>
      </c>
      <c r="AL83">
        <f t="shared" si="32"/>
        <v>1.0967380608878941</v>
      </c>
      <c r="AM83">
        <f t="shared" si="33"/>
        <v>0.16369257581655883</v>
      </c>
    </row>
    <row r="84" spans="3:39" x14ac:dyDescent="0.2">
      <c r="C84">
        <v>3750</v>
      </c>
      <c r="D84">
        <v>3750</v>
      </c>
      <c r="E84">
        <v>1.89378312110891</v>
      </c>
      <c r="F84">
        <f t="shared" si="24"/>
        <v>1.89378312110891</v>
      </c>
      <c r="G84">
        <v>3750</v>
      </c>
      <c r="H84">
        <v>1750</v>
      </c>
      <c r="I84">
        <v>0.27565193589321502</v>
      </c>
      <c r="J84">
        <f t="shared" si="19"/>
        <v>1.5835629635432251</v>
      </c>
      <c r="K84">
        <v>4750</v>
      </c>
      <c r="L84">
        <v>2.1223474303999699</v>
      </c>
      <c r="M84">
        <f t="shared" si="25"/>
        <v>1.908987590101807</v>
      </c>
      <c r="N84">
        <f t="shared" si="22"/>
        <v>1.7954445582513141</v>
      </c>
      <c r="O84">
        <f t="shared" si="23"/>
        <v>0.18365225727273576</v>
      </c>
      <c r="Q84">
        <v>3750</v>
      </c>
      <c r="R84">
        <v>1.16119242427221</v>
      </c>
      <c r="S84">
        <f t="shared" si="26"/>
        <v>1.16119242427221</v>
      </c>
      <c r="T84">
        <v>1750</v>
      </c>
      <c r="U84">
        <v>1.4568732320959099</v>
      </c>
      <c r="V84">
        <f t="shared" si="20"/>
        <v>2.03286066344248</v>
      </c>
      <c r="W84">
        <v>4750</v>
      </c>
      <c r="X84">
        <v>2.28562784176775</v>
      </c>
      <c r="Y84">
        <f t="shared" si="31"/>
        <v>1.419351721617002</v>
      </c>
      <c r="Z84">
        <f t="shared" si="27"/>
        <v>1.5378016031105641</v>
      </c>
      <c r="AA84">
        <f t="shared" si="28"/>
        <v>0.44774340934728252</v>
      </c>
      <c r="AC84">
        <v>3750</v>
      </c>
      <c r="AD84">
        <v>1.0331476381440901</v>
      </c>
      <c r="AE84">
        <f t="shared" si="29"/>
        <v>1.0331476381440901</v>
      </c>
      <c r="AF84">
        <v>1750</v>
      </c>
      <c r="AG84">
        <v>0.85241578532739803</v>
      </c>
      <c r="AH84">
        <f t="shared" si="21"/>
        <v>1.2579452063470211</v>
      </c>
      <c r="AI84">
        <v>4750</v>
      </c>
      <c r="AJ84">
        <v>1.5146470065737401</v>
      </c>
      <c r="AK84">
        <f t="shared" si="30"/>
        <v>0.95838474791227912</v>
      </c>
      <c r="AL84">
        <f t="shared" si="32"/>
        <v>1.0831591974677968</v>
      </c>
      <c r="AM84">
        <f t="shared" si="33"/>
        <v>0.15591659345271702</v>
      </c>
    </row>
    <row r="85" spans="3:39" x14ac:dyDescent="0.2">
      <c r="C85">
        <v>3800</v>
      </c>
      <c r="D85">
        <v>3800</v>
      </c>
      <c r="E85">
        <v>1.5729134553800901</v>
      </c>
      <c r="F85">
        <f t="shared" si="24"/>
        <v>1.5729134553800901</v>
      </c>
      <c r="G85">
        <v>3800</v>
      </c>
      <c r="H85">
        <v>1800</v>
      </c>
      <c r="I85">
        <v>0.15110956946151599</v>
      </c>
      <c r="J85">
        <f t="shared" si="19"/>
        <v>1.4590205971115262</v>
      </c>
      <c r="K85">
        <v>4800</v>
      </c>
      <c r="L85">
        <v>1.9985927056716799</v>
      </c>
      <c r="M85">
        <f t="shared" si="25"/>
        <v>1.785232865373517</v>
      </c>
      <c r="N85">
        <f t="shared" si="22"/>
        <v>1.6057223059550445</v>
      </c>
      <c r="O85">
        <f t="shared" si="23"/>
        <v>0.16556245497755681</v>
      </c>
      <c r="Q85">
        <v>3800</v>
      </c>
      <c r="R85">
        <v>1.2583859790268801</v>
      </c>
      <c r="S85">
        <f t="shared" si="26"/>
        <v>1.2583859790268801</v>
      </c>
      <c r="T85">
        <v>1800</v>
      </c>
      <c r="U85">
        <v>1.43159525723044</v>
      </c>
      <c r="V85">
        <f t="shared" si="20"/>
        <v>2.0075826885770098</v>
      </c>
      <c r="W85">
        <v>4800</v>
      </c>
      <c r="X85">
        <v>2.2051975150268799</v>
      </c>
      <c r="Y85">
        <f t="shared" si="31"/>
        <v>1.3389213948761318</v>
      </c>
      <c r="Z85">
        <f t="shared" si="27"/>
        <v>1.5349633541600074</v>
      </c>
      <c r="AA85">
        <f t="shared" si="28"/>
        <v>0.41127638486798679</v>
      </c>
      <c r="AC85">
        <v>3800</v>
      </c>
      <c r="AD85">
        <v>1.05288809575273</v>
      </c>
      <c r="AE85">
        <f t="shared" si="29"/>
        <v>1.05288809575273</v>
      </c>
      <c r="AF85">
        <v>1800</v>
      </c>
      <c r="AG85">
        <v>0.86807032753614499</v>
      </c>
      <c r="AH85">
        <f t="shared" si="21"/>
        <v>1.273599748555768</v>
      </c>
      <c r="AI85">
        <v>4800</v>
      </c>
      <c r="AJ85">
        <v>1.5091373238391299</v>
      </c>
      <c r="AK85">
        <f t="shared" si="30"/>
        <v>0.95287506517766896</v>
      </c>
      <c r="AL85">
        <f t="shared" si="32"/>
        <v>1.0931209698287223</v>
      </c>
      <c r="AM85">
        <f t="shared" si="33"/>
        <v>0.16410391143816772</v>
      </c>
    </row>
    <row r="86" spans="3:39" x14ac:dyDescent="0.2">
      <c r="C86">
        <v>3850</v>
      </c>
      <c r="D86">
        <v>3850</v>
      </c>
      <c r="E86">
        <v>1.782840111257</v>
      </c>
      <c r="F86">
        <f t="shared" si="24"/>
        <v>1.782840111257</v>
      </c>
      <c r="G86">
        <v>3850</v>
      </c>
      <c r="H86">
        <v>1850</v>
      </c>
      <c r="I86">
        <v>0.11295483961370199</v>
      </c>
      <c r="J86">
        <f t="shared" si="19"/>
        <v>1.420865867263712</v>
      </c>
      <c r="K86">
        <v>4850</v>
      </c>
      <c r="L86">
        <v>1.6685678875421199</v>
      </c>
      <c r="M86">
        <f t="shared" si="25"/>
        <v>1.455208047243957</v>
      </c>
      <c r="N86">
        <f t="shared" si="22"/>
        <v>1.5529713419215563</v>
      </c>
      <c r="O86">
        <f t="shared" si="23"/>
        <v>0.19981137272010449</v>
      </c>
      <c r="Q86">
        <v>3850</v>
      </c>
      <c r="R86">
        <v>1.1887370880233601</v>
      </c>
      <c r="S86">
        <f t="shared" si="26"/>
        <v>1.1887370880233601</v>
      </c>
      <c r="T86">
        <v>1850</v>
      </c>
      <c r="U86">
        <v>1.45919101766866</v>
      </c>
      <c r="V86">
        <f t="shared" si="20"/>
        <v>2.0351784490152296</v>
      </c>
      <c r="W86">
        <v>4850</v>
      </c>
      <c r="X86">
        <v>2.2192598959092402</v>
      </c>
      <c r="Y86">
        <f t="shared" si="31"/>
        <v>1.3529837757584922</v>
      </c>
      <c r="Z86">
        <f t="shared" si="27"/>
        <v>1.5256331042656939</v>
      </c>
      <c r="AA86">
        <f t="shared" si="28"/>
        <v>0.44885586481066875</v>
      </c>
      <c r="AC86">
        <v>3850</v>
      </c>
      <c r="AD86">
        <v>1.0229546704491601</v>
      </c>
      <c r="AE86">
        <f t="shared" si="29"/>
        <v>1.0229546704491601</v>
      </c>
      <c r="AF86">
        <v>1850</v>
      </c>
      <c r="AG86">
        <v>0.89323013553075803</v>
      </c>
      <c r="AH86">
        <f t="shared" si="21"/>
        <v>1.2987595565503811</v>
      </c>
      <c r="AI86">
        <v>4850</v>
      </c>
      <c r="AJ86">
        <v>1.4852025132856199</v>
      </c>
      <c r="AK86">
        <f t="shared" si="30"/>
        <v>0.92894025462415897</v>
      </c>
      <c r="AL86">
        <f t="shared" si="32"/>
        <v>1.0835514938745667</v>
      </c>
      <c r="AM86">
        <f t="shared" si="33"/>
        <v>0.19221227920254577</v>
      </c>
    </row>
    <row r="87" spans="3:39" x14ac:dyDescent="0.2">
      <c r="C87">
        <v>3900</v>
      </c>
      <c r="D87">
        <v>3900</v>
      </c>
      <c r="E87">
        <v>1.8290216148390399</v>
      </c>
      <c r="F87">
        <f t="shared" si="24"/>
        <v>1.8290216148390399</v>
      </c>
      <c r="G87">
        <v>3900</v>
      </c>
      <c r="H87">
        <v>1900</v>
      </c>
      <c r="I87">
        <v>0.20072680441273</v>
      </c>
      <c r="J87">
        <f t="shared" si="19"/>
        <v>1.50863783206274</v>
      </c>
      <c r="K87">
        <v>4900</v>
      </c>
      <c r="L87">
        <v>2.0023381659598098</v>
      </c>
      <c r="M87">
        <f t="shared" si="25"/>
        <v>1.7889783256616469</v>
      </c>
      <c r="N87">
        <f t="shared" si="22"/>
        <v>1.7088792575211424</v>
      </c>
      <c r="O87">
        <f t="shared" si="23"/>
        <v>0.17456614105904308</v>
      </c>
      <c r="Q87">
        <v>3900</v>
      </c>
      <c r="R87">
        <v>1.2938555217016601</v>
      </c>
      <c r="S87">
        <f t="shared" si="26"/>
        <v>1.2938555217016601</v>
      </c>
      <c r="T87">
        <v>1900</v>
      </c>
      <c r="U87">
        <v>1.47589822457344</v>
      </c>
      <c r="V87">
        <f t="shared" si="20"/>
        <v>2.0518856559200098</v>
      </c>
      <c r="W87">
        <v>4900</v>
      </c>
      <c r="X87">
        <v>2.1301726138457702</v>
      </c>
      <c r="Y87">
        <f t="shared" si="31"/>
        <v>1.2638964936950221</v>
      </c>
      <c r="Z87">
        <f t="shared" si="27"/>
        <v>1.5365458904388973</v>
      </c>
      <c r="AA87">
        <f t="shared" si="28"/>
        <v>0.4465486437717297</v>
      </c>
      <c r="AC87">
        <v>3900</v>
      </c>
      <c r="AD87">
        <v>1.0568392577761401</v>
      </c>
      <c r="AE87">
        <f t="shared" si="29"/>
        <v>1.0568392577761401</v>
      </c>
      <c r="AF87">
        <v>1900</v>
      </c>
      <c r="AG87">
        <v>0.91129345217285596</v>
      </c>
      <c r="AH87">
        <f t="shared" si="21"/>
        <v>1.3168228731924789</v>
      </c>
      <c r="AI87">
        <v>4900</v>
      </c>
      <c r="AJ87">
        <v>1.4897845831138901</v>
      </c>
      <c r="AK87">
        <f t="shared" si="30"/>
        <v>0.93352232445242911</v>
      </c>
      <c r="AL87">
        <f t="shared" si="32"/>
        <v>1.1023948184736827</v>
      </c>
      <c r="AM87">
        <f t="shared" si="33"/>
        <v>0.19566887718530182</v>
      </c>
    </row>
    <row r="88" spans="3:39" x14ac:dyDescent="0.2">
      <c r="C88">
        <v>3950</v>
      </c>
      <c r="D88">
        <v>3950</v>
      </c>
      <c r="E88">
        <v>2.01413158152952</v>
      </c>
      <c r="F88">
        <f t="shared" si="24"/>
        <v>2.01413158152952</v>
      </c>
      <c r="G88">
        <v>3950</v>
      </c>
      <c r="H88">
        <v>1950</v>
      </c>
      <c r="I88">
        <v>0.225462104654332</v>
      </c>
      <c r="J88">
        <f t="shared" si="19"/>
        <v>1.533373132304342</v>
      </c>
      <c r="K88">
        <v>4950</v>
      </c>
      <c r="L88">
        <v>2.18139325530526</v>
      </c>
      <c r="M88">
        <f t="shared" si="25"/>
        <v>1.9680334150070971</v>
      </c>
      <c r="N88">
        <f t="shared" si="22"/>
        <v>1.8385127096136531</v>
      </c>
      <c r="O88">
        <f t="shared" si="23"/>
        <v>0.26526191107952146</v>
      </c>
      <c r="Q88">
        <v>3950</v>
      </c>
      <c r="R88">
        <v>1.2514525046862499</v>
      </c>
      <c r="S88">
        <f t="shared" si="26"/>
        <v>1.2514525046862499</v>
      </c>
      <c r="T88">
        <v>1950</v>
      </c>
      <c r="U88">
        <v>1.51960757948297</v>
      </c>
      <c r="V88">
        <f t="shared" si="20"/>
        <v>2.0955950108295398</v>
      </c>
      <c r="W88">
        <v>4950</v>
      </c>
      <c r="X88">
        <v>2.17197414786428</v>
      </c>
      <c r="Y88">
        <f t="shared" si="31"/>
        <v>1.3056980277135319</v>
      </c>
      <c r="Z88">
        <f t="shared" si="27"/>
        <v>1.5509151810764408</v>
      </c>
      <c r="AA88">
        <f t="shared" si="28"/>
        <v>0.47248569491257975</v>
      </c>
      <c r="AC88">
        <v>3950</v>
      </c>
      <c r="AD88">
        <v>1.0081385415989601</v>
      </c>
      <c r="AE88">
        <f t="shared" si="29"/>
        <v>1.0081385415989601</v>
      </c>
      <c r="AF88">
        <v>1950</v>
      </c>
      <c r="AG88">
        <v>0.91022780662613101</v>
      </c>
      <c r="AH88">
        <f t="shared" si="21"/>
        <v>1.3157572276457541</v>
      </c>
      <c r="AI88">
        <v>4950</v>
      </c>
      <c r="AJ88">
        <v>1.5191918429640401</v>
      </c>
      <c r="AK88">
        <f t="shared" si="30"/>
        <v>0.96292958430257913</v>
      </c>
      <c r="AL88">
        <f t="shared" si="32"/>
        <v>1.0956084511824311</v>
      </c>
      <c r="AM88">
        <f t="shared" si="33"/>
        <v>0.19198977912555618</v>
      </c>
    </row>
    <row r="89" spans="3:39" x14ac:dyDescent="0.2">
      <c r="C89">
        <v>4000</v>
      </c>
      <c r="D89">
        <v>4000</v>
      </c>
      <c r="E89">
        <v>1.6097890045131</v>
      </c>
      <c r="F89">
        <f t="shared" si="24"/>
        <v>1.6097890045131</v>
      </c>
      <c r="G89">
        <v>4000</v>
      </c>
      <c r="H89">
        <v>2000</v>
      </c>
      <c r="I89">
        <v>0.37543061970570801</v>
      </c>
      <c r="J89">
        <f t="shared" si="19"/>
        <v>1.6833416473557181</v>
      </c>
      <c r="K89">
        <v>5000</v>
      </c>
      <c r="L89">
        <v>1.8867762887730899</v>
      </c>
      <c r="M89">
        <f t="shared" si="25"/>
        <v>1.673416448474927</v>
      </c>
      <c r="N89">
        <f t="shared" si="22"/>
        <v>1.6555157001145817</v>
      </c>
      <c r="O89">
        <f t="shared" si="23"/>
        <v>3.9910216877119792E-2</v>
      </c>
      <c r="Q89">
        <v>4000</v>
      </c>
      <c r="R89">
        <v>1.2979366605954701</v>
      </c>
      <c r="S89">
        <f t="shared" si="26"/>
        <v>1.2979366605954701</v>
      </c>
      <c r="T89">
        <v>2000</v>
      </c>
      <c r="U89">
        <v>1.4301060876270799</v>
      </c>
      <c r="V89">
        <f t="shared" si="20"/>
        <v>2.0060935189736497</v>
      </c>
      <c r="W89">
        <v>5000</v>
      </c>
      <c r="X89">
        <v>2.3103006809184898</v>
      </c>
      <c r="Y89">
        <f t="shared" si="31"/>
        <v>1.4440245607677418</v>
      </c>
      <c r="Z89">
        <f t="shared" si="27"/>
        <v>1.5826849134456207</v>
      </c>
      <c r="AA89">
        <f t="shared" si="28"/>
        <v>0.37388708732794995</v>
      </c>
      <c r="AC89">
        <v>4000</v>
      </c>
      <c r="AD89">
        <v>1.0089736414294901</v>
      </c>
      <c r="AE89">
        <f t="shared" si="29"/>
        <v>1.0089736414294901</v>
      </c>
      <c r="AF89">
        <v>2000</v>
      </c>
      <c r="AG89">
        <v>0.875840536256563</v>
      </c>
      <c r="AH89">
        <f t="shared" si="21"/>
        <v>1.2813699572761861</v>
      </c>
      <c r="AI89">
        <v>5000</v>
      </c>
      <c r="AJ89">
        <v>1.5596142578910399</v>
      </c>
      <c r="AK89">
        <f t="shared" si="30"/>
        <v>1.003351999229579</v>
      </c>
      <c r="AL89">
        <f t="shared" si="32"/>
        <v>1.097898532645085</v>
      </c>
      <c r="AM89">
        <f t="shared" si="33"/>
        <v>0.15891577472793791</v>
      </c>
    </row>
    <row r="90" spans="3:39" x14ac:dyDescent="0.2">
      <c r="C90">
        <v>4050</v>
      </c>
      <c r="D90">
        <v>4050</v>
      </c>
      <c r="E90">
        <v>1.7791567532035599</v>
      </c>
      <c r="F90">
        <f t="shared" si="24"/>
        <v>1.7791567532035599</v>
      </c>
      <c r="G90">
        <v>4050</v>
      </c>
      <c r="H90">
        <v>2050</v>
      </c>
      <c r="I90">
        <v>0.34737000944125801</v>
      </c>
      <c r="J90">
        <f t="shared" si="19"/>
        <v>1.6552810370912681</v>
      </c>
      <c r="K90">
        <v>50</v>
      </c>
      <c r="L90">
        <v>0</v>
      </c>
      <c r="M90">
        <f>$M$89+L90</f>
        <v>1.673416448474927</v>
      </c>
      <c r="N90">
        <f t="shared" si="22"/>
        <v>1.7026180795899182</v>
      </c>
      <c r="O90">
        <f t="shared" si="23"/>
        <v>6.6901791496306776E-2</v>
      </c>
      <c r="Q90">
        <v>4050</v>
      </c>
      <c r="R90">
        <v>1.3336293618339701</v>
      </c>
      <c r="S90">
        <f t="shared" si="26"/>
        <v>1.3336293618339701</v>
      </c>
      <c r="T90">
        <v>2050</v>
      </c>
      <c r="U90">
        <v>1.4999198242510801</v>
      </c>
      <c r="V90">
        <f t="shared" si="20"/>
        <v>2.0759072555976497</v>
      </c>
      <c r="W90">
        <v>50</v>
      </c>
      <c r="X90">
        <v>0</v>
      </c>
      <c r="Y90">
        <f>$Y$89+X90</f>
        <v>1.4440245607677418</v>
      </c>
      <c r="Z90">
        <f t="shared" si="27"/>
        <v>1.6178537260664541</v>
      </c>
      <c r="AA90">
        <f t="shared" si="28"/>
        <v>0.40050786749313116</v>
      </c>
      <c r="AC90">
        <v>4050</v>
      </c>
      <c r="AD90">
        <v>1.12168729296821</v>
      </c>
      <c r="AE90">
        <f t="shared" si="29"/>
        <v>1.12168729296821</v>
      </c>
      <c r="AF90">
        <v>2050</v>
      </c>
      <c r="AG90">
        <v>0.94244669383421897</v>
      </c>
      <c r="AH90">
        <f t="shared" si="21"/>
        <v>1.3479761148538421</v>
      </c>
      <c r="AI90">
        <v>50</v>
      </c>
      <c r="AJ90">
        <v>0</v>
      </c>
      <c r="AK90">
        <f>$AK$89+AJ90</f>
        <v>1.003351999229579</v>
      </c>
      <c r="AL90">
        <f t="shared" si="32"/>
        <v>1.1576718023505437</v>
      </c>
      <c r="AM90">
        <f t="shared" si="33"/>
        <v>0.17510742118501629</v>
      </c>
    </row>
    <row r="91" spans="3:39" x14ac:dyDescent="0.2">
      <c r="C91">
        <v>4100</v>
      </c>
      <c r="D91">
        <v>4100</v>
      </c>
      <c r="E91">
        <v>2.0140701186485002</v>
      </c>
      <c r="F91">
        <f t="shared" si="24"/>
        <v>2.0140701186485002</v>
      </c>
      <c r="G91">
        <v>4100</v>
      </c>
      <c r="H91">
        <v>2100</v>
      </c>
      <c r="I91">
        <v>0.39176658811849002</v>
      </c>
      <c r="J91">
        <f t="shared" si="19"/>
        <v>1.6996776157685001</v>
      </c>
      <c r="K91">
        <v>100</v>
      </c>
      <c r="L91">
        <v>3.7483464919546898E-2</v>
      </c>
      <c r="M91">
        <f>$M$89+L91</f>
        <v>1.7108999133944738</v>
      </c>
      <c r="N91">
        <f t="shared" si="22"/>
        <v>1.8082158826038246</v>
      </c>
      <c r="O91">
        <f t="shared" si="23"/>
        <v>0.17836328059372034</v>
      </c>
      <c r="Q91">
        <v>4100</v>
      </c>
      <c r="R91">
        <v>1.4397147626045701</v>
      </c>
      <c r="S91">
        <f t="shared" si="26"/>
        <v>1.4397147626045701</v>
      </c>
      <c r="T91">
        <v>2100</v>
      </c>
      <c r="U91">
        <v>1.64996570515735</v>
      </c>
      <c r="V91">
        <f t="shared" si="20"/>
        <v>2.2259531365039198</v>
      </c>
      <c r="W91">
        <v>100</v>
      </c>
      <c r="X91">
        <v>0.107349140760773</v>
      </c>
      <c r="Y91">
        <f t="shared" ref="Y91:Y154" si="34">$Y$89+X91</f>
        <v>1.5513737015285147</v>
      </c>
      <c r="Z91">
        <f t="shared" si="27"/>
        <v>1.7390138668790016</v>
      </c>
      <c r="AA91">
        <f t="shared" si="28"/>
        <v>0.42538138051346497</v>
      </c>
      <c r="AC91">
        <v>4100</v>
      </c>
      <c r="AD91">
        <v>1.1537379726349599</v>
      </c>
      <c r="AE91">
        <f t="shared" si="29"/>
        <v>1.1537379726349599</v>
      </c>
      <c r="AF91">
        <v>2100</v>
      </c>
      <c r="AG91">
        <v>1.08635168663393</v>
      </c>
      <c r="AH91">
        <f t="shared" si="21"/>
        <v>1.491881107653553</v>
      </c>
      <c r="AI91">
        <v>100</v>
      </c>
      <c r="AJ91">
        <v>3.1313910951671103E-2</v>
      </c>
      <c r="AK91">
        <f t="shared" ref="AK91:AK154" si="35">$AK$89+AJ91</f>
        <v>1.0346659101812501</v>
      </c>
      <c r="AL91">
        <f t="shared" si="32"/>
        <v>1.2267616634899208</v>
      </c>
      <c r="AM91">
        <f t="shared" si="33"/>
        <v>0.23719354706540957</v>
      </c>
    </row>
    <row r="92" spans="3:39" x14ac:dyDescent="0.2">
      <c r="C92">
        <v>4150</v>
      </c>
      <c r="D92">
        <v>4150</v>
      </c>
      <c r="E92">
        <v>1.8731805768896499</v>
      </c>
      <c r="F92">
        <f t="shared" si="24"/>
        <v>1.8731805768896499</v>
      </c>
      <c r="G92">
        <v>4150</v>
      </c>
      <c r="H92">
        <v>2150</v>
      </c>
      <c r="I92">
        <v>0.25564802411076798</v>
      </c>
      <c r="J92">
        <f t="shared" si="19"/>
        <v>1.563559051760778</v>
      </c>
      <c r="K92">
        <v>150</v>
      </c>
      <c r="L92">
        <v>7.91346791430666E-2</v>
      </c>
      <c r="M92">
        <f t="shared" ref="M92:M154" si="36">$M$89+L92</f>
        <v>1.7525511276179935</v>
      </c>
      <c r="N92">
        <f t="shared" si="22"/>
        <v>1.7297635854228073</v>
      </c>
      <c r="O92">
        <f t="shared" si="23"/>
        <v>0.15606353278474508</v>
      </c>
      <c r="Q92">
        <v>4150</v>
      </c>
      <c r="R92">
        <v>1.43188177864942</v>
      </c>
      <c r="S92">
        <f t="shared" si="26"/>
        <v>1.43188177864942</v>
      </c>
      <c r="T92">
        <v>2150</v>
      </c>
      <c r="U92">
        <v>1.67989744156812</v>
      </c>
      <c r="V92">
        <f t="shared" si="20"/>
        <v>2.2558848729146899</v>
      </c>
      <c r="W92">
        <v>150</v>
      </c>
      <c r="X92">
        <v>0.15052868537408901</v>
      </c>
      <c r="Y92">
        <f t="shared" si="34"/>
        <v>1.5945532461418308</v>
      </c>
      <c r="Z92">
        <f t="shared" si="27"/>
        <v>1.7607732992353136</v>
      </c>
      <c r="AA92">
        <f t="shared" si="28"/>
        <v>0.43642537091407191</v>
      </c>
      <c r="AC92">
        <v>4150</v>
      </c>
      <c r="AD92">
        <v>1.1371758143784201</v>
      </c>
      <c r="AE92">
        <f t="shared" si="29"/>
        <v>1.1371758143784201</v>
      </c>
      <c r="AF92">
        <v>2150</v>
      </c>
      <c r="AG92">
        <v>1.1524280538225899</v>
      </c>
      <c r="AH92">
        <f t="shared" si="21"/>
        <v>1.5579574748422131</v>
      </c>
      <c r="AI92">
        <v>150</v>
      </c>
      <c r="AJ92">
        <v>7.1097406169808697E-2</v>
      </c>
      <c r="AK92">
        <f t="shared" si="35"/>
        <v>1.0744494053993876</v>
      </c>
      <c r="AL92">
        <f t="shared" si="32"/>
        <v>1.2565275648733403</v>
      </c>
      <c r="AM92">
        <f t="shared" si="33"/>
        <v>0.26292326554288242</v>
      </c>
    </row>
    <row r="93" spans="3:39" x14ac:dyDescent="0.2">
      <c r="C93">
        <v>4200</v>
      </c>
      <c r="D93">
        <v>4200</v>
      </c>
      <c r="E93">
        <v>1.70561082448737</v>
      </c>
      <c r="F93">
        <f t="shared" si="24"/>
        <v>1.70561082448737</v>
      </c>
      <c r="G93">
        <v>4200</v>
      </c>
      <c r="H93">
        <v>2200</v>
      </c>
      <c r="I93">
        <v>6.8291485947602301E-2</v>
      </c>
      <c r="J93">
        <f t="shared" si="19"/>
        <v>1.3762025135976124</v>
      </c>
      <c r="K93">
        <v>200</v>
      </c>
      <c r="L93">
        <v>0.105712199589045</v>
      </c>
      <c r="M93">
        <f t="shared" si="36"/>
        <v>1.7791286480639721</v>
      </c>
      <c r="N93">
        <f t="shared" si="22"/>
        <v>1.620313995382985</v>
      </c>
      <c r="O93">
        <f t="shared" si="23"/>
        <v>0.21457872506482825</v>
      </c>
      <c r="Q93">
        <v>4200</v>
      </c>
      <c r="R93">
        <v>1.39724842022245</v>
      </c>
      <c r="S93">
        <f t="shared" si="26"/>
        <v>1.39724842022245</v>
      </c>
      <c r="T93">
        <v>2200</v>
      </c>
      <c r="U93">
        <v>1.7509770248097001</v>
      </c>
      <c r="V93">
        <f t="shared" si="20"/>
        <v>2.3269644561562699</v>
      </c>
      <c r="W93">
        <v>200</v>
      </c>
      <c r="X93">
        <v>0.21208360019622499</v>
      </c>
      <c r="Y93">
        <f t="shared" si="34"/>
        <v>1.6561081609639667</v>
      </c>
      <c r="Z93">
        <f t="shared" si="27"/>
        <v>1.7934403457808956</v>
      </c>
      <c r="AA93">
        <f t="shared" si="28"/>
        <v>0.47983129702851518</v>
      </c>
      <c r="AC93">
        <v>4200</v>
      </c>
      <c r="AD93">
        <v>1.0865520242865601</v>
      </c>
      <c r="AE93">
        <f t="shared" si="29"/>
        <v>1.0865520242865601</v>
      </c>
      <c r="AF93">
        <v>2200</v>
      </c>
      <c r="AG93">
        <v>1.2216306094456</v>
      </c>
      <c r="AH93">
        <f t="shared" si="21"/>
        <v>1.6271600304652232</v>
      </c>
      <c r="AI93">
        <v>200</v>
      </c>
      <c r="AJ93">
        <v>0.10021296808074601</v>
      </c>
      <c r="AK93">
        <f t="shared" si="35"/>
        <v>1.1035649673103249</v>
      </c>
      <c r="AL93">
        <f t="shared" si="32"/>
        <v>1.2724256740207027</v>
      </c>
      <c r="AM93">
        <f t="shared" si="33"/>
        <v>0.30732671180547144</v>
      </c>
    </row>
    <row r="94" spans="3:39" x14ac:dyDescent="0.2">
      <c r="C94">
        <v>4250</v>
      </c>
      <c r="D94">
        <v>4250</v>
      </c>
      <c r="E94">
        <v>1.5788115435218399</v>
      </c>
      <c r="F94">
        <f t="shared" si="24"/>
        <v>1.5788115435218399</v>
      </c>
      <c r="G94">
        <v>4250</v>
      </c>
      <c r="H94">
        <v>2250</v>
      </c>
      <c r="I94">
        <v>6.3132946238793994E-2</v>
      </c>
      <c r="J94">
        <f t="shared" si="19"/>
        <v>1.3710439738888041</v>
      </c>
      <c r="K94">
        <v>250</v>
      </c>
      <c r="L94">
        <v>0.13462221177577699</v>
      </c>
      <c r="M94">
        <f t="shared" si="36"/>
        <v>1.8080386602507039</v>
      </c>
      <c r="N94">
        <f t="shared" si="22"/>
        <v>1.5859647258871161</v>
      </c>
      <c r="O94">
        <f t="shared" si="23"/>
        <v>0.21858514357246808</v>
      </c>
      <c r="Q94">
        <v>4250</v>
      </c>
      <c r="R94">
        <v>1.4217811182625399</v>
      </c>
      <c r="S94">
        <f t="shared" si="26"/>
        <v>1.4217811182625399</v>
      </c>
      <c r="T94">
        <v>2250</v>
      </c>
      <c r="U94">
        <v>1.8402242966690401</v>
      </c>
      <c r="V94">
        <f t="shared" si="20"/>
        <v>2.4162117280156101</v>
      </c>
      <c r="W94">
        <v>250</v>
      </c>
      <c r="X94">
        <v>0.197179632021797</v>
      </c>
      <c r="Y94">
        <f t="shared" si="34"/>
        <v>1.6412041927895387</v>
      </c>
      <c r="Z94">
        <f t="shared" si="27"/>
        <v>1.8263990130225629</v>
      </c>
      <c r="AA94">
        <f t="shared" si="28"/>
        <v>0.52244224607541323</v>
      </c>
      <c r="AC94">
        <v>4250</v>
      </c>
      <c r="AD94">
        <v>1.04190078994883</v>
      </c>
      <c r="AE94">
        <f t="shared" si="29"/>
        <v>1.04190078994883</v>
      </c>
      <c r="AF94">
        <v>2250</v>
      </c>
      <c r="AG94">
        <v>1.27706028370694</v>
      </c>
      <c r="AH94">
        <f t="shared" si="21"/>
        <v>1.682589704726563</v>
      </c>
      <c r="AI94">
        <v>250</v>
      </c>
      <c r="AJ94">
        <v>0.10121734188668299</v>
      </c>
      <c r="AK94">
        <f t="shared" si="35"/>
        <v>1.104569341116262</v>
      </c>
      <c r="AL94">
        <f t="shared" si="32"/>
        <v>1.2763532785972183</v>
      </c>
      <c r="AM94">
        <f t="shared" si="33"/>
        <v>0.35320371212957657</v>
      </c>
    </row>
    <row r="95" spans="3:39" x14ac:dyDescent="0.2">
      <c r="C95">
        <v>4300</v>
      </c>
      <c r="D95">
        <v>4300</v>
      </c>
      <c r="E95">
        <v>1.9470538338111201</v>
      </c>
      <c r="F95">
        <f t="shared" si="24"/>
        <v>1.9470538338111201</v>
      </c>
      <c r="G95">
        <v>4300</v>
      </c>
      <c r="H95">
        <v>2300</v>
      </c>
      <c r="I95">
        <v>2.0045172388007002E-2</v>
      </c>
      <c r="J95">
        <f t="shared" si="19"/>
        <v>1.3279562000380172</v>
      </c>
      <c r="K95">
        <v>300</v>
      </c>
      <c r="L95">
        <v>5.2275153756273E-2</v>
      </c>
      <c r="M95">
        <f t="shared" si="36"/>
        <v>1.7256916022311999</v>
      </c>
      <c r="N95">
        <f t="shared" si="22"/>
        <v>1.6669005453601125</v>
      </c>
      <c r="O95">
        <f t="shared" si="23"/>
        <v>0.31370808295591962</v>
      </c>
      <c r="Q95">
        <v>4300</v>
      </c>
      <c r="R95">
        <v>1.5952340191924901</v>
      </c>
      <c r="S95">
        <f t="shared" si="26"/>
        <v>1.5952340191924901</v>
      </c>
      <c r="T95">
        <v>2300</v>
      </c>
      <c r="U95">
        <v>1.7967703155708099</v>
      </c>
      <c r="V95">
        <f t="shared" si="20"/>
        <v>2.3727577469173795</v>
      </c>
      <c r="W95">
        <v>300</v>
      </c>
      <c r="X95">
        <v>0.195817671210296</v>
      </c>
      <c r="Y95">
        <f t="shared" si="34"/>
        <v>1.6398422319780377</v>
      </c>
      <c r="Z95">
        <f t="shared" si="27"/>
        <v>1.8692779993626356</v>
      </c>
      <c r="AA95">
        <f t="shared" si="28"/>
        <v>0.43659634138449072</v>
      </c>
      <c r="AC95">
        <v>4300</v>
      </c>
      <c r="AD95">
        <v>1.09960945317674</v>
      </c>
      <c r="AE95">
        <f t="shared" si="29"/>
        <v>1.09960945317674</v>
      </c>
      <c r="AF95">
        <v>2300</v>
      </c>
      <c r="AG95">
        <v>1.3232619386950899</v>
      </c>
      <c r="AH95">
        <f t="shared" si="21"/>
        <v>1.7287913597147129</v>
      </c>
      <c r="AI95">
        <v>300</v>
      </c>
      <c r="AJ95">
        <v>0.100668416878592</v>
      </c>
      <c r="AK95">
        <f t="shared" si="35"/>
        <v>1.104020416108171</v>
      </c>
      <c r="AL95">
        <f t="shared" si="32"/>
        <v>1.310807076333208</v>
      </c>
      <c r="AM95">
        <f t="shared" si="33"/>
        <v>0.36199172644406924</v>
      </c>
    </row>
    <row r="96" spans="3:39" x14ac:dyDescent="0.2">
      <c r="C96">
        <v>4350</v>
      </c>
      <c r="D96">
        <v>4350</v>
      </c>
      <c r="E96">
        <v>2.1131935027667001</v>
      </c>
      <c r="F96">
        <f t="shared" si="24"/>
        <v>2.1131935027667001</v>
      </c>
      <c r="G96">
        <v>4350</v>
      </c>
      <c r="H96">
        <v>2350</v>
      </c>
      <c r="I96">
        <v>1.5826641931826198E-2</v>
      </c>
      <c r="J96">
        <f t="shared" si="19"/>
        <v>1.3237376695818364</v>
      </c>
      <c r="K96">
        <v>350</v>
      </c>
      <c r="L96">
        <v>9.2847040377338097E-2</v>
      </c>
      <c r="M96">
        <f t="shared" si="36"/>
        <v>1.766263488852265</v>
      </c>
      <c r="N96">
        <f t="shared" si="22"/>
        <v>1.7343982204002673</v>
      </c>
      <c r="O96">
        <f t="shared" si="23"/>
        <v>0.39569138812658039</v>
      </c>
      <c r="Q96">
        <v>4350</v>
      </c>
      <c r="R96">
        <v>1.6373298283984301</v>
      </c>
      <c r="S96">
        <f t="shared" si="26"/>
        <v>1.6373298283984301</v>
      </c>
      <c r="T96">
        <v>2350</v>
      </c>
      <c r="U96">
        <v>1.8027944988326701</v>
      </c>
      <c r="V96">
        <f t="shared" si="20"/>
        <v>2.3787819301792399</v>
      </c>
      <c r="W96">
        <v>350</v>
      </c>
      <c r="X96">
        <v>0.17923168165536901</v>
      </c>
      <c r="Y96">
        <f t="shared" si="34"/>
        <v>1.6232562424231107</v>
      </c>
      <c r="Z96">
        <f t="shared" si="27"/>
        <v>1.8797893336669269</v>
      </c>
      <c r="AA96">
        <f t="shared" si="28"/>
        <v>0.4321975531931263</v>
      </c>
      <c r="AC96">
        <v>4350</v>
      </c>
      <c r="AD96">
        <v>1.1367956513534501</v>
      </c>
      <c r="AE96">
        <f t="shared" si="29"/>
        <v>1.1367956513534501</v>
      </c>
      <c r="AF96">
        <v>2350</v>
      </c>
      <c r="AG96">
        <v>1.3316951272766</v>
      </c>
      <c r="AH96">
        <f t="shared" si="21"/>
        <v>1.737224548296223</v>
      </c>
      <c r="AI96">
        <v>350</v>
      </c>
      <c r="AJ96">
        <v>0.11510921324724201</v>
      </c>
      <c r="AK96">
        <f t="shared" si="35"/>
        <v>1.118461212476821</v>
      </c>
      <c r="AL96">
        <f t="shared" si="32"/>
        <v>1.3308271373754981</v>
      </c>
      <c r="AM96">
        <f t="shared" si="33"/>
        <v>0.35206985047648132</v>
      </c>
    </row>
    <row r="97" spans="3:39" x14ac:dyDescent="0.2">
      <c r="C97">
        <v>4400</v>
      </c>
      <c r="D97">
        <v>4400</v>
      </c>
      <c r="E97">
        <v>2.4634481152824801</v>
      </c>
      <c r="F97">
        <f t="shared" si="24"/>
        <v>2.4634481152824801</v>
      </c>
      <c r="G97">
        <v>4400</v>
      </c>
      <c r="H97">
        <v>2400</v>
      </c>
      <c r="I97">
        <v>0.113322681831523</v>
      </c>
      <c r="J97">
        <f t="shared" si="19"/>
        <v>1.421233709481533</v>
      </c>
      <c r="K97">
        <v>400</v>
      </c>
      <c r="L97">
        <v>0.25703669557965098</v>
      </c>
      <c r="M97">
        <f t="shared" si="36"/>
        <v>1.930453144054578</v>
      </c>
      <c r="N97">
        <f t="shared" si="22"/>
        <v>1.9383783229395304</v>
      </c>
      <c r="O97">
        <f t="shared" si="23"/>
        <v>0.5211523992653434</v>
      </c>
      <c r="Q97">
        <v>4400</v>
      </c>
      <c r="R97">
        <v>1.64509197573861</v>
      </c>
      <c r="S97">
        <f t="shared" si="26"/>
        <v>1.64509197573861</v>
      </c>
      <c r="T97">
        <v>2400</v>
      </c>
      <c r="U97">
        <v>1.92290602128966</v>
      </c>
      <c r="V97">
        <f t="shared" si="20"/>
        <v>2.4988934526362296</v>
      </c>
      <c r="W97">
        <v>400</v>
      </c>
      <c r="X97">
        <v>0.233120492350602</v>
      </c>
      <c r="Y97">
        <f t="shared" si="34"/>
        <v>1.6771450531183438</v>
      </c>
      <c r="Z97">
        <f t="shared" si="27"/>
        <v>1.9403768271643944</v>
      </c>
      <c r="AA97">
        <f t="shared" si="28"/>
        <v>0.48395502439659904</v>
      </c>
      <c r="AC97">
        <v>4400</v>
      </c>
      <c r="AD97">
        <v>1.1584050418921099</v>
      </c>
      <c r="AE97">
        <f t="shared" si="29"/>
        <v>1.1584050418921099</v>
      </c>
      <c r="AF97">
        <v>2400</v>
      </c>
      <c r="AG97">
        <v>1.31533795842859</v>
      </c>
      <c r="AH97">
        <f t="shared" si="21"/>
        <v>1.720867379448213</v>
      </c>
      <c r="AI97">
        <v>400</v>
      </c>
      <c r="AJ97">
        <v>0.15320706129257899</v>
      </c>
      <c r="AK97">
        <f t="shared" si="35"/>
        <v>1.1565590605221581</v>
      </c>
      <c r="AL97">
        <f t="shared" si="32"/>
        <v>1.3452771606208269</v>
      </c>
      <c r="AM97">
        <f t="shared" si="33"/>
        <v>0.3252719804577523</v>
      </c>
    </row>
    <row r="98" spans="3:39" x14ac:dyDescent="0.2">
      <c r="C98">
        <v>4450</v>
      </c>
      <c r="D98">
        <v>4450</v>
      </c>
      <c r="E98">
        <v>2.3434610339945499</v>
      </c>
      <c r="F98">
        <f t="shared" si="24"/>
        <v>2.3434610339945499</v>
      </c>
      <c r="G98">
        <v>4450</v>
      </c>
      <c r="H98">
        <v>2450</v>
      </c>
      <c r="I98">
        <v>0.141023496883357</v>
      </c>
      <c r="J98">
        <f t="shared" si="19"/>
        <v>1.4489345245333671</v>
      </c>
      <c r="K98">
        <v>450</v>
      </c>
      <c r="L98">
        <v>0.418278648950757</v>
      </c>
      <c r="M98">
        <f t="shared" si="36"/>
        <v>2.091695097425684</v>
      </c>
      <c r="N98">
        <f t="shared" si="22"/>
        <v>1.9613635519845338</v>
      </c>
      <c r="O98">
        <f t="shared" si="23"/>
        <v>0.4612853269235978</v>
      </c>
      <c r="Q98">
        <v>4450</v>
      </c>
      <c r="R98">
        <v>1.71771901876216</v>
      </c>
      <c r="S98">
        <f t="shared" si="26"/>
        <v>1.71771901876216</v>
      </c>
      <c r="T98">
        <v>2450</v>
      </c>
      <c r="U98">
        <v>1.85892329447567</v>
      </c>
      <c r="V98">
        <f t="shared" si="20"/>
        <v>2.43491072582224</v>
      </c>
      <c r="W98">
        <v>450</v>
      </c>
      <c r="X98">
        <v>0.28352568339264</v>
      </c>
      <c r="Y98">
        <f t="shared" si="34"/>
        <v>1.7275502441603818</v>
      </c>
      <c r="Z98">
        <f t="shared" si="27"/>
        <v>1.9600599962482608</v>
      </c>
      <c r="AA98">
        <f t="shared" si="28"/>
        <v>0.41126217280575622</v>
      </c>
      <c r="AC98">
        <v>4450</v>
      </c>
      <c r="AD98">
        <v>1.19513356590308</v>
      </c>
      <c r="AE98">
        <f t="shared" si="29"/>
        <v>1.19513356590308</v>
      </c>
      <c r="AF98">
        <v>2450</v>
      </c>
      <c r="AG98">
        <v>1.3308681509100999</v>
      </c>
      <c r="AH98">
        <f t="shared" si="21"/>
        <v>1.7363975719297229</v>
      </c>
      <c r="AI98">
        <v>450</v>
      </c>
      <c r="AJ98">
        <v>0.18013223802116099</v>
      </c>
      <c r="AK98">
        <f t="shared" si="35"/>
        <v>1.1834842372507399</v>
      </c>
      <c r="AL98">
        <f t="shared" si="32"/>
        <v>1.3716717916945143</v>
      </c>
      <c r="AM98">
        <f t="shared" si="33"/>
        <v>0.31591549153317788</v>
      </c>
    </row>
    <row r="99" spans="3:39" x14ac:dyDescent="0.2">
      <c r="C99">
        <v>4500</v>
      </c>
      <c r="D99">
        <v>4500</v>
      </c>
      <c r="E99">
        <v>1.72927254120067</v>
      </c>
      <c r="F99">
        <f t="shared" si="24"/>
        <v>1.72927254120067</v>
      </c>
      <c r="G99">
        <v>4500</v>
      </c>
      <c r="H99">
        <v>2500</v>
      </c>
      <c r="I99">
        <v>0.31078827044982699</v>
      </c>
      <c r="J99">
        <f t="shared" si="19"/>
        <v>1.6186992980998371</v>
      </c>
      <c r="K99">
        <v>500</v>
      </c>
      <c r="L99">
        <v>0.29463309572936902</v>
      </c>
      <c r="M99">
        <f t="shared" si="36"/>
        <v>1.968049544204296</v>
      </c>
      <c r="N99">
        <f t="shared" si="22"/>
        <v>1.7720071278349343</v>
      </c>
      <c r="O99">
        <f t="shared" si="23"/>
        <v>0.17855274370452162</v>
      </c>
      <c r="Q99">
        <v>4500</v>
      </c>
      <c r="R99">
        <v>1.67609422171008</v>
      </c>
      <c r="S99">
        <f t="shared" si="26"/>
        <v>1.67609422171008</v>
      </c>
      <c r="T99">
        <v>2500</v>
      </c>
      <c r="U99">
        <v>1.8861119367028401</v>
      </c>
      <c r="V99">
        <f t="shared" si="20"/>
        <v>2.4620993680494099</v>
      </c>
      <c r="W99">
        <v>500</v>
      </c>
      <c r="X99">
        <v>0.32531885868347399</v>
      </c>
      <c r="Y99">
        <f t="shared" si="34"/>
        <v>1.7693434194512156</v>
      </c>
      <c r="Z99">
        <f t="shared" si="27"/>
        <v>1.9691790030702354</v>
      </c>
      <c r="AA99">
        <f t="shared" si="28"/>
        <v>0.4294202113061758</v>
      </c>
      <c r="AC99">
        <v>4500</v>
      </c>
      <c r="AD99">
        <v>1.1745204521753301</v>
      </c>
      <c r="AE99">
        <f t="shared" si="29"/>
        <v>1.1745204521753301</v>
      </c>
      <c r="AF99">
        <v>2500</v>
      </c>
      <c r="AG99">
        <v>1.3715892556167899</v>
      </c>
      <c r="AH99">
        <f t="shared" si="21"/>
        <v>1.7771186766364129</v>
      </c>
      <c r="AI99">
        <v>500</v>
      </c>
      <c r="AJ99">
        <v>0.20880405100674601</v>
      </c>
      <c r="AK99">
        <f t="shared" si="35"/>
        <v>1.2121560502363249</v>
      </c>
      <c r="AL99">
        <f t="shared" si="32"/>
        <v>1.3879317263493558</v>
      </c>
      <c r="AM99">
        <f t="shared" si="33"/>
        <v>0.33757069076810875</v>
      </c>
    </row>
    <row r="100" spans="3:39" x14ac:dyDescent="0.2">
      <c r="C100">
        <v>4550</v>
      </c>
      <c r="D100">
        <v>4550</v>
      </c>
      <c r="E100">
        <v>1.92633429535365</v>
      </c>
      <c r="F100">
        <f t="shared" si="24"/>
        <v>1.92633429535365</v>
      </c>
      <c r="G100">
        <v>4550</v>
      </c>
      <c r="H100">
        <v>2550</v>
      </c>
      <c r="I100">
        <v>0.28604863705077399</v>
      </c>
      <c r="J100">
        <f t="shared" si="19"/>
        <v>1.5939596647007841</v>
      </c>
      <c r="K100">
        <v>550</v>
      </c>
      <c r="L100">
        <v>0.30436723916410702</v>
      </c>
      <c r="M100">
        <f t="shared" si="36"/>
        <v>1.977783687639034</v>
      </c>
      <c r="N100">
        <f t="shared" si="22"/>
        <v>1.8326925492311561</v>
      </c>
      <c r="O100">
        <f t="shared" si="23"/>
        <v>0.20834299270380505</v>
      </c>
      <c r="Q100">
        <v>4550</v>
      </c>
      <c r="R100">
        <v>1.62335581855712</v>
      </c>
      <c r="S100">
        <f t="shared" si="26"/>
        <v>1.62335581855712</v>
      </c>
      <c r="T100">
        <v>2550</v>
      </c>
      <c r="U100">
        <v>1.911759627421</v>
      </c>
      <c r="V100">
        <f t="shared" si="20"/>
        <v>2.4877470587675701</v>
      </c>
      <c r="W100">
        <v>550</v>
      </c>
      <c r="X100">
        <v>0.38604233396300203</v>
      </c>
      <c r="Y100">
        <f t="shared" si="34"/>
        <v>1.8300668947307437</v>
      </c>
      <c r="Z100">
        <f t="shared" si="27"/>
        <v>1.9803899240184777</v>
      </c>
      <c r="AA100">
        <f t="shared" si="28"/>
        <v>0.45137657658414337</v>
      </c>
      <c r="AC100">
        <v>4550</v>
      </c>
      <c r="AD100">
        <v>1.1614682824675</v>
      </c>
      <c r="AE100">
        <f t="shared" si="29"/>
        <v>1.1614682824675</v>
      </c>
      <c r="AF100">
        <v>2550</v>
      </c>
      <c r="AG100">
        <v>1.3489936943593901</v>
      </c>
      <c r="AH100">
        <f t="shared" si="21"/>
        <v>1.7545231153790133</v>
      </c>
      <c r="AI100">
        <v>550</v>
      </c>
      <c r="AJ100">
        <v>0.24554550688583601</v>
      </c>
      <c r="AK100">
        <f t="shared" si="35"/>
        <v>1.2488975061154151</v>
      </c>
      <c r="AL100">
        <f t="shared" si="32"/>
        <v>1.3882963013206426</v>
      </c>
      <c r="AM100">
        <f t="shared" si="33"/>
        <v>0.32016015802786557</v>
      </c>
    </row>
    <row r="101" spans="3:39" x14ac:dyDescent="0.2">
      <c r="C101">
        <v>4600</v>
      </c>
      <c r="D101">
        <v>4600</v>
      </c>
      <c r="E101">
        <v>2.1589724578760601</v>
      </c>
      <c r="F101">
        <f t="shared" si="24"/>
        <v>2.1589724578760601</v>
      </c>
      <c r="G101">
        <v>4600</v>
      </c>
      <c r="H101">
        <v>2600</v>
      </c>
      <c r="I101">
        <v>0.38515984524712499</v>
      </c>
      <c r="J101">
        <f t="shared" si="19"/>
        <v>1.6930708728971351</v>
      </c>
      <c r="K101">
        <v>600</v>
      </c>
      <c r="L101">
        <v>0.57467864812506297</v>
      </c>
      <c r="M101">
        <f t="shared" si="36"/>
        <v>2.24809509659999</v>
      </c>
      <c r="N101">
        <f t="shared" si="22"/>
        <v>2.0333794757910617</v>
      </c>
      <c r="O101">
        <f t="shared" si="23"/>
        <v>0.29806571437518675</v>
      </c>
      <c r="Q101">
        <v>4600</v>
      </c>
      <c r="R101">
        <v>1.6115603493717301</v>
      </c>
      <c r="S101">
        <f t="shared" si="26"/>
        <v>1.6115603493717301</v>
      </c>
      <c r="T101">
        <v>2600</v>
      </c>
      <c r="U101">
        <v>1.9533623823864901</v>
      </c>
      <c r="V101">
        <f t="shared" si="20"/>
        <v>2.5293498137330599</v>
      </c>
      <c r="W101">
        <v>600</v>
      </c>
      <c r="X101">
        <v>0.46996896264327698</v>
      </c>
      <c r="Y101">
        <f t="shared" si="34"/>
        <v>1.9139935234110188</v>
      </c>
      <c r="Z101">
        <f t="shared" si="27"/>
        <v>2.0183012288386029</v>
      </c>
      <c r="AA101">
        <f t="shared" si="28"/>
        <v>0.46770123827272392</v>
      </c>
      <c r="AC101">
        <v>4600</v>
      </c>
      <c r="AD101">
        <v>1.1507438572319999</v>
      </c>
      <c r="AE101">
        <f t="shared" si="29"/>
        <v>1.1507438572319999</v>
      </c>
      <c r="AF101">
        <v>2600</v>
      </c>
      <c r="AG101">
        <v>1.3881581816405799</v>
      </c>
      <c r="AH101">
        <f t="shared" si="21"/>
        <v>1.7936876026602029</v>
      </c>
      <c r="AI101">
        <v>600</v>
      </c>
      <c r="AJ101">
        <v>0.30598751288253601</v>
      </c>
      <c r="AK101">
        <f t="shared" si="35"/>
        <v>1.309339512112115</v>
      </c>
      <c r="AL101">
        <f t="shared" si="32"/>
        <v>1.4179236573347727</v>
      </c>
      <c r="AM101">
        <f t="shared" si="33"/>
        <v>0.33494335698982358</v>
      </c>
    </row>
    <row r="102" spans="3:39" x14ac:dyDescent="0.2">
      <c r="C102">
        <v>4650</v>
      </c>
      <c r="D102">
        <v>4650</v>
      </c>
      <c r="E102">
        <v>2.8637714621422998</v>
      </c>
      <c r="F102">
        <f t="shared" si="24"/>
        <v>2.8637714621422998</v>
      </c>
      <c r="G102">
        <v>4650</v>
      </c>
      <c r="H102">
        <v>2650</v>
      </c>
      <c r="I102">
        <v>0.480492587426399</v>
      </c>
      <c r="J102">
        <f t="shared" si="19"/>
        <v>1.7884036150764091</v>
      </c>
      <c r="K102">
        <v>650</v>
      </c>
      <c r="L102">
        <v>1.2809058371714599</v>
      </c>
      <c r="M102">
        <f t="shared" si="36"/>
        <v>2.9543222856463869</v>
      </c>
      <c r="N102">
        <f t="shared" si="22"/>
        <v>2.5354991209550319</v>
      </c>
      <c r="O102">
        <f t="shared" si="23"/>
        <v>0.64858587256225664</v>
      </c>
      <c r="Q102">
        <v>4650</v>
      </c>
      <c r="R102">
        <v>1.5996908109276899</v>
      </c>
      <c r="S102">
        <f t="shared" si="26"/>
        <v>1.5996908109276899</v>
      </c>
      <c r="T102">
        <v>2650</v>
      </c>
      <c r="U102">
        <v>1.9370113943653799</v>
      </c>
      <c r="V102">
        <f t="shared" si="20"/>
        <v>2.51299882571195</v>
      </c>
      <c r="W102">
        <v>650</v>
      </c>
      <c r="X102">
        <v>0.47814958092923598</v>
      </c>
      <c r="Y102">
        <f t="shared" si="34"/>
        <v>1.9221741416969778</v>
      </c>
      <c r="Z102">
        <f t="shared" si="27"/>
        <v>2.0116212594455392</v>
      </c>
      <c r="AA102">
        <f t="shared" si="28"/>
        <v>0.46317758216739502</v>
      </c>
      <c r="AC102">
        <v>4650</v>
      </c>
      <c r="AD102">
        <v>1.15584067810381</v>
      </c>
      <c r="AE102">
        <f t="shared" si="29"/>
        <v>1.15584067810381</v>
      </c>
      <c r="AF102">
        <v>2650</v>
      </c>
      <c r="AG102">
        <v>1.5025387937883501</v>
      </c>
      <c r="AH102">
        <f t="shared" si="21"/>
        <v>1.9080682148079733</v>
      </c>
      <c r="AI102">
        <v>650</v>
      </c>
      <c r="AJ102">
        <v>0.32845799153091698</v>
      </c>
      <c r="AK102">
        <f t="shared" si="35"/>
        <v>1.3318099907604959</v>
      </c>
      <c r="AL102">
        <f t="shared" si="32"/>
        <v>1.4652396278907596</v>
      </c>
      <c r="AM102">
        <f t="shared" si="33"/>
        <v>0.39346431578040142</v>
      </c>
    </row>
    <row r="103" spans="3:39" x14ac:dyDescent="0.2">
      <c r="C103">
        <v>4700</v>
      </c>
      <c r="D103">
        <v>4700</v>
      </c>
      <c r="E103">
        <v>3.1962288969534001</v>
      </c>
      <c r="F103">
        <f t="shared" si="24"/>
        <v>3.1962288969534001</v>
      </c>
      <c r="G103">
        <v>4700</v>
      </c>
      <c r="H103">
        <v>2700</v>
      </c>
      <c r="I103">
        <v>0.49128069235259098</v>
      </c>
      <c r="J103">
        <f t="shared" si="19"/>
        <v>1.7991917200026011</v>
      </c>
      <c r="K103">
        <v>700</v>
      </c>
      <c r="L103">
        <v>1.5317778148158701</v>
      </c>
      <c r="M103">
        <f t="shared" si="36"/>
        <v>3.2051942632907968</v>
      </c>
      <c r="N103">
        <f t="shared" si="22"/>
        <v>2.7335382934155992</v>
      </c>
      <c r="O103">
        <f t="shared" si="23"/>
        <v>0.80918028515581697</v>
      </c>
      <c r="Q103">
        <v>4700</v>
      </c>
      <c r="R103">
        <v>1.5935500545769401</v>
      </c>
      <c r="S103">
        <f t="shared" si="26"/>
        <v>1.5935500545769401</v>
      </c>
      <c r="T103">
        <v>2700</v>
      </c>
      <c r="U103">
        <v>2.0644963859263701</v>
      </c>
      <c r="V103">
        <f t="shared" si="20"/>
        <v>2.6404838172729397</v>
      </c>
      <c r="W103">
        <v>700</v>
      </c>
      <c r="X103">
        <v>0.56207928567968102</v>
      </c>
      <c r="Y103">
        <f t="shared" si="34"/>
        <v>2.0061038464474228</v>
      </c>
      <c r="Z103">
        <f t="shared" si="27"/>
        <v>2.0800459060991008</v>
      </c>
      <c r="AA103">
        <f t="shared" si="28"/>
        <v>0.52736908044305209</v>
      </c>
      <c r="AC103">
        <v>4700</v>
      </c>
      <c r="AD103">
        <v>1.2467750632888901</v>
      </c>
      <c r="AE103">
        <f t="shared" si="29"/>
        <v>1.2467750632888901</v>
      </c>
      <c r="AF103">
        <v>2700</v>
      </c>
      <c r="AG103">
        <v>1.5081488732558099</v>
      </c>
      <c r="AH103">
        <f t="shared" si="21"/>
        <v>1.9136782942754329</v>
      </c>
      <c r="AI103">
        <v>700</v>
      </c>
      <c r="AJ103">
        <v>0.35958517559266201</v>
      </c>
      <c r="AK103">
        <f t="shared" si="35"/>
        <v>1.362937174822241</v>
      </c>
      <c r="AL103">
        <f t="shared" si="32"/>
        <v>1.5077968441288547</v>
      </c>
      <c r="AM103">
        <f t="shared" si="33"/>
        <v>0.35626987343696165</v>
      </c>
    </row>
    <row r="104" spans="3:39" x14ac:dyDescent="0.2">
      <c r="C104">
        <v>4750</v>
      </c>
      <c r="D104">
        <v>4750</v>
      </c>
      <c r="E104">
        <v>3.1093161646042198</v>
      </c>
      <c r="F104">
        <f t="shared" si="24"/>
        <v>3.1093161646042198</v>
      </c>
      <c r="G104">
        <v>4750</v>
      </c>
      <c r="H104">
        <v>2750</v>
      </c>
      <c r="I104">
        <v>0.542851219791469</v>
      </c>
      <c r="J104">
        <f t="shared" si="19"/>
        <v>1.8507622474414791</v>
      </c>
      <c r="K104">
        <v>750</v>
      </c>
      <c r="L104">
        <v>1.81710766722435</v>
      </c>
      <c r="M104">
        <f t="shared" si="36"/>
        <v>3.490524115699277</v>
      </c>
      <c r="N104">
        <f t="shared" si="22"/>
        <v>2.8168675092483255</v>
      </c>
      <c r="O104">
        <f t="shared" si="23"/>
        <v>0.8581080399126183</v>
      </c>
      <c r="Q104">
        <v>4750</v>
      </c>
      <c r="R104">
        <v>1.6312007185214199</v>
      </c>
      <c r="S104">
        <f t="shared" si="26"/>
        <v>1.6312007185214199</v>
      </c>
      <c r="T104">
        <v>2750</v>
      </c>
      <c r="U104">
        <v>2.0081924809348202</v>
      </c>
      <c r="V104">
        <f t="shared" si="20"/>
        <v>2.5841799122813898</v>
      </c>
      <c r="W104">
        <v>750</v>
      </c>
      <c r="X104">
        <v>0.57799130116560804</v>
      </c>
      <c r="Y104">
        <f t="shared" si="34"/>
        <v>2.0220158619333497</v>
      </c>
      <c r="Z104">
        <f t="shared" si="27"/>
        <v>2.0791321642453866</v>
      </c>
      <c r="AA104">
        <f t="shared" si="28"/>
        <v>0.47905014343719832</v>
      </c>
      <c r="AC104">
        <v>4750</v>
      </c>
      <c r="AD104">
        <v>1.19943842279215</v>
      </c>
      <c r="AE104">
        <f t="shared" si="29"/>
        <v>1.19943842279215</v>
      </c>
      <c r="AF104">
        <v>2750</v>
      </c>
      <c r="AG104">
        <v>1.50554838083116</v>
      </c>
      <c r="AH104">
        <f t="shared" si="21"/>
        <v>1.9110778018507832</v>
      </c>
      <c r="AI104">
        <v>750</v>
      </c>
      <c r="AJ104">
        <v>0.37085574874980498</v>
      </c>
      <c r="AK104">
        <f t="shared" si="35"/>
        <v>1.3742077479793839</v>
      </c>
      <c r="AL104">
        <f t="shared" si="32"/>
        <v>1.4949079908741059</v>
      </c>
      <c r="AM104">
        <f t="shared" si="33"/>
        <v>0.37085585195985882</v>
      </c>
    </row>
    <row r="105" spans="3:39" x14ac:dyDescent="0.2">
      <c r="C105">
        <v>4800</v>
      </c>
      <c r="D105">
        <v>4800</v>
      </c>
      <c r="E105">
        <v>2.8740443499426802</v>
      </c>
      <c r="F105">
        <f t="shared" si="24"/>
        <v>2.8740443499426802</v>
      </c>
      <c r="G105">
        <v>4800</v>
      </c>
      <c r="H105">
        <v>2800</v>
      </c>
      <c r="I105">
        <v>0.59193152076821798</v>
      </c>
      <c r="J105">
        <f t="shared" si="19"/>
        <v>1.8998425484182282</v>
      </c>
      <c r="K105">
        <v>800</v>
      </c>
      <c r="L105">
        <v>1.58868969373935</v>
      </c>
      <c r="M105">
        <f t="shared" si="36"/>
        <v>3.262106142214277</v>
      </c>
      <c r="N105">
        <f t="shared" si="22"/>
        <v>2.6786643468583953</v>
      </c>
      <c r="O105">
        <f t="shared" si="23"/>
        <v>0.70183369393998296</v>
      </c>
      <c r="Q105">
        <v>4800</v>
      </c>
      <c r="R105">
        <v>1.66142457083934</v>
      </c>
      <c r="S105">
        <f t="shared" si="26"/>
        <v>1.66142457083934</v>
      </c>
      <c r="T105">
        <v>2800</v>
      </c>
      <c r="U105">
        <v>2.1976939535566302</v>
      </c>
      <c r="V105">
        <f t="shared" si="20"/>
        <v>2.7736813849031998</v>
      </c>
      <c r="W105">
        <v>800</v>
      </c>
      <c r="X105">
        <v>0.55565236414341801</v>
      </c>
      <c r="Y105">
        <f t="shared" si="34"/>
        <v>1.9996769249111597</v>
      </c>
      <c r="Z105">
        <f t="shared" si="27"/>
        <v>2.1449276268845665</v>
      </c>
      <c r="AA105">
        <f t="shared" si="28"/>
        <v>0.57017727938396234</v>
      </c>
      <c r="AC105">
        <v>4800</v>
      </c>
      <c r="AD105">
        <v>1.2385422165993101</v>
      </c>
      <c r="AE105">
        <f t="shared" si="29"/>
        <v>1.2385422165993101</v>
      </c>
      <c r="AF105">
        <v>2800</v>
      </c>
      <c r="AG105">
        <v>1.59431392755471</v>
      </c>
      <c r="AH105">
        <f t="shared" si="21"/>
        <v>1.9998433485743332</v>
      </c>
      <c r="AI105">
        <v>800</v>
      </c>
      <c r="AJ105">
        <v>0.37275775224574498</v>
      </c>
      <c r="AK105">
        <f t="shared" si="35"/>
        <v>1.376109751475324</v>
      </c>
      <c r="AL105">
        <f t="shared" si="32"/>
        <v>1.5381651055496557</v>
      </c>
      <c r="AM105">
        <f t="shared" si="33"/>
        <v>0.40569854168425379</v>
      </c>
    </row>
    <row r="106" spans="3:39" x14ac:dyDescent="0.2">
      <c r="C106">
        <v>4850</v>
      </c>
      <c r="D106">
        <v>4850</v>
      </c>
      <c r="E106">
        <v>2.7342103724903999</v>
      </c>
      <c r="F106">
        <f t="shared" si="24"/>
        <v>2.7342103724903999</v>
      </c>
      <c r="G106">
        <v>4850</v>
      </c>
      <c r="H106">
        <v>2850</v>
      </c>
      <c r="I106">
        <v>0.61208655826093095</v>
      </c>
      <c r="J106">
        <f t="shared" si="19"/>
        <v>1.9199975859109411</v>
      </c>
      <c r="K106">
        <v>850</v>
      </c>
      <c r="L106">
        <v>2.27368218721322</v>
      </c>
      <c r="M106">
        <f t="shared" si="36"/>
        <v>3.947098635688147</v>
      </c>
      <c r="N106">
        <f t="shared" ref="N106:N137" si="37">AVERAGE(F106,J106,M106)</f>
        <v>2.8671021980298295</v>
      </c>
      <c r="O106">
        <f t="shared" ref="O106:O137" si="38">STDEV(E106,J106,M106)</f>
        <v>1.0200636472658786</v>
      </c>
      <c r="Q106">
        <v>4850</v>
      </c>
      <c r="R106">
        <v>1.64042939910374</v>
      </c>
      <c r="S106">
        <f t="shared" si="26"/>
        <v>1.64042939910374</v>
      </c>
      <c r="T106">
        <v>2850</v>
      </c>
      <c r="U106">
        <v>2.0282872798415901</v>
      </c>
      <c r="V106">
        <f t="shared" si="20"/>
        <v>2.6042747111881601</v>
      </c>
      <c r="W106">
        <v>850</v>
      </c>
      <c r="X106">
        <v>0.57481463452722403</v>
      </c>
      <c r="Y106">
        <f t="shared" si="34"/>
        <v>2.0188391952949658</v>
      </c>
      <c r="Z106">
        <f t="shared" si="27"/>
        <v>2.0878477685289556</v>
      </c>
      <c r="AA106">
        <f t="shared" si="28"/>
        <v>0.48561413055184088</v>
      </c>
      <c r="AC106">
        <v>4850</v>
      </c>
      <c r="AD106">
        <v>1.2255493533714601</v>
      </c>
      <c r="AE106">
        <f t="shared" si="29"/>
        <v>1.2255493533714601</v>
      </c>
      <c r="AF106">
        <v>2850</v>
      </c>
      <c r="AG106">
        <v>1.51155852136527</v>
      </c>
      <c r="AH106">
        <f t="shared" si="21"/>
        <v>1.9170879423848932</v>
      </c>
      <c r="AI106">
        <v>850</v>
      </c>
      <c r="AJ106">
        <v>0.38335843676529002</v>
      </c>
      <c r="AK106">
        <f t="shared" si="35"/>
        <v>1.386710435994869</v>
      </c>
      <c r="AL106">
        <f t="shared" si="32"/>
        <v>1.5097825772504077</v>
      </c>
      <c r="AM106">
        <f t="shared" si="33"/>
        <v>0.36182380931689634</v>
      </c>
    </row>
    <row r="107" spans="3:39" x14ac:dyDescent="0.2">
      <c r="C107">
        <v>4900</v>
      </c>
      <c r="D107">
        <v>4900</v>
      </c>
      <c r="E107">
        <v>2.6179880348714901</v>
      </c>
      <c r="F107">
        <f t="shared" si="24"/>
        <v>2.6179880348714901</v>
      </c>
      <c r="G107">
        <v>4900</v>
      </c>
      <c r="H107">
        <v>2900</v>
      </c>
      <c r="I107">
        <v>0.35804100554915702</v>
      </c>
      <c r="J107">
        <f t="shared" si="19"/>
        <v>1.6659520331991671</v>
      </c>
      <c r="K107">
        <v>900</v>
      </c>
      <c r="L107">
        <v>2.0010882327530002</v>
      </c>
      <c r="M107">
        <f t="shared" si="36"/>
        <v>3.6745046812279272</v>
      </c>
      <c r="N107">
        <f t="shared" si="37"/>
        <v>2.6528149164328614</v>
      </c>
      <c r="O107">
        <f t="shared" si="38"/>
        <v>1.0047291270463421</v>
      </c>
      <c r="Q107">
        <v>4900</v>
      </c>
      <c r="R107">
        <v>1.7224195796316799</v>
      </c>
      <c r="S107">
        <f t="shared" si="26"/>
        <v>1.7224195796316799</v>
      </c>
      <c r="T107">
        <v>2900</v>
      </c>
      <c r="U107">
        <v>2.1874975498563902</v>
      </c>
      <c r="V107">
        <f t="shared" si="20"/>
        <v>2.7634849812029598</v>
      </c>
      <c r="W107">
        <v>900</v>
      </c>
      <c r="X107">
        <v>0.503653325064644</v>
      </c>
      <c r="Y107">
        <f t="shared" si="34"/>
        <v>1.9476778858323858</v>
      </c>
      <c r="Z107">
        <f t="shared" si="27"/>
        <v>2.1445274822223417</v>
      </c>
      <c r="AA107">
        <f t="shared" si="28"/>
        <v>0.54773772490705641</v>
      </c>
      <c r="AC107">
        <v>4900</v>
      </c>
      <c r="AD107">
        <v>1.27577056820384</v>
      </c>
      <c r="AE107">
        <f t="shared" si="29"/>
        <v>1.27577056820384</v>
      </c>
      <c r="AF107">
        <v>2900</v>
      </c>
      <c r="AG107">
        <v>1.5771527906984</v>
      </c>
      <c r="AH107">
        <f t="shared" si="21"/>
        <v>1.9826822117180232</v>
      </c>
      <c r="AI107">
        <v>900</v>
      </c>
      <c r="AJ107">
        <v>0.37752614782414301</v>
      </c>
      <c r="AK107">
        <f t="shared" si="35"/>
        <v>1.3808781470537219</v>
      </c>
      <c r="AL107">
        <f t="shared" si="32"/>
        <v>1.546443642325195</v>
      </c>
      <c r="AM107">
        <f t="shared" si="33"/>
        <v>0.38143147202655775</v>
      </c>
    </row>
    <row r="108" spans="3:39" x14ac:dyDescent="0.2">
      <c r="C108">
        <v>4950</v>
      </c>
      <c r="D108">
        <v>4950</v>
      </c>
      <c r="E108">
        <v>2.89108569488159</v>
      </c>
      <c r="F108">
        <f t="shared" si="24"/>
        <v>2.89108569488159</v>
      </c>
      <c r="G108">
        <v>4950</v>
      </c>
      <c r="H108">
        <v>2950</v>
      </c>
      <c r="I108">
        <v>0.52069324364798997</v>
      </c>
      <c r="J108">
        <f t="shared" si="19"/>
        <v>1.828604271298</v>
      </c>
      <c r="K108">
        <v>950</v>
      </c>
      <c r="L108">
        <v>1.7098520446626599</v>
      </c>
      <c r="M108">
        <f t="shared" si="36"/>
        <v>3.3832684931375869</v>
      </c>
      <c r="N108">
        <f t="shared" si="37"/>
        <v>2.7009861531057258</v>
      </c>
      <c r="O108">
        <f t="shared" si="38"/>
        <v>0.79457446945177201</v>
      </c>
      <c r="Q108">
        <v>4950</v>
      </c>
      <c r="R108">
        <v>1.8354157613089399</v>
      </c>
      <c r="S108">
        <f t="shared" si="26"/>
        <v>1.8354157613089399</v>
      </c>
      <c r="T108">
        <v>2950</v>
      </c>
      <c r="U108">
        <v>2.1902559284249699</v>
      </c>
      <c r="V108">
        <f t="shared" si="20"/>
        <v>2.7662433597715399</v>
      </c>
      <c r="W108">
        <v>950</v>
      </c>
      <c r="X108">
        <v>0.58075615157472105</v>
      </c>
      <c r="Y108">
        <f t="shared" si="34"/>
        <v>2.024780712342463</v>
      </c>
      <c r="Z108">
        <f t="shared" si="27"/>
        <v>2.2088132778076477</v>
      </c>
      <c r="AA108">
        <f t="shared" si="28"/>
        <v>0.49194612853308084</v>
      </c>
      <c r="AC108">
        <v>4950</v>
      </c>
      <c r="AD108">
        <v>1.3573294317520701</v>
      </c>
      <c r="AE108">
        <f t="shared" si="29"/>
        <v>1.3573294317520701</v>
      </c>
      <c r="AF108">
        <v>2950</v>
      </c>
      <c r="AG108">
        <v>1.6630723868444199</v>
      </c>
      <c r="AH108">
        <f t="shared" si="21"/>
        <v>2.0686018078640429</v>
      </c>
      <c r="AI108">
        <v>950</v>
      </c>
      <c r="AJ108">
        <v>0.42052927543758301</v>
      </c>
      <c r="AK108">
        <f t="shared" si="35"/>
        <v>1.4238812746671621</v>
      </c>
      <c r="AL108">
        <f t="shared" si="32"/>
        <v>1.6166041714277586</v>
      </c>
      <c r="AM108">
        <f t="shared" si="33"/>
        <v>0.39285326071809495</v>
      </c>
    </row>
    <row r="109" spans="3:39" x14ac:dyDescent="0.2">
      <c r="C109">
        <v>5000</v>
      </c>
      <c r="D109">
        <v>5000</v>
      </c>
      <c r="E109">
        <v>2.39077142316428</v>
      </c>
      <c r="F109">
        <f t="shared" si="24"/>
        <v>2.39077142316428</v>
      </c>
      <c r="G109">
        <v>5000</v>
      </c>
      <c r="H109">
        <v>3000</v>
      </c>
      <c r="I109">
        <v>0.85651280062614399</v>
      </c>
      <c r="J109">
        <f t="shared" si="19"/>
        <v>2.1644238282761541</v>
      </c>
      <c r="K109">
        <v>1000</v>
      </c>
      <c r="L109">
        <v>2.4844061811148799</v>
      </c>
      <c r="M109">
        <f t="shared" si="36"/>
        <v>4.1578226295898073</v>
      </c>
      <c r="N109">
        <f t="shared" si="37"/>
        <v>2.9043392936767471</v>
      </c>
      <c r="O109">
        <f t="shared" si="38"/>
        <v>1.091431932594384</v>
      </c>
      <c r="Q109">
        <v>5000</v>
      </c>
      <c r="R109">
        <v>1.8947560881276799</v>
      </c>
      <c r="S109">
        <f t="shared" si="26"/>
        <v>1.8947560881276799</v>
      </c>
      <c r="T109">
        <v>3000</v>
      </c>
      <c r="U109">
        <v>2.1565616423955798</v>
      </c>
      <c r="V109">
        <f t="shared" si="20"/>
        <v>2.7325490737421498</v>
      </c>
      <c r="W109">
        <v>1000</v>
      </c>
      <c r="X109">
        <v>0.60270792295092201</v>
      </c>
      <c r="Y109">
        <f t="shared" si="34"/>
        <v>2.0467324837186638</v>
      </c>
      <c r="Z109">
        <f t="shared" si="27"/>
        <v>2.2246792151961645</v>
      </c>
      <c r="AA109">
        <f t="shared" si="28"/>
        <v>0.4463440949747704</v>
      </c>
      <c r="AC109">
        <v>5000</v>
      </c>
      <c r="AD109">
        <v>1.3641780743788301</v>
      </c>
      <c r="AE109">
        <f t="shared" si="29"/>
        <v>1.3641780743788301</v>
      </c>
      <c r="AF109">
        <v>3000</v>
      </c>
      <c r="AG109">
        <v>1.6098227246883801</v>
      </c>
      <c r="AH109">
        <f t="shared" si="21"/>
        <v>2.015352145708003</v>
      </c>
      <c r="AI109">
        <v>1000</v>
      </c>
      <c r="AJ109">
        <v>0.43105204398471297</v>
      </c>
      <c r="AK109">
        <f t="shared" si="35"/>
        <v>1.4344040432142919</v>
      </c>
      <c r="AL109">
        <f t="shared" si="32"/>
        <v>1.6046447544337081</v>
      </c>
      <c r="AM109">
        <f t="shared" si="33"/>
        <v>0.35741200680758134</v>
      </c>
    </row>
    <row r="110" spans="3:39" x14ac:dyDescent="0.2">
      <c r="C110">
        <v>5050</v>
      </c>
      <c r="D110">
        <v>50</v>
      </c>
      <c r="E110">
        <v>0</v>
      </c>
      <c r="F110">
        <f>E110+$F$109</f>
        <v>2.39077142316428</v>
      </c>
      <c r="G110">
        <v>5050</v>
      </c>
      <c r="H110">
        <v>3050</v>
      </c>
      <c r="I110">
        <v>0.545117853385374</v>
      </c>
      <c r="J110">
        <f t="shared" si="19"/>
        <v>1.8530288810353841</v>
      </c>
      <c r="K110">
        <v>1050</v>
      </c>
      <c r="L110">
        <v>2.14868886111485</v>
      </c>
      <c r="M110">
        <f t="shared" si="36"/>
        <v>3.822105309589777</v>
      </c>
      <c r="N110">
        <f t="shared" si="37"/>
        <v>2.6886352045964803</v>
      </c>
      <c r="O110">
        <f t="shared" si="38"/>
        <v>1.9113462538672463</v>
      </c>
      <c r="Q110">
        <v>50</v>
      </c>
      <c r="R110">
        <v>0</v>
      </c>
      <c r="S110">
        <f>R110+$S$109</f>
        <v>1.8947560881276799</v>
      </c>
      <c r="T110">
        <v>3050</v>
      </c>
      <c r="U110">
        <v>2.0676097219868699</v>
      </c>
      <c r="V110">
        <f t="shared" si="20"/>
        <v>2.6435971533334399</v>
      </c>
      <c r="W110">
        <v>1050</v>
      </c>
      <c r="X110">
        <v>0.60038778986347896</v>
      </c>
      <c r="Y110">
        <f t="shared" si="34"/>
        <v>2.0444123506312208</v>
      </c>
      <c r="Z110">
        <f t="shared" si="27"/>
        <v>2.194255197364114</v>
      </c>
      <c r="AA110">
        <f t="shared" si="28"/>
        <v>0.39627060737882791</v>
      </c>
      <c r="AC110">
        <v>50</v>
      </c>
      <c r="AD110">
        <v>0</v>
      </c>
      <c r="AE110">
        <f>AD110+$AE$109</f>
        <v>1.3641780743788301</v>
      </c>
      <c r="AF110">
        <v>3050</v>
      </c>
      <c r="AG110">
        <v>1.5259238893620799</v>
      </c>
      <c r="AH110">
        <f t="shared" si="21"/>
        <v>1.9314533103817029</v>
      </c>
      <c r="AI110">
        <v>1050</v>
      </c>
      <c r="AJ110">
        <v>0.40099940194714301</v>
      </c>
      <c r="AK110">
        <f t="shared" si="35"/>
        <v>1.404351401176722</v>
      </c>
      <c r="AL110">
        <f t="shared" si="32"/>
        <v>1.5666609286457518</v>
      </c>
      <c r="AM110">
        <f t="shared" si="33"/>
        <v>0.3165573966533442</v>
      </c>
    </row>
    <row r="111" spans="3:39" x14ac:dyDescent="0.2">
      <c r="C111">
        <v>5100</v>
      </c>
      <c r="D111">
        <v>100</v>
      </c>
      <c r="E111">
        <v>8.0829458120750097E-2</v>
      </c>
      <c r="F111">
        <f>E111+$F$109</f>
        <v>2.4716008812850303</v>
      </c>
      <c r="G111">
        <v>5100</v>
      </c>
      <c r="H111">
        <v>3100</v>
      </c>
      <c r="I111">
        <v>0.54093164600244803</v>
      </c>
      <c r="J111">
        <f t="shared" si="19"/>
        <v>1.8488426736524581</v>
      </c>
      <c r="K111">
        <v>1100</v>
      </c>
      <c r="L111">
        <v>2.3889449033680199</v>
      </c>
      <c r="M111">
        <f t="shared" si="36"/>
        <v>4.0623613518429469</v>
      </c>
      <c r="N111">
        <f t="shared" si="37"/>
        <v>2.7942683022601451</v>
      </c>
      <c r="O111">
        <f t="shared" si="38"/>
        <v>1.9949156995438846</v>
      </c>
      <c r="Q111">
        <v>100</v>
      </c>
      <c r="R111">
        <v>0.132575057747084</v>
      </c>
      <c r="S111">
        <f t="shared" ref="S111:S174" si="39">R111+$S$109</f>
        <v>2.027331145874764</v>
      </c>
      <c r="T111">
        <v>3100</v>
      </c>
      <c r="U111">
        <v>2.05141937013211</v>
      </c>
      <c r="V111">
        <f t="shared" si="20"/>
        <v>2.6274068014786796</v>
      </c>
      <c r="W111">
        <v>1100</v>
      </c>
      <c r="X111">
        <v>0.64420608733700901</v>
      </c>
      <c r="Y111">
        <f t="shared" si="34"/>
        <v>2.0882306481047506</v>
      </c>
      <c r="Z111">
        <f t="shared" si="27"/>
        <v>2.2476561984860646</v>
      </c>
      <c r="AA111">
        <f t="shared" si="28"/>
        <v>0.33028030171038991</v>
      </c>
      <c r="AC111">
        <v>100</v>
      </c>
      <c r="AD111">
        <v>3.0101737764039498E-2</v>
      </c>
      <c r="AE111">
        <f t="shared" ref="AE111:AE174" si="40">AD111+$AE$109</f>
        <v>1.3942798121428697</v>
      </c>
      <c r="AF111">
        <v>3100</v>
      </c>
      <c r="AG111">
        <v>1.45607138647761</v>
      </c>
      <c r="AH111">
        <f t="shared" si="21"/>
        <v>1.8616008074972332</v>
      </c>
      <c r="AI111">
        <v>1100</v>
      </c>
      <c r="AJ111">
        <v>0.47511691709769399</v>
      </c>
      <c r="AK111">
        <f t="shared" si="35"/>
        <v>1.4784689163272731</v>
      </c>
      <c r="AL111">
        <f t="shared" si="32"/>
        <v>1.5781165119891254</v>
      </c>
      <c r="AM111">
        <f t="shared" si="33"/>
        <v>0.24908725512486418</v>
      </c>
    </row>
    <row r="112" spans="3:39" x14ac:dyDescent="0.2">
      <c r="C112">
        <v>5150</v>
      </c>
      <c r="D112">
        <v>150</v>
      </c>
      <c r="E112">
        <v>4.9722275854580299E-2</v>
      </c>
      <c r="F112">
        <f t="shared" ref="F112:F175" si="41">E112+$F$109</f>
        <v>2.4404936990188602</v>
      </c>
      <c r="G112">
        <v>5150</v>
      </c>
      <c r="H112">
        <v>3150</v>
      </c>
      <c r="I112">
        <v>0.45961115052299301</v>
      </c>
      <c r="J112">
        <f t="shared" si="19"/>
        <v>1.7675221781730031</v>
      </c>
      <c r="K112">
        <v>1150</v>
      </c>
      <c r="L112">
        <v>1.7142030989285399</v>
      </c>
      <c r="M112">
        <f t="shared" si="36"/>
        <v>3.3876195474034669</v>
      </c>
      <c r="N112">
        <f t="shared" si="37"/>
        <v>2.5318784748651102</v>
      </c>
      <c r="O112">
        <f t="shared" si="38"/>
        <v>1.669186937084747</v>
      </c>
      <c r="Q112">
        <v>150</v>
      </c>
      <c r="R112">
        <v>0.186599363373983</v>
      </c>
      <c r="S112">
        <f t="shared" si="39"/>
        <v>2.081355451501663</v>
      </c>
      <c r="T112">
        <v>3150</v>
      </c>
      <c r="U112">
        <v>1.9363502943109101</v>
      </c>
      <c r="V112">
        <f t="shared" si="20"/>
        <v>2.5123377256574799</v>
      </c>
      <c r="W112">
        <v>1150</v>
      </c>
      <c r="X112">
        <v>0.69244433881519496</v>
      </c>
      <c r="Y112">
        <f t="shared" si="34"/>
        <v>2.1364688995829368</v>
      </c>
      <c r="Z112">
        <f t="shared" si="27"/>
        <v>2.2433873589140263</v>
      </c>
      <c r="AA112">
        <f t="shared" si="28"/>
        <v>0.23454231573093662</v>
      </c>
      <c r="AC112">
        <v>150</v>
      </c>
      <c r="AD112">
        <v>6.7437408377469796E-2</v>
      </c>
      <c r="AE112">
        <f t="shared" si="40"/>
        <v>1.4316154827562999</v>
      </c>
      <c r="AF112">
        <v>3150</v>
      </c>
      <c r="AG112">
        <v>1.4689463296907499</v>
      </c>
      <c r="AH112">
        <f t="shared" si="21"/>
        <v>1.8744757507103729</v>
      </c>
      <c r="AI112">
        <v>1150</v>
      </c>
      <c r="AJ112">
        <v>0.46636122136185498</v>
      </c>
      <c r="AK112">
        <f t="shared" si="35"/>
        <v>1.4697132205914341</v>
      </c>
      <c r="AL112">
        <f t="shared" si="32"/>
        <v>1.5919348180193691</v>
      </c>
      <c r="AM112">
        <f t="shared" si="33"/>
        <v>0.24542798005008276</v>
      </c>
    </row>
    <row r="113" spans="3:39" x14ac:dyDescent="0.2">
      <c r="C113">
        <v>5200</v>
      </c>
      <c r="D113">
        <v>200</v>
      </c>
      <c r="E113">
        <v>0.224555515281745</v>
      </c>
      <c r="F113">
        <f t="shared" si="41"/>
        <v>2.6153269384460249</v>
      </c>
      <c r="G113">
        <v>5200</v>
      </c>
      <c r="H113">
        <v>3200</v>
      </c>
      <c r="I113">
        <v>0.52420778059441897</v>
      </c>
      <c r="J113">
        <f t="shared" si="19"/>
        <v>1.8321188082444291</v>
      </c>
      <c r="K113">
        <v>1200</v>
      </c>
      <c r="L113">
        <v>1.79482740607919</v>
      </c>
      <c r="M113">
        <f t="shared" si="36"/>
        <v>3.468243854554117</v>
      </c>
      <c r="N113">
        <f t="shared" si="37"/>
        <v>2.6385632004148571</v>
      </c>
      <c r="O113">
        <f t="shared" si="38"/>
        <v>1.6218651274779532</v>
      </c>
      <c r="Q113">
        <v>200</v>
      </c>
      <c r="R113">
        <v>0.16636890102137999</v>
      </c>
      <c r="S113">
        <f t="shared" si="39"/>
        <v>2.0611249891490599</v>
      </c>
      <c r="T113">
        <v>3200</v>
      </c>
      <c r="U113">
        <v>1.9872390324959199</v>
      </c>
      <c r="V113">
        <f t="shared" si="20"/>
        <v>2.56322646384249</v>
      </c>
      <c r="W113">
        <v>1200</v>
      </c>
      <c r="X113">
        <v>0.64038904624542903</v>
      </c>
      <c r="Y113">
        <f t="shared" si="34"/>
        <v>2.0844136070131709</v>
      </c>
      <c r="Z113">
        <f t="shared" si="27"/>
        <v>2.2362550200015736</v>
      </c>
      <c r="AA113">
        <f t="shared" si="28"/>
        <v>0.28340489365228799</v>
      </c>
      <c r="AC113">
        <v>200</v>
      </c>
      <c r="AD113">
        <v>7.7982819692114999E-2</v>
      </c>
      <c r="AE113">
        <f t="shared" si="40"/>
        <v>1.4421608940709452</v>
      </c>
      <c r="AF113">
        <v>3200</v>
      </c>
      <c r="AG113">
        <v>1.4320171016297401</v>
      </c>
      <c r="AH113">
        <f t="shared" si="21"/>
        <v>1.837546522649363</v>
      </c>
      <c r="AI113">
        <v>1200</v>
      </c>
      <c r="AJ113">
        <v>0.441214009695306</v>
      </c>
      <c r="AK113">
        <f t="shared" si="35"/>
        <v>1.4445660089248848</v>
      </c>
      <c r="AL113">
        <f t="shared" si="32"/>
        <v>1.5747578085483978</v>
      </c>
      <c r="AM113">
        <f t="shared" si="33"/>
        <v>0.22758487941533906</v>
      </c>
    </row>
    <row r="114" spans="3:39" x14ac:dyDescent="0.2">
      <c r="C114">
        <v>5250</v>
      </c>
      <c r="D114">
        <v>250</v>
      </c>
      <c r="E114">
        <v>0.19506979685540801</v>
      </c>
      <c r="F114">
        <f t="shared" si="41"/>
        <v>2.5858412200196881</v>
      </c>
      <c r="G114">
        <v>5250</v>
      </c>
      <c r="H114">
        <v>3250</v>
      </c>
      <c r="I114">
        <v>0.568170836469722</v>
      </c>
      <c r="J114">
        <f t="shared" si="19"/>
        <v>1.8760818641197321</v>
      </c>
      <c r="K114">
        <v>1250</v>
      </c>
      <c r="L114">
        <v>2.2234511050051999</v>
      </c>
      <c r="M114">
        <f t="shared" si="36"/>
        <v>3.8968675534801269</v>
      </c>
      <c r="N114">
        <f t="shared" si="37"/>
        <v>2.7862635458731826</v>
      </c>
      <c r="O114">
        <f t="shared" si="38"/>
        <v>1.8534959312770667</v>
      </c>
      <c r="Q114">
        <v>250</v>
      </c>
      <c r="R114">
        <v>0.23698636161950901</v>
      </c>
      <c r="S114">
        <f t="shared" si="39"/>
        <v>2.1317424497471889</v>
      </c>
      <c r="T114">
        <v>3250</v>
      </c>
      <c r="U114">
        <v>1.88318655562309</v>
      </c>
      <c r="V114">
        <f t="shared" si="20"/>
        <v>2.4591739869696596</v>
      </c>
      <c r="W114">
        <v>1250</v>
      </c>
      <c r="X114">
        <v>0.57586760089411104</v>
      </c>
      <c r="Y114">
        <f t="shared" si="34"/>
        <v>2.0198921616618528</v>
      </c>
      <c r="Z114">
        <f t="shared" si="27"/>
        <v>2.2036028661262339</v>
      </c>
      <c r="AA114">
        <f t="shared" si="28"/>
        <v>0.22828725346165715</v>
      </c>
      <c r="AC114">
        <v>250</v>
      </c>
      <c r="AD114">
        <v>0.11207845383034799</v>
      </c>
      <c r="AE114">
        <f t="shared" si="40"/>
        <v>1.4762565282091782</v>
      </c>
      <c r="AF114">
        <v>3250</v>
      </c>
      <c r="AG114">
        <v>1.39637575813482</v>
      </c>
      <c r="AH114">
        <f t="shared" si="21"/>
        <v>1.8019051791544429</v>
      </c>
      <c r="AI114">
        <v>1250</v>
      </c>
      <c r="AJ114">
        <v>0.44689321403194199</v>
      </c>
      <c r="AK114">
        <f t="shared" si="35"/>
        <v>1.4502452132615209</v>
      </c>
      <c r="AL114">
        <f t="shared" si="32"/>
        <v>1.5761356402083806</v>
      </c>
      <c r="AM114">
        <f t="shared" si="33"/>
        <v>0.19595423104200779</v>
      </c>
    </row>
    <row r="115" spans="3:39" x14ac:dyDescent="0.2">
      <c r="C115">
        <v>5300</v>
      </c>
      <c r="D115">
        <v>300</v>
      </c>
      <c r="E115">
        <v>9.2048198973546796E-2</v>
      </c>
      <c r="F115">
        <f t="shared" si="41"/>
        <v>2.4828196221378267</v>
      </c>
      <c r="G115">
        <v>5300</v>
      </c>
      <c r="H115">
        <v>3300</v>
      </c>
      <c r="I115">
        <v>0.83359872347473496</v>
      </c>
      <c r="J115">
        <f t="shared" ref="J115:J149" si="42">$J$49+I115</f>
        <v>2.1415097511247452</v>
      </c>
      <c r="K115">
        <v>1300</v>
      </c>
      <c r="L115">
        <v>1.9472792223467801</v>
      </c>
      <c r="M115">
        <f t="shared" si="36"/>
        <v>3.6206956708217071</v>
      </c>
      <c r="N115">
        <f t="shared" si="37"/>
        <v>2.7483416813614263</v>
      </c>
      <c r="O115">
        <f t="shared" si="38"/>
        <v>1.7719874256211188</v>
      </c>
      <c r="Q115">
        <v>300</v>
      </c>
      <c r="R115">
        <v>0.23612889938259199</v>
      </c>
      <c r="S115">
        <f t="shared" si="39"/>
        <v>2.1308849875102718</v>
      </c>
      <c r="T115">
        <v>3300</v>
      </c>
      <c r="U115">
        <v>1.9792246439291199</v>
      </c>
      <c r="V115">
        <f t="shared" ref="V115:V149" si="43">$V$49+U115</f>
        <v>2.5552120752756897</v>
      </c>
      <c r="W115">
        <v>1300</v>
      </c>
      <c r="X115">
        <v>0.598335422706614</v>
      </c>
      <c r="Y115">
        <f t="shared" si="34"/>
        <v>2.0423599834743555</v>
      </c>
      <c r="Z115">
        <f t="shared" si="27"/>
        <v>2.2428190154201055</v>
      </c>
      <c r="AA115">
        <f t="shared" si="28"/>
        <v>0.27413725935986999</v>
      </c>
      <c r="AC115">
        <v>300</v>
      </c>
      <c r="AD115">
        <v>0.140983301646078</v>
      </c>
      <c r="AE115">
        <f t="shared" si="40"/>
        <v>1.5051613760249081</v>
      </c>
      <c r="AF115">
        <v>3300</v>
      </c>
      <c r="AG115">
        <v>1.41345227866824</v>
      </c>
      <c r="AH115">
        <f t="shared" ref="AH115:AH149" si="44">$AH$49+AG115</f>
        <v>1.8189816996878632</v>
      </c>
      <c r="AI115">
        <v>1300</v>
      </c>
      <c r="AJ115">
        <v>0.44225774432405901</v>
      </c>
      <c r="AK115">
        <f t="shared" si="35"/>
        <v>1.4456097435536379</v>
      </c>
      <c r="AL115">
        <f t="shared" si="32"/>
        <v>1.5899176064221365</v>
      </c>
      <c r="AM115">
        <f t="shared" si="33"/>
        <v>0.2005975282754861</v>
      </c>
    </row>
    <row r="116" spans="3:39" x14ac:dyDescent="0.2">
      <c r="C116">
        <v>5350</v>
      </c>
      <c r="D116">
        <v>350</v>
      </c>
      <c r="E116">
        <v>0.21073745060027299</v>
      </c>
      <c r="F116">
        <f t="shared" si="41"/>
        <v>2.6015088737645531</v>
      </c>
      <c r="G116">
        <v>5350</v>
      </c>
      <c r="H116">
        <v>3350</v>
      </c>
      <c r="I116">
        <v>0.75694320712887198</v>
      </c>
      <c r="J116">
        <f t="shared" si="42"/>
        <v>2.0648542347788821</v>
      </c>
      <c r="K116">
        <v>1350</v>
      </c>
      <c r="L116">
        <v>2.17490851428055</v>
      </c>
      <c r="M116">
        <f t="shared" si="36"/>
        <v>3.848324962755477</v>
      </c>
      <c r="N116">
        <f t="shared" si="37"/>
        <v>2.8382293570996375</v>
      </c>
      <c r="O116">
        <f t="shared" si="38"/>
        <v>1.8189080879981121</v>
      </c>
      <c r="Q116">
        <v>350</v>
      </c>
      <c r="R116">
        <v>0.21912000671802301</v>
      </c>
      <c r="S116">
        <f t="shared" si="39"/>
        <v>2.1138760948457032</v>
      </c>
      <c r="T116">
        <v>3350</v>
      </c>
      <c r="U116">
        <v>1.91280810840266</v>
      </c>
      <c r="V116">
        <f t="shared" si="43"/>
        <v>2.4887955397492298</v>
      </c>
      <c r="W116">
        <v>1350</v>
      </c>
      <c r="X116">
        <v>0.61046856653948101</v>
      </c>
      <c r="Y116">
        <f t="shared" si="34"/>
        <v>2.0544931273072229</v>
      </c>
      <c r="Z116">
        <f t="shared" si="27"/>
        <v>2.219054920634052</v>
      </c>
      <c r="AA116">
        <f t="shared" si="28"/>
        <v>0.23548160312198202</v>
      </c>
      <c r="AC116">
        <v>350</v>
      </c>
      <c r="AD116">
        <v>0.17215945811026701</v>
      </c>
      <c r="AE116">
        <f t="shared" si="40"/>
        <v>1.5363375324890971</v>
      </c>
      <c r="AF116">
        <v>3350</v>
      </c>
      <c r="AG116">
        <v>1.3742734152954399</v>
      </c>
      <c r="AH116">
        <f t="shared" si="44"/>
        <v>1.7798028363150631</v>
      </c>
      <c r="AI116">
        <v>1350</v>
      </c>
      <c r="AJ116">
        <v>0.44476889763635702</v>
      </c>
      <c r="AK116">
        <f t="shared" si="35"/>
        <v>1.448120896865936</v>
      </c>
      <c r="AL116">
        <f t="shared" si="32"/>
        <v>1.5880870885566989</v>
      </c>
      <c r="AM116">
        <f t="shared" si="33"/>
        <v>0.17178981242809185</v>
      </c>
    </row>
    <row r="117" spans="3:39" x14ac:dyDescent="0.2">
      <c r="C117">
        <v>5400</v>
      </c>
      <c r="D117">
        <v>400</v>
      </c>
      <c r="E117">
        <v>0.177127319292774</v>
      </c>
      <c r="F117">
        <f t="shared" si="41"/>
        <v>2.5678987424570541</v>
      </c>
      <c r="G117">
        <v>5400</v>
      </c>
      <c r="H117">
        <v>3400</v>
      </c>
      <c r="I117">
        <v>0.97338182552972496</v>
      </c>
      <c r="J117">
        <f t="shared" si="42"/>
        <v>2.281292853179735</v>
      </c>
      <c r="K117">
        <v>1400</v>
      </c>
      <c r="L117">
        <v>2.0599775272142402</v>
      </c>
      <c r="M117">
        <f t="shared" si="36"/>
        <v>3.7333939756891672</v>
      </c>
      <c r="N117">
        <f t="shared" si="37"/>
        <v>2.8608618571086524</v>
      </c>
      <c r="O117">
        <f t="shared" si="38"/>
        <v>1.7880689209026472</v>
      </c>
      <c r="Q117">
        <v>400</v>
      </c>
      <c r="R117">
        <v>0.28231251937916901</v>
      </c>
      <c r="S117">
        <f t="shared" si="39"/>
        <v>2.1770686075068491</v>
      </c>
      <c r="T117">
        <v>3400</v>
      </c>
      <c r="U117">
        <v>1.8969557167237301</v>
      </c>
      <c r="V117">
        <f t="shared" si="43"/>
        <v>2.4729431480702999</v>
      </c>
      <c r="W117">
        <v>1400</v>
      </c>
      <c r="X117">
        <v>0.71994508466946106</v>
      </c>
      <c r="Y117">
        <f t="shared" si="34"/>
        <v>2.163969645437203</v>
      </c>
      <c r="Z117">
        <f t="shared" si="27"/>
        <v>2.2713271336714507</v>
      </c>
      <c r="AA117">
        <f t="shared" si="28"/>
        <v>0.1747273837965396</v>
      </c>
      <c r="AC117">
        <v>400</v>
      </c>
      <c r="AD117">
        <v>0.19415638718351699</v>
      </c>
      <c r="AE117">
        <f t="shared" si="40"/>
        <v>1.5583344615623471</v>
      </c>
      <c r="AF117">
        <v>3400</v>
      </c>
      <c r="AG117">
        <v>1.37464577651525</v>
      </c>
      <c r="AH117">
        <f t="shared" si="44"/>
        <v>1.7801751975348732</v>
      </c>
      <c r="AI117">
        <v>1400</v>
      </c>
      <c r="AJ117">
        <v>0.50624624399322504</v>
      </c>
      <c r="AK117">
        <f t="shared" si="35"/>
        <v>1.5095982432228041</v>
      </c>
      <c r="AL117">
        <f t="shared" si="32"/>
        <v>1.6160359674400082</v>
      </c>
      <c r="AM117">
        <f t="shared" si="33"/>
        <v>0.14422229330658695</v>
      </c>
    </row>
    <row r="118" spans="3:39" x14ac:dyDescent="0.2">
      <c r="C118">
        <v>5450</v>
      </c>
      <c r="D118">
        <v>450</v>
      </c>
      <c r="E118">
        <v>0.25768406067673899</v>
      </c>
      <c r="F118">
        <f t="shared" si="41"/>
        <v>2.648455483841019</v>
      </c>
      <c r="G118">
        <v>5450</v>
      </c>
      <c r="H118">
        <v>3450</v>
      </c>
      <c r="I118">
        <v>1.17635222872925</v>
      </c>
      <c r="J118">
        <f t="shared" si="42"/>
        <v>2.4842632563792604</v>
      </c>
      <c r="K118">
        <v>1450</v>
      </c>
      <c r="L118">
        <v>2.3087938191878998</v>
      </c>
      <c r="M118">
        <f t="shared" si="36"/>
        <v>3.9822102676628268</v>
      </c>
      <c r="N118">
        <f t="shared" si="37"/>
        <v>3.0383096692943687</v>
      </c>
      <c r="O118">
        <f t="shared" si="38"/>
        <v>1.874104036149667</v>
      </c>
      <c r="Q118">
        <v>450</v>
      </c>
      <c r="R118">
        <v>0.35212627764493798</v>
      </c>
      <c r="S118">
        <f t="shared" si="39"/>
        <v>2.2468823657726178</v>
      </c>
      <c r="T118">
        <v>3450</v>
      </c>
      <c r="U118">
        <v>1.9249229876760601</v>
      </c>
      <c r="V118">
        <f t="shared" si="43"/>
        <v>2.5009104190226301</v>
      </c>
      <c r="W118">
        <v>1450</v>
      </c>
      <c r="X118">
        <v>0.70366031678118002</v>
      </c>
      <c r="Y118">
        <f t="shared" si="34"/>
        <v>2.1476848775489219</v>
      </c>
      <c r="Z118">
        <f t="shared" si="27"/>
        <v>2.2984925541147234</v>
      </c>
      <c r="AA118">
        <f t="shared" si="28"/>
        <v>0.18218062312682787</v>
      </c>
      <c r="AC118">
        <v>450</v>
      </c>
      <c r="AD118">
        <v>0.209583812838812</v>
      </c>
      <c r="AE118">
        <f t="shared" si="40"/>
        <v>1.5737618872176422</v>
      </c>
      <c r="AF118">
        <v>3450</v>
      </c>
      <c r="AG118">
        <v>1.3335466409981001</v>
      </c>
      <c r="AH118">
        <f t="shared" si="44"/>
        <v>1.7390760620177232</v>
      </c>
      <c r="AI118">
        <v>1450</v>
      </c>
      <c r="AJ118">
        <v>0.53926408669077097</v>
      </c>
      <c r="AK118">
        <f t="shared" si="35"/>
        <v>1.5426160859203499</v>
      </c>
      <c r="AL118">
        <f t="shared" si="32"/>
        <v>1.6184846783852385</v>
      </c>
      <c r="AM118">
        <f t="shared" si="33"/>
        <v>0.10558989814092275</v>
      </c>
    </row>
    <row r="119" spans="3:39" x14ac:dyDescent="0.2">
      <c r="C119">
        <v>5500</v>
      </c>
      <c r="D119">
        <v>500</v>
      </c>
      <c r="E119">
        <v>9.1620035867022998E-2</v>
      </c>
      <c r="F119">
        <f t="shared" si="41"/>
        <v>2.482391459031303</v>
      </c>
      <c r="G119">
        <v>5500</v>
      </c>
      <c r="H119">
        <v>3500</v>
      </c>
      <c r="I119">
        <v>1.0846727785227901</v>
      </c>
      <c r="J119">
        <f t="shared" si="42"/>
        <v>2.3925838061728002</v>
      </c>
      <c r="K119">
        <v>1500</v>
      </c>
      <c r="L119">
        <v>2.3886288842472299</v>
      </c>
      <c r="M119">
        <f t="shared" si="36"/>
        <v>4.0620453327221568</v>
      </c>
      <c r="N119">
        <f t="shared" si="37"/>
        <v>2.9790068659754199</v>
      </c>
      <c r="O119">
        <f t="shared" si="38"/>
        <v>1.9935651941014059</v>
      </c>
      <c r="Q119">
        <v>500</v>
      </c>
      <c r="R119">
        <v>0.30578346870324402</v>
      </c>
      <c r="S119">
        <f t="shared" si="39"/>
        <v>2.2005395568309241</v>
      </c>
      <c r="T119">
        <v>3500</v>
      </c>
      <c r="U119">
        <v>1.8130053608069701</v>
      </c>
      <c r="V119">
        <f t="shared" si="43"/>
        <v>2.3889927921535401</v>
      </c>
      <c r="W119">
        <v>1500</v>
      </c>
      <c r="X119">
        <v>0.729218346834968</v>
      </c>
      <c r="Y119">
        <f t="shared" si="34"/>
        <v>2.1732429076027096</v>
      </c>
      <c r="Z119">
        <f t="shared" si="27"/>
        <v>2.2542584188623915</v>
      </c>
      <c r="AA119">
        <f t="shared" si="28"/>
        <v>0.11747889288885485</v>
      </c>
      <c r="AC119">
        <v>500</v>
      </c>
      <c r="AD119">
        <v>0.22248119167517599</v>
      </c>
      <c r="AE119">
        <f t="shared" si="40"/>
        <v>1.586659266054006</v>
      </c>
      <c r="AF119">
        <v>3500</v>
      </c>
      <c r="AG119">
        <v>1.2446823357711401</v>
      </c>
      <c r="AH119">
        <f t="shared" si="44"/>
        <v>1.650211756790763</v>
      </c>
      <c r="AI119">
        <v>1500</v>
      </c>
      <c r="AJ119">
        <v>0.55168363044686497</v>
      </c>
      <c r="AK119">
        <f t="shared" si="35"/>
        <v>1.555035629676444</v>
      </c>
      <c r="AL119">
        <f t="shared" si="32"/>
        <v>1.597302217507071</v>
      </c>
      <c r="AM119">
        <f t="shared" si="33"/>
        <v>4.8472446862567985E-2</v>
      </c>
    </row>
    <row r="120" spans="3:39" x14ac:dyDescent="0.2">
      <c r="C120">
        <v>5550</v>
      </c>
      <c r="D120">
        <v>550</v>
      </c>
      <c r="E120">
        <v>0.17544259245554</v>
      </c>
      <c r="F120">
        <f t="shared" si="41"/>
        <v>2.5662140156198201</v>
      </c>
      <c r="G120">
        <v>5550</v>
      </c>
      <c r="H120">
        <v>3550</v>
      </c>
      <c r="I120">
        <v>1.0860127870040099</v>
      </c>
      <c r="J120">
        <f t="shared" si="42"/>
        <v>2.3939238146540198</v>
      </c>
      <c r="K120">
        <v>1550</v>
      </c>
      <c r="L120">
        <v>2.0526679752717798</v>
      </c>
      <c r="M120">
        <f t="shared" si="36"/>
        <v>3.7260844237467068</v>
      </c>
      <c r="N120">
        <f t="shared" si="37"/>
        <v>2.8954074180068492</v>
      </c>
      <c r="O120">
        <f t="shared" si="38"/>
        <v>1.7936633015414829</v>
      </c>
      <c r="Q120">
        <v>550</v>
      </c>
      <c r="R120">
        <v>0.301417134717268</v>
      </c>
      <c r="S120">
        <f t="shared" si="39"/>
        <v>2.1961732228449478</v>
      </c>
      <c r="T120">
        <v>3550</v>
      </c>
      <c r="U120">
        <v>1.9872582204365401</v>
      </c>
      <c r="V120">
        <f t="shared" si="43"/>
        <v>2.5632456517831099</v>
      </c>
      <c r="W120">
        <v>1550</v>
      </c>
      <c r="X120">
        <v>0.74822934871098001</v>
      </c>
      <c r="Y120">
        <f t="shared" si="34"/>
        <v>2.1922539094787217</v>
      </c>
      <c r="Z120">
        <f t="shared" si="27"/>
        <v>2.3172242613689265</v>
      </c>
      <c r="AA120">
        <f t="shared" si="28"/>
        <v>0.21306978589258435</v>
      </c>
      <c r="AC120">
        <v>550</v>
      </c>
      <c r="AD120">
        <v>0.23758804803106701</v>
      </c>
      <c r="AE120">
        <f t="shared" si="40"/>
        <v>1.6017661224098971</v>
      </c>
      <c r="AF120">
        <v>3550</v>
      </c>
      <c r="AG120">
        <v>1.30567910989561</v>
      </c>
      <c r="AH120">
        <f t="shared" si="44"/>
        <v>1.7112085309152332</v>
      </c>
      <c r="AI120">
        <v>1550</v>
      </c>
      <c r="AJ120">
        <v>0.60124433447538195</v>
      </c>
      <c r="AK120">
        <f t="shared" si="35"/>
        <v>1.6045963337049609</v>
      </c>
      <c r="AL120">
        <f t="shared" si="32"/>
        <v>1.6391903290100303</v>
      </c>
      <c r="AM120">
        <f t="shared" si="33"/>
        <v>6.2385644007556661E-2</v>
      </c>
    </row>
    <row r="121" spans="3:39" x14ac:dyDescent="0.2">
      <c r="C121">
        <v>5600</v>
      </c>
      <c r="D121">
        <v>600</v>
      </c>
      <c r="E121">
        <v>0.28711660229917801</v>
      </c>
      <c r="F121">
        <f t="shared" si="41"/>
        <v>2.6778880254634583</v>
      </c>
      <c r="G121">
        <v>5600</v>
      </c>
      <c r="H121">
        <v>3600</v>
      </c>
      <c r="I121">
        <v>1.4609052008412999</v>
      </c>
      <c r="J121">
        <f t="shared" si="42"/>
        <v>2.76881622849131</v>
      </c>
      <c r="K121">
        <v>1600</v>
      </c>
      <c r="L121">
        <v>2.2524639148066301</v>
      </c>
      <c r="M121">
        <f t="shared" si="36"/>
        <v>3.9258803632815571</v>
      </c>
      <c r="N121">
        <f t="shared" si="37"/>
        <v>3.1241948724121085</v>
      </c>
      <c r="O121">
        <f t="shared" si="38"/>
        <v>1.8591320625002543</v>
      </c>
      <c r="Q121">
        <v>600</v>
      </c>
      <c r="R121">
        <v>0.281911320823311</v>
      </c>
      <c r="S121">
        <f t="shared" si="39"/>
        <v>2.176667408950991</v>
      </c>
      <c r="T121">
        <v>3600</v>
      </c>
      <c r="U121">
        <v>1.9857523778160899</v>
      </c>
      <c r="V121">
        <f t="shared" si="43"/>
        <v>2.5617398091626598</v>
      </c>
      <c r="W121">
        <v>1600</v>
      </c>
      <c r="X121">
        <v>0.78426711061582399</v>
      </c>
      <c r="Y121">
        <f t="shared" si="34"/>
        <v>2.2282916713835657</v>
      </c>
      <c r="Z121">
        <f t="shared" si="27"/>
        <v>2.3222329631657388</v>
      </c>
      <c r="AA121">
        <f t="shared" si="28"/>
        <v>0.20901892995006802</v>
      </c>
      <c r="AC121">
        <v>600</v>
      </c>
      <c r="AD121">
        <v>0.26378155267532299</v>
      </c>
      <c r="AE121">
        <f t="shared" si="40"/>
        <v>1.6279596270541532</v>
      </c>
      <c r="AF121">
        <v>3600</v>
      </c>
      <c r="AG121">
        <v>1.2626579426384199</v>
      </c>
      <c r="AH121">
        <f t="shared" si="44"/>
        <v>1.6681873636580429</v>
      </c>
      <c r="AI121">
        <v>1600</v>
      </c>
      <c r="AJ121">
        <v>0.68018265038067405</v>
      </c>
      <c r="AK121">
        <f t="shared" si="35"/>
        <v>1.683534649610253</v>
      </c>
      <c r="AL121">
        <f t="shared" si="32"/>
        <v>1.659893880107483</v>
      </c>
      <c r="AM121">
        <f t="shared" si="33"/>
        <v>2.8700734922303045E-2</v>
      </c>
    </row>
    <row r="122" spans="3:39" x14ac:dyDescent="0.2">
      <c r="C122">
        <v>5650</v>
      </c>
      <c r="D122">
        <v>650</v>
      </c>
      <c r="E122">
        <v>0.15248910843668201</v>
      </c>
      <c r="F122">
        <f t="shared" si="41"/>
        <v>2.543260531600962</v>
      </c>
      <c r="G122">
        <v>5650</v>
      </c>
      <c r="H122">
        <v>3650</v>
      </c>
      <c r="I122">
        <v>1.31045674793614</v>
      </c>
      <c r="J122">
        <f t="shared" si="42"/>
        <v>2.6183677755861501</v>
      </c>
      <c r="K122">
        <v>1650</v>
      </c>
      <c r="L122">
        <v>1.9538177623450499</v>
      </c>
      <c r="M122">
        <f t="shared" si="36"/>
        <v>3.6272342108199771</v>
      </c>
      <c r="N122">
        <f t="shared" si="37"/>
        <v>2.9296208393356964</v>
      </c>
      <c r="O122">
        <f t="shared" si="38"/>
        <v>1.787559910967133</v>
      </c>
      <c r="Q122">
        <v>650</v>
      </c>
      <c r="R122">
        <v>0.40008132769263099</v>
      </c>
      <c r="S122">
        <f t="shared" si="39"/>
        <v>2.2948374158203109</v>
      </c>
      <c r="T122">
        <v>3650</v>
      </c>
      <c r="U122">
        <v>1.91966984462608</v>
      </c>
      <c r="V122">
        <f t="shared" si="43"/>
        <v>2.4956572759726496</v>
      </c>
      <c r="W122">
        <v>1650</v>
      </c>
      <c r="X122">
        <v>0.79593346670021603</v>
      </c>
      <c r="Y122">
        <f t="shared" si="34"/>
        <v>2.2399580274679578</v>
      </c>
      <c r="Z122">
        <f t="shared" si="27"/>
        <v>2.3434842397536393</v>
      </c>
      <c r="AA122">
        <f t="shared" si="28"/>
        <v>0.13461207795204055</v>
      </c>
      <c r="AC122">
        <v>650</v>
      </c>
      <c r="AD122">
        <v>0.29020596558213901</v>
      </c>
      <c r="AE122">
        <f t="shared" si="40"/>
        <v>1.6543840399609691</v>
      </c>
      <c r="AF122">
        <v>3650</v>
      </c>
      <c r="AG122">
        <v>1.19683247444011</v>
      </c>
      <c r="AH122">
        <f t="shared" si="44"/>
        <v>1.6023618954597332</v>
      </c>
      <c r="AI122">
        <v>1650</v>
      </c>
      <c r="AJ122">
        <v>0.70106246633983005</v>
      </c>
      <c r="AK122">
        <f t="shared" si="35"/>
        <v>1.7044144655694091</v>
      </c>
      <c r="AL122">
        <f t="shared" si="32"/>
        <v>1.6537201336633707</v>
      </c>
      <c r="AM122">
        <f t="shared" si="33"/>
        <v>5.1029524249953322E-2</v>
      </c>
    </row>
    <row r="123" spans="3:39" x14ac:dyDescent="0.2">
      <c r="C123">
        <v>5700</v>
      </c>
      <c r="D123">
        <v>700</v>
      </c>
      <c r="E123">
        <v>0.28792204423735901</v>
      </c>
      <c r="F123">
        <f t="shared" si="41"/>
        <v>2.6786934674016392</v>
      </c>
      <c r="G123">
        <v>5700</v>
      </c>
      <c r="H123">
        <v>3700</v>
      </c>
      <c r="I123">
        <v>1.5572173881149101</v>
      </c>
      <c r="J123">
        <f t="shared" si="42"/>
        <v>2.8651284157649202</v>
      </c>
      <c r="K123">
        <v>1700</v>
      </c>
      <c r="L123">
        <v>2.9558080969388398</v>
      </c>
      <c r="M123">
        <f t="shared" si="36"/>
        <v>4.6292245454137664</v>
      </c>
      <c r="N123">
        <f t="shared" si="37"/>
        <v>3.3910154761934419</v>
      </c>
      <c r="O123">
        <f t="shared" si="38"/>
        <v>2.1833054162135612</v>
      </c>
      <c r="Q123">
        <v>700</v>
      </c>
      <c r="R123">
        <v>0.46721303133939601</v>
      </c>
      <c r="S123">
        <f t="shared" si="39"/>
        <v>2.361969119467076</v>
      </c>
      <c r="T123">
        <v>3700</v>
      </c>
      <c r="U123">
        <v>2.0597552464088298</v>
      </c>
      <c r="V123">
        <f t="shared" si="43"/>
        <v>2.6357426777553998</v>
      </c>
      <c r="W123">
        <v>1700</v>
      </c>
      <c r="X123">
        <v>0.81709217860798999</v>
      </c>
      <c r="Y123">
        <f t="shared" si="34"/>
        <v>2.2611167393757317</v>
      </c>
      <c r="Z123">
        <f t="shared" si="27"/>
        <v>2.4196095121994023</v>
      </c>
      <c r="AA123">
        <f t="shared" si="28"/>
        <v>0.19385035357838365</v>
      </c>
      <c r="AC123">
        <v>700</v>
      </c>
      <c r="AD123">
        <v>0.32137491236094001</v>
      </c>
      <c r="AE123">
        <f t="shared" si="40"/>
        <v>1.6855529867397701</v>
      </c>
      <c r="AF123">
        <v>3700</v>
      </c>
      <c r="AG123">
        <v>1.2714189203659201</v>
      </c>
      <c r="AH123">
        <f t="shared" si="44"/>
        <v>1.6769483413855433</v>
      </c>
      <c r="AI123">
        <v>1700</v>
      </c>
      <c r="AJ123">
        <v>0.70049984461985504</v>
      </c>
      <c r="AK123">
        <f t="shared" si="35"/>
        <v>1.7038518438494341</v>
      </c>
      <c r="AL123">
        <f t="shared" si="32"/>
        <v>1.6887843906582491</v>
      </c>
      <c r="AM123">
        <f t="shared" si="33"/>
        <v>1.3739763086364213E-2</v>
      </c>
    </row>
    <row r="124" spans="3:39" x14ac:dyDescent="0.2">
      <c r="C124">
        <v>5750</v>
      </c>
      <c r="D124">
        <v>750</v>
      </c>
      <c r="E124">
        <v>0.35294905787779401</v>
      </c>
      <c r="F124">
        <f t="shared" si="41"/>
        <v>2.7437204810420739</v>
      </c>
      <c r="G124">
        <v>5750</v>
      </c>
      <c r="H124">
        <v>3750</v>
      </c>
      <c r="I124">
        <v>1.8564435647926401</v>
      </c>
      <c r="J124">
        <f t="shared" si="42"/>
        <v>3.1643545924426499</v>
      </c>
      <c r="K124">
        <v>1750</v>
      </c>
      <c r="L124">
        <v>2.7185944980555301</v>
      </c>
      <c r="M124">
        <f t="shared" si="36"/>
        <v>4.3920109465304566</v>
      </c>
      <c r="N124">
        <f t="shared" si="37"/>
        <v>3.433362006671727</v>
      </c>
      <c r="O124">
        <f t="shared" si="38"/>
        <v>2.0706344496265103</v>
      </c>
      <c r="Q124">
        <v>750</v>
      </c>
      <c r="R124">
        <v>0.50321880244178396</v>
      </c>
      <c r="S124">
        <f t="shared" si="39"/>
        <v>2.397974890569464</v>
      </c>
      <c r="T124">
        <v>3750</v>
      </c>
      <c r="U124">
        <v>2.0986070898260798</v>
      </c>
      <c r="V124">
        <f t="shared" si="43"/>
        <v>2.6745945211726498</v>
      </c>
      <c r="W124">
        <v>1750</v>
      </c>
      <c r="X124">
        <v>0.78601156881732903</v>
      </c>
      <c r="Y124">
        <f t="shared" si="34"/>
        <v>2.2300361295850708</v>
      </c>
      <c r="Z124">
        <f t="shared" si="27"/>
        <v>2.4342018471090614</v>
      </c>
      <c r="AA124">
        <f t="shared" si="28"/>
        <v>0.2244823716192994</v>
      </c>
      <c r="AC124">
        <v>750</v>
      </c>
      <c r="AD124">
        <v>0.360242516415404</v>
      </c>
      <c r="AE124">
        <f t="shared" si="40"/>
        <v>1.724420590794234</v>
      </c>
      <c r="AF124">
        <v>3750</v>
      </c>
      <c r="AG124">
        <v>1.2387588782821699</v>
      </c>
      <c r="AH124">
        <f t="shared" si="44"/>
        <v>1.6442882993017931</v>
      </c>
      <c r="AI124">
        <v>1750</v>
      </c>
      <c r="AJ124">
        <v>0.66104164068528704</v>
      </c>
      <c r="AK124">
        <f t="shared" si="35"/>
        <v>1.664393639914866</v>
      </c>
      <c r="AL124">
        <f t="shared" si="32"/>
        <v>1.6777008433369645</v>
      </c>
      <c r="AM124">
        <f t="shared" si="33"/>
        <v>4.1690613837471989E-2</v>
      </c>
    </row>
    <row r="125" spans="3:39" x14ac:dyDescent="0.2">
      <c r="C125">
        <v>5800</v>
      </c>
      <c r="D125">
        <v>800</v>
      </c>
      <c r="E125">
        <v>0.45525822427165502</v>
      </c>
      <c r="F125">
        <f t="shared" si="41"/>
        <v>2.8460296474359352</v>
      </c>
      <c r="G125">
        <v>5800</v>
      </c>
      <c r="H125">
        <v>3800</v>
      </c>
      <c r="I125">
        <v>1.7746148685121601</v>
      </c>
      <c r="J125">
        <f t="shared" si="42"/>
        <v>3.0825258961621702</v>
      </c>
      <c r="K125">
        <v>1800</v>
      </c>
      <c r="L125">
        <v>2.6134136920200102</v>
      </c>
      <c r="M125">
        <f t="shared" si="36"/>
        <v>4.2868301404949367</v>
      </c>
      <c r="N125">
        <f t="shared" si="37"/>
        <v>3.4051285613643478</v>
      </c>
      <c r="O125">
        <f t="shared" si="38"/>
        <v>1.9593292849795085</v>
      </c>
      <c r="Q125">
        <v>800</v>
      </c>
      <c r="R125">
        <v>0.55319562441813497</v>
      </c>
      <c r="S125">
        <f t="shared" si="39"/>
        <v>2.447951712545815</v>
      </c>
      <c r="T125">
        <v>3800</v>
      </c>
      <c r="U125">
        <v>2.01547221450073</v>
      </c>
      <c r="V125">
        <f t="shared" si="43"/>
        <v>2.5914596458472996</v>
      </c>
      <c r="W125">
        <v>1800</v>
      </c>
      <c r="X125">
        <v>0.76305735055092105</v>
      </c>
      <c r="Y125">
        <f t="shared" si="34"/>
        <v>2.2070819113186628</v>
      </c>
      <c r="Z125">
        <f t="shared" si="27"/>
        <v>2.4154977565705926</v>
      </c>
      <c r="AA125">
        <f t="shared" si="28"/>
        <v>0.19423312061585443</v>
      </c>
      <c r="AC125">
        <v>800</v>
      </c>
      <c r="AD125">
        <v>0.37508938746008202</v>
      </c>
      <c r="AE125">
        <f t="shared" si="40"/>
        <v>1.7392674618389121</v>
      </c>
      <c r="AF125">
        <v>3800</v>
      </c>
      <c r="AG125">
        <v>1.21035930838462</v>
      </c>
      <c r="AH125">
        <f t="shared" si="44"/>
        <v>1.6158887294042432</v>
      </c>
      <c r="AI125">
        <v>1800</v>
      </c>
      <c r="AJ125">
        <v>0.59790329486597404</v>
      </c>
      <c r="AK125">
        <f t="shared" si="35"/>
        <v>1.6012552940955529</v>
      </c>
      <c r="AL125">
        <f t="shared" si="32"/>
        <v>1.6521371617795697</v>
      </c>
      <c r="AM125">
        <f t="shared" si="33"/>
        <v>7.5810957311965979E-2</v>
      </c>
    </row>
    <row r="126" spans="3:39" x14ac:dyDescent="0.2">
      <c r="C126">
        <v>5850</v>
      </c>
      <c r="D126">
        <v>850</v>
      </c>
      <c r="E126">
        <v>0.41856748670476102</v>
      </c>
      <c r="F126">
        <f t="shared" si="41"/>
        <v>2.8093389098690409</v>
      </c>
      <c r="G126">
        <v>5850</v>
      </c>
      <c r="H126">
        <v>3850</v>
      </c>
      <c r="I126">
        <v>1.76563134440007</v>
      </c>
      <c r="J126">
        <f t="shared" si="42"/>
        <v>3.0735423720500803</v>
      </c>
      <c r="K126">
        <v>1850</v>
      </c>
      <c r="L126">
        <v>2.8951843876155001</v>
      </c>
      <c r="M126">
        <f t="shared" si="36"/>
        <v>4.5686008360904271</v>
      </c>
      <c r="N126">
        <f t="shared" si="37"/>
        <v>3.483827372669849</v>
      </c>
      <c r="O126">
        <f t="shared" si="38"/>
        <v>2.1018590284843195</v>
      </c>
      <c r="Q126">
        <v>850</v>
      </c>
      <c r="R126">
        <v>0.53609503499921496</v>
      </c>
      <c r="S126">
        <f t="shared" si="39"/>
        <v>2.430851123126895</v>
      </c>
      <c r="T126">
        <v>3850</v>
      </c>
      <c r="U126">
        <v>2.00024709076314</v>
      </c>
      <c r="V126">
        <f t="shared" si="43"/>
        <v>2.5762345221097096</v>
      </c>
      <c r="W126">
        <v>1850</v>
      </c>
      <c r="X126">
        <v>0.79471425046914401</v>
      </c>
      <c r="Y126">
        <f t="shared" si="34"/>
        <v>2.2387388112368858</v>
      </c>
      <c r="Z126">
        <f t="shared" si="27"/>
        <v>2.4152748188244968</v>
      </c>
      <c r="AA126">
        <f t="shared" si="28"/>
        <v>0.16928616203393251</v>
      </c>
      <c r="AC126">
        <v>850</v>
      </c>
      <c r="AD126">
        <v>0.36037771418676501</v>
      </c>
      <c r="AE126">
        <f t="shared" si="40"/>
        <v>1.7245557885655951</v>
      </c>
      <c r="AF126">
        <v>3850</v>
      </c>
      <c r="AG126">
        <v>1.1987443458518801</v>
      </c>
      <c r="AH126">
        <f t="shared" si="44"/>
        <v>1.6042737668715032</v>
      </c>
      <c r="AI126">
        <v>1850</v>
      </c>
      <c r="AJ126">
        <v>0.60966355011254303</v>
      </c>
      <c r="AK126">
        <f t="shared" si="35"/>
        <v>1.6130155493421219</v>
      </c>
      <c r="AL126">
        <f t="shared" si="32"/>
        <v>1.6472817015930736</v>
      </c>
      <c r="AM126">
        <f t="shared" si="33"/>
        <v>6.7063910400964086E-2</v>
      </c>
    </row>
    <row r="127" spans="3:39" x14ac:dyDescent="0.2">
      <c r="C127">
        <v>5900</v>
      </c>
      <c r="D127">
        <v>900</v>
      </c>
      <c r="E127">
        <v>0.371247529420211</v>
      </c>
      <c r="F127">
        <f t="shared" si="41"/>
        <v>2.7620189525844911</v>
      </c>
      <c r="G127">
        <v>5900</v>
      </c>
      <c r="H127">
        <v>3900</v>
      </c>
      <c r="I127">
        <v>1.9846383380191599</v>
      </c>
      <c r="J127">
        <f t="shared" si="42"/>
        <v>3.2925493656691698</v>
      </c>
      <c r="K127">
        <v>1900</v>
      </c>
      <c r="L127">
        <v>2.6561712045246901</v>
      </c>
      <c r="M127">
        <f t="shared" si="36"/>
        <v>4.3295876529996171</v>
      </c>
      <c r="N127">
        <f t="shared" si="37"/>
        <v>3.461385323751093</v>
      </c>
      <c r="O127">
        <f t="shared" si="38"/>
        <v>2.0525556980587005</v>
      </c>
      <c r="Q127">
        <v>900</v>
      </c>
      <c r="R127">
        <v>0.59417695227715195</v>
      </c>
      <c r="S127">
        <f t="shared" si="39"/>
        <v>2.4889330404048318</v>
      </c>
      <c r="T127">
        <v>3900</v>
      </c>
      <c r="U127">
        <v>2.1199564605533898</v>
      </c>
      <c r="V127">
        <f t="shared" si="43"/>
        <v>2.6959438918999599</v>
      </c>
      <c r="W127">
        <v>1900</v>
      </c>
      <c r="X127">
        <v>0.80305383354231996</v>
      </c>
      <c r="Y127">
        <f t="shared" si="34"/>
        <v>2.2470783943100616</v>
      </c>
      <c r="Z127">
        <f t="shared" si="27"/>
        <v>2.4773184422049508</v>
      </c>
      <c r="AA127">
        <f t="shared" si="28"/>
        <v>0.22465803546760851</v>
      </c>
      <c r="AC127">
        <v>900</v>
      </c>
      <c r="AD127">
        <v>0.419015512616145</v>
      </c>
      <c r="AE127">
        <f t="shared" si="40"/>
        <v>1.7831935869949751</v>
      </c>
      <c r="AF127">
        <v>3900</v>
      </c>
      <c r="AG127">
        <v>1.1836556566296601</v>
      </c>
      <c r="AH127">
        <f t="shared" si="44"/>
        <v>1.5891850776492831</v>
      </c>
      <c r="AI127">
        <v>1900</v>
      </c>
      <c r="AJ127">
        <v>0.67391608600883102</v>
      </c>
      <c r="AK127">
        <f t="shared" si="35"/>
        <v>1.6772680852384099</v>
      </c>
      <c r="AL127">
        <f t="shared" si="32"/>
        <v>1.6832155832942226</v>
      </c>
      <c r="AM127">
        <f t="shared" si="33"/>
        <v>9.7140902685106292E-2</v>
      </c>
    </row>
    <row r="128" spans="3:39" x14ac:dyDescent="0.2">
      <c r="C128">
        <v>5950</v>
      </c>
      <c r="D128">
        <v>950</v>
      </c>
      <c r="E128">
        <v>0.48644043367587397</v>
      </c>
      <c r="F128">
        <f t="shared" si="41"/>
        <v>2.8772118568401539</v>
      </c>
      <c r="G128">
        <v>5950</v>
      </c>
      <c r="H128">
        <v>3950</v>
      </c>
      <c r="I128">
        <v>2.2887337941899299</v>
      </c>
      <c r="J128">
        <f t="shared" si="42"/>
        <v>3.5966448218399401</v>
      </c>
      <c r="K128">
        <v>1950</v>
      </c>
      <c r="L128">
        <v>3.5460568074015399</v>
      </c>
      <c r="M128">
        <f t="shared" si="36"/>
        <v>5.2194732558764674</v>
      </c>
      <c r="N128">
        <f t="shared" si="37"/>
        <v>3.8977766448521876</v>
      </c>
      <c r="O128">
        <f t="shared" si="38"/>
        <v>2.4051522182771365</v>
      </c>
      <c r="Q128">
        <v>950</v>
      </c>
      <c r="R128">
        <v>0.71181998642095901</v>
      </c>
      <c r="S128">
        <f t="shared" si="39"/>
        <v>2.6065760745486388</v>
      </c>
      <c r="T128">
        <v>3950</v>
      </c>
      <c r="U128">
        <v>2.05424530693882</v>
      </c>
      <c r="V128">
        <f t="shared" si="43"/>
        <v>2.6302327382853896</v>
      </c>
      <c r="W128">
        <v>1950</v>
      </c>
      <c r="X128">
        <v>0.91549636615002505</v>
      </c>
      <c r="Y128">
        <f t="shared" si="34"/>
        <v>2.3595209269177668</v>
      </c>
      <c r="Z128">
        <f t="shared" si="27"/>
        <v>2.5321099132505984</v>
      </c>
      <c r="AA128">
        <f t="shared" si="28"/>
        <v>0.14993374565898823</v>
      </c>
      <c r="AC128">
        <v>950</v>
      </c>
      <c r="AD128">
        <v>0.48455261945534001</v>
      </c>
      <c r="AE128">
        <f t="shared" si="40"/>
        <v>1.8487306938341701</v>
      </c>
      <c r="AF128">
        <v>3950</v>
      </c>
      <c r="AG128">
        <v>1.2396538117392599</v>
      </c>
      <c r="AH128">
        <f t="shared" si="44"/>
        <v>1.6451832327588831</v>
      </c>
      <c r="AI128">
        <v>1950</v>
      </c>
      <c r="AJ128">
        <v>0.72313765763212101</v>
      </c>
      <c r="AK128">
        <f t="shared" si="35"/>
        <v>1.7264896568617001</v>
      </c>
      <c r="AL128">
        <f t="shared" si="32"/>
        <v>1.740134527818251</v>
      </c>
      <c r="AM128">
        <f t="shared" si="33"/>
        <v>0.10245745021771022</v>
      </c>
    </row>
    <row r="129" spans="3:39" x14ac:dyDescent="0.2">
      <c r="C129">
        <v>6000</v>
      </c>
      <c r="D129">
        <v>1000</v>
      </c>
      <c r="E129">
        <v>0.40940347801384003</v>
      </c>
      <c r="F129">
        <f t="shared" si="41"/>
        <v>2.8001749011781198</v>
      </c>
      <c r="G129">
        <v>6000</v>
      </c>
      <c r="H129">
        <v>4000</v>
      </c>
      <c r="I129">
        <v>2.1660151186917198</v>
      </c>
      <c r="J129">
        <f t="shared" si="42"/>
        <v>3.4739261463417299</v>
      </c>
      <c r="K129">
        <v>2000</v>
      </c>
      <c r="L129">
        <v>3.5732381921389398</v>
      </c>
      <c r="M129">
        <f t="shared" si="36"/>
        <v>5.2466546406138672</v>
      </c>
      <c r="N129">
        <f t="shared" si="37"/>
        <v>3.8402518960445722</v>
      </c>
      <c r="O129">
        <f t="shared" si="38"/>
        <v>2.4472046743572267</v>
      </c>
      <c r="Q129">
        <v>1000</v>
      </c>
      <c r="R129">
        <v>0.80293643928022995</v>
      </c>
      <c r="S129">
        <f t="shared" si="39"/>
        <v>2.6976925274079098</v>
      </c>
      <c r="T129">
        <v>4000</v>
      </c>
      <c r="U129">
        <v>1.9802829179747199</v>
      </c>
      <c r="V129">
        <f t="shared" si="43"/>
        <v>2.5562703493212897</v>
      </c>
      <c r="W129">
        <v>2000</v>
      </c>
      <c r="X129">
        <v>0.87430507750057795</v>
      </c>
      <c r="Y129">
        <f t="shared" si="34"/>
        <v>2.3183296382683198</v>
      </c>
      <c r="Z129">
        <f t="shared" si="27"/>
        <v>2.524097504999173</v>
      </c>
      <c r="AA129">
        <f t="shared" si="28"/>
        <v>0.19171689896280808</v>
      </c>
      <c r="AC129">
        <v>1000</v>
      </c>
      <c r="AD129">
        <v>0.525079866773277</v>
      </c>
      <c r="AE129">
        <f t="shared" si="40"/>
        <v>1.8892579411521071</v>
      </c>
      <c r="AF129">
        <v>4000</v>
      </c>
      <c r="AG129">
        <v>1.2028961922485599</v>
      </c>
      <c r="AH129">
        <f t="shared" si="44"/>
        <v>1.6084256132681829</v>
      </c>
      <c r="AI129">
        <v>2000</v>
      </c>
      <c r="AJ129">
        <v>0.69935571107263905</v>
      </c>
      <c r="AK129">
        <f t="shared" si="35"/>
        <v>1.7027077103022181</v>
      </c>
      <c r="AL129">
        <f t="shared" si="32"/>
        <v>1.7334637549075029</v>
      </c>
      <c r="AM129">
        <f t="shared" si="33"/>
        <v>0.14292008188493902</v>
      </c>
    </row>
    <row r="130" spans="3:39" x14ac:dyDescent="0.2">
      <c r="C130">
        <v>6050</v>
      </c>
      <c r="D130">
        <v>1050</v>
      </c>
      <c r="E130">
        <v>0.21335984029816299</v>
      </c>
      <c r="F130">
        <f t="shared" si="41"/>
        <v>2.6041312634624432</v>
      </c>
      <c r="G130">
        <v>6050</v>
      </c>
      <c r="H130">
        <v>4050</v>
      </c>
      <c r="I130">
        <v>1.32696049731444</v>
      </c>
      <c r="J130">
        <f t="shared" si="42"/>
        <v>2.6348715249644501</v>
      </c>
      <c r="K130">
        <v>2050</v>
      </c>
      <c r="L130">
        <v>3.9398565569151498</v>
      </c>
      <c r="M130">
        <f t="shared" si="36"/>
        <v>5.6132730053900772</v>
      </c>
      <c r="N130">
        <f t="shared" si="37"/>
        <v>3.6174252646056568</v>
      </c>
      <c r="O130">
        <f t="shared" si="38"/>
        <v>2.704738324006899</v>
      </c>
      <c r="Q130">
        <v>1050</v>
      </c>
      <c r="R130">
        <v>0.86627612015074795</v>
      </c>
      <c r="S130">
        <f t="shared" si="39"/>
        <v>2.761032208278428</v>
      </c>
      <c r="T130">
        <v>4050</v>
      </c>
      <c r="U130">
        <v>2.07817050163038</v>
      </c>
      <c r="V130">
        <f t="shared" si="43"/>
        <v>2.6541579329769496</v>
      </c>
      <c r="W130">
        <v>2050</v>
      </c>
      <c r="X130">
        <v>0.83638582354753199</v>
      </c>
      <c r="Y130">
        <f t="shared" si="34"/>
        <v>2.2804103843152737</v>
      </c>
      <c r="Z130">
        <f t="shared" si="27"/>
        <v>2.5652001751902174</v>
      </c>
      <c r="AA130">
        <f t="shared" si="28"/>
        <v>0.25235777463801179</v>
      </c>
      <c r="AC130">
        <v>1050</v>
      </c>
      <c r="AD130">
        <v>0.55626225866146095</v>
      </c>
      <c r="AE130">
        <f t="shared" si="40"/>
        <v>1.920440333040291</v>
      </c>
      <c r="AF130">
        <v>4050</v>
      </c>
      <c r="AG130">
        <v>1.2286018316040901</v>
      </c>
      <c r="AH130">
        <f t="shared" si="44"/>
        <v>1.6341312526237131</v>
      </c>
      <c r="AI130">
        <v>2050</v>
      </c>
      <c r="AJ130">
        <v>0.67324497663294902</v>
      </c>
      <c r="AK130">
        <f t="shared" si="35"/>
        <v>1.6765969758625281</v>
      </c>
      <c r="AL130">
        <f t="shared" si="32"/>
        <v>1.7437228538421774</v>
      </c>
      <c r="AM130">
        <f t="shared" si="33"/>
        <v>0.15450771826401005</v>
      </c>
    </row>
    <row r="131" spans="3:39" x14ac:dyDescent="0.2">
      <c r="C131">
        <v>6100</v>
      </c>
      <c r="D131">
        <v>1100</v>
      </c>
      <c r="E131">
        <v>0.19272043185420701</v>
      </c>
      <c r="F131">
        <f t="shared" si="41"/>
        <v>2.5834918550184871</v>
      </c>
      <c r="G131">
        <v>6100</v>
      </c>
      <c r="H131">
        <v>4100</v>
      </c>
      <c r="I131">
        <v>0.95604096271526195</v>
      </c>
      <c r="J131">
        <f t="shared" si="42"/>
        <v>2.2639519903652721</v>
      </c>
      <c r="K131">
        <v>2100</v>
      </c>
      <c r="L131">
        <v>3.9134788018016802</v>
      </c>
      <c r="M131">
        <f t="shared" si="36"/>
        <v>5.5868952502766067</v>
      </c>
      <c r="N131">
        <f t="shared" si="37"/>
        <v>3.4781130318867888</v>
      </c>
      <c r="O131">
        <f t="shared" si="38"/>
        <v>2.7211846087462432</v>
      </c>
      <c r="Q131">
        <v>1100</v>
      </c>
      <c r="R131">
        <v>0.862345724156381</v>
      </c>
      <c r="S131">
        <f t="shared" si="39"/>
        <v>2.7571018122840609</v>
      </c>
      <c r="T131">
        <v>4100</v>
      </c>
      <c r="U131">
        <v>1.9628679330882099</v>
      </c>
      <c r="V131">
        <f t="shared" si="43"/>
        <v>2.53885536443478</v>
      </c>
      <c r="W131">
        <v>2100</v>
      </c>
      <c r="X131">
        <v>0.80181068199814798</v>
      </c>
      <c r="Y131">
        <f t="shared" si="34"/>
        <v>2.2458352427658896</v>
      </c>
      <c r="Z131">
        <f t="shared" si="27"/>
        <v>2.5139308064949102</v>
      </c>
      <c r="AA131">
        <f t="shared" si="28"/>
        <v>0.25654298171669637</v>
      </c>
      <c r="AC131">
        <v>1100</v>
      </c>
      <c r="AD131">
        <v>0.52002723631516701</v>
      </c>
      <c r="AE131">
        <f t="shared" si="40"/>
        <v>1.8842053106939971</v>
      </c>
      <c r="AF131">
        <v>4100</v>
      </c>
      <c r="AG131">
        <v>1.13141373418961</v>
      </c>
      <c r="AH131">
        <f t="shared" si="44"/>
        <v>1.536943155209233</v>
      </c>
      <c r="AI131">
        <v>2100</v>
      </c>
      <c r="AJ131">
        <v>0.64647370448845298</v>
      </c>
      <c r="AK131">
        <f t="shared" si="35"/>
        <v>1.6498257037180319</v>
      </c>
      <c r="AL131">
        <f t="shared" si="32"/>
        <v>1.6903247232070875</v>
      </c>
      <c r="AM131">
        <f t="shared" si="33"/>
        <v>0.17713802271861986</v>
      </c>
    </row>
    <row r="132" spans="3:39" x14ac:dyDescent="0.2">
      <c r="C132">
        <v>6150</v>
      </c>
      <c r="D132">
        <v>1150</v>
      </c>
      <c r="E132">
        <v>0.32828000899630699</v>
      </c>
      <c r="F132">
        <f t="shared" si="41"/>
        <v>2.7190514321605872</v>
      </c>
      <c r="G132">
        <v>6150</v>
      </c>
      <c r="H132">
        <v>4150</v>
      </c>
      <c r="I132">
        <v>0.933653121860334</v>
      </c>
      <c r="J132">
        <f t="shared" si="42"/>
        <v>2.241564149510344</v>
      </c>
      <c r="K132">
        <v>2150</v>
      </c>
      <c r="L132">
        <v>3.5866688106038298</v>
      </c>
      <c r="M132">
        <f t="shared" si="36"/>
        <v>5.2600852590787568</v>
      </c>
      <c r="N132">
        <f t="shared" si="37"/>
        <v>3.406900280249896</v>
      </c>
      <c r="O132">
        <f t="shared" si="38"/>
        <v>2.4864576179776141</v>
      </c>
      <c r="Q132">
        <v>1150</v>
      </c>
      <c r="R132">
        <v>0.89510225233053797</v>
      </c>
      <c r="S132">
        <f t="shared" si="39"/>
        <v>2.7898583404582178</v>
      </c>
      <c r="T132">
        <v>4150</v>
      </c>
      <c r="U132">
        <v>1.85495362671418</v>
      </c>
      <c r="V132">
        <f t="shared" si="43"/>
        <v>2.4309410580607498</v>
      </c>
      <c r="W132">
        <v>2150</v>
      </c>
      <c r="X132">
        <v>0.77645028957129303</v>
      </c>
      <c r="Y132">
        <f t="shared" si="34"/>
        <v>2.220474850339035</v>
      </c>
      <c r="Z132">
        <f t="shared" si="27"/>
        <v>2.4804247496193343</v>
      </c>
      <c r="AA132">
        <f t="shared" si="28"/>
        <v>0.2878990560991373</v>
      </c>
      <c r="AC132">
        <v>1150</v>
      </c>
      <c r="AD132">
        <v>0.54721116884487497</v>
      </c>
      <c r="AE132">
        <f t="shared" si="40"/>
        <v>1.911389243223705</v>
      </c>
      <c r="AF132">
        <v>4150</v>
      </c>
      <c r="AG132">
        <v>1.1419946761273501</v>
      </c>
      <c r="AH132">
        <f t="shared" si="44"/>
        <v>1.5475240971469733</v>
      </c>
      <c r="AI132">
        <v>2150</v>
      </c>
      <c r="AJ132">
        <v>0.62372359886523498</v>
      </c>
      <c r="AK132">
        <f t="shared" si="35"/>
        <v>1.6270755980948139</v>
      </c>
      <c r="AL132">
        <f t="shared" si="32"/>
        <v>1.6953296461551641</v>
      </c>
      <c r="AM132">
        <f t="shared" si="33"/>
        <v>0.19129407319577041</v>
      </c>
    </row>
    <row r="133" spans="3:39" x14ac:dyDescent="0.2">
      <c r="C133">
        <v>6200</v>
      </c>
      <c r="D133">
        <v>1200</v>
      </c>
      <c r="E133">
        <v>0.414674082681385</v>
      </c>
      <c r="F133">
        <f t="shared" si="41"/>
        <v>2.8054455058456651</v>
      </c>
      <c r="G133">
        <v>6200</v>
      </c>
      <c r="H133">
        <v>4200</v>
      </c>
      <c r="I133">
        <v>1.0718264301496301</v>
      </c>
      <c r="J133">
        <f t="shared" si="42"/>
        <v>2.3797374577996404</v>
      </c>
      <c r="K133">
        <v>2200</v>
      </c>
      <c r="L133">
        <v>4.1500744493973496</v>
      </c>
      <c r="M133">
        <f t="shared" si="36"/>
        <v>5.8234908978722766</v>
      </c>
      <c r="N133">
        <f t="shared" si="37"/>
        <v>3.669557953839194</v>
      </c>
      <c r="O133">
        <f t="shared" si="38"/>
        <v>2.7378888206224103</v>
      </c>
      <c r="Q133">
        <v>1200</v>
      </c>
      <c r="R133">
        <v>1.0616102959325699</v>
      </c>
      <c r="S133">
        <f t="shared" si="39"/>
        <v>2.9563663840602499</v>
      </c>
      <c r="T133">
        <v>4200</v>
      </c>
      <c r="U133">
        <v>1.96057074827515</v>
      </c>
      <c r="V133">
        <f t="shared" si="43"/>
        <v>2.5365581796217196</v>
      </c>
      <c r="W133">
        <v>2200</v>
      </c>
      <c r="X133">
        <v>0.92682927057841102</v>
      </c>
      <c r="Y133">
        <f t="shared" si="34"/>
        <v>2.3708538313461527</v>
      </c>
      <c r="Z133">
        <f t="shared" si="27"/>
        <v>2.6212594650093739</v>
      </c>
      <c r="AA133">
        <f t="shared" si="28"/>
        <v>0.30180617647123342</v>
      </c>
      <c r="AC133">
        <v>1200</v>
      </c>
      <c r="AD133">
        <v>0.54556772339118298</v>
      </c>
      <c r="AE133">
        <f t="shared" si="40"/>
        <v>1.9097457977700132</v>
      </c>
      <c r="AF133">
        <v>4200</v>
      </c>
      <c r="AG133">
        <v>1.1386397558354899</v>
      </c>
      <c r="AH133">
        <f t="shared" si="44"/>
        <v>1.5441691768551129</v>
      </c>
      <c r="AI133">
        <v>2200</v>
      </c>
      <c r="AJ133">
        <v>0.65640437387372097</v>
      </c>
      <c r="AK133">
        <f t="shared" si="35"/>
        <v>1.6597563731033</v>
      </c>
      <c r="AL133">
        <f t="shared" si="32"/>
        <v>1.7045571159094752</v>
      </c>
      <c r="AM133">
        <f t="shared" si="33"/>
        <v>0.18686063351299539</v>
      </c>
    </row>
    <row r="134" spans="3:39" x14ac:dyDescent="0.2">
      <c r="C134">
        <v>6250</v>
      </c>
      <c r="D134">
        <v>1250</v>
      </c>
      <c r="E134">
        <v>0.47819592302994302</v>
      </c>
      <c r="F134">
        <f t="shared" si="41"/>
        <v>2.8689673461942231</v>
      </c>
      <c r="G134">
        <v>6250</v>
      </c>
      <c r="H134">
        <v>4250</v>
      </c>
      <c r="I134">
        <v>1.0988878288006401</v>
      </c>
      <c r="J134">
        <f t="shared" si="42"/>
        <v>2.4067988564506502</v>
      </c>
      <c r="K134">
        <v>2250</v>
      </c>
      <c r="L134">
        <v>4.1918473266711498</v>
      </c>
      <c r="M134">
        <f t="shared" si="36"/>
        <v>5.8652637751460768</v>
      </c>
      <c r="N134">
        <f t="shared" si="37"/>
        <v>3.7136766592636499</v>
      </c>
      <c r="O134">
        <f t="shared" si="38"/>
        <v>2.7294990050663461</v>
      </c>
      <c r="Q134">
        <v>1250</v>
      </c>
      <c r="R134">
        <v>1.0241884938282899</v>
      </c>
      <c r="S134">
        <f t="shared" si="39"/>
        <v>2.9189445819559698</v>
      </c>
      <c r="T134">
        <v>4250</v>
      </c>
      <c r="U134">
        <v>1.9696843492126599</v>
      </c>
      <c r="V134">
        <f t="shared" si="43"/>
        <v>2.5456717805592297</v>
      </c>
      <c r="W134">
        <v>2250</v>
      </c>
      <c r="X134">
        <v>0.92346427857815505</v>
      </c>
      <c r="Y134">
        <f t="shared" si="34"/>
        <v>2.3674888393458966</v>
      </c>
      <c r="Z134">
        <f t="shared" si="27"/>
        <v>2.6107017339536989</v>
      </c>
      <c r="AA134">
        <f t="shared" si="28"/>
        <v>0.28142055742832994</v>
      </c>
      <c r="AC134">
        <v>1250</v>
      </c>
      <c r="AD134">
        <v>0.59222014127445399</v>
      </c>
      <c r="AE134">
        <f t="shared" si="40"/>
        <v>1.9563982156532842</v>
      </c>
      <c r="AF134">
        <v>4250</v>
      </c>
      <c r="AG134">
        <v>1.1924319968413899</v>
      </c>
      <c r="AH134">
        <f t="shared" si="44"/>
        <v>1.5979614178610131</v>
      </c>
      <c r="AI134">
        <v>2250</v>
      </c>
      <c r="AJ134">
        <v>0.71027037996606002</v>
      </c>
      <c r="AK134">
        <f t="shared" si="35"/>
        <v>1.7136223791956389</v>
      </c>
      <c r="AL134">
        <f t="shared" si="32"/>
        <v>1.7559940042366453</v>
      </c>
      <c r="AM134">
        <f t="shared" si="33"/>
        <v>0.18293646563590352</v>
      </c>
    </row>
    <row r="135" spans="3:39" x14ac:dyDescent="0.2">
      <c r="C135">
        <v>6300</v>
      </c>
      <c r="D135">
        <v>1300</v>
      </c>
      <c r="E135">
        <v>0.78345239248056098</v>
      </c>
      <c r="F135">
        <f t="shared" si="41"/>
        <v>3.174223815644841</v>
      </c>
      <c r="G135">
        <v>6300</v>
      </c>
      <c r="H135">
        <v>4300</v>
      </c>
      <c r="I135">
        <v>1.2489188621064899</v>
      </c>
      <c r="J135">
        <f t="shared" si="42"/>
        <v>2.5568298897565001</v>
      </c>
      <c r="K135">
        <v>2300</v>
      </c>
      <c r="L135">
        <v>3.7778127301095399</v>
      </c>
      <c r="M135">
        <f t="shared" si="36"/>
        <v>5.4512291785844669</v>
      </c>
      <c r="N135">
        <f t="shared" si="37"/>
        <v>3.7274276279952692</v>
      </c>
      <c r="O135">
        <f t="shared" si="38"/>
        <v>2.3562171347275771</v>
      </c>
      <c r="Q135">
        <v>1300</v>
      </c>
      <c r="R135">
        <v>1.1590156326952099</v>
      </c>
      <c r="S135">
        <f t="shared" si="39"/>
        <v>3.0537717208228896</v>
      </c>
      <c r="T135">
        <v>4300</v>
      </c>
      <c r="U135">
        <v>2.0669345170112501</v>
      </c>
      <c r="V135">
        <f t="shared" si="43"/>
        <v>2.6429219483578201</v>
      </c>
      <c r="W135">
        <v>2300</v>
      </c>
      <c r="X135">
        <v>0.89168900011388796</v>
      </c>
      <c r="Y135">
        <f t="shared" si="34"/>
        <v>2.3357135608816297</v>
      </c>
      <c r="Z135">
        <f t="shared" si="27"/>
        <v>2.6774690766874465</v>
      </c>
      <c r="AA135">
        <f t="shared" si="28"/>
        <v>0.36027351876237518</v>
      </c>
      <c r="AC135">
        <v>1300</v>
      </c>
      <c r="AD135">
        <v>0.64077304031202498</v>
      </c>
      <c r="AE135">
        <f t="shared" si="40"/>
        <v>2.0049511146908552</v>
      </c>
      <c r="AF135">
        <v>4300</v>
      </c>
      <c r="AG135">
        <v>1.24261606801145</v>
      </c>
      <c r="AH135">
        <f t="shared" si="44"/>
        <v>1.6481454890310729</v>
      </c>
      <c r="AI135">
        <v>2300</v>
      </c>
      <c r="AJ135">
        <v>0.686090145264451</v>
      </c>
      <c r="AK135">
        <f t="shared" si="35"/>
        <v>1.68944214449403</v>
      </c>
      <c r="AL135">
        <f t="shared" si="32"/>
        <v>1.7808462494053192</v>
      </c>
      <c r="AM135">
        <f t="shared" si="33"/>
        <v>0.19517580900714276</v>
      </c>
    </row>
    <row r="136" spans="3:39" x14ac:dyDescent="0.2">
      <c r="C136">
        <v>6350</v>
      </c>
      <c r="D136">
        <v>1350</v>
      </c>
      <c r="E136">
        <v>0.70648839848188605</v>
      </c>
      <c r="F136">
        <f t="shared" si="41"/>
        <v>3.097259821646166</v>
      </c>
      <c r="G136">
        <v>6350</v>
      </c>
      <c r="H136">
        <v>4350</v>
      </c>
      <c r="I136">
        <v>1.2840062620423001</v>
      </c>
      <c r="J136">
        <f t="shared" si="42"/>
        <v>2.5919172896923102</v>
      </c>
      <c r="K136">
        <v>2350</v>
      </c>
      <c r="L136">
        <v>3.08730044519042</v>
      </c>
      <c r="M136">
        <f t="shared" si="36"/>
        <v>4.7607168936653466</v>
      </c>
      <c r="N136">
        <f t="shared" si="37"/>
        <v>3.4832980016679413</v>
      </c>
      <c r="O136">
        <f t="shared" si="38"/>
        <v>2.0287640949258625</v>
      </c>
      <c r="Q136">
        <v>1350</v>
      </c>
      <c r="R136">
        <v>1.15525975582769</v>
      </c>
      <c r="S136">
        <f t="shared" si="39"/>
        <v>3.0500158439553697</v>
      </c>
      <c r="T136">
        <v>4350</v>
      </c>
      <c r="U136">
        <v>2.0184239352322701</v>
      </c>
      <c r="V136">
        <f t="shared" si="43"/>
        <v>2.5944113665788402</v>
      </c>
      <c r="W136">
        <v>2350</v>
      </c>
      <c r="X136">
        <v>0.906898942847436</v>
      </c>
      <c r="Y136">
        <f t="shared" si="34"/>
        <v>2.3509235036151779</v>
      </c>
      <c r="Z136">
        <f t="shared" si="27"/>
        <v>2.6651169047164625</v>
      </c>
      <c r="AA136">
        <f t="shared" si="28"/>
        <v>0.35486896162256731</v>
      </c>
      <c r="AC136">
        <v>1350</v>
      </c>
      <c r="AD136">
        <v>0.68103970985937401</v>
      </c>
      <c r="AE136">
        <f t="shared" si="40"/>
        <v>2.0452177842382042</v>
      </c>
      <c r="AF136">
        <v>4350</v>
      </c>
      <c r="AG136">
        <v>1.29899419406365</v>
      </c>
      <c r="AH136">
        <f t="shared" si="44"/>
        <v>1.7045236150832732</v>
      </c>
      <c r="AI136">
        <v>2350</v>
      </c>
      <c r="AJ136">
        <v>0.63833031298748699</v>
      </c>
      <c r="AK136">
        <f t="shared" si="35"/>
        <v>1.6416823122170658</v>
      </c>
      <c r="AL136">
        <f t="shared" si="32"/>
        <v>1.7971412371795144</v>
      </c>
      <c r="AM136">
        <f t="shared" si="33"/>
        <v>0.21712608603505557</v>
      </c>
    </row>
    <row r="137" spans="3:39" x14ac:dyDescent="0.2">
      <c r="C137">
        <v>6400</v>
      </c>
      <c r="D137">
        <v>1400</v>
      </c>
      <c r="E137">
        <v>0.82205275230416597</v>
      </c>
      <c r="F137">
        <f t="shared" si="41"/>
        <v>3.2128241754684459</v>
      </c>
      <c r="G137">
        <v>6400</v>
      </c>
      <c r="H137">
        <v>4400</v>
      </c>
      <c r="I137">
        <v>1.3946668827395701</v>
      </c>
      <c r="J137">
        <f t="shared" si="42"/>
        <v>2.7025779103895804</v>
      </c>
      <c r="K137">
        <v>2400</v>
      </c>
      <c r="L137">
        <v>2.6180963896805101</v>
      </c>
      <c r="M137">
        <f t="shared" si="36"/>
        <v>4.2915128381554375</v>
      </c>
      <c r="N137">
        <f t="shared" si="37"/>
        <v>3.4023049746711549</v>
      </c>
      <c r="O137">
        <f t="shared" si="38"/>
        <v>1.7367710635055684</v>
      </c>
      <c r="Q137">
        <v>1400</v>
      </c>
      <c r="R137">
        <v>1.25514049676324</v>
      </c>
      <c r="S137">
        <f t="shared" si="39"/>
        <v>3.1498965848909197</v>
      </c>
      <c r="T137">
        <v>4400</v>
      </c>
      <c r="U137">
        <v>2.1136260918967902</v>
      </c>
      <c r="V137">
        <f t="shared" si="43"/>
        <v>2.6896135232433602</v>
      </c>
      <c r="W137">
        <v>2400</v>
      </c>
      <c r="X137">
        <v>0.95115408155250003</v>
      </c>
      <c r="Y137">
        <f t="shared" si="34"/>
        <v>2.3951786423202419</v>
      </c>
      <c r="Z137">
        <f t="shared" si="27"/>
        <v>2.7448962501515073</v>
      </c>
      <c r="AA137">
        <f t="shared" si="28"/>
        <v>0.38038392201870413</v>
      </c>
      <c r="AC137">
        <v>1400</v>
      </c>
      <c r="AD137">
        <v>0.71627285608582703</v>
      </c>
      <c r="AE137">
        <f t="shared" si="40"/>
        <v>2.0804509304646572</v>
      </c>
      <c r="AF137">
        <v>4400</v>
      </c>
      <c r="AG137">
        <v>1.26626244912459</v>
      </c>
      <c r="AH137">
        <f t="shared" si="44"/>
        <v>1.6717918701442129</v>
      </c>
      <c r="AI137">
        <v>2400</v>
      </c>
      <c r="AJ137">
        <v>0.67877328257685898</v>
      </c>
      <c r="AK137">
        <f t="shared" si="35"/>
        <v>1.6821252818064378</v>
      </c>
      <c r="AL137">
        <f t="shared" si="32"/>
        <v>1.8114560274717693</v>
      </c>
      <c r="AM137">
        <f t="shared" si="33"/>
        <v>0.23301370823679168</v>
      </c>
    </row>
    <row r="138" spans="3:39" x14ac:dyDescent="0.2">
      <c r="C138">
        <v>6450</v>
      </c>
      <c r="D138">
        <v>1450</v>
      </c>
      <c r="E138">
        <v>0.57966095831067399</v>
      </c>
      <c r="F138">
        <f t="shared" si="41"/>
        <v>2.970432381474954</v>
      </c>
      <c r="G138">
        <v>6450</v>
      </c>
      <c r="H138">
        <v>4450</v>
      </c>
      <c r="I138">
        <v>1.28462686209647</v>
      </c>
      <c r="J138">
        <f t="shared" si="42"/>
        <v>2.5925378897464801</v>
      </c>
      <c r="K138">
        <v>2450</v>
      </c>
      <c r="L138">
        <v>2.3592075699162098</v>
      </c>
      <c r="M138">
        <f t="shared" si="36"/>
        <v>4.0326240183911368</v>
      </c>
      <c r="N138">
        <f t="shared" ref="N138:N169" si="45">AVERAGE(F138,J138,M138)</f>
        <v>3.1985314298708567</v>
      </c>
      <c r="O138">
        <f t="shared" ref="O138:O169" si="46">STDEV(E138,J138,M138)</f>
        <v>1.7343815176839179</v>
      </c>
      <c r="Q138">
        <v>1450</v>
      </c>
      <c r="R138">
        <v>1.2388643838307301</v>
      </c>
      <c r="S138">
        <f t="shared" si="39"/>
        <v>3.1336204719584098</v>
      </c>
      <c r="T138">
        <v>4450</v>
      </c>
      <c r="U138">
        <v>2.1868952038471798</v>
      </c>
      <c r="V138">
        <f t="shared" si="43"/>
        <v>2.7628826351937494</v>
      </c>
      <c r="W138">
        <v>2450</v>
      </c>
      <c r="X138">
        <v>0.98636707191899597</v>
      </c>
      <c r="Y138">
        <f t="shared" si="34"/>
        <v>2.4303916326867379</v>
      </c>
      <c r="Z138">
        <f t="shared" si="27"/>
        <v>2.7756315799462992</v>
      </c>
      <c r="AA138">
        <f t="shared" si="28"/>
        <v>0.35178772262555397</v>
      </c>
      <c r="AC138">
        <v>1450</v>
      </c>
      <c r="AD138">
        <v>0.74779293205572595</v>
      </c>
      <c r="AE138">
        <f t="shared" si="40"/>
        <v>2.111971006434556</v>
      </c>
      <c r="AF138">
        <v>4450</v>
      </c>
      <c r="AG138">
        <v>1.36891999263882</v>
      </c>
      <c r="AH138">
        <f t="shared" si="44"/>
        <v>1.7744494136584432</v>
      </c>
      <c r="AI138">
        <v>2450</v>
      </c>
      <c r="AJ138">
        <v>0.69740050418785504</v>
      </c>
      <c r="AK138">
        <f t="shared" si="35"/>
        <v>1.700752503417434</v>
      </c>
      <c r="AL138">
        <f t="shared" si="32"/>
        <v>1.8623909745034777</v>
      </c>
      <c r="AM138">
        <f t="shared" si="33"/>
        <v>0.21926115227920878</v>
      </c>
    </row>
    <row r="139" spans="3:39" x14ac:dyDescent="0.2">
      <c r="C139">
        <v>6500</v>
      </c>
      <c r="D139">
        <v>1500</v>
      </c>
      <c r="E139">
        <v>0.44148010788474301</v>
      </c>
      <c r="F139">
        <f t="shared" si="41"/>
        <v>2.8322515310490228</v>
      </c>
      <c r="G139">
        <v>6500</v>
      </c>
      <c r="H139">
        <v>4500</v>
      </c>
      <c r="I139">
        <v>1.12857145408696</v>
      </c>
      <c r="J139">
        <f t="shared" si="42"/>
        <v>2.4364824817369701</v>
      </c>
      <c r="K139">
        <v>2500</v>
      </c>
      <c r="L139">
        <v>1.53690313930323</v>
      </c>
      <c r="M139">
        <f>$M$89+L139</f>
        <v>3.210319587778157</v>
      </c>
      <c r="N139">
        <f t="shared" si="45"/>
        <v>2.82635120018805</v>
      </c>
      <c r="O139">
        <f t="shared" si="46"/>
        <v>1.4285966542834181</v>
      </c>
      <c r="Q139">
        <v>1500</v>
      </c>
      <c r="R139">
        <v>1.20297613636477</v>
      </c>
      <c r="S139">
        <f t="shared" si="39"/>
        <v>3.0977322244924501</v>
      </c>
      <c r="T139">
        <v>4500</v>
      </c>
      <c r="U139">
        <v>2.1904485772398501</v>
      </c>
      <c r="V139">
        <f t="shared" si="43"/>
        <v>2.7664360085864201</v>
      </c>
      <c r="W139">
        <v>2500</v>
      </c>
      <c r="X139">
        <v>0.891281958578369</v>
      </c>
      <c r="Y139">
        <f t="shared" si="34"/>
        <v>2.3353065193461107</v>
      </c>
      <c r="Z139">
        <f t="shared" ref="Z139:Z189" si="47">AVERAGE(S139,V139,Y139)</f>
        <v>2.733158250808327</v>
      </c>
      <c r="AA139">
        <f t="shared" ref="AA139:AA189" si="48">STDEV(S139,V139,Y139)</f>
        <v>0.38230066157283182</v>
      </c>
      <c r="AC139">
        <v>1500</v>
      </c>
      <c r="AD139">
        <v>0.75719637964650799</v>
      </c>
      <c r="AE139">
        <f t="shared" si="40"/>
        <v>2.1213744540253381</v>
      </c>
      <c r="AF139">
        <v>4500</v>
      </c>
      <c r="AG139">
        <v>1.3917567018332</v>
      </c>
      <c r="AH139">
        <f t="shared" si="44"/>
        <v>1.7972861228528232</v>
      </c>
      <c r="AI139">
        <v>2500</v>
      </c>
      <c r="AJ139">
        <v>0.69570735812453199</v>
      </c>
      <c r="AK139">
        <f t="shared" si="35"/>
        <v>1.6990593573541108</v>
      </c>
      <c r="AL139">
        <f t="shared" si="32"/>
        <v>1.8725733114107574</v>
      </c>
      <c r="AM139">
        <f t="shared" si="33"/>
        <v>0.22099463973097958</v>
      </c>
    </row>
    <row r="140" spans="3:39" x14ac:dyDescent="0.2">
      <c r="C140">
        <v>6550</v>
      </c>
      <c r="D140">
        <v>1550</v>
      </c>
      <c r="E140">
        <v>0.46442596346496601</v>
      </c>
      <c r="F140">
        <f t="shared" si="41"/>
        <v>2.8551973866292459</v>
      </c>
      <c r="G140">
        <v>6550</v>
      </c>
      <c r="H140">
        <v>4550</v>
      </c>
      <c r="I140">
        <v>1.44078316948466</v>
      </c>
      <c r="J140">
        <f t="shared" si="42"/>
        <v>2.7486941971346699</v>
      </c>
      <c r="K140">
        <v>2550</v>
      </c>
      <c r="L140">
        <v>2.1539680263416798</v>
      </c>
      <c r="M140">
        <f t="shared" si="36"/>
        <v>3.8273844748166068</v>
      </c>
      <c r="N140">
        <f t="shared" si="45"/>
        <v>3.1437586861935074</v>
      </c>
      <c r="O140">
        <f t="shared" si="46"/>
        <v>1.717116964934271</v>
      </c>
      <c r="Q140">
        <v>1550</v>
      </c>
      <c r="R140">
        <v>1.2212238145558501</v>
      </c>
      <c r="S140">
        <f t="shared" si="39"/>
        <v>3.11597990268353</v>
      </c>
      <c r="T140">
        <v>4550</v>
      </c>
      <c r="U140">
        <v>2.2207076149257099</v>
      </c>
      <c r="V140">
        <f t="shared" si="43"/>
        <v>2.7966950462722799</v>
      </c>
      <c r="W140">
        <v>2550</v>
      </c>
      <c r="X140">
        <v>1.00874342203745</v>
      </c>
      <c r="Y140">
        <f t="shared" si="34"/>
        <v>2.4527679828051916</v>
      </c>
      <c r="Z140">
        <f t="shared" si="47"/>
        <v>2.7884809772536676</v>
      </c>
      <c r="AA140">
        <f t="shared" si="48"/>
        <v>0.33168225135596235</v>
      </c>
      <c r="AC140">
        <v>1550</v>
      </c>
      <c r="AD140">
        <v>0.74878903414698506</v>
      </c>
      <c r="AE140">
        <f t="shared" si="40"/>
        <v>2.1129671085258153</v>
      </c>
      <c r="AF140">
        <v>4550</v>
      </c>
      <c r="AG140">
        <v>1.4587734632443801</v>
      </c>
      <c r="AH140">
        <f t="shared" si="44"/>
        <v>1.8643028842640033</v>
      </c>
      <c r="AI140">
        <v>2550</v>
      </c>
      <c r="AJ140">
        <v>0.72999142690276397</v>
      </c>
      <c r="AK140">
        <f t="shared" si="35"/>
        <v>1.7333434261323428</v>
      </c>
      <c r="AL140">
        <f t="shared" ref="AL140:AL189" si="49">AVERAGE(AE140,AH140,AK140)</f>
        <v>1.9035378063073871</v>
      </c>
      <c r="AM140">
        <f t="shared" ref="AM140:AM189" si="50">STDEV(AE140,AH140,AK140)</f>
        <v>0.19282911966118554</v>
      </c>
    </row>
    <row r="141" spans="3:39" x14ac:dyDescent="0.2">
      <c r="C141">
        <v>6600</v>
      </c>
      <c r="D141">
        <v>1600</v>
      </c>
      <c r="E141">
        <v>0.198775991652409</v>
      </c>
      <c r="F141">
        <f t="shared" si="41"/>
        <v>2.589547414816689</v>
      </c>
      <c r="G141">
        <v>6600</v>
      </c>
      <c r="H141">
        <v>4600</v>
      </c>
      <c r="I141">
        <v>1.59656049986561</v>
      </c>
      <c r="J141">
        <f t="shared" si="42"/>
        <v>2.9044715275156201</v>
      </c>
      <c r="K141">
        <v>2600</v>
      </c>
      <c r="L141">
        <v>2.5274739875018102</v>
      </c>
      <c r="M141">
        <f t="shared" si="36"/>
        <v>4.2008904359767367</v>
      </c>
      <c r="N141">
        <f t="shared" si="45"/>
        <v>3.2316364594363485</v>
      </c>
      <c r="O141">
        <f t="shared" si="46"/>
        <v>2.0419929131641239</v>
      </c>
      <c r="Q141">
        <v>1600</v>
      </c>
      <c r="R141">
        <v>1.2467466703432399</v>
      </c>
      <c r="S141">
        <f t="shared" si="39"/>
        <v>3.1415027584709199</v>
      </c>
      <c r="T141">
        <v>4600</v>
      </c>
      <c r="U141">
        <v>2.3507483065961399</v>
      </c>
      <c r="V141">
        <f t="shared" si="43"/>
        <v>2.9267357379427095</v>
      </c>
      <c r="W141">
        <v>2600</v>
      </c>
      <c r="X141">
        <v>0.93282561016141297</v>
      </c>
      <c r="Y141">
        <f t="shared" si="34"/>
        <v>2.3768501709291545</v>
      </c>
      <c r="Z141">
        <f t="shared" si="47"/>
        <v>2.815029555780928</v>
      </c>
      <c r="AA141">
        <f t="shared" si="48"/>
        <v>0.39437558020045993</v>
      </c>
      <c r="AC141">
        <v>1600</v>
      </c>
      <c r="AD141">
        <v>0.78375208456480505</v>
      </c>
      <c r="AE141">
        <f t="shared" si="40"/>
        <v>2.1479301589436353</v>
      </c>
      <c r="AF141">
        <v>4600</v>
      </c>
      <c r="AG141">
        <v>1.55887490910084</v>
      </c>
      <c r="AH141">
        <f t="shared" si="44"/>
        <v>1.964404330120463</v>
      </c>
      <c r="AI141">
        <v>2600</v>
      </c>
      <c r="AJ141">
        <v>0.693018631524985</v>
      </c>
      <c r="AK141">
        <f t="shared" si="35"/>
        <v>1.6963706307545641</v>
      </c>
      <c r="AL141">
        <f t="shared" si="49"/>
        <v>1.936235039939554</v>
      </c>
      <c r="AM141">
        <f t="shared" si="50"/>
        <v>0.22709388709640851</v>
      </c>
    </row>
    <row r="142" spans="3:39" x14ac:dyDescent="0.2">
      <c r="C142">
        <v>6650</v>
      </c>
      <c r="D142">
        <v>1650</v>
      </c>
      <c r="E142">
        <v>0.227161570913153</v>
      </c>
      <c r="F142">
        <f t="shared" si="41"/>
        <v>2.617932994077433</v>
      </c>
      <c r="G142">
        <v>6650</v>
      </c>
      <c r="H142">
        <v>4650</v>
      </c>
      <c r="I142">
        <v>2.0161723747022098</v>
      </c>
      <c r="J142">
        <f t="shared" si="42"/>
        <v>3.3240834023522199</v>
      </c>
      <c r="K142">
        <v>2650</v>
      </c>
      <c r="L142">
        <v>3.2507942931255198</v>
      </c>
      <c r="M142">
        <f t="shared" si="36"/>
        <v>4.9242107416004472</v>
      </c>
      <c r="N142">
        <f t="shared" si="45"/>
        <v>3.6220757126767</v>
      </c>
      <c r="O142">
        <f t="shared" si="46"/>
        <v>2.3879420443730663</v>
      </c>
      <c r="Q142">
        <v>1650</v>
      </c>
      <c r="R142">
        <v>1.4355871246572101</v>
      </c>
      <c r="S142">
        <f t="shared" si="39"/>
        <v>3.3303432127848902</v>
      </c>
      <c r="T142">
        <v>4650</v>
      </c>
      <c r="U142">
        <v>2.3522543176149999</v>
      </c>
      <c r="V142">
        <f t="shared" si="43"/>
        <v>2.92824174896157</v>
      </c>
      <c r="W142">
        <v>2650</v>
      </c>
      <c r="X142">
        <v>1.0764710543153</v>
      </c>
      <c r="Y142">
        <f t="shared" si="34"/>
        <v>2.5204956150830418</v>
      </c>
      <c r="Z142">
        <f t="shared" si="47"/>
        <v>2.9263601922765008</v>
      </c>
      <c r="AA142">
        <f t="shared" si="48"/>
        <v>0.40492707746893641</v>
      </c>
      <c r="AC142">
        <v>1650</v>
      </c>
      <c r="AD142">
        <v>0.844938359038377</v>
      </c>
      <c r="AE142">
        <f t="shared" si="40"/>
        <v>2.2091164334172069</v>
      </c>
      <c r="AF142">
        <v>4650</v>
      </c>
      <c r="AG142">
        <v>1.55364889509534</v>
      </c>
      <c r="AH142">
        <f t="shared" si="44"/>
        <v>1.9591783161149632</v>
      </c>
      <c r="AI142">
        <v>2650</v>
      </c>
      <c r="AJ142">
        <v>0.77901880351546904</v>
      </c>
      <c r="AK142">
        <f t="shared" si="35"/>
        <v>1.782370802745048</v>
      </c>
      <c r="AL142">
        <f t="shared" si="49"/>
        <v>1.9835551840924062</v>
      </c>
      <c r="AM142">
        <f t="shared" si="50"/>
        <v>0.21441462658535429</v>
      </c>
    </row>
    <row r="143" spans="3:39" x14ac:dyDescent="0.2">
      <c r="C143">
        <v>6700</v>
      </c>
      <c r="D143">
        <v>1700</v>
      </c>
      <c r="E143">
        <v>0.430150050885861</v>
      </c>
      <c r="F143">
        <f t="shared" si="41"/>
        <v>2.8209214740501412</v>
      </c>
      <c r="G143">
        <v>6700</v>
      </c>
      <c r="H143">
        <v>4700</v>
      </c>
      <c r="I143">
        <v>1.8017974234244201</v>
      </c>
      <c r="J143">
        <f t="shared" si="42"/>
        <v>3.1097084510744302</v>
      </c>
      <c r="K143">
        <v>2700</v>
      </c>
      <c r="L143">
        <v>3.80558998470844</v>
      </c>
      <c r="M143">
        <f t="shared" si="36"/>
        <v>5.4790064331833666</v>
      </c>
      <c r="N143">
        <f t="shared" si="45"/>
        <v>3.8032121194359796</v>
      </c>
      <c r="O143">
        <f t="shared" si="46"/>
        <v>2.5260165253191591</v>
      </c>
      <c r="Q143">
        <v>1700</v>
      </c>
      <c r="R143">
        <v>1.43268390434819</v>
      </c>
      <c r="S143">
        <f t="shared" si="39"/>
        <v>3.32743999247587</v>
      </c>
      <c r="T143">
        <v>4700</v>
      </c>
      <c r="U143">
        <v>2.3046332891527799</v>
      </c>
      <c r="V143">
        <f t="shared" si="43"/>
        <v>2.8806207204993495</v>
      </c>
      <c r="W143">
        <v>2700</v>
      </c>
      <c r="X143">
        <v>1.01971494806811</v>
      </c>
      <c r="Y143">
        <f t="shared" si="34"/>
        <v>2.463739508835852</v>
      </c>
      <c r="Z143">
        <f t="shared" si="47"/>
        <v>2.8906000739370241</v>
      </c>
      <c r="AA143">
        <f t="shared" si="48"/>
        <v>0.43193671062005606</v>
      </c>
      <c r="AC143">
        <v>1700</v>
      </c>
      <c r="AD143">
        <v>0.87872025231498996</v>
      </c>
      <c r="AE143">
        <f t="shared" si="40"/>
        <v>2.2428983266938198</v>
      </c>
      <c r="AF143">
        <v>4700</v>
      </c>
      <c r="AG143">
        <v>1.53863369636781</v>
      </c>
      <c r="AH143">
        <f t="shared" si="44"/>
        <v>1.9441631173874332</v>
      </c>
      <c r="AI143">
        <v>2700</v>
      </c>
      <c r="AJ143">
        <v>0.80187746300722496</v>
      </c>
      <c r="AK143">
        <f t="shared" si="35"/>
        <v>1.8052294622368039</v>
      </c>
      <c r="AL143">
        <f t="shared" si="49"/>
        <v>1.9974303021060191</v>
      </c>
      <c r="AM143">
        <f t="shared" si="50"/>
        <v>0.22364380933675854</v>
      </c>
    </row>
    <row r="144" spans="3:39" x14ac:dyDescent="0.2">
      <c r="C144">
        <v>6750</v>
      </c>
      <c r="D144">
        <v>1750</v>
      </c>
      <c r="E144">
        <v>0.27565193589321502</v>
      </c>
      <c r="F144">
        <f t="shared" si="41"/>
        <v>2.6664233590574948</v>
      </c>
      <c r="G144">
        <v>6750</v>
      </c>
      <c r="H144">
        <v>4750</v>
      </c>
      <c r="I144">
        <v>2.1223474303999699</v>
      </c>
      <c r="J144">
        <f t="shared" si="42"/>
        <v>3.43025845804998</v>
      </c>
      <c r="K144">
        <v>2750</v>
      </c>
      <c r="L144">
        <v>4.3204551596738403</v>
      </c>
      <c r="M144">
        <f t="shared" si="36"/>
        <v>5.9938716081487673</v>
      </c>
      <c r="N144">
        <f t="shared" si="45"/>
        <v>4.0301844750854139</v>
      </c>
      <c r="O144">
        <f t="shared" si="46"/>
        <v>2.8641953760513568</v>
      </c>
      <c r="Q144">
        <v>1750</v>
      </c>
      <c r="R144">
        <v>1.4568732320959099</v>
      </c>
      <c r="S144">
        <f t="shared" si="39"/>
        <v>3.3516293202235898</v>
      </c>
      <c r="T144">
        <v>4750</v>
      </c>
      <c r="U144">
        <v>2.28562784176775</v>
      </c>
      <c r="V144">
        <f t="shared" si="43"/>
        <v>2.8616152731143201</v>
      </c>
      <c r="W144">
        <v>2750</v>
      </c>
      <c r="X144">
        <v>1.0225900094856899</v>
      </c>
      <c r="Y144">
        <f t="shared" si="34"/>
        <v>2.4666145702534319</v>
      </c>
      <c r="Z144">
        <f t="shared" si="47"/>
        <v>2.8932863878637805</v>
      </c>
      <c r="AA144">
        <f t="shared" si="48"/>
        <v>0.44335659637394648</v>
      </c>
      <c r="AC144">
        <v>1750</v>
      </c>
      <c r="AD144">
        <v>0.85241578532739803</v>
      </c>
      <c r="AE144">
        <f t="shared" si="40"/>
        <v>2.216593859706228</v>
      </c>
      <c r="AF144">
        <v>4750</v>
      </c>
      <c r="AG144">
        <v>1.5146470065737401</v>
      </c>
      <c r="AH144">
        <f t="shared" si="44"/>
        <v>1.920176427593363</v>
      </c>
      <c r="AI144">
        <v>2750</v>
      </c>
      <c r="AJ144">
        <v>0.802138386972714</v>
      </c>
      <c r="AK144">
        <f t="shared" si="35"/>
        <v>1.8054903862022931</v>
      </c>
      <c r="AL144">
        <f t="shared" si="49"/>
        <v>1.9807535578339612</v>
      </c>
      <c r="AM144">
        <f t="shared" si="50"/>
        <v>0.21214077404612708</v>
      </c>
    </row>
    <row r="145" spans="3:39" x14ac:dyDescent="0.2">
      <c r="C145">
        <v>6800</v>
      </c>
      <c r="D145">
        <v>1800</v>
      </c>
      <c r="E145">
        <v>0.15110956946151599</v>
      </c>
      <c r="F145">
        <f t="shared" si="41"/>
        <v>2.5418809926257961</v>
      </c>
      <c r="G145">
        <v>6800</v>
      </c>
      <c r="H145">
        <v>4800</v>
      </c>
      <c r="I145">
        <v>1.9985927056716799</v>
      </c>
      <c r="J145">
        <f t="shared" si="42"/>
        <v>3.3065037333216898</v>
      </c>
      <c r="K145">
        <v>2800</v>
      </c>
      <c r="L145">
        <v>4.6902172936106004</v>
      </c>
      <c r="M145">
        <f t="shared" si="36"/>
        <v>6.3636337420855273</v>
      </c>
      <c r="N145">
        <f t="shared" si="45"/>
        <v>4.0706728226776709</v>
      </c>
      <c r="O145">
        <f t="shared" si="46"/>
        <v>3.1063916048271847</v>
      </c>
      <c r="Q145">
        <v>1800</v>
      </c>
      <c r="R145">
        <v>1.43159525723044</v>
      </c>
      <c r="S145">
        <f t="shared" si="39"/>
        <v>3.3263513453581197</v>
      </c>
      <c r="T145">
        <v>4800</v>
      </c>
      <c r="U145">
        <v>2.2051975150268799</v>
      </c>
      <c r="V145">
        <f t="shared" si="43"/>
        <v>2.7811849463734495</v>
      </c>
      <c r="W145">
        <v>2800</v>
      </c>
      <c r="X145">
        <v>1.04172925396123</v>
      </c>
      <c r="Y145">
        <f t="shared" si="34"/>
        <v>2.4857538147289717</v>
      </c>
      <c r="Z145">
        <f t="shared" si="47"/>
        <v>2.8644300354868473</v>
      </c>
      <c r="AA145">
        <f t="shared" si="48"/>
        <v>0.42643681920194892</v>
      </c>
      <c r="AC145">
        <v>1800</v>
      </c>
      <c r="AD145">
        <v>0.86807032753614499</v>
      </c>
      <c r="AE145">
        <f t="shared" si="40"/>
        <v>2.2322484019149753</v>
      </c>
      <c r="AF145">
        <v>4800</v>
      </c>
      <c r="AG145">
        <v>1.5091373238391299</v>
      </c>
      <c r="AH145">
        <f t="shared" si="44"/>
        <v>1.9146667448587529</v>
      </c>
      <c r="AI145">
        <v>2800</v>
      </c>
      <c r="AJ145">
        <v>0.77973986398266704</v>
      </c>
      <c r="AK145">
        <f t="shared" si="35"/>
        <v>1.7830918632122459</v>
      </c>
      <c r="AL145">
        <f t="shared" si="49"/>
        <v>1.9766690033286582</v>
      </c>
      <c r="AM145">
        <f t="shared" si="50"/>
        <v>0.23090822658879179</v>
      </c>
    </row>
    <row r="146" spans="3:39" x14ac:dyDescent="0.2">
      <c r="C146">
        <v>6850</v>
      </c>
      <c r="D146">
        <v>1850</v>
      </c>
      <c r="E146">
        <v>0.11295483961370199</v>
      </c>
      <c r="F146">
        <f t="shared" si="41"/>
        <v>2.5037262627779819</v>
      </c>
      <c r="G146">
        <v>6850</v>
      </c>
      <c r="H146">
        <v>4850</v>
      </c>
      <c r="I146">
        <v>1.6685678875421199</v>
      </c>
      <c r="J146">
        <f t="shared" si="42"/>
        <v>2.9764789151921303</v>
      </c>
      <c r="K146">
        <v>2850</v>
      </c>
      <c r="L146">
        <v>5.4652108220685003</v>
      </c>
      <c r="M146">
        <f t="shared" si="36"/>
        <v>7.1386272705434273</v>
      </c>
      <c r="N146">
        <f t="shared" si="45"/>
        <v>4.2062774828378471</v>
      </c>
      <c r="O146">
        <f t="shared" si="46"/>
        <v>3.5327827126807754</v>
      </c>
      <c r="Q146">
        <v>1850</v>
      </c>
      <c r="R146">
        <v>1.45919101766866</v>
      </c>
      <c r="S146">
        <f t="shared" si="39"/>
        <v>3.3539471057963399</v>
      </c>
      <c r="T146">
        <v>4850</v>
      </c>
      <c r="U146">
        <v>2.2192598959092402</v>
      </c>
      <c r="V146">
        <f t="shared" si="43"/>
        <v>2.7952473272558098</v>
      </c>
      <c r="W146">
        <v>2850</v>
      </c>
      <c r="X146">
        <v>1.03469464596413</v>
      </c>
      <c r="Y146">
        <f t="shared" si="34"/>
        <v>2.4787192067318715</v>
      </c>
      <c r="Z146">
        <f t="shared" si="47"/>
        <v>2.8759712132613409</v>
      </c>
      <c r="AA146">
        <f t="shared" si="48"/>
        <v>0.44316275582913339</v>
      </c>
      <c r="AC146">
        <v>1850</v>
      </c>
      <c r="AD146">
        <v>0.89323013553075803</v>
      </c>
      <c r="AE146">
        <f t="shared" si="40"/>
        <v>2.2574082099095882</v>
      </c>
      <c r="AF146">
        <v>4850</v>
      </c>
      <c r="AG146">
        <v>1.4852025132856199</v>
      </c>
      <c r="AH146">
        <f t="shared" si="44"/>
        <v>1.8907319343052431</v>
      </c>
      <c r="AI146">
        <v>2850</v>
      </c>
      <c r="AJ146">
        <v>0.79571250596806598</v>
      </c>
      <c r="AK146">
        <f t="shared" si="35"/>
        <v>1.799064505197645</v>
      </c>
      <c r="AL146">
        <f t="shared" si="49"/>
        <v>1.9824015498041589</v>
      </c>
      <c r="AM146">
        <f t="shared" si="50"/>
        <v>0.2425329394464936</v>
      </c>
    </row>
    <row r="147" spans="3:39" x14ac:dyDescent="0.2">
      <c r="C147">
        <v>6900</v>
      </c>
      <c r="D147">
        <v>1900</v>
      </c>
      <c r="E147">
        <v>0.20072680441273</v>
      </c>
      <c r="F147">
        <f t="shared" si="41"/>
        <v>2.5914982275770102</v>
      </c>
      <c r="G147">
        <v>6900</v>
      </c>
      <c r="H147">
        <v>4900</v>
      </c>
      <c r="I147">
        <v>2.0023381659598098</v>
      </c>
      <c r="J147">
        <f t="shared" si="42"/>
        <v>3.31024919360982</v>
      </c>
      <c r="K147">
        <v>2900</v>
      </c>
      <c r="L147">
        <v>6.0812588314323701</v>
      </c>
      <c r="M147">
        <f t="shared" si="36"/>
        <v>7.7546752799072971</v>
      </c>
      <c r="N147">
        <f t="shared" si="45"/>
        <v>4.5521409003647086</v>
      </c>
      <c r="O147">
        <f t="shared" si="46"/>
        <v>3.7965815829485821</v>
      </c>
      <c r="Q147">
        <v>1900</v>
      </c>
      <c r="R147">
        <v>1.47589822457344</v>
      </c>
      <c r="S147">
        <f t="shared" si="39"/>
        <v>3.3706543127011201</v>
      </c>
      <c r="T147">
        <v>4900</v>
      </c>
      <c r="U147">
        <v>2.1301726138457702</v>
      </c>
      <c r="V147">
        <f t="shared" si="43"/>
        <v>2.7061600451923402</v>
      </c>
      <c r="W147">
        <v>2900</v>
      </c>
      <c r="X147">
        <v>1.0097278714992799</v>
      </c>
      <c r="Y147">
        <f t="shared" si="34"/>
        <v>2.4537524322670219</v>
      </c>
      <c r="Z147">
        <f t="shared" si="47"/>
        <v>2.8435222633868271</v>
      </c>
      <c r="AA147">
        <f t="shared" si="48"/>
        <v>0.47363334851589739</v>
      </c>
      <c r="AC147">
        <v>1900</v>
      </c>
      <c r="AD147">
        <v>0.91129345217285596</v>
      </c>
      <c r="AE147">
        <f t="shared" si="40"/>
        <v>2.2754715265516863</v>
      </c>
      <c r="AF147">
        <v>4900</v>
      </c>
      <c r="AG147">
        <v>1.4897845831138901</v>
      </c>
      <c r="AH147">
        <f t="shared" si="44"/>
        <v>1.895314004133513</v>
      </c>
      <c r="AI147">
        <v>2900</v>
      </c>
      <c r="AJ147">
        <v>0.777957756064249</v>
      </c>
      <c r="AK147">
        <f t="shared" si="35"/>
        <v>1.781309755293828</v>
      </c>
      <c r="AL147">
        <f t="shared" si="49"/>
        <v>1.984031761993009</v>
      </c>
      <c r="AM147">
        <f t="shared" si="50"/>
        <v>0.25875102794557092</v>
      </c>
    </row>
    <row r="148" spans="3:39" x14ac:dyDescent="0.2">
      <c r="C148">
        <v>6950</v>
      </c>
      <c r="D148">
        <v>1950</v>
      </c>
      <c r="E148">
        <v>0.225462104654332</v>
      </c>
      <c r="F148">
        <f t="shared" si="41"/>
        <v>2.6162335278186122</v>
      </c>
      <c r="G148">
        <v>6950</v>
      </c>
      <c r="H148">
        <v>4950</v>
      </c>
      <c r="I148">
        <v>2.18139325530526</v>
      </c>
      <c r="J148">
        <f t="shared" si="42"/>
        <v>3.4893042829552701</v>
      </c>
      <c r="K148">
        <v>2950</v>
      </c>
      <c r="L148">
        <v>6.2480811234033498</v>
      </c>
      <c r="M148">
        <f t="shared" si="36"/>
        <v>7.9214975718782767</v>
      </c>
      <c r="N148">
        <f t="shared" si="45"/>
        <v>4.6756784608840531</v>
      </c>
      <c r="O148">
        <f t="shared" si="46"/>
        <v>3.8627702716228427</v>
      </c>
      <c r="Q148">
        <v>1950</v>
      </c>
      <c r="R148">
        <v>1.51960757948297</v>
      </c>
      <c r="S148">
        <f t="shared" si="39"/>
        <v>3.4143636676106501</v>
      </c>
      <c r="T148">
        <v>4950</v>
      </c>
      <c r="U148">
        <v>2.17197414786428</v>
      </c>
      <c r="V148">
        <f t="shared" si="43"/>
        <v>2.74796157921085</v>
      </c>
      <c r="W148">
        <v>2950</v>
      </c>
      <c r="X148">
        <v>1.03098435341706</v>
      </c>
      <c r="Y148">
        <f t="shared" si="34"/>
        <v>2.4750089141848015</v>
      </c>
      <c r="Z148">
        <f t="shared" si="47"/>
        <v>2.8791113870021001</v>
      </c>
      <c r="AA148">
        <f t="shared" si="48"/>
        <v>0.48321531666401002</v>
      </c>
      <c r="AC148">
        <v>1950</v>
      </c>
      <c r="AD148">
        <v>0.91022780662613101</v>
      </c>
      <c r="AE148">
        <f t="shared" si="40"/>
        <v>2.2744058810049612</v>
      </c>
      <c r="AF148">
        <v>4950</v>
      </c>
      <c r="AG148">
        <v>1.5191918429640401</v>
      </c>
      <c r="AH148">
        <f t="shared" si="44"/>
        <v>1.9247212639836633</v>
      </c>
      <c r="AI148">
        <v>2950</v>
      </c>
      <c r="AJ148">
        <v>0.78536306691040303</v>
      </c>
      <c r="AK148">
        <f t="shared" si="35"/>
        <v>1.788715066139982</v>
      </c>
      <c r="AL148">
        <f t="shared" si="49"/>
        <v>1.9959474037095355</v>
      </c>
      <c r="AM148">
        <f t="shared" si="50"/>
        <v>0.25055690799943914</v>
      </c>
    </row>
    <row r="149" spans="3:39" x14ac:dyDescent="0.2">
      <c r="C149">
        <v>7000</v>
      </c>
      <c r="D149">
        <v>2000</v>
      </c>
      <c r="E149">
        <v>0.37543061970570801</v>
      </c>
      <c r="F149">
        <f t="shared" si="41"/>
        <v>2.7662020428699883</v>
      </c>
      <c r="G149">
        <v>7000</v>
      </c>
      <c r="H149">
        <v>5000</v>
      </c>
      <c r="I149">
        <v>1.8867762887730899</v>
      </c>
      <c r="J149">
        <f t="shared" si="42"/>
        <v>3.1946873164231002</v>
      </c>
      <c r="K149">
        <v>3000</v>
      </c>
      <c r="L149">
        <v>6.3389448527346</v>
      </c>
      <c r="M149">
        <f t="shared" si="36"/>
        <v>8.0123613012095269</v>
      </c>
      <c r="N149">
        <f t="shared" si="45"/>
        <v>4.6577502201675385</v>
      </c>
      <c r="O149">
        <f t="shared" si="46"/>
        <v>3.8617979659688788</v>
      </c>
      <c r="Q149">
        <v>2000</v>
      </c>
      <c r="R149">
        <v>1.4301060876270799</v>
      </c>
      <c r="S149">
        <f t="shared" si="39"/>
        <v>3.3248621757547596</v>
      </c>
      <c r="T149">
        <v>5000</v>
      </c>
      <c r="U149">
        <v>2.3103006809184898</v>
      </c>
      <c r="V149">
        <f t="shared" si="43"/>
        <v>2.8862881122650599</v>
      </c>
      <c r="W149">
        <v>3000</v>
      </c>
      <c r="X149">
        <v>1.0756446819538601</v>
      </c>
      <c r="Y149">
        <f t="shared" si="34"/>
        <v>2.5196692427216019</v>
      </c>
      <c r="Z149">
        <f t="shared" si="47"/>
        <v>2.9102731769138068</v>
      </c>
      <c r="AA149">
        <f t="shared" si="48"/>
        <v>0.40313196021438213</v>
      </c>
      <c r="AC149">
        <v>2000</v>
      </c>
      <c r="AD149">
        <v>0.875840536256563</v>
      </c>
      <c r="AE149">
        <f t="shared" si="40"/>
        <v>2.240018610635393</v>
      </c>
      <c r="AF149">
        <v>5000</v>
      </c>
      <c r="AG149">
        <v>1.5596142578910399</v>
      </c>
      <c r="AH149">
        <f t="shared" si="44"/>
        <v>1.9651436789106631</v>
      </c>
      <c r="AI149">
        <v>3000</v>
      </c>
      <c r="AJ149">
        <v>0.77322483307057799</v>
      </c>
      <c r="AK149">
        <f t="shared" si="35"/>
        <v>1.7765768323001569</v>
      </c>
      <c r="AL149">
        <f t="shared" si="49"/>
        <v>1.9939130406154044</v>
      </c>
      <c r="AM149">
        <f t="shared" si="50"/>
        <v>0.23305649016130228</v>
      </c>
    </row>
    <row r="150" spans="3:39" x14ac:dyDescent="0.2">
      <c r="C150">
        <v>7050</v>
      </c>
      <c r="D150">
        <v>2050</v>
      </c>
      <c r="E150">
        <v>0.34737000944125801</v>
      </c>
      <c r="F150">
        <f t="shared" si="41"/>
        <v>2.7381414326055382</v>
      </c>
      <c r="G150">
        <v>7050</v>
      </c>
      <c r="H150">
        <v>50</v>
      </c>
      <c r="I150">
        <v>0</v>
      </c>
      <c r="J150">
        <f>I150+$J$149</f>
        <v>3.1946873164231002</v>
      </c>
      <c r="K150">
        <v>3050</v>
      </c>
      <c r="L150">
        <v>7.0541025522359204</v>
      </c>
      <c r="M150">
        <f t="shared" si="36"/>
        <v>8.7275190007108474</v>
      </c>
      <c r="N150">
        <f t="shared" si="45"/>
        <v>4.8867825832464957</v>
      </c>
      <c r="O150">
        <f t="shared" si="46"/>
        <v>4.2611880074531143</v>
      </c>
      <c r="Q150">
        <v>2050</v>
      </c>
      <c r="R150">
        <v>1.4999198242510801</v>
      </c>
      <c r="S150">
        <f t="shared" si="39"/>
        <v>3.39467591237876</v>
      </c>
      <c r="T150">
        <v>50</v>
      </c>
      <c r="U150">
        <v>0</v>
      </c>
      <c r="V150">
        <f>$V$149+U150</f>
        <v>2.8862881122650599</v>
      </c>
      <c r="W150">
        <v>3050</v>
      </c>
      <c r="X150">
        <v>1.0165056760425899</v>
      </c>
      <c r="Y150">
        <f t="shared" si="34"/>
        <v>2.4605302368103317</v>
      </c>
      <c r="Z150">
        <f t="shared" si="47"/>
        <v>2.9138314204847173</v>
      </c>
      <c r="AA150">
        <f t="shared" si="48"/>
        <v>0.46768152750195235</v>
      </c>
      <c r="AC150">
        <v>2050</v>
      </c>
      <c r="AD150">
        <v>0.94244669383421897</v>
      </c>
      <c r="AE150">
        <f t="shared" si="40"/>
        <v>2.306624768213049</v>
      </c>
      <c r="AF150">
        <v>50</v>
      </c>
      <c r="AG150">
        <v>0</v>
      </c>
      <c r="AH150">
        <f>$AH$149+AG150</f>
        <v>1.9651436789106631</v>
      </c>
      <c r="AI150">
        <v>3050</v>
      </c>
      <c r="AJ150">
        <v>0.75762845751437602</v>
      </c>
      <c r="AK150">
        <f t="shared" si="35"/>
        <v>1.7609804567439551</v>
      </c>
      <c r="AL150">
        <f t="shared" si="49"/>
        <v>2.0109163012892224</v>
      </c>
      <c r="AM150">
        <f t="shared" si="50"/>
        <v>0.27568692094331076</v>
      </c>
    </row>
    <row r="151" spans="3:39" x14ac:dyDescent="0.2">
      <c r="C151">
        <v>7100</v>
      </c>
      <c r="D151">
        <v>2100</v>
      </c>
      <c r="E151">
        <v>0.39176658811849002</v>
      </c>
      <c r="F151">
        <f t="shared" si="41"/>
        <v>2.78253801128277</v>
      </c>
      <c r="G151">
        <v>7100</v>
      </c>
      <c r="H151">
        <v>100</v>
      </c>
      <c r="I151">
        <v>3.7483464919546898E-2</v>
      </c>
      <c r="J151">
        <f t="shared" ref="J151:J189" si="51">I151+$J$149</f>
        <v>3.232170781342647</v>
      </c>
      <c r="K151">
        <v>3100</v>
      </c>
      <c r="L151">
        <v>7.9460600333852103</v>
      </c>
      <c r="M151">
        <f t="shared" si="36"/>
        <v>9.6194764818601364</v>
      </c>
      <c r="N151">
        <f t="shared" si="45"/>
        <v>5.2113950914951843</v>
      </c>
      <c r="O151">
        <f t="shared" si="46"/>
        <v>4.7261012821670478</v>
      </c>
      <c r="Q151">
        <v>2100</v>
      </c>
      <c r="R151">
        <v>1.64996570515735</v>
      </c>
      <c r="S151">
        <f t="shared" si="39"/>
        <v>3.5447217932850297</v>
      </c>
      <c r="T151">
        <v>100</v>
      </c>
      <c r="U151">
        <v>0.107349140760773</v>
      </c>
      <c r="V151">
        <f t="shared" ref="V151:V189" si="52">$V$149+U151</f>
        <v>2.9936372530258328</v>
      </c>
      <c r="W151">
        <v>3100</v>
      </c>
      <c r="X151">
        <v>1.01963586340804</v>
      </c>
      <c r="Y151">
        <f t="shared" si="34"/>
        <v>2.4636604241757816</v>
      </c>
      <c r="Z151">
        <f t="shared" si="47"/>
        <v>3.0006731568288814</v>
      </c>
      <c r="AA151">
        <f t="shared" si="48"/>
        <v>0.54056502744982948</v>
      </c>
      <c r="AC151">
        <v>2100</v>
      </c>
      <c r="AD151">
        <v>1.08635168663393</v>
      </c>
      <c r="AE151">
        <f t="shared" si="40"/>
        <v>2.4505297610127599</v>
      </c>
      <c r="AF151">
        <v>100</v>
      </c>
      <c r="AG151">
        <v>3.1313910951671103E-2</v>
      </c>
      <c r="AH151">
        <f t="shared" ref="AH151:AH189" si="53">$AH$149+AG151</f>
        <v>1.9964575898623342</v>
      </c>
      <c r="AI151">
        <v>3100</v>
      </c>
      <c r="AJ151">
        <v>0.78973898705453405</v>
      </c>
      <c r="AK151">
        <f t="shared" si="35"/>
        <v>1.7930909862841129</v>
      </c>
      <c r="AL151">
        <f t="shared" si="49"/>
        <v>2.0800261123864026</v>
      </c>
      <c r="AM151">
        <f t="shared" si="50"/>
        <v>0.33659205144628129</v>
      </c>
    </row>
    <row r="152" spans="3:39" x14ac:dyDescent="0.2">
      <c r="C152">
        <v>7150</v>
      </c>
      <c r="D152">
        <v>2150</v>
      </c>
      <c r="E152">
        <v>0.25564802411076798</v>
      </c>
      <c r="F152">
        <f t="shared" si="41"/>
        <v>2.646419447275048</v>
      </c>
      <c r="G152">
        <v>7150</v>
      </c>
      <c r="H152">
        <v>150</v>
      </c>
      <c r="I152">
        <v>7.91346791430666E-2</v>
      </c>
      <c r="J152">
        <f t="shared" si="51"/>
        <v>3.2738219955661667</v>
      </c>
      <c r="K152">
        <v>3150</v>
      </c>
      <c r="L152">
        <v>8.1413810536515303</v>
      </c>
      <c r="M152">
        <f t="shared" si="36"/>
        <v>9.8147975021264564</v>
      </c>
      <c r="N152">
        <f t="shared" si="45"/>
        <v>5.2450129816558908</v>
      </c>
      <c r="O152">
        <f t="shared" si="46"/>
        <v>4.8865644619105018</v>
      </c>
      <c r="Q152">
        <v>2150</v>
      </c>
      <c r="R152">
        <v>1.67989744156812</v>
      </c>
      <c r="S152">
        <f t="shared" si="39"/>
        <v>3.5746535296957997</v>
      </c>
      <c r="T152">
        <v>150</v>
      </c>
      <c r="U152">
        <v>0.15052868537408901</v>
      </c>
      <c r="V152">
        <f t="shared" si="52"/>
        <v>3.0368167976391489</v>
      </c>
      <c r="W152">
        <v>3150</v>
      </c>
      <c r="X152">
        <v>1.1751055138081601</v>
      </c>
      <c r="Y152">
        <f t="shared" si="34"/>
        <v>2.6191300745759021</v>
      </c>
      <c r="Z152">
        <f t="shared" si="47"/>
        <v>3.0768668006369508</v>
      </c>
      <c r="AA152">
        <f t="shared" si="48"/>
        <v>0.47901907099420954</v>
      </c>
      <c r="AC152">
        <v>2150</v>
      </c>
      <c r="AD152">
        <v>1.1524280538225899</v>
      </c>
      <c r="AE152">
        <f t="shared" si="40"/>
        <v>2.51660612820142</v>
      </c>
      <c r="AF152">
        <v>150</v>
      </c>
      <c r="AG152">
        <v>7.1097406169808697E-2</v>
      </c>
      <c r="AH152">
        <f t="shared" si="53"/>
        <v>2.036241085080472</v>
      </c>
      <c r="AI152">
        <v>3150</v>
      </c>
      <c r="AJ152">
        <v>0.83176271778731403</v>
      </c>
      <c r="AK152">
        <f t="shared" si="35"/>
        <v>1.8351147170168929</v>
      </c>
      <c r="AL152">
        <f t="shared" si="49"/>
        <v>2.1293206434329282</v>
      </c>
      <c r="AM152">
        <f t="shared" si="50"/>
        <v>0.35015066616656126</v>
      </c>
    </row>
    <row r="153" spans="3:39" x14ac:dyDescent="0.2">
      <c r="C153">
        <v>7200</v>
      </c>
      <c r="D153">
        <v>2200</v>
      </c>
      <c r="E153">
        <v>6.8291485947602301E-2</v>
      </c>
      <c r="F153">
        <f t="shared" si="41"/>
        <v>2.4590629091118825</v>
      </c>
      <c r="G153">
        <v>7200</v>
      </c>
      <c r="H153">
        <v>200</v>
      </c>
      <c r="I153">
        <v>0.105712199589045</v>
      </c>
      <c r="J153">
        <f t="shared" si="51"/>
        <v>3.3003995160121451</v>
      </c>
      <c r="K153">
        <v>3200</v>
      </c>
      <c r="L153">
        <v>8.0193511718781991</v>
      </c>
      <c r="M153">
        <f t="shared" si="36"/>
        <v>9.692767620353127</v>
      </c>
      <c r="N153">
        <f t="shared" si="45"/>
        <v>5.1507433484923846</v>
      </c>
      <c r="O153">
        <f t="shared" si="46"/>
        <v>4.8979491143597569</v>
      </c>
      <c r="Q153">
        <v>2200</v>
      </c>
      <c r="R153">
        <v>1.7509770248097001</v>
      </c>
      <c r="S153">
        <f t="shared" si="39"/>
        <v>3.6457331129373802</v>
      </c>
      <c r="T153">
        <v>200</v>
      </c>
      <c r="U153">
        <v>0.21208360019622499</v>
      </c>
      <c r="V153">
        <f t="shared" si="52"/>
        <v>3.0983717124612848</v>
      </c>
      <c r="W153">
        <v>3200</v>
      </c>
      <c r="X153">
        <v>1.2053028505844201</v>
      </c>
      <c r="Y153">
        <f t="shared" si="34"/>
        <v>2.6493274113521617</v>
      </c>
      <c r="Z153">
        <f t="shared" si="47"/>
        <v>3.1311440789169418</v>
      </c>
      <c r="AA153">
        <f t="shared" si="48"/>
        <v>0.4990106226727169</v>
      </c>
      <c r="AC153">
        <v>2200</v>
      </c>
      <c r="AD153">
        <v>1.2216306094456</v>
      </c>
      <c r="AE153">
        <f t="shared" si="40"/>
        <v>2.5858086838244301</v>
      </c>
      <c r="AF153">
        <v>200</v>
      </c>
      <c r="AG153">
        <v>0.10021296808074601</v>
      </c>
      <c r="AH153">
        <f t="shared" si="53"/>
        <v>2.0653566469914093</v>
      </c>
      <c r="AI153">
        <v>3200</v>
      </c>
      <c r="AJ153">
        <v>0.89939614999458195</v>
      </c>
      <c r="AK153">
        <f t="shared" si="35"/>
        <v>1.9027481492241609</v>
      </c>
      <c r="AL153">
        <f t="shared" si="49"/>
        <v>2.18463782668</v>
      </c>
      <c r="AM153">
        <f t="shared" si="50"/>
        <v>0.35681076686813673</v>
      </c>
    </row>
    <row r="154" spans="3:39" x14ac:dyDescent="0.2">
      <c r="C154">
        <v>7250</v>
      </c>
      <c r="D154">
        <v>2250</v>
      </c>
      <c r="E154">
        <v>6.3132946238793994E-2</v>
      </c>
      <c r="F154">
        <f t="shared" si="41"/>
        <v>2.453904369403074</v>
      </c>
      <c r="G154">
        <v>7250</v>
      </c>
      <c r="H154">
        <v>250</v>
      </c>
      <c r="I154">
        <v>0.13462221177577699</v>
      </c>
      <c r="J154">
        <f t="shared" si="51"/>
        <v>3.3293095281988774</v>
      </c>
      <c r="K154">
        <v>3250</v>
      </c>
      <c r="L154">
        <v>8.0418387323259104</v>
      </c>
      <c r="M154">
        <f t="shared" si="36"/>
        <v>9.7152551808008383</v>
      </c>
      <c r="N154">
        <f t="shared" si="45"/>
        <v>5.166156359467597</v>
      </c>
      <c r="O154">
        <f t="shared" si="46"/>
        <v>4.9093732623329371</v>
      </c>
      <c r="Q154">
        <v>2250</v>
      </c>
      <c r="R154">
        <v>1.8402242966690401</v>
      </c>
      <c r="S154">
        <f t="shared" si="39"/>
        <v>3.73498038479672</v>
      </c>
      <c r="T154">
        <v>250</v>
      </c>
      <c r="U154">
        <v>0.197179632021797</v>
      </c>
      <c r="V154">
        <f t="shared" si="52"/>
        <v>3.0834677442868568</v>
      </c>
      <c r="W154">
        <v>3250</v>
      </c>
      <c r="X154">
        <v>1.11820069105104</v>
      </c>
      <c r="Y154">
        <f t="shared" si="34"/>
        <v>2.5622252518187816</v>
      </c>
      <c r="Z154">
        <f t="shared" si="47"/>
        <v>3.1268911269674526</v>
      </c>
      <c r="AA154">
        <f t="shared" si="48"/>
        <v>0.58758220114643989</v>
      </c>
      <c r="AC154">
        <v>2250</v>
      </c>
      <c r="AD154">
        <v>1.27706028370694</v>
      </c>
      <c r="AE154">
        <f t="shared" si="40"/>
        <v>2.6412383580857703</v>
      </c>
      <c r="AF154">
        <v>250</v>
      </c>
      <c r="AG154">
        <v>0.10121734188668299</v>
      </c>
      <c r="AH154">
        <f t="shared" si="53"/>
        <v>2.0663610207973462</v>
      </c>
      <c r="AI154">
        <v>3250</v>
      </c>
      <c r="AJ154">
        <v>0.88874866509306905</v>
      </c>
      <c r="AK154">
        <f t="shared" si="35"/>
        <v>1.8921006643226481</v>
      </c>
      <c r="AL154">
        <f t="shared" si="49"/>
        <v>2.1999000144019214</v>
      </c>
      <c r="AM154">
        <f t="shared" si="50"/>
        <v>0.39201571162885018</v>
      </c>
    </row>
    <row r="155" spans="3:39" x14ac:dyDescent="0.2">
      <c r="C155">
        <v>7300</v>
      </c>
      <c r="D155">
        <v>2300</v>
      </c>
      <c r="E155">
        <v>2.0045172388007002E-2</v>
      </c>
      <c r="F155">
        <f t="shared" si="41"/>
        <v>2.4108165955522871</v>
      </c>
      <c r="G155">
        <v>7300</v>
      </c>
      <c r="H155">
        <v>300</v>
      </c>
      <c r="I155">
        <v>5.2275153756273E-2</v>
      </c>
      <c r="J155">
        <f t="shared" si="51"/>
        <v>3.2469624701793731</v>
      </c>
      <c r="K155">
        <v>3300</v>
      </c>
      <c r="L155">
        <v>8.3490760861707205</v>
      </c>
      <c r="M155">
        <f t="shared" ref="M155:M189" si="54">$M$89+L155</f>
        <v>10.022492534645647</v>
      </c>
      <c r="N155">
        <f t="shared" si="45"/>
        <v>5.2267572001257685</v>
      </c>
      <c r="O155">
        <f t="shared" si="46"/>
        <v>5.1050588657397196</v>
      </c>
      <c r="Q155">
        <v>2300</v>
      </c>
      <c r="R155">
        <v>1.7967703155708099</v>
      </c>
      <c r="S155">
        <f t="shared" si="39"/>
        <v>3.6915264036984898</v>
      </c>
      <c r="T155">
        <v>300</v>
      </c>
      <c r="U155">
        <v>0.195817671210296</v>
      </c>
      <c r="V155">
        <f t="shared" si="52"/>
        <v>3.082105783475356</v>
      </c>
      <c r="W155">
        <v>3300</v>
      </c>
      <c r="X155">
        <v>1.19135128993513</v>
      </c>
      <c r="Y155">
        <f t="shared" ref="Y155:Y189" si="55">$Y$89+X155</f>
        <v>2.6353758507028715</v>
      </c>
      <c r="Z155">
        <f t="shared" si="47"/>
        <v>3.1363360126255722</v>
      </c>
      <c r="AA155">
        <f t="shared" si="48"/>
        <v>0.53015958537359564</v>
      </c>
      <c r="AC155">
        <v>2300</v>
      </c>
      <c r="AD155">
        <v>1.3232619386950899</v>
      </c>
      <c r="AE155">
        <f t="shared" si="40"/>
        <v>2.6874400130739202</v>
      </c>
      <c r="AF155">
        <v>300</v>
      </c>
      <c r="AG155">
        <v>0.100668416878592</v>
      </c>
      <c r="AH155">
        <f t="shared" si="53"/>
        <v>2.065812095789255</v>
      </c>
      <c r="AI155">
        <v>3300</v>
      </c>
      <c r="AJ155">
        <v>0.89515751761696505</v>
      </c>
      <c r="AK155">
        <f t="shared" ref="AK155:AK189" si="56">$AK$89+AJ155</f>
        <v>1.898509516846544</v>
      </c>
      <c r="AL155">
        <f t="shared" si="49"/>
        <v>2.2172538752365729</v>
      </c>
      <c r="AM155">
        <f t="shared" si="50"/>
        <v>0.41569675412615531</v>
      </c>
    </row>
    <row r="156" spans="3:39" x14ac:dyDescent="0.2">
      <c r="C156">
        <v>7350</v>
      </c>
      <c r="D156">
        <v>2350</v>
      </c>
      <c r="E156">
        <v>1.5826641931826198E-2</v>
      </c>
      <c r="F156">
        <f t="shared" si="41"/>
        <v>2.4065980650961061</v>
      </c>
      <c r="G156">
        <v>7350</v>
      </c>
      <c r="H156">
        <v>350</v>
      </c>
      <c r="I156">
        <v>9.2847040377338097E-2</v>
      </c>
      <c r="J156">
        <f t="shared" si="51"/>
        <v>3.2875343568004385</v>
      </c>
      <c r="K156">
        <v>3350</v>
      </c>
      <c r="L156">
        <v>8.67966570588694</v>
      </c>
      <c r="M156">
        <f t="shared" si="54"/>
        <v>10.353082154361868</v>
      </c>
      <c r="N156">
        <f t="shared" si="45"/>
        <v>5.349071525419471</v>
      </c>
      <c r="O156">
        <f t="shared" si="46"/>
        <v>5.2833841519178666</v>
      </c>
      <c r="Q156">
        <v>2350</v>
      </c>
      <c r="R156">
        <v>1.8027944988326701</v>
      </c>
      <c r="S156">
        <f t="shared" si="39"/>
        <v>3.6975505869603502</v>
      </c>
      <c r="T156">
        <v>350</v>
      </c>
      <c r="U156">
        <v>0.17923168165536901</v>
      </c>
      <c r="V156">
        <f t="shared" si="52"/>
        <v>3.0655197939204291</v>
      </c>
      <c r="W156">
        <v>3350</v>
      </c>
      <c r="X156">
        <v>0.97296551950366506</v>
      </c>
      <c r="Y156">
        <f t="shared" si="55"/>
        <v>2.4169900802714066</v>
      </c>
      <c r="Z156">
        <f t="shared" si="47"/>
        <v>3.0600201537173954</v>
      </c>
      <c r="AA156">
        <f t="shared" si="48"/>
        <v>0.64029796763275104</v>
      </c>
      <c r="AC156">
        <v>2350</v>
      </c>
      <c r="AD156">
        <v>1.3316951272766</v>
      </c>
      <c r="AE156">
        <f t="shared" si="40"/>
        <v>2.6958732016554299</v>
      </c>
      <c r="AF156">
        <v>350</v>
      </c>
      <c r="AG156">
        <v>0.11510921324724201</v>
      </c>
      <c r="AH156">
        <f t="shared" si="53"/>
        <v>2.0802528921579051</v>
      </c>
      <c r="AI156">
        <v>3350</v>
      </c>
      <c r="AJ156">
        <v>0.84674373861348395</v>
      </c>
      <c r="AK156">
        <f t="shared" si="56"/>
        <v>1.8500957378430629</v>
      </c>
      <c r="AL156">
        <f t="shared" si="49"/>
        <v>2.2087406105521326</v>
      </c>
      <c r="AM156">
        <f t="shared" si="50"/>
        <v>0.43728331766354239</v>
      </c>
    </row>
    <row r="157" spans="3:39" x14ac:dyDescent="0.2">
      <c r="C157">
        <v>7400</v>
      </c>
      <c r="D157">
        <v>2400</v>
      </c>
      <c r="E157">
        <v>0.113322681831523</v>
      </c>
      <c r="F157">
        <f t="shared" si="41"/>
        <v>2.504094104995803</v>
      </c>
      <c r="G157">
        <v>7400</v>
      </c>
      <c r="H157">
        <v>400</v>
      </c>
      <c r="I157">
        <v>0.25703669557965098</v>
      </c>
      <c r="J157">
        <f t="shared" si="51"/>
        <v>3.4517240120027513</v>
      </c>
      <c r="K157">
        <v>3400</v>
      </c>
      <c r="L157">
        <v>7.93887699122629</v>
      </c>
      <c r="M157">
        <f t="shared" si="54"/>
        <v>9.612293439701217</v>
      </c>
      <c r="N157">
        <f t="shared" si="45"/>
        <v>5.1893705188999233</v>
      </c>
      <c r="O157">
        <f t="shared" si="46"/>
        <v>4.8188516020182917</v>
      </c>
      <c r="Q157">
        <v>2400</v>
      </c>
      <c r="R157">
        <v>1.92290602128966</v>
      </c>
      <c r="S157">
        <f t="shared" si="39"/>
        <v>3.81766210941734</v>
      </c>
      <c r="T157">
        <v>400</v>
      </c>
      <c r="U157">
        <v>0.233120492350602</v>
      </c>
      <c r="V157">
        <f t="shared" si="52"/>
        <v>3.1194086046156619</v>
      </c>
      <c r="W157">
        <v>3400</v>
      </c>
      <c r="X157">
        <v>1.04232568127597</v>
      </c>
      <c r="Y157">
        <f t="shared" si="55"/>
        <v>2.486350242043712</v>
      </c>
      <c r="Z157">
        <f t="shared" si="47"/>
        <v>3.1411403186922384</v>
      </c>
      <c r="AA157">
        <f t="shared" si="48"/>
        <v>0.66592193431361757</v>
      </c>
      <c r="AC157">
        <v>2400</v>
      </c>
      <c r="AD157">
        <v>1.31533795842859</v>
      </c>
      <c r="AE157">
        <f t="shared" si="40"/>
        <v>2.6795160328074203</v>
      </c>
      <c r="AF157">
        <v>400</v>
      </c>
      <c r="AG157">
        <v>0.15320706129257899</v>
      </c>
      <c r="AH157">
        <f t="shared" si="53"/>
        <v>2.1183507402032422</v>
      </c>
      <c r="AI157">
        <v>3400</v>
      </c>
      <c r="AJ157">
        <v>0.88085448223609197</v>
      </c>
      <c r="AK157">
        <f t="shared" si="56"/>
        <v>1.8842064814656709</v>
      </c>
      <c r="AL157">
        <f t="shared" si="49"/>
        <v>2.2273577514921112</v>
      </c>
      <c r="AM157">
        <f t="shared" si="50"/>
        <v>0.40870676162311304</v>
      </c>
    </row>
    <row r="158" spans="3:39" x14ac:dyDescent="0.2">
      <c r="C158">
        <v>7450</v>
      </c>
      <c r="D158">
        <v>2450</v>
      </c>
      <c r="E158">
        <v>0.141023496883357</v>
      </c>
      <c r="F158">
        <f t="shared" si="41"/>
        <v>2.5317949200476368</v>
      </c>
      <c r="G158">
        <v>7450</v>
      </c>
      <c r="H158">
        <v>450</v>
      </c>
      <c r="I158">
        <v>0.418278648950757</v>
      </c>
      <c r="J158">
        <f t="shared" si="51"/>
        <v>3.6129659653738573</v>
      </c>
      <c r="K158">
        <v>3450</v>
      </c>
      <c r="L158">
        <v>7.4231926032475597</v>
      </c>
      <c r="M158">
        <f t="shared" si="54"/>
        <v>9.0966090517224867</v>
      </c>
      <c r="N158">
        <f t="shared" si="45"/>
        <v>5.0804566457146603</v>
      </c>
      <c r="O158">
        <f t="shared" si="46"/>
        <v>4.5152932469001081</v>
      </c>
      <c r="Q158">
        <v>2450</v>
      </c>
      <c r="R158">
        <v>1.85892329447567</v>
      </c>
      <c r="S158">
        <f t="shared" si="39"/>
        <v>3.7536793826033499</v>
      </c>
      <c r="T158">
        <v>450</v>
      </c>
      <c r="U158">
        <v>0.28352568339264</v>
      </c>
      <c r="V158">
        <f t="shared" si="52"/>
        <v>3.1698137956576997</v>
      </c>
      <c r="W158">
        <v>3450</v>
      </c>
      <c r="X158">
        <v>1.0892478997363699</v>
      </c>
      <c r="Y158">
        <f t="shared" si="55"/>
        <v>2.5332724605041115</v>
      </c>
      <c r="Z158">
        <f t="shared" si="47"/>
        <v>3.1522552129217201</v>
      </c>
      <c r="AA158">
        <f t="shared" si="48"/>
        <v>0.6103928994899166</v>
      </c>
      <c r="AC158">
        <v>2450</v>
      </c>
      <c r="AD158">
        <v>1.3308681509100999</v>
      </c>
      <c r="AE158">
        <f t="shared" si="40"/>
        <v>2.6950462252889302</v>
      </c>
      <c r="AF158">
        <v>450</v>
      </c>
      <c r="AG158">
        <v>0.18013223802116099</v>
      </c>
      <c r="AH158">
        <f t="shared" si="53"/>
        <v>2.1452759169318241</v>
      </c>
      <c r="AI158">
        <v>3450</v>
      </c>
      <c r="AJ158">
        <v>0.89165109142013899</v>
      </c>
      <c r="AK158">
        <f t="shared" si="56"/>
        <v>1.8950030906497179</v>
      </c>
      <c r="AL158">
        <f t="shared" si="49"/>
        <v>2.2451084109568242</v>
      </c>
      <c r="AM158">
        <f t="shared" si="50"/>
        <v>0.40925804753024814</v>
      </c>
    </row>
    <row r="159" spans="3:39" x14ac:dyDescent="0.2">
      <c r="C159">
        <v>7500</v>
      </c>
      <c r="D159">
        <v>2500</v>
      </c>
      <c r="E159">
        <v>0.31078827044982699</v>
      </c>
      <c r="F159">
        <f t="shared" si="41"/>
        <v>2.7015596936141071</v>
      </c>
      <c r="G159">
        <v>7500</v>
      </c>
      <c r="H159">
        <v>500</v>
      </c>
      <c r="I159">
        <v>0.29463309572936902</v>
      </c>
      <c r="J159">
        <f t="shared" si="51"/>
        <v>3.4893204121524692</v>
      </c>
      <c r="K159">
        <v>3500</v>
      </c>
      <c r="L159">
        <v>7.4824813880708998</v>
      </c>
      <c r="M159">
        <f t="shared" si="54"/>
        <v>9.1558978365458259</v>
      </c>
      <c r="N159">
        <f t="shared" si="45"/>
        <v>5.1155926474374676</v>
      </c>
      <c r="O159">
        <f t="shared" si="46"/>
        <v>4.4804971732819299</v>
      </c>
      <c r="Q159">
        <v>2500</v>
      </c>
      <c r="R159">
        <v>1.8861119367028401</v>
      </c>
      <c r="S159">
        <f t="shared" si="39"/>
        <v>3.7808680248305198</v>
      </c>
      <c r="T159">
        <v>500</v>
      </c>
      <c r="U159">
        <v>0.32531885868347399</v>
      </c>
      <c r="V159">
        <f t="shared" si="52"/>
        <v>3.2116069709485338</v>
      </c>
      <c r="W159">
        <v>3500</v>
      </c>
      <c r="X159">
        <v>1.19508394110114</v>
      </c>
      <c r="Y159">
        <f t="shared" si="55"/>
        <v>2.6391085018688818</v>
      </c>
      <c r="Z159">
        <f t="shared" si="47"/>
        <v>3.2105278325493116</v>
      </c>
      <c r="AA159">
        <f t="shared" si="48"/>
        <v>0.57088052644416221</v>
      </c>
      <c r="AC159">
        <v>2500</v>
      </c>
      <c r="AD159">
        <v>1.3715892556167899</v>
      </c>
      <c r="AE159">
        <f t="shared" si="40"/>
        <v>2.7357673299956202</v>
      </c>
      <c r="AF159">
        <v>500</v>
      </c>
      <c r="AG159">
        <v>0.20880405100674601</v>
      </c>
      <c r="AH159">
        <f t="shared" si="53"/>
        <v>2.1739477299174093</v>
      </c>
      <c r="AI159">
        <v>3500</v>
      </c>
      <c r="AJ159">
        <v>0.93666846650982505</v>
      </c>
      <c r="AK159">
        <f t="shared" si="56"/>
        <v>1.940020465739404</v>
      </c>
      <c r="AL159">
        <f t="shared" si="49"/>
        <v>2.2832451752174778</v>
      </c>
      <c r="AM159">
        <f t="shared" si="50"/>
        <v>0.40897764811202209</v>
      </c>
    </row>
    <row r="160" spans="3:39" x14ac:dyDescent="0.2">
      <c r="C160">
        <v>7550</v>
      </c>
      <c r="D160">
        <v>2550</v>
      </c>
      <c r="E160">
        <v>0.28604863705077399</v>
      </c>
      <c r="F160">
        <f t="shared" si="41"/>
        <v>2.676820060215054</v>
      </c>
      <c r="G160">
        <v>7550</v>
      </c>
      <c r="H160">
        <v>550</v>
      </c>
      <c r="I160">
        <v>0.30436723916410702</v>
      </c>
      <c r="J160">
        <f t="shared" si="51"/>
        <v>3.4990545555872075</v>
      </c>
      <c r="K160">
        <v>3550</v>
      </c>
      <c r="L160">
        <v>6.94753087323061</v>
      </c>
      <c r="M160">
        <f t="shared" si="54"/>
        <v>8.6209473217055361</v>
      </c>
      <c r="N160">
        <f t="shared" si="45"/>
        <v>4.932273979169266</v>
      </c>
      <c r="O160">
        <f t="shared" si="46"/>
        <v>4.203723124081499</v>
      </c>
      <c r="Q160">
        <v>2550</v>
      </c>
      <c r="R160">
        <v>1.911759627421</v>
      </c>
      <c r="S160">
        <f t="shared" si="39"/>
        <v>3.80651571554868</v>
      </c>
      <c r="T160">
        <v>550</v>
      </c>
      <c r="U160">
        <v>0.38604233396300203</v>
      </c>
      <c r="V160">
        <f t="shared" si="52"/>
        <v>3.2723304462280618</v>
      </c>
      <c r="W160">
        <v>3550</v>
      </c>
      <c r="X160">
        <v>1.05498179492943</v>
      </c>
      <c r="Y160">
        <f t="shared" si="55"/>
        <v>2.4990063556971718</v>
      </c>
      <c r="Z160">
        <f t="shared" si="47"/>
        <v>3.192617505824638</v>
      </c>
      <c r="AA160">
        <f t="shared" si="48"/>
        <v>0.65738937942108744</v>
      </c>
      <c r="AC160">
        <v>2550</v>
      </c>
      <c r="AD160">
        <v>1.3489936943593901</v>
      </c>
      <c r="AE160">
        <f t="shared" si="40"/>
        <v>2.7131717687382202</v>
      </c>
      <c r="AF160">
        <v>550</v>
      </c>
      <c r="AG160">
        <v>0.24554550688583601</v>
      </c>
      <c r="AH160">
        <f t="shared" si="53"/>
        <v>2.210689185796499</v>
      </c>
      <c r="AI160">
        <v>3550</v>
      </c>
      <c r="AJ160">
        <v>0.92995972749315303</v>
      </c>
      <c r="AK160">
        <f t="shared" si="56"/>
        <v>1.933311726722732</v>
      </c>
      <c r="AL160">
        <f t="shared" si="49"/>
        <v>2.2857242270858169</v>
      </c>
      <c r="AM160">
        <f t="shared" si="50"/>
        <v>0.39530761989755137</v>
      </c>
    </row>
    <row r="161" spans="3:39" x14ac:dyDescent="0.2">
      <c r="C161">
        <v>7600</v>
      </c>
      <c r="D161">
        <v>2600</v>
      </c>
      <c r="E161">
        <v>0.38515984524712499</v>
      </c>
      <c r="F161">
        <f t="shared" si="41"/>
        <v>2.775931268411405</v>
      </c>
      <c r="G161">
        <v>7600</v>
      </c>
      <c r="H161">
        <v>600</v>
      </c>
      <c r="I161">
        <v>0.57467864812506297</v>
      </c>
      <c r="J161">
        <f t="shared" si="51"/>
        <v>3.7693659645481632</v>
      </c>
      <c r="K161">
        <v>3600</v>
      </c>
      <c r="L161">
        <v>6.9208479407339496</v>
      </c>
      <c r="M161">
        <f t="shared" si="54"/>
        <v>8.5942643892088775</v>
      </c>
      <c r="N161">
        <f t="shared" si="45"/>
        <v>5.0465205407228151</v>
      </c>
      <c r="O161">
        <f t="shared" si="46"/>
        <v>4.1255685119326593</v>
      </c>
      <c r="Q161">
        <v>2600</v>
      </c>
      <c r="R161">
        <v>1.9533623823864901</v>
      </c>
      <c r="S161">
        <f t="shared" si="39"/>
        <v>3.8481184705141702</v>
      </c>
      <c r="T161">
        <v>600</v>
      </c>
      <c r="U161">
        <v>0.46996896264327698</v>
      </c>
      <c r="V161">
        <f t="shared" si="52"/>
        <v>3.3562570749083367</v>
      </c>
      <c r="W161">
        <v>3600</v>
      </c>
      <c r="X161">
        <v>1.1355007825325401</v>
      </c>
      <c r="Y161">
        <f t="shared" si="55"/>
        <v>2.5795253433002818</v>
      </c>
      <c r="Z161">
        <f t="shared" si="47"/>
        <v>3.2613002962409294</v>
      </c>
      <c r="AA161">
        <f t="shared" si="48"/>
        <v>0.63960513050220857</v>
      </c>
      <c r="AC161">
        <v>2600</v>
      </c>
      <c r="AD161">
        <v>1.3881581816405799</v>
      </c>
      <c r="AE161">
        <f t="shared" si="40"/>
        <v>2.7523362560194098</v>
      </c>
      <c r="AF161">
        <v>600</v>
      </c>
      <c r="AG161">
        <v>0.30598751288253601</v>
      </c>
      <c r="AH161">
        <f t="shared" si="53"/>
        <v>2.2711311917931991</v>
      </c>
      <c r="AI161">
        <v>3600</v>
      </c>
      <c r="AJ161">
        <v>0.92530446605866401</v>
      </c>
      <c r="AK161">
        <f t="shared" si="56"/>
        <v>1.928656465288243</v>
      </c>
      <c r="AL161">
        <f t="shared" si="49"/>
        <v>2.3173746377002837</v>
      </c>
      <c r="AM161">
        <f t="shared" si="50"/>
        <v>0.41378248105950255</v>
      </c>
    </row>
    <row r="162" spans="3:39" x14ac:dyDescent="0.2">
      <c r="C162">
        <v>7650</v>
      </c>
      <c r="D162">
        <v>2650</v>
      </c>
      <c r="E162">
        <v>0.480492587426399</v>
      </c>
      <c r="F162">
        <f t="shared" si="41"/>
        <v>2.871264010590679</v>
      </c>
      <c r="G162">
        <v>7650</v>
      </c>
      <c r="H162">
        <v>650</v>
      </c>
      <c r="I162">
        <v>1.2809058371714599</v>
      </c>
      <c r="J162">
        <f t="shared" si="51"/>
        <v>4.4755931535945601</v>
      </c>
      <c r="K162">
        <v>3650</v>
      </c>
      <c r="L162">
        <v>7.4767712402769497</v>
      </c>
      <c r="M162">
        <f t="shared" si="54"/>
        <v>9.1501876887518776</v>
      </c>
      <c r="N162">
        <f t="shared" si="45"/>
        <v>5.4990149509790385</v>
      </c>
      <c r="O162">
        <f t="shared" si="46"/>
        <v>4.3392832693865238</v>
      </c>
      <c r="Q162">
        <v>2650</v>
      </c>
      <c r="R162">
        <v>1.9370113943653799</v>
      </c>
      <c r="S162">
        <f t="shared" si="39"/>
        <v>3.8317674824930599</v>
      </c>
      <c r="T162">
        <v>650</v>
      </c>
      <c r="U162">
        <v>0.47814958092923598</v>
      </c>
      <c r="V162">
        <f t="shared" si="52"/>
        <v>3.3644376931942959</v>
      </c>
      <c r="W162">
        <v>3650</v>
      </c>
      <c r="X162">
        <v>1.1875583550762701</v>
      </c>
      <c r="Y162">
        <f t="shared" si="55"/>
        <v>2.631582915844012</v>
      </c>
      <c r="Z162">
        <f t="shared" si="47"/>
        <v>3.275929363843789</v>
      </c>
      <c r="AA162">
        <f t="shared" si="48"/>
        <v>0.60496780226633273</v>
      </c>
      <c r="AC162">
        <v>2650</v>
      </c>
      <c r="AD162">
        <v>1.5025387937883501</v>
      </c>
      <c r="AE162">
        <f t="shared" si="40"/>
        <v>2.8667168681671802</v>
      </c>
      <c r="AF162">
        <v>650</v>
      </c>
      <c r="AG162">
        <v>0.32845799153091698</v>
      </c>
      <c r="AH162">
        <f t="shared" si="53"/>
        <v>2.2936016704415803</v>
      </c>
      <c r="AI162">
        <v>3650</v>
      </c>
      <c r="AJ162">
        <v>0.90596213602233699</v>
      </c>
      <c r="AK162">
        <f t="shared" si="56"/>
        <v>1.9093141352519161</v>
      </c>
      <c r="AL162">
        <f t="shared" si="49"/>
        <v>2.3565442246202255</v>
      </c>
      <c r="AM162">
        <f t="shared" si="50"/>
        <v>0.48179489629229583</v>
      </c>
    </row>
    <row r="163" spans="3:39" x14ac:dyDescent="0.2">
      <c r="C163">
        <v>7700</v>
      </c>
      <c r="D163">
        <v>2700</v>
      </c>
      <c r="E163">
        <v>0.49128069235259098</v>
      </c>
      <c r="F163">
        <f t="shared" si="41"/>
        <v>2.882052115516871</v>
      </c>
      <c r="G163">
        <v>7700</v>
      </c>
      <c r="H163">
        <v>700</v>
      </c>
      <c r="I163">
        <v>1.5317778148158701</v>
      </c>
      <c r="J163">
        <f t="shared" si="51"/>
        <v>4.7264651312389701</v>
      </c>
      <c r="K163">
        <v>3700</v>
      </c>
      <c r="L163">
        <v>8.6097126404277606</v>
      </c>
      <c r="M163">
        <f t="shared" si="54"/>
        <v>10.283129088902687</v>
      </c>
      <c r="N163">
        <f t="shared" si="45"/>
        <v>5.9638821118861758</v>
      </c>
      <c r="O163">
        <f t="shared" si="46"/>
        <v>4.9107636302107673</v>
      </c>
      <c r="Q163">
        <v>2700</v>
      </c>
      <c r="R163">
        <v>2.0644963859263701</v>
      </c>
      <c r="S163">
        <f t="shared" si="39"/>
        <v>3.95925247405405</v>
      </c>
      <c r="T163">
        <v>700</v>
      </c>
      <c r="U163">
        <v>0.56207928567968102</v>
      </c>
      <c r="V163">
        <f t="shared" si="52"/>
        <v>3.4483673979447409</v>
      </c>
      <c r="W163">
        <v>3700</v>
      </c>
      <c r="X163">
        <v>1.30069738034715</v>
      </c>
      <c r="Y163">
        <f t="shared" si="55"/>
        <v>2.744721941114892</v>
      </c>
      <c r="Z163">
        <f t="shared" si="47"/>
        <v>3.3841139377045608</v>
      </c>
      <c r="AA163">
        <f t="shared" si="48"/>
        <v>0.60980938351667935</v>
      </c>
      <c r="AC163">
        <v>2700</v>
      </c>
      <c r="AD163">
        <v>1.5081488732558099</v>
      </c>
      <c r="AE163">
        <f t="shared" si="40"/>
        <v>2.8723269476346402</v>
      </c>
      <c r="AF163">
        <v>700</v>
      </c>
      <c r="AG163">
        <v>0.35958517559266201</v>
      </c>
      <c r="AH163">
        <f t="shared" si="53"/>
        <v>2.3247288545033253</v>
      </c>
      <c r="AI163">
        <v>3700</v>
      </c>
      <c r="AJ163">
        <v>0.91905060021805396</v>
      </c>
      <c r="AK163">
        <f t="shared" si="56"/>
        <v>1.9224025994476328</v>
      </c>
      <c r="AL163">
        <f t="shared" si="49"/>
        <v>2.3731528005285329</v>
      </c>
      <c r="AM163">
        <f t="shared" si="50"/>
        <v>0.47680994718138781</v>
      </c>
    </row>
    <row r="164" spans="3:39" x14ac:dyDescent="0.2">
      <c r="C164">
        <v>7750</v>
      </c>
      <c r="D164">
        <v>2750</v>
      </c>
      <c r="E164">
        <v>0.542851219791469</v>
      </c>
      <c r="F164">
        <f t="shared" si="41"/>
        <v>2.9336226429557488</v>
      </c>
      <c r="G164">
        <v>7750</v>
      </c>
      <c r="H164">
        <v>750</v>
      </c>
      <c r="I164">
        <v>1.81710766722435</v>
      </c>
      <c r="J164">
        <f t="shared" si="51"/>
        <v>5.0117949836474498</v>
      </c>
      <c r="K164">
        <v>3750</v>
      </c>
      <c r="L164">
        <v>8.8727883104851202</v>
      </c>
      <c r="M164">
        <f t="shared" si="54"/>
        <v>10.546204758960048</v>
      </c>
      <c r="N164">
        <f t="shared" si="45"/>
        <v>6.1638741285210825</v>
      </c>
      <c r="O164">
        <f t="shared" si="46"/>
        <v>5.0111248230841268</v>
      </c>
      <c r="Q164">
        <v>2750</v>
      </c>
      <c r="R164">
        <v>2.0081924809348202</v>
      </c>
      <c r="S164">
        <f t="shared" si="39"/>
        <v>3.9029485690625001</v>
      </c>
      <c r="T164">
        <v>750</v>
      </c>
      <c r="U164">
        <v>0.57799130116560804</v>
      </c>
      <c r="V164">
        <f t="shared" si="52"/>
        <v>3.4642794134306678</v>
      </c>
      <c r="W164">
        <v>3750</v>
      </c>
      <c r="X164">
        <v>1.2323264514566601</v>
      </c>
      <c r="Y164">
        <f t="shared" si="55"/>
        <v>2.6763510122244019</v>
      </c>
      <c r="Z164">
        <f t="shared" si="47"/>
        <v>3.3478596649058563</v>
      </c>
      <c r="AA164">
        <f t="shared" si="48"/>
        <v>0.62153081982733127</v>
      </c>
      <c r="AC164">
        <v>2750</v>
      </c>
      <c r="AD164">
        <v>1.50554838083116</v>
      </c>
      <c r="AE164">
        <f t="shared" si="40"/>
        <v>2.8697264552099901</v>
      </c>
      <c r="AF164">
        <v>750</v>
      </c>
      <c r="AG164">
        <v>0.37085574874980498</v>
      </c>
      <c r="AH164">
        <f t="shared" si="53"/>
        <v>2.3359994276604681</v>
      </c>
      <c r="AI164">
        <v>3750</v>
      </c>
      <c r="AJ164">
        <v>0.91737367728445196</v>
      </c>
      <c r="AK164">
        <f t="shared" si="56"/>
        <v>1.920725676514031</v>
      </c>
      <c r="AL164">
        <f t="shared" si="49"/>
        <v>2.3754838531281632</v>
      </c>
      <c r="AM164">
        <f t="shared" si="50"/>
        <v>0.47573089492092813</v>
      </c>
    </row>
    <row r="165" spans="3:39" x14ac:dyDescent="0.2">
      <c r="C165">
        <v>7800</v>
      </c>
      <c r="D165">
        <v>2800</v>
      </c>
      <c r="E165">
        <v>0.59193152076821798</v>
      </c>
      <c r="F165">
        <f t="shared" si="41"/>
        <v>2.9827029439324981</v>
      </c>
      <c r="G165">
        <v>7800</v>
      </c>
      <c r="H165">
        <v>800</v>
      </c>
      <c r="I165">
        <v>1.58868969373935</v>
      </c>
      <c r="J165">
        <f t="shared" si="51"/>
        <v>4.7833770101624502</v>
      </c>
      <c r="K165">
        <v>3800</v>
      </c>
      <c r="L165">
        <v>9.45529559874449</v>
      </c>
      <c r="M165">
        <f t="shared" si="54"/>
        <v>11.128712047219416</v>
      </c>
      <c r="N165">
        <f t="shared" si="45"/>
        <v>6.2982640004381212</v>
      </c>
      <c r="O165">
        <f t="shared" si="46"/>
        <v>5.304954223579867</v>
      </c>
      <c r="Q165">
        <v>2800</v>
      </c>
      <c r="R165">
        <v>2.1976939535566302</v>
      </c>
      <c r="S165">
        <f t="shared" si="39"/>
        <v>4.0924500416843106</v>
      </c>
      <c r="T165">
        <v>800</v>
      </c>
      <c r="U165">
        <v>0.55565236414341801</v>
      </c>
      <c r="V165">
        <f t="shared" si="52"/>
        <v>3.4419404764084778</v>
      </c>
      <c r="W165">
        <v>3800</v>
      </c>
      <c r="X165">
        <v>1.16969271590876</v>
      </c>
      <c r="Y165">
        <f t="shared" si="55"/>
        <v>2.6137172766765016</v>
      </c>
      <c r="Z165">
        <f t="shared" si="47"/>
        <v>3.3827025982564298</v>
      </c>
      <c r="AA165">
        <f t="shared" si="48"/>
        <v>0.74114404283707103</v>
      </c>
      <c r="AC165">
        <v>2800</v>
      </c>
      <c r="AD165">
        <v>1.59431392755471</v>
      </c>
      <c r="AE165">
        <f t="shared" si="40"/>
        <v>2.9584920019335401</v>
      </c>
      <c r="AF165">
        <v>800</v>
      </c>
      <c r="AG165">
        <v>0.37275775224574498</v>
      </c>
      <c r="AH165">
        <f t="shared" si="53"/>
        <v>2.3379014311564079</v>
      </c>
      <c r="AI165">
        <v>3800</v>
      </c>
      <c r="AJ165">
        <v>0.93619246777020904</v>
      </c>
      <c r="AK165">
        <f t="shared" si="56"/>
        <v>1.9395444669997879</v>
      </c>
      <c r="AL165">
        <f t="shared" si="49"/>
        <v>2.4119793000299121</v>
      </c>
      <c r="AM165">
        <f t="shared" si="50"/>
        <v>0.51349699875415289</v>
      </c>
    </row>
    <row r="166" spans="3:39" x14ac:dyDescent="0.2">
      <c r="C166">
        <v>7850</v>
      </c>
      <c r="D166">
        <v>2850</v>
      </c>
      <c r="E166">
        <v>0.61208655826093095</v>
      </c>
      <c r="F166">
        <f t="shared" si="41"/>
        <v>3.002857981425211</v>
      </c>
      <c r="G166">
        <v>7850</v>
      </c>
      <c r="H166">
        <v>850</v>
      </c>
      <c r="I166">
        <v>2.27368218721322</v>
      </c>
      <c r="J166">
        <f t="shared" si="51"/>
        <v>5.4683695036363202</v>
      </c>
      <c r="K166">
        <v>3850</v>
      </c>
      <c r="L166">
        <v>9.9320301080048008</v>
      </c>
      <c r="M166">
        <f t="shared" si="54"/>
        <v>11.605446556479727</v>
      </c>
      <c r="N166">
        <f t="shared" si="45"/>
        <v>6.6922246805137533</v>
      </c>
      <c r="O166">
        <f t="shared" si="46"/>
        <v>5.5091009981744161</v>
      </c>
      <c r="Q166">
        <v>2850</v>
      </c>
      <c r="R166">
        <v>2.0282872798415901</v>
      </c>
      <c r="S166">
        <f t="shared" si="39"/>
        <v>3.92304336796927</v>
      </c>
      <c r="T166">
        <v>850</v>
      </c>
      <c r="U166">
        <v>0.57481463452722403</v>
      </c>
      <c r="V166">
        <f t="shared" si="52"/>
        <v>3.4611027467922839</v>
      </c>
      <c r="W166">
        <v>3850</v>
      </c>
      <c r="X166">
        <v>1.21381308615566</v>
      </c>
      <c r="Y166">
        <f t="shared" si="55"/>
        <v>2.6578376469234017</v>
      </c>
      <c r="Z166">
        <f t="shared" si="47"/>
        <v>3.3473279205616522</v>
      </c>
      <c r="AA166">
        <f t="shared" si="48"/>
        <v>0.64023035889799351</v>
      </c>
      <c r="AC166">
        <v>2850</v>
      </c>
      <c r="AD166">
        <v>1.51155852136527</v>
      </c>
      <c r="AE166">
        <f t="shared" si="40"/>
        <v>2.8757365957441001</v>
      </c>
      <c r="AF166">
        <v>850</v>
      </c>
      <c r="AG166">
        <v>0.38335843676529002</v>
      </c>
      <c r="AH166">
        <f t="shared" si="53"/>
        <v>2.3485021156759531</v>
      </c>
      <c r="AI166">
        <v>3850</v>
      </c>
      <c r="AJ166">
        <v>0.91588603574689798</v>
      </c>
      <c r="AK166">
        <f t="shared" si="56"/>
        <v>1.9192380349764768</v>
      </c>
      <c r="AL166">
        <f t="shared" si="49"/>
        <v>2.3811589154655102</v>
      </c>
      <c r="AM166">
        <f t="shared" si="50"/>
        <v>0.47908477758848189</v>
      </c>
    </row>
    <row r="167" spans="3:39" x14ac:dyDescent="0.2">
      <c r="C167">
        <v>7900</v>
      </c>
      <c r="D167">
        <v>2900</v>
      </c>
      <c r="E167">
        <v>0.35804100554915702</v>
      </c>
      <c r="F167">
        <f t="shared" si="41"/>
        <v>2.7488124287134372</v>
      </c>
      <c r="G167">
        <v>7900</v>
      </c>
      <c r="H167">
        <v>900</v>
      </c>
      <c r="I167">
        <v>2.0010882327530002</v>
      </c>
      <c r="J167">
        <f>I167+$J$149</f>
        <v>5.1957755491761004</v>
      </c>
      <c r="K167">
        <v>3900</v>
      </c>
      <c r="L167">
        <v>9.0329276338132001</v>
      </c>
      <c r="M167">
        <f t="shared" si="54"/>
        <v>10.706344082288126</v>
      </c>
      <c r="N167">
        <f t="shared" si="45"/>
        <v>6.2169773533925543</v>
      </c>
      <c r="O167">
        <f t="shared" si="46"/>
        <v>5.1777958251359388</v>
      </c>
      <c r="Q167">
        <v>2900</v>
      </c>
      <c r="R167">
        <v>2.1874975498563902</v>
      </c>
      <c r="S167">
        <f t="shared" si="39"/>
        <v>4.0822536379840706</v>
      </c>
      <c r="T167">
        <v>900</v>
      </c>
      <c r="U167">
        <v>0.503653325064644</v>
      </c>
      <c r="V167">
        <f t="shared" si="52"/>
        <v>3.3899414373297039</v>
      </c>
      <c r="W167">
        <v>3900</v>
      </c>
      <c r="X167">
        <v>1.1780147034091999</v>
      </c>
      <c r="Y167">
        <f t="shared" si="55"/>
        <v>2.6220392641769417</v>
      </c>
      <c r="Z167">
        <f t="shared" si="47"/>
        <v>3.3647447798302381</v>
      </c>
      <c r="AA167">
        <f t="shared" si="48"/>
        <v>0.73043319888275693</v>
      </c>
      <c r="AC167">
        <v>2900</v>
      </c>
      <c r="AD167">
        <v>1.5771527906984</v>
      </c>
      <c r="AE167">
        <f t="shared" si="40"/>
        <v>2.9413308650772301</v>
      </c>
      <c r="AF167">
        <v>900</v>
      </c>
      <c r="AG167">
        <v>0.37752614782414301</v>
      </c>
      <c r="AH167">
        <f t="shared" si="53"/>
        <v>2.3426698267348063</v>
      </c>
      <c r="AI167">
        <v>3900</v>
      </c>
      <c r="AJ167">
        <v>0.91005589098663098</v>
      </c>
      <c r="AK167">
        <f t="shared" si="56"/>
        <v>1.9134078902162099</v>
      </c>
      <c r="AL167">
        <f t="shared" si="49"/>
        <v>2.3991361940094151</v>
      </c>
      <c r="AM167">
        <f t="shared" si="50"/>
        <v>0.516282624670518</v>
      </c>
    </row>
    <row r="168" spans="3:39" x14ac:dyDescent="0.2">
      <c r="C168">
        <v>7950</v>
      </c>
      <c r="D168">
        <v>2950</v>
      </c>
      <c r="E168">
        <v>0.52069324364798997</v>
      </c>
      <c r="F168">
        <f t="shared" si="41"/>
        <v>2.9114646668122699</v>
      </c>
      <c r="G168">
        <v>7950</v>
      </c>
      <c r="H168">
        <v>950</v>
      </c>
      <c r="I168">
        <v>1.7098520446626599</v>
      </c>
      <c r="J168">
        <f t="shared" si="51"/>
        <v>4.9045393610857602</v>
      </c>
      <c r="K168">
        <v>3950</v>
      </c>
      <c r="L168">
        <v>9.2028385893045606</v>
      </c>
      <c r="M168">
        <f t="shared" si="54"/>
        <v>10.876255037779487</v>
      </c>
      <c r="N168">
        <f t="shared" si="45"/>
        <v>6.2307530218925065</v>
      </c>
      <c r="O168">
        <f t="shared" si="46"/>
        <v>5.1980309569541134</v>
      </c>
      <c r="Q168">
        <v>2950</v>
      </c>
      <c r="R168">
        <v>2.1902559284249699</v>
      </c>
      <c r="S168">
        <f t="shared" si="39"/>
        <v>4.0850120165526498</v>
      </c>
      <c r="T168">
        <v>950</v>
      </c>
      <c r="U168">
        <v>0.58075615157472105</v>
      </c>
      <c r="V168">
        <f t="shared" si="52"/>
        <v>3.4670442638397807</v>
      </c>
      <c r="W168">
        <v>3950</v>
      </c>
      <c r="X168">
        <v>1.1994524346150801</v>
      </c>
      <c r="Y168">
        <f t="shared" si="55"/>
        <v>2.6434769953828221</v>
      </c>
      <c r="Z168">
        <f t="shared" si="47"/>
        <v>3.398511091925084</v>
      </c>
      <c r="AA168">
        <f t="shared" si="48"/>
        <v>0.72320702503106971</v>
      </c>
      <c r="AC168">
        <v>2950</v>
      </c>
      <c r="AD168">
        <v>1.6630723868444199</v>
      </c>
      <c r="AE168">
        <f t="shared" si="40"/>
        <v>3.0272504612232503</v>
      </c>
      <c r="AF168">
        <v>950</v>
      </c>
      <c r="AG168">
        <v>0.42052927543758301</v>
      </c>
      <c r="AH168">
        <f t="shared" si="53"/>
        <v>2.3856729543482462</v>
      </c>
      <c r="AI168">
        <v>3950</v>
      </c>
      <c r="AJ168">
        <v>0.87300939706337399</v>
      </c>
      <c r="AK168">
        <f t="shared" si="56"/>
        <v>1.8763613962929528</v>
      </c>
      <c r="AL168">
        <f t="shared" si="49"/>
        <v>2.4297616039548164</v>
      </c>
      <c r="AM168">
        <f t="shared" si="50"/>
        <v>0.57670986354676801</v>
      </c>
    </row>
    <row r="169" spans="3:39" x14ac:dyDescent="0.2">
      <c r="C169">
        <v>8000</v>
      </c>
      <c r="D169">
        <v>3000</v>
      </c>
      <c r="E169">
        <v>0.85651280062614399</v>
      </c>
      <c r="F169">
        <f t="shared" si="41"/>
        <v>3.247284223790424</v>
      </c>
      <c r="G169">
        <v>8000</v>
      </c>
      <c r="H169">
        <v>1000</v>
      </c>
      <c r="I169">
        <v>2.4844061811148799</v>
      </c>
      <c r="J169">
        <f t="shared" si="51"/>
        <v>5.6790934975379805</v>
      </c>
      <c r="K169">
        <v>4000</v>
      </c>
      <c r="L169">
        <v>9.0265248327643093</v>
      </c>
      <c r="M169">
        <f t="shared" si="54"/>
        <v>10.699941281239237</v>
      </c>
      <c r="N169">
        <f t="shared" si="45"/>
        <v>6.5421063341892136</v>
      </c>
      <c r="O169">
        <f t="shared" si="46"/>
        <v>4.9220470216206715</v>
      </c>
      <c r="Q169">
        <v>3000</v>
      </c>
      <c r="R169">
        <v>2.1565616423955798</v>
      </c>
      <c r="S169">
        <f t="shared" si="39"/>
        <v>4.0513177305232597</v>
      </c>
      <c r="T169">
        <v>1000</v>
      </c>
      <c r="U169">
        <v>0.60270792295092201</v>
      </c>
      <c r="V169">
        <f t="shared" si="52"/>
        <v>3.4889960352159819</v>
      </c>
      <c r="W169">
        <v>4000</v>
      </c>
      <c r="X169">
        <v>1.1116162013878901</v>
      </c>
      <c r="Y169">
        <f t="shared" si="55"/>
        <v>2.5556407621556319</v>
      </c>
      <c r="Z169">
        <f t="shared" si="47"/>
        <v>3.365318175964958</v>
      </c>
      <c r="AA169">
        <f t="shared" si="48"/>
        <v>0.75546975986999865</v>
      </c>
      <c r="AC169">
        <v>3000</v>
      </c>
      <c r="AD169">
        <v>1.6098227246883801</v>
      </c>
      <c r="AE169">
        <f t="shared" si="40"/>
        <v>2.9740007990672099</v>
      </c>
      <c r="AF169">
        <v>1000</v>
      </c>
      <c r="AG169">
        <v>0.43105204398471297</v>
      </c>
      <c r="AH169">
        <f t="shared" si="53"/>
        <v>2.3961957228953761</v>
      </c>
      <c r="AI169">
        <v>4000</v>
      </c>
      <c r="AJ169">
        <v>0.82589844920491695</v>
      </c>
      <c r="AK169">
        <f t="shared" si="56"/>
        <v>1.8292504484344958</v>
      </c>
      <c r="AL169">
        <f t="shared" si="49"/>
        <v>2.3998156567990274</v>
      </c>
      <c r="AM169">
        <f t="shared" si="50"/>
        <v>0.57238376047851847</v>
      </c>
    </row>
    <row r="170" spans="3:39" x14ac:dyDescent="0.2">
      <c r="C170">
        <v>8050</v>
      </c>
      <c r="D170">
        <v>3050</v>
      </c>
      <c r="E170">
        <v>0.545117853385374</v>
      </c>
      <c r="F170">
        <f t="shared" si="41"/>
        <v>2.9358892765496538</v>
      </c>
      <c r="G170">
        <v>8050</v>
      </c>
      <c r="H170">
        <v>1050</v>
      </c>
      <c r="I170">
        <v>2.14868886111485</v>
      </c>
      <c r="J170">
        <f t="shared" si="51"/>
        <v>5.3433761775379498</v>
      </c>
      <c r="K170">
        <v>4050</v>
      </c>
      <c r="L170">
        <v>9.9995551953242696</v>
      </c>
      <c r="M170">
        <f t="shared" si="54"/>
        <v>11.672971643799197</v>
      </c>
      <c r="N170">
        <f t="shared" ref="N170:N201" si="57">AVERAGE(F170,J170,M170)</f>
        <v>6.6507456992956007</v>
      </c>
      <c r="O170">
        <f t="shared" ref="O170:O189" si="58">STDEV(E170,J170,M170)</f>
        <v>5.5814602583410293</v>
      </c>
      <c r="Q170">
        <v>3050</v>
      </c>
      <c r="R170">
        <v>2.0676097219868699</v>
      </c>
      <c r="S170">
        <f t="shared" si="39"/>
        <v>3.9623658101145498</v>
      </c>
      <c r="T170">
        <v>1050</v>
      </c>
      <c r="U170">
        <v>0.60038778986347896</v>
      </c>
      <c r="V170">
        <f t="shared" si="52"/>
        <v>3.486675902128539</v>
      </c>
      <c r="W170">
        <v>4050</v>
      </c>
      <c r="X170">
        <v>1.11638591478104</v>
      </c>
      <c r="Y170">
        <f t="shared" si="55"/>
        <v>2.5604104755487818</v>
      </c>
      <c r="Z170">
        <f t="shared" si="47"/>
        <v>3.33648406259729</v>
      </c>
      <c r="AA170">
        <f t="shared" si="48"/>
        <v>0.71294311240497232</v>
      </c>
      <c r="AC170">
        <v>3050</v>
      </c>
      <c r="AD170">
        <v>1.5259238893620799</v>
      </c>
      <c r="AE170">
        <f t="shared" si="40"/>
        <v>2.8901019637409098</v>
      </c>
      <c r="AF170">
        <v>1050</v>
      </c>
      <c r="AG170">
        <v>0.40099940194714301</v>
      </c>
      <c r="AH170">
        <f t="shared" si="53"/>
        <v>2.3661430808578059</v>
      </c>
      <c r="AI170">
        <v>4050</v>
      </c>
      <c r="AJ170">
        <v>0.81365709350193005</v>
      </c>
      <c r="AK170">
        <f t="shared" si="56"/>
        <v>1.817009092731509</v>
      </c>
      <c r="AL170">
        <f t="shared" si="49"/>
        <v>2.3577513791100748</v>
      </c>
      <c r="AM170">
        <f t="shared" si="50"/>
        <v>0.53659565125564068</v>
      </c>
    </row>
    <row r="171" spans="3:39" x14ac:dyDescent="0.2">
      <c r="C171">
        <v>8100</v>
      </c>
      <c r="D171">
        <v>3100</v>
      </c>
      <c r="E171">
        <v>0.54093164600244803</v>
      </c>
      <c r="F171">
        <f t="shared" si="41"/>
        <v>2.9317030691667281</v>
      </c>
      <c r="G171">
        <v>8100</v>
      </c>
      <c r="H171">
        <v>1100</v>
      </c>
      <c r="I171">
        <v>2.3889449033680199</v>
      </c>
      <c r="J171">
        <f t="shared" si="51"/>
        <v>5.5836322197911201</v>
      </c>
      <c r="K171">
        <v>4100</v>
      </c>
      <c r="L171">
        <v>9.0607955389158601</v>
      </c>
      <c r="M171">
        <f t="shared" si="54"/>
        <v>10.734211987390786</v>
      </c>
      <c r="N171">
        <f t="shared" si="57"/>
        <v>6.4165157587828787</v>
      </c>
      <c r="O171">
        <f t="shared" si="58"/>
        <v>5.0967353135353477</v>
      </c>
      <c r="Q171">
        <v>3100</v>
      </c>
      <c r="R171">
        <v>2.05141937013211</v>
      </c>
      <c r="S171">
        <f t="shared" si="39"/>
        <v>3.9461754582597899</v>
      </c>
      <c r="T171">
        <v>1100</v>
      </c>
      <c r="U171">
        <v>0.64420608733700901</v>
      </c>
      <c r="V171">
        <f t="shared" si="52"/>
        <v>3.5304941996020691</v>
      </c>
      <c r="W171">
        <v>4100</v>
      </c>
      <c r="X171">
        <v>1.11059695826381</v>
      </c>
      <c r="Y171">
        <f t="shared" si="55"/>
        <v>2.554621519031552</v>
      </c>
      <c r="Z171">
        <f t="shared" si="47"/>
        <v>3.343763725631137</v>
      </c>
      <c r="AA171">
        <f t="shared" si="48"/>
        <v>0.71432261190407753</v>
      </c>
      <c r="AC171">
        <v>3100</v>
      </c>
      <c r="AD171">
        <v>1.45607138647761</v>
      </c>
      <c r="AE171">
        <f t="shared" si="40"/>
        <v>2.8202494608564401</v>
      </c>
      <c r="AF171">
        <v>1100</v>
      </c>
      <c r="AG171">
        <v>0.47511691709769399</v>
      </c>
      <c r="AH171">
        <f t="shared" si="53"/>
        <v>2.4402605960083572</v>
      </c>
      <c r="AI171">
        <v>4100</v>
      </c>
      <c r="AJ171">
        <v>0.82890715137293203</v>
      </c>
      <c r="AK171">
        <f t="shared" si="56"/>
        <v>1.832259150602511</v>
      </c>
      <c r="AL171">
        <f t="shared" si="49"/>
        <v>2.3642564024891026</v>
      </c>
      <c r="AM171">
        <f t="shared" si="50"/>
        <v>0.49836100505888326</v>
      </c>
    </row>
    <row r="172" spans="3:39" x14ac:dyDescent="0.2">
      <c r="C172">
        <v>8150</v>
      </c>
      <c r="D172">
        <v>3150</v>
      </c>
      <c r="E172">
        <v>0.45961115052299301</v>
      </c>
      <c r="F172">
        <f t="shared" si="41"/>
        <v>2.850382573687273</v>
      </c>
      <c r="G172">
        <v>8150</v>
      </c>
      <c r="H172">
        <v>1150</v>
      </c>
      <c r="I172">
        <v>1.7142030989285399</v>
      </c>
      <c r="J172">
        <f t="shared" si="51"/>
        <v>4.9088904153516406</v>
      </c>
      <c r="K172">
        <v>4150</v>
      </c>
      <c r="L172">
        <v>8.3137782438044194</v>
      </c>
      <c r="M172">
        <f t="shared" si="54"/>
        <v>9.9871946922793455</v>
      </c>
      <c r="N172">
        <f t="shared" si="57"/>
        <v>5.9154892271060859</v>
      </c>
      <c r="O172">
        <f t="shared" si="58"/>
        <v>4.7672512773897084</v>
      </c>
      <c r="Q172">
        <v>3150</v>
      </c>
      <c r="R172">
        <v>1.9363502943109101</v>
      </c>
      <c r="S172">
        <f t="shared" si="39"/>
        <v>3.8311063824385903</v>
      </c>
      <c r="T172">
        <v>1150</v>
      </c>
      <c r="U172">
        <v>0.69244433881519496</v>
      </c>
      <c r="V172">
        <f t="shared" si="52"/>
        <v>3.578732451080255</v>
      </c>
      <c r="W172">
        <v>4150</v>
      </c>
      <c r="X172">
        <v>1.1131162300700499</v>
      </c>
      <c r="Y172">
        <f t="shared" si="55"/>
        <v>2.5571407908377917</v>
      </c>
      <c r="Z172">
        <f t="shared" si="47"/>
        <v>3.3223265414522127</v>
      </c>
      <c r="AA172">
        <f t="shared" si="48"/>
        <v>0.67457770124339989</v>
      </c>
      <c r="AC172">
        <v>3150</v>
      </c>
      <c r="AD172">
        <v>1.4689463296907499</v>
      </c>
      <c r="AE172">
        <f t="shared" si="40"/>
        <v>2.8331244040695802</v>
      </c>
      <c r="AF172">
        <v>1150</v>
      </c>
      <c r="AG172">
        <v>0.46636122136185498</v>
      </c>
      <c r="AH172">
        <f t="shared" si="53"/>
        <v>2.4315049002725182</v>
      </c>
      <c r="AI172">
        <v>4150</v>
      </c>
      <c r="AJ172">
        <v>0.81814559204304504</v>
      </c>
      <c r="AK172">
        <f t="shared" si="56"/>
        <v>1.8214975912726241</v>
      </c>
      <c r="AL172">
        <f t="shared" si="49"/>
        <v>2.3620422985382405</v>
      </c>
      <c r="AM172">
        <f t="shared" si="50"/>
        <v>0.5093780441599387</v>
      </c>
    </row>
    <row r="173" spans="3:39" x14ac:dyDescent="0.2">
      <c r="C173">
        <v>8200</v>
      </c>
      <c r="D173">
        <v>3200</v>
      </c>
      <c r="E173">
        <v>0.52420778059441897</v>
      </c>
      <c r="F173">
        <f t="shared" si="41"/>
        <v>2.914979203758699</v>
      </c>
      <c r="G173">
        <v>8200</v>
      </c>
      <c r="H173">
        <v>1200</v>
      </c>
      <c r="I173">
        <v>1.79482740607919</v>
      </c>
      <c r="J173">
        <f t="shared" si="51"/>
        <v>4.9895147225022907</v>
      </c>
      <c r="K173">
        <v>4200</v>
      </c>
      <c r="L173">
        <v>8.4568314903595105</v>
      </c>
      <c r="M173">
        <f t="shared" si="54"/>
        <v>10.130247938834437</v>
      </c>
      <c r="N173">
        <f t="shared" si="57"/>
        <v>6.0115806216984753</v>
      </c>
      <c r="O173">
        <f t="shared" si="58"/>
        <v>4.806976035039618</v>
      </c>
      <c r="Q173">
        <v>3200</v>
      </c>
      <c r="R173">
        <v>1.9872390324959199</v>
      </c>
      <c r="S173">
        <f t="shared" si="39"/>
        <v>3.8819951206235999</v>
      </c>
      <c r="T173">
        <v>1200</v>
      </c>
      <c r="U173">
        <v>0.64038904624542903</v>
      </c>
      <c r="V173">
        <f t="shared" si="52"/>
        <v>3.526677158510489</v>
      </c>
      <c r="W173">
        <v>4200</v>
      </c>
      <c r="X173">
        <v>1.08944259294636</v>
      </c>
      <c r="Y173">
        <f t="shared" si="55"/>
        <v>2.5334671537141018</v>
      </c>
      <c r="Z173">
        <f t="shared" si="47"/>
        <v>3.3140464776160634</v>
      </c>
      <c r="AA173">
        <f t="shared" si="48"/>
        <v>0.69895691872066612</v>
      </c>
      <c r="AC173">
        <v>3200</v>
      </c>
      <c r="AD173">
        <v>1.4320171016297401</v>
      </c>
      <c r="AE173">
        <f t="shared" si="40"/>
        <v>2.7961951760085704</v>
      </c>
      <c r="AF173">
        <v>1200</v>
      </c>
      <c r="AG173">
        <v>0.441214009695306</v>
      </c>
      <c r="AH173">
        <f t="shared" si="53"/>
        <v>2.406357688605969</v>
      </c>
      <c r="AI173">
        <v>4200</v>
      </c>
      <c r="AJ173">
        <v>0.78091423662457604</v>
      </c>
      <c r="AK173">
        <f t="shared" si="56"/>
        <v>1.784266235854155</v>
      </c>
      <c r="AL173">
        <f t="shared" si="49"/>
        <v>2.3289397001562313</v>
      </c>
      <c r="AM173">
        <f t="shared" si="50"/>
        <v>0.51038730752460582</v>
      </c>
    </row>
    <row r="174" spans="3:39" x14ac:dyDescent="0.2">
      <c r="C174">
        <v>8250</v>
      </c>
      <c r="D174">
        <v>3250</v>
      </c>
      <c r="E174">
        <v>0.568170836469722</v>
      </c>
      <c r="F174">
        <f t="shared" si="41"/>
        <v>2.9589422596340018</v>
      </c>
      <c r="G174">
        <v>8250</v>
      </c>
      <c r="H174">
        <v>1250</v>
      </c>
      <c r="I174">
        <v>2.2234511050051999</v>
      </c>
      <c r="J174">
        <f t="shared" si="51"/>
        <v>5.4181384214283002</v>
      </c>
      <c r="K174">
        <v>4250</v>
      </c>
      <c r="L174">
        <v>8.1650819706243496</v>
      </c>
      <c r="M174">
        <f t="shared" si="54"/>
        <v>9.8384984190992775</v>
      </c>
      <c r="N174">
        <f t="shared" si="57"/>
        <v>6.0718597000538601</v>
      </c>
      <c r="O174">
        <f t="shared" si="58"/>
        <v>4.6368225753817853</v>
      </c>
      <c r="Q174">
        <v>3250</v>
      </c>
      <c r="R174">
        <v>1.88318655562309</v>
      </c>
      <c r="S174">
        <f t="shared" si="39"/>
        <v>3.7779426437507699</v>
      </c>
      <c r="T174">
        <v>1250</v>
      </c>
      <c r="U174">
        <v>0.57586760089411104</v>
      </c>
      <c r="V174">
        <f t="shared" si="52"/>
        <v>3.4621557131591709</v>
      </c>
      <c r="W174">
        <v>4250</v>
      </c>
      <c r="X174">
        <v>1.1516551511766</v>
      </c>
      <c r="Y174">
        <f t="shared" si="55"/>
        <v>2.5956797119443418</v>
      </c>
      <c r="Z174">
        <f t="shared" si="47"/>
        <v>3.2785926896180944</v>
      </c>
      <c r="AA174">
        <f t="shared" si="48"/>
        <v>0.61213392953628742</v>
      </c>
      <c r="AC174">
        <v>3250</v>
      </c>
      <c r="AD174">
        <v>1.39637575813482</v>
      </c>
      <c r="AE174">
        <f t="shared" si="40"/>
        <v>2.7605538325136498</v>
      </c>
      <c r="AF174">
        <v>1250</v>
      </c>
      <c r="AG174">
        <v>0.44689321403194199</v>
      </c>
      <c r="AH174">
        <f t="shared" si="53"/>
        <v>2.4120368929426053</v>
      </c>
      <c r="AI174">
        <v>4250</v>
      </c>
      <c r="AJ174">
        <v>0.808213239079975</v>
      </c>
      <c r="AK174">
        <f t="shared" si="56"/>
        <v>1.811565238309554</v>
      </c>
      <c r="AL174">
        <f t="shared" si="49"/>
        <v>2.3280519879219361</v>
      </c>
      <c r="AM174">
        <f t="shared" si="50"/>
        <v>0.48003639048083169</v>
      </c>
    </row>
    <row r="175" spans="3:39" x14ac:dyDescent="0.2">
      <c r="C175">
        <v>8300</v>
      </c>
      <c r="D175">
        <v>3300</v>
      </c>
      <c r="E175">
        <v>0.83359872347473496</v>
      </c>
      <c r="F175">
        <f t="shared" si="41"/>
        <v>3.2243701466390151</v>
      </c>
      <c r="G175">
        <v>8300</v>
      </c>
      <c r="H175">
        <v>1300</v>
      </c>
      <c r="I175">
        <v>1.9472792223467801</v>
      </c>
      <c r="J175">
        <f t="shared" si="51"/>
        <v>5.1419665387698803</v>
      </c>
      <c r="K175">
        <v>4300</v>
      </c>
      <c r="L175">
        <v>9.0688472225094401</v>
      </c>
      <c r="M175">
        <f t="shared" si="54"/>
        <v>10.742263670984368</v>
      </c>
      <c r="N175">
        <f t="shared" si="57"/>
        <v>6.3695334521310878</v>
      </c>
      <c r="O175">
        <f t="shared" si="58"/>
        <v>4.968349864273633</v>
      </c>
      <c r="Q175">
        <v>3300</v>
      </c>
      <c r="R175">
        <v>1.9792246439291199</v>
      </c>
      <c r="S175">
        <f t="shared" ref="S175:S189" si="59">R175+$S$109</f>
        <v>3.8739807320567996</v>
      </c>
      <c r="T175">
        <v>1300</v>
      </c>
      <c r="U175">
        <v>0.598335422706614</v>
      </c>
      <c r="V175">
        <f t="shared" si="52"/>
        <v>3.4846235349716741</v>
      </c>
      <c r="W175">
        <v>4300</v>
      </c>
      <c r="X175">
        <v>1.1742018187069101</v>
      </c>
      <c r="Y175">
        <f t="shared" si="55"/>
        <v>2.6182263794746516</v>
      </c>
      <c r="Z175">
        <f t="shared" si="47"/>
        <v>3.3256102155010416</v>
      </c>
      <c r="AA175">
        <f t="shared" si="48"/>
        <v>0.6428014276073547</v>
      </c>
      <c r="AC175">
        <v>3300</v>
      </c>
      <c r="AD175">
        <v>1.41345227866824</v>
      </c>
      <c r="AE175">
        <f t="shared" ref="AE175:AE189" si="60">AD175+$AE$109</f>
        <v>2.7776303530470701</v>
      </c>
      <c r="AF175">
        <v>1300</v>
      </c>
      <c r="AG175">
        <v>0.44225774432405901</v>
      </c>
      <c r="AH175">
        <f t="shared" si="53"/>
        <v>2.4074014232347221</v>
      </c>
      <c r="AI175">
        <v>4300</v>
      </c>
      <c r="AJ175">
        <v>0.84399050328947101</v>
      </c>
      <c r="AK175">
        <f t="shared" si="56"/>
        <v>1.84734250251905</v>
      </c>
      <c r="AL175">
        <f t="shared" si="49"/>
        <v>2.3441247596002808</v>
      </c>
      <c r="AM175">
        <f t="shared" si="50"/>
        <v>0.46836078329695879</v>
      </c>
    </row>
    <row r="176" spans="3:39" x14ac:dyDescent="0.2">
      <c r="C176">
        <v>8350</v>
      </c>
      <c r="D176">
        <v>3350</v>
      </c>
      <c r="E176">
        <v>0.75694320712887198</v>
      </c>
      <c r="F176">
        <f t="shared" ref="F176:F189" si="61">E176+$F$109</f>
        <v>3.147714630293152</v>
      </c>
      <c r="G176">
        <v>8350</v>
      </c>
      <c r="H176">
        <v>1350</v>
      </c>
      <c r="I176">
        <v>2.17490851428055</v>
      </c>
      <c r="J176">
        <f t="shared" si="51"/>
        <v>5.3695958307036502</v>
      </c>
      <c r="K176">
        <v>4350</v>
      </c>
      <c r="L176">
        <v>9.2495878735676502</v>
      </c>
      <c r="M176">
        <f t="shared" si="54"/>
        <v>10.923004322042576</v>
      </c>
      <c r="N176">
        <f t="shared" si="57"/>
        <v>6.4801049276797924</v>
      </c>
      <c r="O176">
        <f t="shared" si="58"/>
        <v>5.0902800952666487</v>
      </c>
      <c r="Q176">
        <v>3350</v>
      </c>
      <c r="R176">
        <v>1.91280810840266</v>
      </c>
      <c r="S176">
        <f t="shared" si="59"/>
        <v>3.8075641965303397</v>
      </c>
      <c r="T176">
        <v>1350</v>
      </c>
      <c r="U176">
        <v>0.61046856653948101</v>
      </c>
      <c r="V176">
        <f t="shared" si="52"/>
        <v>3.496756678804541</v>
      </c>
      <c r="W176">
        <v>4350</v>
      </c>
      <c r="X176">
        <v>1.2115221023929501</v>
      </c>
      <c r="Y176">
        <f t="shared" si="55"/>
        <v>2.6555466631606919</v>
      </c>
      <c r="Z176">
        <f t="shared" si="47"/>
        <v>3.319955846165191</v>
      </c>
      <c r="AA176">
        <f t="shared" si="48"/>
        <v>0.59601174494656606</v>
      </c>
      <c r="AC176">
        <v>3350</v>
      </c>
      <c r="AD176">
        <v>1.3742734152954399</v>
      </c>
      <c r="AE176">
        <f t="shared" si="60"/>
        <v>2.73845148967427</v>
      </c>
      <c r="AF176">
        <v>1350</v>
      </c>
      <c r="AG176">
        <v>0.44476889763635702</v>
      </c>
      <c r="AH176">
        <f t="shared" si="53"/>
        <v>2.4099125765470202</v>
      </c>
      <c r="AI176">
        <v>4350</v>
      </c>
      <c r="AJ176">
        <v>0.78249237222342005</v>
      </c>
      <c r="AK176">
        <f t="shared" si="56"/>
        <v>1.785844371452999</v>
      </c>
      <c r="AL176">
        <f t="shared" si="49"/>
        <v>2.3114028125580965</v>
      </c>
      <c r="AM176">
        <f t="shared" si="50"/>
        <v>0.48388346801923571</v>
      </c>
    </row>
    <row r="177" spans="3:39" x14ac:dyDescent="0.2">
      <c r="C177">
        <v>8400</v>
      </c>
      <c r="D177">
        <v>3400</v>
      </c>
      <c r="E177">
        <v>0.97338182552972496</v>
      </c>
      <c r="F177">
        <f t="shared" si="61"/>
        <v>3.3641532486940049</v>
      </c>
      <c r="G177">
        <v>8400</v>
      </c>
      <c r="H177">
        <v>1400</v>
      </c>
      <c r="I177">
        <v>2.0599775272142402</v>
      </c>
      <c r="J177">
        <f t="shared" si="51"/>
        <v>5.2546648436373404</v>
      </c>
      <c r="K177">
        <v>4400</v>
      </c>
      <c r="L177">
        <v>8.9547908589003402</v>
      </c>
      <c r="M177">
        <f t="shared" si="54"/>
        <v>10.628207307375266</v>
      </c>
      <c r="N177">
        <f t="shared" si="57"/>
        <v>6.4156751332355375</v>
      </c>
      <c r="O177">
        <f t="shared" si="58"/>
        <v>4.8376991427679279</v>
      </c>
      <c r="Q177">
        <v>3400</v>
      </c>
      <c r="R177">
        <v>1.8969557167237301</v>
      </c>
      <c r="S177">
        <f t="shared" si="59"/>
        <v>3.7917118048514098</v>
      </c>
      <c r="T177">
        <v>1400</v>
      </c>
      <c r="U177">
        <v>0.71994508466946106</v>
      </c>
      <c r="V177">
        <f t="shared" si="52"/>
        <v>3.6062331969345207</v>
      </c>
      <c r="W177">
        <v>4400</v>
      </c>
      <c r="X177">
        <v>1.1513012990692399</v>
      </c>
      <c r="Y177">
        <f t="shared" si="55"/>
        <v>2.5953258598369819</v>
      </c>
      <c r="Z177">
        <f t="shared" si="47"/>
        <v>3.3310902872076373</v>
      </c>
      <c r="AA177">
        <f t="shared" si="48"/>
        <v>0.64390414499112236</v>
      </c>
      <c r="AC177">
        <v>3400</v>
      </c>
      <c r="AD177">
        <v>1.37464577651525</v>
      </c>
      <c r="AE177">
        <f t="shared" si="60"/>
        <v>2.7388238508940801</v>
      </c>
      <c r="AF177">
        <v>1400</v>
      </c>
      <c r="AG177">
        <v>0.50624624399322504</v>
      </c>
      <c r="AH177">
        <f t="shared" si="53"/>
        <v>2.4713899229038883</v>
      </c>
      <c r="AI177">
        <v>4400</v>
      </c>
      <c r="AJ177">
        <v>0.79589262601793298</v>
      </c>
      <c r="AK177">
        <f t="shared" si="56"/>
        <v>1.7992446252475118</v>
      </c>
      <c r="AL177">
        <f t="shared" si="49"/>
        <v>2.3364861330151601</v>
      </c>
      <c r="AM177">
        <f t="shared" si="50"/>
        <v>0.4840987034804054</v>
      </c>
    </row>
    <row r="178" spans="3:39" x14ac:dyDescent="0.2">
      <c r="C178">
        <v>8450</v>
      </c>
      <c r="D178">
        <v>3450</v>
      </c>
      <c r="E178">
        <v>1.17635222872925</v>
      </c>
      <c r="F178">
        <f t="shared" si="61"/>
        <v>3.5671236518935299</v>
      </c>
      <c r="G178">
        <v>8450</v>
      </c>
      <c r="H178">
        <v>1450</v>
      </c>
      <c r="I178">
        <v>2.3087938191878998</v>
      </c>
      <c r="J178">
        <f t="shared" si="51"/>
        <v>5.5034811356110005</v>
      </c>
      <c r="K178">
        <v>4450</v>
      </c>
      <c r="L178">
        <v>7.8403766164281699</v>
      </c>
      <c r="M178">
        <f t="shared" si="54"/>
        <v>9.5137930649030977</v>
      </c>
      <c r="N178">
        <f t="shared" si="57"/>
        <v>6.1947992841358754</v>
      </c>
      <c r="O178">
        <f t="shared" si="58"/>
        <v>4.16972353287548</v>
      </c>
      <c r="Q178">
        <v>3450</v>
      </c>
      <c r="R178">
        <v>1.9249229876760601</v>
      </c>
      <c r="S178">
        <f t="shared" si="59"/>
        <v>3.81967907580374</v>
      </c>
      <c r="T178">
        <v>1450</v>
      </c>
      <c r="U178">
        <v>0.70366031678118002</v>
      </c>
      <c r="V178">
        <f t="shared" si="52"/>
        <v>3.58994842904624</v>
      </c>
      <c r="W178">
        <v>4450</v>
      </c>
      <c r="X178">
        <v>1.19990391150012</v>
      </c>
      <c r="Y178">
        <f t="shared" si="55"/>
        <v>2.643928472267862</v>
      </c>
      <c r="Z178">
        <f t="shared" si="47"/>
        <v>3.3511853257059472</v>
      </c>
      <c r="AA178">
        <f t="shared" si="48"/>
        <v>0.62317993795232363</v>
      </c>
      <c r="AC178">
        <v>3450</v>
      </c>
      <c r="AD178">
        <v>1.3335466409981001</v>
      </c>
      <c r="AE178">
        <f t="shared" si="60"/>
        <v>2.6977247153769301</v>
      </c>
      <c r="AF178">
        <v>1450</v>
      </c>
      <c r="AG178">
        <v>0.53926408669077097</v>
      </c>
      <c r="AH178">
        <f t="shared" si="53"/>
        <v>2.5044077656014343</v>
      </c>
      <c r="AI178">
        <v>4450</v>
      </c>
      <c r="AJ178">
        <v>0.82239171420421897</v>
      </c>
      <c r="AK178">
        <f t="shared" si="56"/>
        <v>1.8257437134337979</v>
      </c>
      <c r="AL178">
        <f t="shared" si="49"/>
        <v>2.3426253981373875</v>
      </c>
      <c r="AM178">
        <f t="shared" si="50"/>
        <v>0.45794963451687765</v>
      </c>
    </row>
    <row r="179" spans="3:39" x14ac:dyDescent="0.2">
      <c r="C179">
        <v>8500</v>
      </c>
      <c r="D179">
        <v>3500</v>
      </c>
      <c r="E179">
        <v>1.0846727785227901</v>
      </c>
      <c r="F179">
        <f t="shared" si="61"/>
        <v>3.4754442016870701</v>
      </c>
      <c r="G179">
        <v>8500</v>
      </c>
      <c r="H179">
        <v>1500</v>
      </c>
      <c r="I179">
        <v>2.3886288842472299</v>
      </c>
      <c r="J179">
        <f t="shared" si="51"/>
        <v>5.5833162006703301</v>
      </c>
      <c r="K179">
        <v>4500</v>
      </c>
      <c r="L179">
        <v>7.71041574047117</v>
      </c>
      <c r="M179">
        <f t="shared" si="54"/>
        <v>9.3838321889460978</v>
      </c>
      <c r="N179">
        <f t="shared" si="57"/>
        <v>6.147530863767833</v>
      </c>
      <c r="O179">
        <f t="shared" si="58"/>
        <v>4.1544707111012498</v>
      </c>
      <c r="Q179">
        <v>3500</v>
      </c>
      <c r="R179">
        <v>1.8130053608069701</v>
      </c>
      <c r="S179">
        <f t="shared" si="59"/>
        <v>3.70776144893465</v>
      </c>
      <c r="T179">
        <v>1500</v>
      </c>
      <c r="U179">
        <v>0.729218346834968</v>
      </c>
      <c r="V179">
        <f t="shared" si="52"/>
        <v>3.6155064591000281</v>
      </c>
      <c r="W179">
        <v>4500</v>
      </c>
      <c r="X179">
        <v>1.24100613059723</v>
      </c>
      <c r="Y179">
        <f t="shared" si="55"/>
        <v>2.6850306913649717</v>
      </c>
      <c r="Z179">
        <f t="shared" si="47"/>
        <v>3.3360995331332166</v>
      </c>
      <c r="AA179">
        <f t="shared" si="48"/>
        <v>0.56572583760018458</v>
      </c>
      <c r="AC179">
        <v>3500</v>
      </c>
      <c r="AD179">
        <v>1.2446823357711401</v>
      </c>
      <c r="AE179">
        <f t="shared" si="60"/>
        <v>2.6088604101499699</v>
      </c>
      <c r="AF179">
        <v>1500</v>
      </c>
      <c r="AG179">
        <v>0.55168363044686497</v>
      </c>
      <c r="AH179">
        <f t="shared" si="53"/>
        <v>2.5168273093575282</v>
      </c>
      <c r="AI179">
        <v>4500</v>
      </c>
      <c r="AJ179">
        <v>0.84203229685658598</v>
      </c>
      <c r="AK179">
        <f t="shared" si="56"/>
        <v>1.8453842960861651</v>
      </c>
      <c r="AL179">
        <f t="shared" si="49"/>
        <v>2.3236906718645542</v>
      </c>
      <c r="AM179">
        <f t="shared" si="50"/>
        <v>0.41677363729375111</v>
      </c>
    </row>
    <row r="180" spans="3:39" x14ac:dyDescent="0.2">
      <c r="C180">
        <v>8550</v>
      </c>
      <c r="D180">
        <v>3550</v>
      </c>
      <c r="E180">
        <v>1.0860127870040099</v>
      </c>
      <c r="F180">
        <f t="shared" si="61"/>
        <v>3.4767842101682902</v>
      </c>
      <c r="G180">
        <v>8550</v>
      </c>
      <c r="H180">
        <v>1550</v>
      </c>
      <c r="I180">
        <v>2.0526679752717798</v>
      </c>
      <c r="J180">
        <f t="shared" si="51"/>
        <v>5.2473552916948805</v>
      </c>
      <c r="K180">
        <v>4550</v>
      </c>
      <c r="L180">
        <v>8.3472488957691997</v>
      </c>
      <c r="M180">
        <f t="shared" si="54"/>
        <v>10.020665344244126</v>
      </c>
      <c r="N180">
        <f t="shared" si="57"/>
        <v>6.2482682820357658</v>
      </c>
      <c r="O180">
        <f t="shared" si="58"/>
        <v>4.4708179083495061</v>
      </c>
      <c r="Q180">
        <v>3550</v>
      </c>
      <c r="R180">
        <v>1.9872582204365401</v>
      </c>
      <c r="S180">
        <f t="shared" si="59"/>
        <v>3.8820143085642203</v>
      </c>
      <c r="T180">
        <v>1550</v>
      </c>
      <c r="U180">
        <v>0.74822934871098001</v>
      </c>
      <c r="V180">
        <f t="shared" si="52"/>
        <v>3.6345174609760398</v>
      </c>
      <c r="W180">
        <v>4550</v>
      </c>
      <c r="X180">
        <v>1.17765078316148</v>
      </c>
      <c r="Y180">
        <f t="shared" si="55"/>
        <v>2.6216753439292217</v>
      </c>
      <c r="Z180">
        <f t="shared" si="47"/>
        <v>3.3794023711564933</v>
      </c>
      <c r="AA180">
        <f t="shared" si="48"/>
        <v>0.66777717708419559</v>
      </c>
      <c r="AC180">
        <v>3550</v>
      </c>
      <c r="AD180">
        <v>1.30567910989561</v>
      </c>
      <c r="AE180">
        <f t="shared" si="60"/>
        <v>2.6698571842744401</v>
      </c>
      <c r="AF180">
        <v>1550</v>
      </c>
      <c r="AG180">
        <v>0.60124433447538195</v>
      </c>
      <c r="AH180">
        <f t="shared" si="53"/>
        <v>2.5663880133860451</v>
      </c>
      <c r="AI180">
        <v>4550</v>
      </c>
      <c r="AJ180">
        <v>0.79542615156222096</v>
      </c>
      <c r="AK180">
        <f t="shared" si="56"/>
        <v>1.7987781507917999</v>
      </c>
      <c r="AL180">
        <f t="shared" si="49"/>
        <v>2.3450077828174285</v>
      </c>
      <c r="AM180">
        <f t="shared" si="50"/>
        <v>0.47586928405626422</v>
      </c>
    </row>
    <row r="181" spans="3:39" x14ac:dyDescent="0.2">
      <c r="C181">
        <v>8600</v>
      </c>
      <c r="D181">
        <v>3600</v>
      </c>
      <c r="E181">
        <v>1.4609052008412999</v>
      </c>
      <c r="F181">
        <f t="shared" si="61"/>
        <v>3.85167662400558</v>
      </c>
      <c r="G181">
        <v>8600</v>
      </c>
      <c r="H181">
        <v>1600</v>
      </c>
      <c r="I181">
        <v>2.2524639148066301</v>
      </c>
      <c r="J181">
        <f t="shared" si="51"/>
        <v>5.4471512312297303</v>
      </c>
      <c r="K181">
        <v>4600</v>
      </c>
      <c r="L181">
        <v>7.9830960884593303</v>
      </c>
      <c r="M181">
        <f t="shared" si="54"/>
        <v>9.6565125369342582</v>
      </c>
      <c r="N181">
        <f t="shared" si="57"/>
        <v>6.3184467973898562</v>
      </c>
      <c r="O181">
        <f t="shared" si="58"/>
        <v>4.0983098065782126</v>
      </c>
      <c r="Q181">
        <v>3600</v>
      </c>
      <c r="R181">
        <v>1.9857523778160899</v>
      </c>
      <c r="S181">
        <f t="shared" si="59"/>
        <v>3.8805084659437696</v>
      </c>
      <c r="T181">
        <v>1600</v>
      </c>
      <c r="U181">
        <v>0.78426711061582399</v>
      </c>
      <c r="V181">
        <f t="shared" si="52"/>
        <v>3.6705552228808838</v>
      </c>
      <c r="W181">
        <v>4600</v>
      </c>
      <c r="X181">
        <v>1.1744568402012201</v>
      </c>
      <c r="Y181">
        <f t="shared" si="55"/>
        <v>2.6184814009689621</v>
      </c>
      <c r="Z181">
        <f t="shared" si="47"/>
        <v>3.3898483632645386</v>
      </c>
      <c r="AA181">
        <f t="shared" si="48"/>
        <v>0.67622136461293936</v>
      </c>
      <c r="AC181">
        <v>3600</v>
      </c>
      <c r="AD181">
        <v>1.2626579426384199</v>
      </c>
      <c r="AE181">
        <f t="shared" si="60"/>
        <v>2.6268360170172498</v>
      </c>
      <c r="AF181">
        <v>1600</v>
      </c>
      <c r="AG181">
        <v>0.68018265038067405</v>
      </c>
      <c r="AH181">
        <f t="shared" si="53"/>
        <v>2.6453263292913372</v>
      </c>
      <c r="AI181">
        <v>4600</v>
      </c>
      <c r="AJ181">
        <v>0.766414909012055</v>
      </c>
      <c r="AK181">
        <f t="shared" si="56"/>
        <v>1.7697669082416341</v>
      </c>
      <c r="AL181">
        <f t="shared" si="49"/>
        <v>2.34730975151674</v>
      </c>
      <c r="AM181">
        <f t="shared" si="50"/>
        <v>0.50025221116524821</v>
      </c>
    </row>
    <row r="182" spans="3:39" x14ac:dyDescent="0.2">
      <c r="C182">
        <v>8650</v>
      </c>
      <c r="D182">
        <v>3650</v>
      </c>
      <c r="E182">
        <v>1.31045674793614</v>
      </c>
      <c r="F182">
        <f t="shared" si="61"/>
        <v>3.70122817110042</v>
      </c>
      <c r="G182">
        <v>8650</v>
      </c>
      <c r="H182">
        <v>1650</v>
      </c>
      <c r="I182">
        <v>1.9538177623450499</v>
      </c>
      <c r="J182">
        <f t="shared" si="51"/>
        <v>5.1485050787681503</v>
      </c>
      <c r="K182">
        <v>4650</v>
      </c>
      <c r="L182">
        <v>7.94947133623808</v>
      </c>
      <c r="M182">
        <f t="shared" si="54"/>
        <v>9.6228877847130079</v>
      </c>
      <c r="N182">
        <f t="shared" si="57"/>
        <v>6.1575403448605259</v>
      </c>
      <c r="O182">
        <f t="shared" si="58"/>
        <v>4.1602729343604405</v>
      </c>
      <c r="Q182">
        <v>3650</v>
      </c>
      <c r="R182">
        <v>1.91966984462608</v>
      </c>
      <c r="S182">
        <f t="shared" si="59"/>
        <v>3.81442593275376</v>
      </c>
      <c r="T182">
        <v>1650</v>
      </c>
      <c r="U182">
        <v>0.79593346670021603</v>
      </c>
      <c r="V182">
        <f t="shared" si="52"/>
        <v>3.6822215789652759</v>
      </c>
      <c r="W182">
        <v>4650</v>
      </c>
      <c r="X182">
        <v>1.17495705943124</v>
      </c>
      <c r="Y182">
        <f t="shared" si="55"/>
        <v>2.6189816201989817</v>
      </c>
      <c r="Z182">
        <f t="shared" si="47"/>
        <v>3.3718763773060059</v>
      </c>
      <c r="AA182">
        <f t="shared" si="48"/>
        <v>0.65536812880211537</v>
      </c>
      <c r="AC182">
        <v>3650</v>
      </c>
      <c r="AD182">
        <v>1.19683247444011</v>
      </c>
      <c r="AE182">
        <f t="shared" si="60"/>
        <v>2.5610105488189401</v>
      </c>
      <c r="AF182">
        <v>1650</v>
      </c>
      <c r="AG182">
        <v>0.70106246633983005</v>
      </c>
      <c r="AH182">
        <f t="shared" si="53"/>
        <v>2.6662061452504933</v>
      </c>
      <c r="AI182">
        <v>4650</v>
      </c>
      <c r="AJ182">
        <v>0.78876711282228995</v>
      </c>
      <c r="AK182">
        <f t="shared" si="56"/>
        <v>1.7921191120518689</v>
      </c>
      <c r="AL182">
        <f t="shared" si="49"/>
        <v>2.3397786020404339</v>
      </c>
      <c r="AM182">
        <f t="shared" si="50"/>
        <v>0.47719463126490635</v>
      </c>
    </row>
    <row r="183" spans="3:39" x14ac:dyDescent="0.2">
      <c r="C183">
        <v>8700</v>
      </c>
      <c r="D183">
        <v>3700</v>
      </c>
      <c r="E183">
        <v>1.5572173881149101</v>
      </c>
      <c r="F183">
        <f t="shared" si="61"/>
        <v>3.9479888112791901</v>
      </c>
      <c r="G183">
        <v>8700</v>
      </c>
      <c r="H183">
        <v>1700</v>
      </c>
      <c r="I183">
        <v>2.9558080969388398</v>
      </c>
      <c r="J183">
        <f t="shared" si="51"/>
        <v>6.1504954133619396</v>
      </c>
      <c r="K183">
        <v>4700</v>
      </c>
      <c r="L183">
        <v>7.4170102419963504</v>
      </c>
      <c r="M183">
        <f t="shared" si="54"/>
        <v>9.0904266904712774</v>
      </c>
      <c r="N183">
        <f t="shared" si="57"/>
        <v>6.396303638370803</v>
      </c>
      <c r="O183">
        <f t="shared" si="58"/>
        <v>3.796723177611002</v>
      </c>
      <c r="Q183">
        <v>3700</v>
      </c>
      <c r="R183">
        <v>2.0597552464088298</v>
      </c>
      <c r="S183">
        <f t="shared" si="59"/>
        <v>3.9545113345365097</v>
      </c>
      <c r="T183">
        <v>1700</v>
      </c>
      <c r="U183">
        <v>0.81709217860798999</v>
      </c>
      <c r="V183">
        <f t="shared" si="52"/>
        <v>3.7033802908730498</v>
      </c>
      <c r="W183">
        <v>4700</v>
      </c>
      <c r="X183">
        <v>1.2407509027186101</v>
      </c>
      <c r="Y183">
        <f t="shared" si="55"/>
        <v>2.6847754634863517</v>
      </c>
      <c r="Z183">
        <f t="shared" si="47"/>
        <v>3.4475556962986373</v>
      </c>
      <c r="AA183">
        <f t="shared" si="48"/>
        <v>0.67241502284656718</v>
      </c>
      <c r="AC183">
        <v>3700</v>
      </c>
      <c r="AD183">
        <v>1.2714189203659201</v>
      </c>
      <c r="AE183">
        <f t="shared" si="60"/>
        <v>2.6355969947447502</v>
      </c>
      <c r="AF183">
        <v>1700</v>
      </c>
      <c r="AG183">
        <v>0.70049984461985504</v>
      </c>
      <c r="AH183">
        <f t="shared" si="53"/>
        <v>2.6656435235305183</v>
      </c>
      <c r="AI183">
        <v>4700</v>
      </c>
      <c r="AJ183">
        <v>0.86502768599937896</v>
      </c>
      <c r="AK183">
        <f t="shared" si="56"/>
        <v>1.868379685228958</v>
      </c>
      <c r="AL183">
        <f t="shared" si="49"/>
        <v>2.3898734011680753</v>
      </c>
      <c r="AM183">
        <f t="shared" si="50"/>
        <v>0.45187660959161291</v>
      </c>
    </row>
    <row r="184" spans="3:39" x14ac:dyDescent="0.2">
      <c r="C184">
        <v>8750</v>
      </c>
      <c r="D184">
        <v>3750</v>
      </c>
      <c r="E184">
        <v>1.8564435647926401</v>
      </c>
      <c r="F184">
        <f t="shared" si="61"/>
        <v>4.2472149879569203</v>
      </c>
      <c r="G184">
        <v>8750</v>
      </c>
      <c r="H184">
        <v>1750</v>
      </c>
      <c r="I184">
        <v>2.7185944980555301</v>
      </c>
      <c r="J184">
        <f t="shared" si="51"/>
        <v>5.9132818144786299</v>
      </c>
      <c r="K184">
        <v>4750</v>
      </c>
      <c r="L184">
        <v>7.4887801836768002</v>
      </c>
      <c r="M184">
        <f t="shared" si="54"/>
        <v>9.1621966321517263</v>
      </c>
      <c r="N184">
        <f t="shared" si="57"/>
        <v>6.4408978115290916</v>
      </c>
      <c r="O184">
        <f t="shared" si="58"/>
        <v>3.6603144664048957</v>
      </c>
      <c r="Q184">
        <v>3750</v>
      </c>
      <c r="R184">
        <v>2.0986070898260798</v>
      </c>
      <c r="S184">
        <f t="shared" si="59"/>
        <v>3.9933631779537597</v>
      </c>
      <c r="T184">
        <v>1750</v>
      </c>
      <c r="U184">
        <v>0.78601156881732903</v>
      </c>
      <c r="V184">
        <f t="shared" si="52"/>
        <v>3.6722996810823889</v>
      </c>
      <c r="W184">
        <v>4750</v>
      </c>
      <c r="X184">
        <v>1.2023751900720101</v>
      </c>
      <c r="Y184">
        <f t="shared" si="55"/>
        <v>2.6463997508397519</v>
      </c>
      <c r="Z184">
        <f t="shared" si="47"/>
        <v>3.4373542032919668</v>
      </c>
      <c r="AA184">
        <f t="shared" si="48"/>
        <v>0.70354612616821832</v>
      </c>
      <c r="AC184">
        <v>3750</v>
      </c>
      <c r="AD184">
        <v>1.2387588782821699</v>
      </c>
      <c r="AE184">
        <f t="shared" si="60"/>
        <v>2.602936952661</v>
      </c>
      <c r="AF184">
        <v>1750</v>
      </c>
      <c r="AG184">
        <v>0.66104164068528704</v>
      </c>
      <c r="AH184">
        <f t="shared" si="53"/>
        <v>2.6261853195959501</v>
      </c>
      <c r="AI184">
        <v>4750</v>
      </c>
      <c r="AJ184">
        <v>0.84589549445225098</v>
      </c>
      <c r="AK184">
        <f t="shared" si="56"/>
        <v>1.8492474936818299</v>
      </c>
      <c r="AL184">
        <f t="shared" si="49"/>
        <v>2.35945658864626</v>
      </c>
      <c r="AM184">
        <f t="shared" si="50"/>
        <v>0.4420069140631227</v>
      </c>
    </row>
    <row r="185" spans="3:39" x14ac:dyDescent="0.2">
      <c r="C185">
        <v>8800</v>
      </c>
      <c r="D185">
        <v>3800</v>
      </c>
      <c r="E185">
        <v>1.7746148685121601</v>
      </c>
      <c r="F185">
        <f t="shared" si="61"/>
        <v>4.1653862916764401</v>
      </c>
      <c r="G185">
        <v>8800</v>
      </c>
      <c r="H185">
        <v>1800</v>
      </c>
      <c r="I185">
        <v>2.6134136920200102</v>
      </c>
      <c r="J185">
        <f t="shared" si="51"/>
        <v>5.8081010084431099</v>
      </c>
      <c r="K185">
        <v>4800</v>
      </c>
      <c r="L185">
        <v>7.2601026612293396</v>
      </c>
      <c r="M185">
        <f t="shared" si="54"/>
        <v>8.9335191097042674</v>
      </c>
      <c r="N185">
        <f t="shared" si="57"/>
        <v>6.3023354699412728</v>
      </c>
      <c r="O185">
        <f t="shared" si="58"/>
        <v>3.5890379092282361</v>
      </c>
      <c r="Q185">
        <v>3800</v>
      </c>
      <c r="R185">
        <v>2.01547221450073</v>
      </c>
      <c r="S185">
        <f t="shared" si="59"/>
        <v>3.9102283026284099</v>
      </c>
      <c r="T185">
        <v>1800</v>
      </c>
      <c r="U185">
        <v>0.76305735055092105</v>
      </c>
      <c r="V185">
        <f t="shared" si="52"/>
        <v>3.6493454628159809</v>
      </c>
      <c r="W185">
        <v>4800</v>
      </c>
      <c r="X185">
        <v>1.3163121200880901</v>
      </c>
      <c r="Y185">
        <f t="shared" si="55"/>
        <v>2.7603366808558318</v>
      </c>
      <c r="Z185">
        <f t="shared" si="47"/>
        <v>3.4399701487667413</v>
      </c>
      <c r="AA185">
        <f t="shared" si="48"/>
        <v>0.60286084800358708</v>
      </c>
      <c r="AC185">
        <v>3800</v>
      </c>
      <c r="AD185">
        <v>1.21035930838462</v>
      </c>
      <c r="AE185">
        <f t="shared" si="60"/>
        <v>2.5745373827634501</v>
      </c>
      <c r="AF185">
        <v>1800</v>
      </c>
      <c r="AG185">
        <v>0.59790329486597404</v>
      </c>
      <c r="AH185">
        <f t="shared" si="53"/>
        <v>2.563046973776637</v>
      </c>
      <c r="AI185">
        <v>4800</v>
      </c>
      <c r="AJ185">
        <v>0.86340404698841</v>
      </c>
      <c r="AK185">
        <f t="shared" si="56"/>
        <v>1.8667560462179891</v>
      </c>
      <c r="AL185">
        <f t="shared" si="49"/>
        <v>2.3347801342526919</v>
      </c>
      <c r="AM185">
        <f t="shared" si="50"/>
        <v>0.40536146537406215</v>
      </c>
    </row>
    <row r="186" spans="3:39" x14ac:dyDescent="0.2">
      <c r="C186">
        <v>8850</v>
      </c>
      <c r="D186">
        <v>3850</v>
      </c>
      <c r="E186">
        <v>1.76563134440007</v>
      </c>
      <c r="F186">
        <f t="shared" si="61"/>
        <v>4.1564027675643498</v>
      </c>
      <c r="G186">
        <v>8850</v>
      </c>
      <c r="H186">
        <v>1850</v>
      </c>
      <c r="I186">
        <v>2.8951843876155001</v>
      </c>
      <c r="J186">
        <f t="shared" si="51"/>
        <v>6.0898717040386003</v>
      </c>
      <c r="K186">
        <v>4850</v>
      </c>
      <c r="L186">
        <v>7.5282032382710202</v>
      </c>
      <c r="M186">
        <f t="shared" si="54"/>
        <v>9.2016196867459463</v>
      </c>
      <c r="N186">
        <f t="shared" si="57"/>
        <v>6.4826313861162985</v>
      </c>
      <c r="O186">
        <f t="shared" si="58"/>
        <v>3.7344333087121746</v>
      </c>
      <c r="Q186">
        <v>3850</v>
      </c>
      <c r="R186">
        <v>2.00024709076314</v>
      </c>
      <c r="S186">
        <f t="shared" si="59"/>
        <v>3.8950031788908199</v>
      </c>
      <c r="T186">
        <v>1850</v>
      </c>
      <c r="U186">
        <v>0.79471425046914401</v>
      </c>
      <c r="V186">
        <f t="shared" si="52"/>
        <v>3.6810023627342039</v>
      </c>
      <c r="W186">
        <v>4850</v>
      </c>
      <c r="X186">
        <v>1.33526074633011</v>
      </c>
      <c r="Y186">
        <f t="shared" si="55"/>
        <v>2.7792853070978518</v>
      </c>
      <c r="Z186">
        <f t="shared" si="47"/>
        <v>3.4517636162409588</v>
      </c>
      <c r="AA186">
        <f t="shared" si="48"/>
        <v>0.5921312308347676</v>
      </c>
      <c r="AC186">
        <v>3850</v>
      </c>
      <c r="AD186">
        <v>1.1987443458518801</v>
      </c>
      <c r="AE186">
        <f t="shared" si="60"/>
        <v>2.5629224202307102</v>
      </c>
      <c r="AF186">
        <v>1850</v>
      </c>
      <c r="AG186">
        <v>0.60966355011254303</v>
      </c>
      <c r="AH186">
        <f t="shared" si="53"/>
        <v>2.574807229023206</v>
      </c>
      <c r="AI186">
        <v>4850</v>
      </c>
      <c r="AJ186">
        <v>0.94313038399664995</v>
      </c>
      <c r="AK186">
        <f t="shared" si="56"/>
        <v>1.946482383226229</v>
      </c>
      <c r="AL186">
        <f t="shared" si="49"/>
        <v>2.3614040108267154</v>
      </c>
      <c r="AM186">
        <f t="shared" si="50"/>
        <v>0.3593818024858586</v>
      </c>
    </row>
    <row r="187" spans="3:39" x14ac:dyDescent="0.2">
      <c r="C187">
        <v>8900</v>
      </c>
      <c r="D187">
        <v>3900</v>
      </c>
      <c r="E187">
        <v>1.9846383380191599</v>
      </c>
      <c r="F187">
        <f t="shared" si="61"/>
        <v>4.3754097611834402</v>
      </c>
      <c r="G187">
        <v>8900</v>
      </c>
      <c r="H187">
        <v>1900</v>
      </c>
      <c r="I187">
        <v>2.6561712045246901</v>
      </c>
      <c r="J187">
        <f t="shared" si="51"/>
        <v>5.8508585209477904</v>
      </c>
      <c r="K187">
        <v>4900</v>
      </c>
      <c r="L187">
        <v>6.9257625401808696</v>
      </c>
      <c r="M187">
        <f t="shared" si="54"/>
        <v>8.5991789886557974</v>
      </c>
      <c r="N187">
        <f t="shared" si="57"/>
        <v>6.2751490902623424</v>
      </c>
      <c r="O187">
        <f t="shared" si="58"/>
        <v>3.3229773776698091</v>
      </c>
      <c r="Q187">
        <v>3900</v>
      </c>
      <c r="R187">
        <v>2.1199564605533898</v>
      </c>
      <c r="S187">
        <f t="shared" si="59"/>
        <v>4.0147125486810697</v>
      </c>
      <c r="T187">
        <v>1900</v>
      </c>
      <c r="U187">
        <v>0.80305383354231996</v>
      </c>
      <c r="V187">
        <f t="shared" si="52"/>
        <v>3.6893419458073797</v>
      </c>
      <c r="W187">
        <v>4900</v>
      </c>
      <c r="X187">
        <v>1.3171634517477799</v>
      </c>
      <c r="Y187">
        <f t="shared" si="55"/>
        <v>2.7611880125155217</v>
      </c>
      <c r="Z187">
        <f t="shared" si="47"/>
        <v>3.4884141690013237</v>
      </c>
      <c r="AA187">
        <f t="shared" si="48"/>
        <v>0.65046899950069292</v>
      </c>
      <c r="AC187">
        <v>3900</v>
      </c>
      <c r="AD187">
        <v>1.1836556566296601</v>
      </c>
      <c r="AE187">
        <f t="shared" si="60"/>
        <v>2.54783373100849</v>
      </c>
      <c r="AF187">
        <v>1900</v>
      </c>
      <c r="AG187">
        <v>0.67391608600883102</v>
      </c>
      <c r="AH187">
        <f t="shared" si="53"/>
        <v>2.639059764919494</v>
      </c>
      <c r="AI187">
        <v>4900</v>
      </c>
      <c r="AJ187">
        <v>0.95473712068612604</v>
      </c>
      <c r="AK187">
        <f t="shared" si="56"/>
        <v>1.9580891199157051</v>
      </c>
      <c r="AL187">
        <f t="shared" si="49"/>
        <v>2.3816608719478967</v>
      </c>
      <c r="AM187">
        <f t="shared" si="50"/>
        <v>0.36964891336983063</v>
      </c>
    </row>
    <row r="188" spans="3:39" x14ac:dyDescent="0.2">
      <c r="C188">
        <v>8950</v>
      </c>
      <c r="D188">
        <v>3950</v>
      </c>
      <c r="E188">
        <v>2.2887337941899299</v>
      </c>
      <c r="F188">
        <f t="shared" si="61"/>
        <v>4.67950521735421</v>
      </c>
      <c r="G188">
        <v>8950</v>
      </c>
      <c r="H188">
        <v>1950</v>
      </c>
      <c r="I188">
        <v>3.5460568074015399</v>
      </c>
      <c r="J188">
        <f t="shared" si="51"/>
        <v>6.7407441238246406</v>
      </c>
      <c r="K188">
        <v>4950</v>
      </c>
      <c r="L188">
        <v>7.0663617270261003</v>
      </c>
      <c r="M188">
        <f t="shared" si="54"/>
        <v>8.7397781755010264</v>
      </c>
      <c r="N188">
        <f t="shared" si="57"/>
        <v>6.7200091722266251</v>
      </c>
      <c r="O188">
        <f t="shared" si="58"/>
        <v>3.3023352021607706</v>
      </c>
      <c r="Q188">
        <v>3950</v>
      </c>
      <c r="R188">
        <v>2.05424530693882</v>
      </c>
      <c r="S188">
        <f t="shared" si="59"/>
        <v>3.9490013950664999</v>
      </c>
      <c r="T188">
        <v>1950</v>
      </c>
      <c r="U188">
        <v>0.91549636615002505</v>
      </c>
      <c r="V188">
        <f t="shared" si="52"/>
        <v>3.8017844784150849</v>
      </c>
      <c r="W188">
        <v>4950</v>
      </c>
      <c r="X188">
        <v>1.3838363157671101</v>
      </c>
      <c r="Y188">
        <f t="shared" si="55"/>
        <v>2.8278608765348521</v>
      </c>
      <c r="Z188">
        <f t="shared" si="47"/>
        <v>3.526215583338812</v>
      </c>
      <c r="AA188">
        <f t="shared" si="48"/>
        <v>0.60925583913781589</v>
      </c>
      <c r="AC188">
        <v>3950</v>
      </c>
      <c r="AD188">
        <v>1.2396538117392599</v>
      </c>
      <c r="AE188">
        <f t="shared" si="60"/>
        <v>2.60383188611809</v>
      </c>
      <c r="AF188">
        <v>1950</v>
      </c>
      <c r="AG188">
        <v>0.72313765763212101</v>
      </c>
      <c r="AH188">
        <f t="shared" si="53"/>
        <v>2.6882813365427842</v>
      </c>
      <c r="AI188">
        <v>4950</v>
      </c>
      <c r="AJ188">
        <v>0.99303366693352901</v>
      </c>
      <c r="AK188">
        <f t="shared" si="56"/>
        <v>1.9963856661631079</v>
      </c>
      <c r="AL188">
        <f t="shared" si="49"/>
        <v>2.429499629607994</v>
      </c>
      <c r="AM188">
        <f t="shared" si="50"/>
        <v>0.37745689345601063</v>
      </c>
    </row>
    <row r="189" spans="3:39" x14ac:dyDescent="0.2">
      <c r="C189">
        <v>9000</v>
      </c>
      <c r="D189">
        <v>4000</v>
      </c>
      <c r="E189">
        <v>2.1660151186917198</v>
      </c>
      <c r="F189">
        <f t="shared" si="61"/>
        <v>4.5567865418559999</v>
      </c>
      <c r="G189">
        <v>9000</v>
      </c>
      <c r="H189">
        <v>2000</v>
      </c>
      <c r="I189">
        <v>3.5732381921389398</v>
      </c>
      <c r="J189">
        <f t="shared" si="51"/>
        <v>6.7679255085620404</v>
      </c>
      <c r="K189">
        <v>5000</v>
      </c>
      <c r="L189">
        <v>7.1671900216427202</v>
      </c>
      <c r="M189">
        <f t="shared" si="54"/>
        <v>8.8406064701176472</v>
      </c>
      <c r="N189">
        <f t="shared" si="57"/>
        <v>6.7217728401785619</v>
      </c>
      <c r="O189">
        <f t="shared" si="58"/>
        <v>3.4162297764573077</v>
      </c>
      <c r="Q189">
        <v>4000</v>
      </c>
      <c r="R189">
        <v>1.9802829179747199</v>
      </c>
      <c r="S189">
        <f t="shared" si="59"/>
        <v>3.8750390061023996</v>
      </c>
      <c r="T189">
        <v>2000</v>
      </c>
      <c r="U189">
        <v>0.87430507750057795</v>
      </c>
      <c r="V189">
        <f t="shared" si="52"/>
        <v>3.7605931897656379</v>
      </c>
      <c r="W189">
        <v>5000</v>
      </c>
      <c r="X189">
        <v>1.3430455132464001</v>
      </c>
      <c r="Y189">
        <f t="shared" si="55"/>
        <v>2.7870700740141419</v>
      </c>
      <c r="Z189">
        <f t="shared" si="47"/>
        <v>3.4742340899607265</v>
      </c>
      <c r="AA189">
        <f t="shared" si="48"/>
        <v>0.59784634299134409</v>
      </c>
      <c r="AC189">
        <v>4000</v>
      </c>
      <c r="AD189">
        <v>1.2028961922485599</v>
      </c>
      <c r="AE189">
        <f t="shared" si="60"/>
        <v>2.5670742666273902</v>
      </c>
      <c r="AF189">
        <v>2000</v>
      </c>
      <c r="AG189">
        <v>0.69935571107263905</v>
      </c>
      <c r="AH189">
        <f t="shared" si="53"/>
        <v>2.6644993899833023</v>
      </c>
      <c r="AI189">
        <v>5000</v>
      </c>
      <c r="AJ189">
        <v>1.00709388945515</v>
      </c>
      <c r="AK189">
        <f t="shared" si="56"/>
        <v>2.0104458886847292</v>
      </c>
      <c r="AL189">
        <f t="shared" si="49"/>
        <v>2.4140065150984737</v>
      </c>
      <c r="AM189">
        <f t="shared" si="50"/>
        <v>0.3528722120808338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A479-ACFC-744B-8120-22DA99B15836}">
  <dimension ref="B3:P35"/>
  <sheetViews>
    <sheetView tabSelected="1" topLeftCell="A6" workbookViewId="0">
      <selection activeCell="H29" sqref="H29"/>
    </sheetView>
  </sheetViews>
  <sheetFormatPr baseColWidth="10" defaultRowHeight="16" x14ac:dyDescent="0.2"/>
  <cols>
    <col min="4" max="4" width="12.1640625" bestFit="1" customWidth="1"/>
    <col min="6" max="6" width="12.1640625" bestFit="1" customWidth="1"/>
    <col min="16" max="16" width="12.1640625" bestFit="1" customWidth="1"/>
  </cols>
  <sheetData>
    <row r="3" spans="2:16" x14ac:dyDescent="0.2">
      <c r="H3" s="2"/>
    </row>
    <row r="5" spans="2:16" x14ac:dyDescent="0.2">
      <c r="B5" t="s">
        <v>42</v>
      </c>
      <c r="F5" t="s">
        <v>26</v>
      </c>
    </row>
    <row r="6" spans="2:16" x14ac:dyDescent="0.2">
      <c r="B6" s="2">
        <v>3.5000000000000002E-8</v>
      </c>
      <c r="C6" t="s">
        <v>43</v>
      </c>
      <c r="E6" t="s">
        <v>59</v>
      </c>
      <c r="F6">
        <v>2.5200999999999998E-6</v>
      </c>
    </row>
    <row r="7" spans="2:16" x14ac:dyDescent="0.2">
      <c r="E7" t="s">
        <v>60</v>
      </c>
      <c r="F7">
        <v>1.5844444444444443E-5</v>
      </c>
    </row>
    <row r="9" spans="2:16" x14ac:dyDescent="0.2">
      <c r="C9" t="s">
        <v>43</v>
      </c>
      <c r="D9" t="s">
        <v>55</v>
      </c>
      <c r="E9" t="s">
        <v>45</v>
      </c>
      <c r="G9" t="s">
        <v>56</v>
      </c>
      <c r="H9" t="s">
        <v>57</v>
      </c>
      <c r="J9" t="s">
        <v>50</v>
      </c>
      <c r="K9" t="s">
        <v>51</v>
      </c>
      <c r="N9" t="s">
        <v>44</v>
      </c>
      <c r="P9" t="s">
        <v>49</v>
      </c>
    </row>
    <row r="10" spans="2:16" x14ac:dyDescent="0.2">
      <c r="B10" t="s">
        <v>47</v>
      </c>
      <c r="C10">
        <v>0</v>
      </c>
      <c r="D10">
        <f>C10*F6</f>
        <v>0</v>
      </c>
      <c r="E10">
        <f>D10^0.5</f>
        <v>0</v>
      </c>
      <c r="K10" s="2">
        <f>G11*N$10*N$13</f>
        <v>33630812173.102509</v>
      </c>
      <c r="N10">
        <f>0.0000000000000019</f>
        <v>1.9000000000000001E-15</v>
      </c>
      <c r="P10">
        <f>N10*G11</f>
        <v>1.0054054461316146E-12</v>
      </c>
    </row>
    <row r="11" spans="2:16" x14ac:dyDescent="0.2">
      <c r="B11" t="s">
        <v>48</v>
      </c>
      <c r="C11" s="2">
        <v>8.9999999999999996E-12</v>
      </c>
      <c r="D11" s="2">
        <f>C11*F6</f>
        <v>2.2680899999999998E-17</v>
      </c>
      <c r="E11">
        <f>D11^0.5</f>
        <v>4.7624468500971218E-9</v>
      </c>
      <c r="G11" s="1">
        <f>E11/C11</f>
        <v>529.1607611219024</v>
      </c>
      <c r="H11">
        <f>G11/100</f>
        <v>5.2916076112190238</v>
      </c>
      <c r="K11" t="s">
        <v>52</v>
      </c>
    </row>
    <row r="12" spans="2:16" x14ac:dyDescent="0.2">
      <c r="N12" t="s">
        <v>53</v>
      </c>
    </row>
    <row r="13" spans="2:16" x14ac:dyDescent="0.2">
      <c r="C13" t="s">
        <v>43</v>
      </c>
      <c r="D13" t="s">
        <v>55</v>
      </c>
      <c r="E13" t="s">
        <v>45</v>
      </c>
      <c r="G13" t="s">
        <v>56</v>
      </c>
      <c r="H13" t="s">
        <v>57</v>
      </c>
      <c r="J13" t="s">
        <v>50</v>
      </c>
      <c r="K13" t="s">
        <v>51</v>
      </c>
      <c r="N13" s="2">
        <v>3.3450000000000002E+22</v>
      </c>
      <c r="O13" t="s">
        <v>54</v>
      </c>
    </row>
    <row r="14" spans="2:16" x14ac:dyDescent="0.2">
      <c r="B14" t="s">
        <v>47</v>
      </c>
      <c r="C14">
        <v>0</v>
      </c>
      <c r="D14">
        <f>C14*F10</f>
        <v>0</v>
      </c>
      <c r="E14">
        <f>D14^0.5</f>
        <v>0</v>
      </c>
      <c r="K14" s="2">
        <f>G15*N$10*N$13</f>
        <v>113136.62756596558</v>
      </c>
    </row>
    <row r="15" spans="2:16" x14ac:dyDescent="0.2">
      <c r="B15" t="s">
        <v>48</v>
      </c>
      <c r="C15" s="2">
        <v>5</v>
      </c>
      <c r="D15" s="2">
        <f>C15*F7</f>
        <v>7.9222222222222213E-5</v>
      </c>
      <c r="E15" s="2">
        <f>D15^0.5</f>
        <v>8.9006866152124588E-3</v>
      </c>
      <c r="G15" s="1">
        <f>E15/C15</f>
        <v>1.7801373230424918E-3</v>
      </c>
      <c r="H15">
        <f>G15/100</f>
        <v>1.780137323042492E-5</v>
      </c>
      <c r="K15" t="s">
        <v>52</v>
      </c>
    </row>
    <row r="17" spans="2:13" x14ac:dyDescent="0.2">
      <c r="F17" t="s">
        <v>70</v>
      </c>
      <c r="G17" t="s">
        <v>69</v>
      </c>
      <c r="J17" t="s">
        <v>50</v>
      </c>
      <c r="K17" t="s">
        <v>51</v>
      </c>
    </row>
    <row r="18" spans="2:13" x14ac:dyDescent="0.2">
      <c r="K18" s="6">
        <f>G19*N$10*N$13</f>
        <v>70482071300.000015</v>
      </c>
    </row>
    <row r="19" spans="2:13" x14ac:dyDescent="0.2">
      <c r="B19" t="s">
        <v>33</v>
      </c>
      <c r="C19" t="s">
        <v>70</v>
      </c>
      <c r="G19">
        <v>1108.9933333333333</v>
      </c>
      <c r="K19" t="s">
        <v>52</v>
      </c>
    </row>
    <row r="20" spans="2:13" x14ac:dyDescent="0.2">
      <c r="B20" s="5">
        <v>1</v>
      </c>
      <c r="C20" s="2">
        <v>2.9479E-5</v>
      </c>
    </row>
    <row r="21" spans="2:13" x14ac:dyDescent="0.2">
      <c r="B21">
        <v>2</v>
      </c>
      <c r="C21" s="2">
        <v>4.5889000000000001E-5</v>
      </c>
      <c r="F21" t="s">
        <v>71</v>
      </c>
      <c r="G21" t="s">
        <v>68</v>
      </c>
      <c r="J21" t="s">
        <v>50</v>
      </c>
      <c r="K21" t="s">
        <v>51</v>
      </c>
    </row>
    <row r="22" spans="2:13" x14ac:dyDescent="0.2">
      <c r="B22">
        <v>3</v>
      </c>
      <c r="C22" s="2">
        <v>2.5733E-4</v>
      </c>
      <c r="K22" s="6">
        <f>G23*N$10*N$13</f>
        <v>213968500000</v>
      </c>
      <c r="M22" s="2"/>
    </row>
    <row r="23" spans="2:13" x14ac:dyDescent="0.2">
      <c r="G23">
        <v>3366.6666666666665</v>
      </c>
      <c r="K23" t="s">
        <v>52</v>
      </c>
    </row>
    <row r="24" spans="2:13" x14ac:dyDescent="0.2">
      <c r="B24" t="s">
        <v>33</v>
      </c>
      <c r="C24" t="s">
        <v>71</v>
      </c>
    </row>
    <row r="25" spans="2:13" x14ac:dyDescent="0.2">
      <c r="B25" s="5">
        <v>1</v>
      </c>
      <c r="C25" s="2">
        <v>2.5500000000000002E-4</v>
      </c>
      <c r="J25" t="s">
        <v>50</v>
      </c>
      <c r="K25" t="s">
        <v>51</v>
      </c>
    </row>
    <row r="26" spans="2:13" x14ac:dyDescent="0.2">
      <c r="B26">
        <v>2</v>
      </c>
      <c r="C26" s="2">
        <v>2.1100000000000001E-4</v>
      </c>
      <c r="F26" t="s">
        <v>72</v>
      </c>
      <c r="G26">
        <f>AVERAGE(G19,G23)</f>
        <v>2237.83</v>
      </c>
      <c r="K26" s="6">
        <f>G26*N$10*N$13</f>
        <v>142225285650</v>
      </c>
    </row>
    <row r="27" spans="2:13" x14ac:dyDescent="0.2">
      <c r="B27">
        <v>3</v>
      </c>
      <c r="C27" s="2">
        <v>5.44E-4</v>
      </c>
      <c r="K27" t="s">
        <v>52</v>
      </c>
    </row>
    <row r="29" spans="2:13" x14ac:dyDescent="0.2">
      <c r="B29" t="s">
        <v>72</v>
      </c>
      <c r="C29" s="2">
        <f>AVERAGE(C20:C22,C25:C27)</f>
        <v>2.23783E-4</v>
      </c>
      <c r="D29" t="s">
        <v>74</v>
      </c>
    </row>
    <row r="30" spans="2:13" x14ac:dyDescent="0.2">
      <c r="B30" t="s">
        <v>73</v>
      </c>
      <c r="C30">
        <f>STDEV(C20:C22,C25:C27)</f>
        <v>1.8665612989023428E-4</v>
      </c>
    </row>
    <row r="31" spans="2:13" x14ac:dyDescent="0.2">
      <c r="B31" t="s">
        <v>72</v>
      </c>
      <c r="C31" s="1">
        <f>C29*(0.00000001)/(0.000000000000001)</f>
        <v>2237.83</v>
      </c>
      <c r="D31" t="s">
        <v>66</v>
      </c>
    </row>
    <row r="32" spans="2:13" x14ac:dyDescent="0.2">
      <c r="B32" t="s">
        <v>73</v>
      </c>
      <c r="C32" s="1">
        <f>C30*(0.00000001)/(0.000000000000001)</f>
        <v>1866.5612989023425</v>
      </c>
    </row>
    <row r="34" spans="2:4" x14ac:dyDescent="0.2">
      <c r="B34" t="s">
        <v>76</v>
      </c>
      <c r="C34" s="1">
        <f>C31+C32</f>
        <v>4104.3912989023429</v>
      </c>
      <c r="D34">
        <f>C34/C31</f>
        <v>1.8340943230282654</v>
      </c>
    </row>
    <row r="35" spans="2:4" x14ac:dyDescent="0.2">
      <c r="B35" t="s">
        <v>77</v>
      </c>
      <c r="C35" s="1">
        <f>C31-C32</f>
        <v>371.26870109765741</v>
      </c>
      <c r="D35">
        <f>C35/C31</f>
        <v>0.16590567697173486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relaxation</vt:lpstr>
      <vt:lpstr>diffusion</vt:lpstr>
      <vt:lpstr>diff analysis</vt:lpstr>
      <vt:lpstr>diffusion low V</vt:lpstr>
      <vt:lpstr>diff lowV anal</vt:lpstr>
      <vt:lpstr>collis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2021-08-25T12:30:27Z</dcterms:created>
  <dcterms:modified xsi:type="dcterms:W3CDTF">2021-08-30T22:00:05Z</dcterms:modified>
</cp:coreProperties>
</file>