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xWindow="1680" yWindow="2680" windowWidth="31560" windowHeight="17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G18" i="1"/>
  <c r="G17" i="1"/>
  <c r="V38" i="1"/>
  <c r="V39" i="1"/>
  <c r="U38" i="1"/>
  <c r="U39" i="1"/>
  <c r="P38" i="1"/>
  <c r="Q38" i="1"/>
  <c r="O38" i="1"/>
  <c r="R38" i="1"/>
  <c r="S38" i="1"/>
  <c r="T38" i="1"/>
  <c r="R39" i="1"/>
  <c r="S39" i="1"/>
  <c r="T39" i="1"/>
  <c r="O70" i="1"/>
  <c r="L70" i="1"/>
  <c r="M27" i="1"/>
  <c r="M26" i="1"/>
  <c r="M25" i="1"/>
  <c r="M24" i="1"/>
  <c r="M23" i="1"/>
  <c r="N39" i="1"/>
  <c r="N38" i="1"/>
  <c r="E39" i="1"/>
  <c r="E38" i="1"/>
  <c r="C39" i="1"/>
  <c r="C38" i="1"/>
  <c r="C26" i="1"/>
  <c r="C27" i="1"/>
  <c r="C25" i="1"/>
  <c r="C24" i="1"/>
  <c r="C23" i="1"/>
  <c r="F17" i="1"/>
  <c r="F18" i="1"/>
  <c r="D17" i="1"/>
  <c r="D18" i="1"/>
  <c r="E17" i="1"/>
  <c r="E18" i="1"/>
  <c r="C18" i="1"/>
  <c r="C17" i="1"/>
</calcChain>
</file>

<file path=xl/sharedStrings.xml><?xml version="1.0" encoding="utf-8"?>
<sst xmlns="http://schemas.openxmlformats.org/spreadsheetml/2006/main" count="42" uniqueCount="27">
  <si>
    <t>B-MEAM</t>
  </si>
  <si>
    <t>elastic constants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</si>
  <si>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</si>
  <si>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</si>
  <si>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</si>
  <si>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</si>
  <si>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</si>
  <si>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</si>
  <si>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</si>
  <si>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</si>
  <si>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</si>
  <si>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B</t>
  </si>
  <si>
    <t>C'</t>
  </si>
  <si>
    <t>P</t>
  </si>
  <si>
    <t>mpi4</t>
  </si>
  <si>
    <t>mpi6</t>
  </si>
  <si>
    <t>F-MEAM</t>
  </si>
  <si>
    <t>augt1</t>
  </si>
  <si>
    <t>ialloy</t>
  </si>
  <si>
    <t>mixture_ref_t</t>
  </si>
  <si>
    <t>erose_form</t>
  </si>
  <si>
    <t>emb_lin_neg</t>
  </si>
  <si>
    <t>bkgd_dyn</t>
  </si>
  <si>
    <t>doing all elastic constants for 3.4 bcc, fixed, exploring parameters…</t>
  </si>
  <si>
    <t>gsmooth</t>
  </si>
  <si>
    <t>ibar</t>
  </si>
  <si>
    <t>testing 3.3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</si>
</sst>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Sheet1!$N$40:$V$40</c:f>
              <c:numCache>
                <c:formatCode>General</c:formatCode>
                <c:ptCount val="9"/>
                <c:pt idx="0">
                  <c:v>0.0</c:v>
                </c:pt>
                <c:pt idx="1">
                  <c:v>52308.768</c:v>
                </c:pt>
                <c:pt idx="2">
                  <c:v>33687.059</c:v>
                </c:pt>
                <c:pt idx="3">
                  <c:v>17010.461</c:v>
                </c:pt>
                <c:pt idx="4">
                  <c:v>9347.381799999999</c:v>
                </c:pt>
                <c:pt idx="5">
                  <c:v>2108.8337</c:v>
                </c:pt>
                <c:pt idx="6">
                  <c:v>-11548.119</c:v>
                </c:pt>
                <c:pt idx="7">
                  <c:v>-24733.912</c:v>
                </c:pt>
                <c:pt idx="8">
                  <c:v>-55094.415</c:v>
                </c:pt>
              </c:numCache>
            </c:numRef>
          </c:xVal>
          <c:yVal>
            <c:numRef>
              <c:f>Sheet1!$N$39:$V$39</c:f>
              <c:numCache>
                <c:formatCode>General</c:formatCode>
                <c:ptCount val="9"/>
                <c:pt idx="0">
                  <c:v>-4.526817321811507</c:v>
                </c:pt>
                <c:pt idx="4">
                  <c:v>-5.061549185388003</c:v>
                </c:pt>
                <c:pt idx="5">
                  <c:v>-4.647989566825004</c:v>
                </c:pt>
                <c:pt idx="6">
                  <c:v>-3.861840114848995</c:v>
                </c:pt>
                <c:pt idx="7">
                  <c:v>-3.128887014806502</c:v>
                </c:pt>
                <c:pt idx="8">
                  <c:v>-1.505995235663846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624"/>
        <c:axId val="9987744"/>
      </c:scatterChart>
      <c:valAx>
        <c:axId val="99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744"/>
        <c:crosses val="autoZero"/>
        <c:crossBetween val="midCat"/>
      </c:valAx>
      <c:valAx>
        <c:axId val="99877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Sheet1!$C$19:$H$19</c:f>
              <c:numCache>
                <c:formatCode>General</c:formatCode>
                <c:ptCount val="6"/>
                <c:pt idx="0">
                  <c:v>2760.8954</c:v>
                </c:pt>
                <c:pt idx="1">
                  <c:v>13106.29</c:v>
                </c:pt>
                <c:pt idx="2">
                  <c:v>59772.603</c:v>
                </c:pt>
                <c:pt idx="3">
                  <c:v>131741.5</c:v>
                </c:pt>
                <c:pt idx="4">
                  <c:v>0.0</c:v>
                </c:pt>
                <c:pt idx="5">
                  <c:v>-42041.49</c:v>
                </c:pt>
              </c:numCache>
            </c:numRef>
          </c:xVal>
          <c:yVal>
            <c:numRef>
              <c:f>Sheet1!$C$18:$H$18</c:f>
              <c:numCache>
                <c:formatCode>General</c:formatCode>
                <c:ptCount val="6"/>
                <c:pt idx="0">
                  <c:v>-3.128067298702497</c:v>
                </c:pt>
                <c:pt idx="1">
                  <c:v>-3.488571683061998</c:v>
                </c:pt>
                <c:pt idx="2">
                  <c:v>-5.061549285299008</c:v>
                </c:pt>
                <c:pt idx="3">
                  <c:v>-6.528288397750998</c:v>
                </c:pt>
                <c:pt idx="4">
                  <c:v>-3.032002513990498</c:v>
                </c:pt>
                <c:pt idx="5">
                  <c:v>-1.505995235660052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742032"/>
        <c:axId val="-374851120"/>
      </c:scatterChart>
      <c:valAx>
        <c:axId val="-3747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851120"/>
        <c:crosses val="autoZero"/>
        <c:crossBetween val="midCat"/>
      </c:valAx>
      <c:valAx>
        <c:axId val="-374851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7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609600</xdr:colOff>
      <xdr:row>3</xdr:row>
      <xdr:rowOff>152400</xdr:rowOff>
    </xdr:from>
    <xdr:to>
      <xdr:col>19</xdr:col>
      <xdr:colOff>139700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1</xdr:row>
      <xdr:rowOff>177800</xdr:rowOff>
    </xdr:from>
    <xdr:to>
      <xdr:col>13</xdr:col>
      <xdr:colOff>241300</xdr:colOff>
      <xdr:row>19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0"/>
  <sheetViews>
    <sheetView tabSelected="1" workbookViewId="0">
      <selection activeCell="J30" sqref="J30"/>
    </sheetView>
  </sheetViews>
  <sheetFormatPr baseColWidth="10" defaultRowHeight="16" x14ac:dyDescent="0.2"/>
  <sheetData>
    <row r="3" spans="1:8" x14ac:dyDescent="0.2">
      <c r="B3" t="s">
        <v>0</v>
      </c>
    </row>
    <row r="4" spans="1:8" x14ac:dyDescent="0.2">
      <c r="B4" t="s">
        <v>1</v>
      </c>
    </row>
    <row r="7" spans="1:8" x14ac:dyDescent="0.2">
      <c r="B7">
        <v>3.6</v>
      </c>
      <c r="C7">
        <v>3.5</v>
      </c>
      <c r="D7">
        <v>3.49</v>
      </c>
      <c r="E7">
        <v>3.45</v>
      </c>
      <c r="F7">
        <v>3.4</v>
      </c>
      <c r="H7">
        <v>3.55</v>
      </c>
    </row>
    <row r="8" spans="1:8" x14ac:dyDescent="0.2">
      <c r="A8" t="s">
        <v>2</v>
      </c>
      <c r="B8">
        <v>-12135.0775245697</v>
      </c>
      <c r="C8">
        <v>113.647364602555</v>
      </c>
      <c r="D8">
        <v>118.609229123001</v>
      </c>
      <c r="E8">
        <v>140.41964969255</v>
      </c>
      <c r="F8">
        <v>172.29136721599701</v>
      </c>
      <c r="G8">
        <v>112.31252440755</v>
      </c>
      <c r="H8">
        <v>91.442203925209895</v>
      </c>
    </row>
    <row r="9" spans="1:8" x14ac:dyDescent="0.2">
      <c r="A9" t="s">
        <v>3</v>
      </c>
      <c r="B9">
        <v>90.342276897597898</v>
      </c>
      <c r="C9">
        <v>113.64736460253501</v>
      </c>
      <c r="D9">
        <v>118.60922912305</v>
      </c>
      <c r="E9">
        <v>140.419649861848</v>
      </c>
      <c r="F9">
        <v>172.291367300503</v>
      </c>
      <c r="G9">
        <v>112.312524407532</v>
      </c>
      <c r="H9">
        <v>91.442203925195301</v>
      </c>
    </row>
    <row r="10" spans="1:8" x14ac:dyDescent="0.2">
      <c r="A10" t="s">
        <v>4</v>
      </c>
      <c r="B10">
        <v>151.60140944185</v>
      </c>
      <c r="C10">
        <v>113.64736460250001</v>
      </c>
      <c r="D10">
        <v>118.60922912305</v>
      </c>
      <c r="E10">
        <v>140.41964984979899</v>
      </c>
      <c r="F10">
        <v>172.29136719650199</v>
      </c>
      <c r="G10">
        <v>112.31252440761401</v>
      </c>
      <c r="H10">
        <v>91.442203925205106</v>
      </c>
    </row>
    <row r="11" spans="1:8" x14ac:dyDescent="0.2">
      <c r="A11" t="s">
        <v>5</v>
      </c>
      <c r="B11">
        <v>-1249.3813795429501</v>
      </c>
      <c r="C11">
        <v>119.90349919996</v>
      </c>
      <c r="D11">
        <v>125.586372489125</v>
      </c>
      <c r="E11">
        <v>150.54274826314801</v>
      </c>
      <c r="F11">
        <v>185.34794401149901</v>
      </c>
      <c r="G11">
        <v>118.376529435531</v>
      </c>
      <c r="H11">
        <v>94.454194396529999</v>
      </c>
    </row>
    <row r="12" spans="1:8" x14ac:dyDescent="0.2">
      <c r="A12" t="s">
        <v>6</v>
      </c>
      <c r="B12">
        <v>-5851.0897186202201</v>
      </c>
      <c r="C12">
        <v>119.903499199932</v>
      </c>
      <c r="D12">
        <v>125.586372489025</v>
      </c>
      <c r="E12">
        <v>150.54274810827599</v>
      </c>
      <c r="F12">
        <v>185.34794399624499</v>
      </c>
      <c r="G12">
        <v>118.376529435566</v>
      </c>
      <c r="H12">
        <v>94.454194396534902</v>
      </c>
    </row>
    <row r="13" spans="1:8" x14ac:dyDescent="0.2">
      <c r="A13" t="s">
        <v>7</v>
      </c>
      <c r="B13">
        <v>84.012306784075903</v>
      </c>
      <c r="C13">
        <v>119.90349919993</v>
      </c>
      <c r="D13">
        <v>125.586372489075</v>
      </c>
      <c r="E13">
        <v>150.54274823174899</v>
      </c>
      <c r="F13">
        <v>185.34794403049901</v>
      </c>
      <c r="G13">
        <v>118.376529435557</v>
      </c>
      <c r="H13">
        <v>94.4541943965298</v>
      </c>
    </row>
    <row r="14" spans="1:8" x14ac:dyDescent="0.2">
      <c r="A14" t="s">
        <v>8</v>
      </c>
      <c r="B14">
        <v>71.798969114888905</v>
      </c>
      <c r="C14">
        <v>15.5956800674319</v>
      </c>
      <c r="D14">
        <v>18.250455117252699</v>
      </c>
      <c r="E14">
        <v>30.0950789669747</v>
      </c>
      <c r="F14">
        <v>40.4738136084095</v>
      </c>
      <c r="G14">
        <v>14.885661852724599</v>
      </c>
      <c r="H14">
        <v>3.9611176786172302</v>
      </c>
    </row>
    <row r="15" spans="1:8" x14ac:dyDescent="0.2">
      <c r="A15" t="s">
        <v>9</v>
      </c>
      <c r="B15">
        <v>11047.152182321501</v>
      </c>
      <c r="C15">
        <v>15.5956800673872</v>
      </c>
      <c r="D15">
        <v>18.250455117248201</v>
      </c>
      <c r="E15">
        <v>30.095078966943799</v>
      </c>
      <c r="F15">
        <v>40.473813797539201</v>
      </c>
      <c r="G15">
        <v>14.885661852742899</v>
      </c>
      <c r="H15">
        <v>3.9611176786140798</v>
      </c>
    </row>
    <row r="16" spans="1:8" x14ac:dyDescent="0.2">
      <c r="A16" t="s">
        <v>10</v>
      </c>
      <c r="B16">
        <v>44.207790121000002</v>
      </c>
      <c r="C16">
        <v>15.595680067373999</v>
      </c>
      <c r="D16">
        <v>18.2504551172423</v>
      </c>
      <c r="E16">
        <v>30.095078966983799</v>
      </c>
      <c r="F16">
        <v>40.473813683595999</v>
      </c>
      <c r="G16">
        <v>14.885661852746299</v>
      </c>
      <c r="H16">
        <v>3.96111767861471</v>
      </c>
    </row>
    <row r="17" spans="1:22" x14ac:dyDescent="0.2">
      <c r="A17" t="s">
        <v>11</v>
      </c>
      <c r="C17">
        <f>(C8+2*C11)/3</f>
        <v>117.818121000825</v>
      </c>
      <c r="D17">
        <f>(D8+2*D11)/3</f>
        <v>123.26065803375032</v>
      </c>
      <c r="E17">
        <f>(E8+2*E11)/3</f>
        <v>147.16838207294867</v>
      </c>
      <c r="F17">
        <f>(F8+2*F11)/3</f>
        <v>180.99575174633165</v>
      </c>
      <c r="G17">
        <f>(G8+2*G11)/3</f>
        <v>116.35519442620399</v>
      </c>
      <c r="H17">
        <f>(H8+2*H11)/3</f>
        <v>93.450197572756636</v>
      </c>
    </row>
    <row r="18" spans="1:22" x14ac:dyDescent="0.2">
      <c r="A18" t="s">
        <v>12</v>
      </c>
      <c r="C18">
        <f>(C8-C11)/2</f>
        <v>-3.1280672987024971</v>
      </c>
      <c r="D18">
        <f>(D8-D11)/2</f>
        <v>-3.4885716830619984</v>
      </c>
      <c r="E18">
        <f>(E8-E11)/2</f>
        <v>-5.0615492852990087</v>
      </c>
      <c r="F18">
        <f>(F8-F11)/2</f>
        <v>-6.5282883977509982</v>
      </c>
      <c r="G18">
        <f>(G8-G11)/2</f>
        <v>-3.0320025139904985</v>
      </c>
      <c r="H18">
        <f>(H8-H11)/2</f>
        <v>-1.5059952356600519</v>
      </c>
    </row>
    <row r="19" spans="1:22" x14ac:dyDescent="0.2">
      <c r="A19" t="s">
        <v>13</v>
      </c>
      <c r="B19">
        <v>-76889.095000000001</v>
      </c>
      <c r="C19">
        <v>2760.8953999999999</v>
      </c>
      <c r="D19">
        <v>13106.29</v>
      </c>
      <c r="E19">
        <v>59772.603000000003</v>
      </c>
      <c r="F19">
        <v>131741.5</v>
      </c>
      <c r="G19">
        <v>0</v>
      </c>
      <c r="H19">
        <v>-42041.49</v>
      </c>
    </row>
    <row r="21" spans="1:22" x14ac:dyDescent="0.2">
      <c r="B21" t="s">
        <v>0</v>
      </c>
      <c r="J21" t="s">
        <v>16</v>
      </c>
    </row>
    <row r="22" spans="1:22" x14ac:dyDescent="0.2">
      <c r="C22" t="s">
        <v>15</v>
      </c>
      <c r="E22" t="s">
        <v>14</v>
      </c>
      <c r="J22" t="s">
        <v>15</v>
      </c>
      <c r="L22" t="s">
        <v>14</v>
      </c>
    </row>
    <row r="23" spans="1:22" x14ac:dyDescent="0.2">
      <c r="B23">
        <v>-1352.1815579848301</v>
      </c>
      <c r="C23">
        <f>B23/250</f>
        <v>-5.4087262319393199</v>
      </c>
      <c r="E23">
        <v>-1352.1815579848301</v>
      </c>
      <c r="J23">
        <v>-1349.3612332611301</v>
      </c>
      <c r="L23">
        <v>-1349.3612332611301</v>
      </c>
      <c r="M23">
        <f>L23/250</f>
        <v>-5.39744493304452</v>
      </c>
    </row>
    <row r="24" spans="1:22" x14ac:dyDescent="0.2">
      <c r="B24">
        <v>5372.0274485814798</v>
      </c>
      <c r="C24">
        <f>B24/250</f>
        <v>21.488109794325919</v>
      </c>
      <c r="E24">
        <v>5372.0274485814798</v>
      </c>
      <c r="J24">
        <v>5191.3158021847303</v>
      </c>
      <c r="L24">
        <v>5191.3158021847303</v>
      </c>
      <c r="M24">
        <f>L24/250</f>
        <v>20.765263208738922</v>
      </c>
    </row>
    <row r="25" spans="1:22" x14ac:dyDescent="0.2">
      <c r="B25">
        <v>17.513760549613899</v>
      </c>
      <c r="C25">
        <f>B25/5</f>
        <v>3.5027521099227799</v>
      </c>
      <c r="E25">
        <v>17.513760549613899</v>
      </c>
      <c r="J25">
        <v>17.315132384629301</v>
      </c>
      <c r="L25">
        <v>17.315132384629301</v>
      </c>
      <c r="M25">
        <f>L25/5</f>
        <v>3.4630264769258603</v>
      </c>
    </row>
    <row r="26" spans="1:22" x14ac:dyDescent="0.2">
      <c r="B26">
        <v>17.513760549613899</v>
      </c>
      <c r="C26">
        <f t="shared" ref="C26:C27" si="0">B26/5</f>
        <v>3.5027521099227799</v>
      </c>
      <c r="E26">
        <v>17.513760549613899</v>
      </c>
      <c r="J26">
        <v>17.315132384629301</v>
      </c>
      <c r="L26">
        <v>17.315132384629301</v>
      </c>
      <c r="M26">
        <f t="shared" ref="M26:M27" si="1">L26/5</f>
        <v>3.4630264769258603</v>
      </c>
    </row>
    <row r="27" spans="1:22" x14ac:dyDescent="0.2">
      <c r="B27">
        <v>17.513760549613899</v>
      </c>
      <c r="C27">
        <f t="shared" si="0"/>
        <v>3.5027521099227799</v>
      </c>
      <c r="E27">
        <v>17.513760549613899</v>
      </c>
      <c r="J27">
        <v>17.315132384629301</v>
      </c>
      <c r="L27">
        <v>17.315132384629301</v>
      </c>
      <c r="M27">
        <f t="shared" si="1"/>
        <v>3.4630264769258603</v>
      </c>
    </row>
    <row r="28" spans="1:22" x14ac:dyDescent="0.2">
      <c r="O28">
        <v>3.4</v>
      </c>
      <c r="P28">
        <v>3.42</v>
      </c>
      <c r="Q28">
        <v>3.44</v>
      </c>
      <c r="R28">
        <v>3.45</v>
      </c>
      <c r="S28">
        <v>3.46</v>
      </c>
      <c r="T28">
        <v>3.48</v>
      </c>
      <c r="U28">
        <v>3.5</v>
      </c>
      <c r="V28">
        <v>3.55</v>
      </c>
    </row>
    <row r="29" spans="1:22" x14ac:dyDescent="0.2">
      <c r="C29">
        <v>112.31252440755</v>
      </c>
      <c r="E29">
        <v>112.31252440755</v>
      </c>
      <c r="M29" t="s">
        <v>2</v>
      </c>
      <c r="N29">
        <v>132.954124778102</v>
      </c>
      <c r="O29">
        <v>172.29136695300301</v>
      </c>
      <c r="P29">
        <v>156.57639869170501</v>
      </c>
      <c r="Q29">
        <v>136.94691295785</v>
      </c>
      <c r="R29">
        <v>140.419649861349</v>
      </c>
      <c r="S29">
        <v>134.6579079361</v>
      </c>
      <c r="T29">
        <v>123.76068981655</v>
      </c>
      <c r="U29">
        <v>113.64655507833</v>
      </c>
      <c r="V29">
        <v>91.442203925199905</v>
      </c>
    </row>
    <row r="30" spans="1:22" x14ac:dyDescent="0.2">
      <c r="C30">
        <v>112.312524407532</v>
      </c>
      <c r="E30">
        <v>112.312524407532</v>
      </c>
      <c r="M30" t="s">
        <v>3</v>
      </c>
      <c r="N30">
        <v>132.954124351898</v>
      </c>
      <c r="O30">
        <v>172.29136746499699</v>
      </c>
      <c r="P30">
        <v>145.49267812939499</v>
      </c>
      <c r="Q30">
        <v>146.40109766630101</v>
      </c>
      <c r="R30">
        <v>140.41964986139999</v>
      </c>
      <c r="S30">
        <v>134.657907705052</v>
      </c>
      <c r="T30">
        <v>123.760689816449</v>
      </c>
      <c r="U30">
        <v>113.64655507833</v>
      </c>
      <c r="V30">
        <v>91.442203925199905</v>
      </c>
    </row>
    <row r="31" spans="1:22" x14ac:dyDescent="0.2">
      <c r="C31">
        <v>112.31252440761401</v>
      </c>
      <c r="E31">
        <v>112.31252440761401</v>
      </c>
      <c r="M31" t="s">
        <v>4</v>
      </c>
      <c r="N31">
        <v>132.95412452220299</v>
      </c>
      <c r="O31">
        <v>172.29136736700499</v>
      </c>
      <c r="P31">
        <v>145.49267815176501</v>
      </c>
      <c r="Q31">
        <v>136.946912306998</v>
      </c>
      <c r="R31">
        <v>140.419649858501</v>
      </c>
      <c r="S31">
        <v>134.65790795445</v>
      </c>
      <c r="T31">
        <v>123.760689816449</v>
      </c>
      <c r="U31">
        <v>113.64655507834</v>
      </c>
      <c r="V31">
        <v>91.442203925209895</v>
      </c>
    </row>
    <row r="32" spans="1:22" x14ac:dyDescent="0.2">
      <c r="C32">
        <v>118.376529435531</v>
      </c>
      <c r="E32">
        <v>118.376529435531</v>
      </c>
      <c r="M32" t="s">
        <v>5</v>
      </c>
      <c r="N32">
        <v>142.00775942172501</v>
      </c>
      <c r="O32">
        <v>185.347943837499</v>
      </c>
      <c r="P32">
        <v>167.34801092165</v>
      </c>
      <c r="Q32">
        <v>159.180338426926</v>
      </c>
      <c r="R32">
        <v>150.54274823212501</v>
      </c>
      <c r="S32">
        <v>143.95388706975001</v>
      </c>
      <c r="T32">
        <v>131.48437004624799</v>
      </c>
      <c r="U32">
        <v>119.904329107943</v>
      </c>
      <c r="V32">
        <v>94.454194396527598</v>
      </c>
    </row>
    <row r="33" spans="1:22" x14ac:dyDescent="0.2">
      <c r="C33">
        <v>118.376529435566</v>
      </c>
      <c r="E33">
        <v>118.376529435566</v>
      </c>
      <c r="M33" t="s">
        <v>6</v>
      </c>
      <c r="N33">
        <v>142.00775952282501</v>
      </c>
      <c r="O33">
        <v>185.34794404799999</v>
      </c>
      <c r="P33">
        <v>167.40341542588999</v>
      </c>
      <c r="Q33">
        <v>160.981389466049</v>
      </c>
      <c r="R33">
        <v>150.54274823249901</v>
      </c>
      <c r="S33">
        <v>143.953887103249</v>
      </c>
      <c r="T33">
        <v>131.484370046225</v>
      </c>
      <c r="U33">
        <v>119.90432910795001</v>
      </c>
      <c r="V33">
        <v>94.454194396527598</v>
      </c>
    </row>
    <row r="34" spans="1:22" x14ac:dyDescent="0.2">
      <c r="C34">
        <v>118.376529435557</v>
      </c>
      <c r="E34">
        <v>118.376529435557</v>
      </c>
      <c r="M34" t="s">
        <v>7</v>
      </c>
      <c r="N34">
        <v>142.00775940459999</v>
      </c>
      <c r="O34">
        <v>185.34794409849999</v>
      </c>
      <c r="P34">
        <v>164.889306173915</v>
      </c>
      <c r="Q34">
        <v>159.18060455494901</v>
      </c>
      <c r="R34">
        <v>150.542748231399</v>
      </c>
      <c r="S34">
        <v>143.9538869706</v>
      </c>
      <c r="T34">
        <v>131.484370046197</v>
      </c>
      <c r="U34">
        <v>119.904329107948</v>
      </c>
      <c r="V34">
        <v>94.4541943965326</v>
      </c>
    </row>
    <row r="35" spans="1:22" x14ac:dyDescent="0.2">
      <c r="C35">
        <v>14.885661852724599</v>
      </c>
      <c r="E35">
        <v>14.885661852724599</v>
      </c>
      <c r="M35" t="s">
        <v>8</v>
      </c>
      <c r="N35">
        <v>26.0138797306481</v>
      </c>
      <c r="O35">
        <v>75.210636200179295</v>
      </c>
      <c r="P35">
        <v>34.846948411231502</v>
      </c>
      <c r="Q35">
        <v>103.80795383714501</v>
      </c>
      <c r="R35">
        <v>30.095078966983898</v>
      </c>
      <c r="S35">
        <v>26.941676632636</v>
      </c>
      <c r="T35">
        <v>21.0241481581599</v>
      </c>
      <c r="U35">
        <v>15.5959888868008</v>
      </c>
      <c r="V35">
        <v>3.96111767861828</v>
      </c>
    </row>
    <row r="36" spans="1:22" x14ac:dyDescent="0.2">
      <c r="C36">
        <v>14.885661852742899</v>
      </c>
      <c r="E36">
        <v>14.885661852742899</v>
      </c>
      <c r="M36" t="s">
        <v>9</v>
      </c>
      <c r="N36">
        <v>26.013879730157999</v>
      </c>
      <c r="O36">
        <v>40.473813678784197</v>
      </c>
      <c r="P36">
        <v>34.846948416883301</v>
      </c>
      <c r="Q36">
        <v>28.520362328166499</v>
      </c>
      <c r="R36">
        <v>30.095078966993501</v>
      </c>
      <c r="S36">
        <v>26.9416766341478</v>
      </c>
      <c r="T36">
        <v>21.024148158173599</v>
      </c>
      <c r="U36">
        <v>15.595988886807501</v>
      </c>
      <c r="V36">
        <v>3.9611176786123501</v>
      </c>
    </row>
    <row r="37" spans="1:22" x14ac:dyDescent="0.2">
      <c r="C37">
        <v>14.885661852746299</v>
      </c>
      <c r="E37">
        <v>14.885661852746299</v>
      </c>
      <c r="M37" t="s">
        <v>10</v>
      </c>
      <c r="N37">
        <v>26.013879730764199</v>
      </c>
      <c r="O37">
        <v>40.473813773407798</v>
      </c>
      <c r="P37">
        <v>34.846918637605398</v>
      </c>
      <c r="Q37">
        <v>28.520362817075501</v>
      </c>
      <c r="R37">
        <v>30.095078965635199</v>
      </c>
      <c r="S37">
        <v>26.941676628270098</v>
      </c>
      <c r="T37">
        <v>21.0241481581727</v>
      </c>
      <c r="U37">
        <v>15.5959888868035</v>
      </c>
      <c r="V37">
        <v>3.96111767861662</v>
      </c>
    </row>
    <row r="38" spans="1:22" x14ac:dyDescent="0.2">
      <c r="C38">
        <f>(C29+2*C32)/3</f>
        <v>116.35519442620399</v>
      </c>
      <c r="E38">
        <f>(E29+2*E32)/3</f>
        <v>116.35519442620399</v>
      </c>
      <c r="M38" t="s">
        <v>11</v>
      </c>
      <c r="N38">
        <f>(N29+2*N32)/3</f>
        <v>138.989881207184</v>
      </c>
      <c r="O38">
        <f t="shared" ref="O38:T38" si="2">(O29+2*O32)/3</f>
        <v>180.99575154266699</v>
      </c>
      <c r="P38">
        <f t="shared" ref="P38:Q38" si="3">(P29+2*P32)/3</f>
        <v>163.75747351166834</v>
      </c>
      <c r="Q38">
        <f t="shared" si="3"/>
        <v>151.76919660390067</v>
      </c>
      <c r="R38">
        <f t="shared" si="2"/>
        <v>147.168382108533</v>
      </c>
      <c r="S38">
        <f t="shared" si="2"/>
        <v>140.85522735853334</v>
      </c>
      <c r="T38">
        <f t="shared" si="2"/>
        <v>128.90980996968199</v>
      </c>
      <c r="U38">
        <f t="shared" ref="U38:V38" si="4">(U29+2*U32)/3</f>
        <v>117.81840443140533</v>
      </c>
      <c r="V38">
        <f t="shared" si="4"/>
        <v>93.450197572751691</v>
      </c>
    </row>
    <row r="39" spans="1:22" x14ac:dyDescent="0.2">
      <c r="C39">
        <f>(C29-C32)/2</f>
        <v>-3.0320025139904985</v>
      </c>
      <c r="E39">
        <f>(E29-E32)/2</f>
        <v>-3.0320025139904985</v>
      </c>
      <c r="M39" t="s">
        <v>12</v>
      </c>
      <c r="N39">
        <f>(N29-N32)/2</f>
        <v>-4.5268173218115066</v>
      </c>
      <c r="R39">
        <f t="shared" ref="O39:T39" si="5">(R29-R32)/2</f>
        <v>-5.061549185388003</v>
      </c>
      <c r="S39">
        <f t="shared" si="5"/>
        <v>-4.6479895668250037</v>
      </c>
      <c r="T39">
        <f t="shared" si="5"/>
        <v>-3.8618401148489951</v>
      </c>
      <c r="U39">
        <f t="shared" ref="U39:V39" si="6">(U29-U32)/2</f>
        <v>-3.1288870148065016</v>
      </c>
      <c r="V39">
        <f t="shared" si="6"/>
        <v>-1.5059952356638462</v>
      </c>
    </row>
    <row r="40" spans="1:22" x14ac:dyDescent="0.2">
      <c r="M40" t="s">
        <v>13</v>
      </c>
      <c r="N40">
        <v>0</v>
      </c>
      <c r="O40">
        <v>52308.767999999996</v>
      </c>
      <c r="P40">
        <v>33687.059000000001</v>
      </c>
      <c r="Q40">
        <v>17010.460999999999</v>
      </c>
      <c r="R40">
        <v>9347.3817999999992</v>
      </c>
      <c r="S40">
        <v>2108.8337000000001</v>
      </c>
      <c r="T40">
        <v>-11548.119000000001</v>
      </c>
      <c r="U40">
        <v>-24733.912</v>
      </c>
      <c r="V40">
        <v>-55094.415000000001</v>
      </c>
    </row>
    <row r="41" spans="1:22" x14ac:dyDescent="0.2">
      <c r="B41" t="s">
        <v>23</v>
      </c>
    </row>
    <row r="44" spans="1:22" x14ac:dyDescent="0.2">
      <c r="A44" t="s">
        <v>17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22" x14ac:dyDescent="0.2">
      <c r="A45" t="s">
        <v>18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22" x14ac:dyDescent="0.2">
      <c r="A46" t="s">
        <v>19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22" x14ac:dyDescent="0.2">
      <c r="A47" t="s">
        <v>20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22" x14ac:dyDescent="0.2">
      <c r="A48" t="s">
        <v>21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5" x14ac:dyDescent="0.2">
      <c r="A49" t="s">
        <v>22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5" x14ac:dyDescent="0.2">
      <c r="A50" t="s">
        <v>24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0.5</v>
      </c>
      <c r="I50">
        <v>99</v>
      </c>
      <c r="J50">
        <v>99</v>
      </c>
      <c r="K50">
        <v>99</v>
      </c>
      <c r="L50">
        <v>99</v>
      </c>
    </row>
    <row r="51" spans="1:15" x14ac:dyDescent="0.2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-5</v>
      </c>
      <c r="J51">
        <v>1</v>
      </c>
      <c r="K51">
        <v>3</v>
      </c>
      <c r="L51">
        <v>4</v>
      </c>
    </row>
    <row r="52" spans="1:15" x14ac:dyDescent="0.2">
      <c r="O52" t="s">
        <v>26</v>
      </c>
    </row>
    <row r="53" spans="1:15" x14ac:dyDescent="0.2">
      <c r="B53">
        <v>-1352.1815579848301</v>
      </c>
      <c r="C53">
        <v>-1352.1815579848401</v>
      </c>
      <c r="D53">
        <v>-1352.1815579848301</v>
      </c>
      <c r="E53">
        <v>-1352.1815579848301</v>
      </c>
      <c r="F53">
        <v>-1336.36166430765</v>
      </c>
      <c r="G53">
        <v>-1352.1815579848301</v>
      </c>
      <c r="H53">
        <v>-1352.1815579848301</v>
      </c>
      <c r="I53">
        <v>-1352.1815579848301</v>
      </c>
      <c r="J53">
        <v>-1352.1815579848401</v>
      </c>
      <c r="K53">
        <v>-1352.1815579848401</v>
      </c>
      <c r="L53">
        <v>-1352.1815579848301</v>
      </c>
    </row>
    <row r="54" spans="1:15" x14ac:dyDescent="0.2">
      <c r="B54">
        <v>5372.0274485814798</v>
      </c>
      <c r="C54">
        <v>5372.0274485814798</v>
      </c>
      <c r="D54">
        <v>5372.0274485814798</v>
      </c>
      <c r="E54">
        <v>5372.0274485814798</v>
      </c>
      <c r="F54">
        <v>5222.2018763822398</v>
      </c>
      <c r="G54">
        <v>5372.0274485814798</v>
      </c>
      <c r="H54">
        <v>5372.0274485814798</v>
      </c>
      <c r="I54">
        <v>5372.0274485814798</v>
      </c>
      <c r="J54">
        <v>5372.0274485814698</v>
      </c>
      <c r="K54">
        <v>5372.0274485814698</v>
      </c>
      <c r="L54">
        <v>5372.0274485814798</v>
      </c>
    </row>
    <row r="55" spans="1:15" x14ac:dyDescent="0.2">
      <c r="B55">
        <v>17.513760549613899</v>
      </c>
      <c r="C55">
        <v>17.513760549613899</v>
      </c>
      <c r="D55">
        <v>17.513760549613899</v>
      </c>
      <c r="E55">
        <v>17.513760549613899</v>
      </c>
      <c r="F55">
        <v>17.349403680094401</v>
      </c>
      <c r="G55">
        <v>17.513760549613899</v>
      </c>
      <c r="H55">
        <v>17.513760549613899</v>
      </c>
      <c r="I55">
        <v>17.513760549613899</v>
      </c>
      <c r="J55">
        <v>17.513760549613899</v>
      </c>
      <c r="K55">
        <v>17.513760549613899</v>
      </c>
      <c r="L55">
        <v>17.513760549613899</v>
      </c>
    </row>
    <row r="56" spans="1:15" x14ac:dyDescent="0.2">
      <c r="B56">
        <v>17.513760549613899</v>
      </c>
      <c r="C56">
        <v>17.513760549613899</v>
      </c>
      <c r="D56">
        <v>17.513760549613899</v>
      </c>
      <c r="E56">
        <v>17.513760549613899</v>
      </c>
      <c r="F56">
        <v>17.349403680094401</v>
      </c>
      <c r="G56">
        <v>17.513760549613899</v>
      </c>
      <c r="H56">
        <v>17.513760549613899</v>
      </c>
      <c r="I56">
        <v>17.513760549613899</v>
      </c>
      <c r="J56">
        <v>17.513760549613899</v>
      </c>
      <c r="K56">
        <v>17.513760549613899</v>
      </c>
      <c r="L56">
        <v>17.513760549613899</v>
      </c>
    </row>
    <row r="57" spans="1:15" x14ac:dyDescent="0.2">
      <c r="B57">
        <v>17.513760549613899</v>
      </c>
      <c r="C57">
        <v>17.513760549613899</v>
      </c>
      <c r="D57">
        <v>17.513760549613899</v>
      </c>
      <c r="E57">
        <v>17.513760549613899</v>
      </c>
      <c r="F57">
        <v>17.349403680094401</v>
      </c>
      <c r="G57">
        <v>17.513760549613899</v>
      </c>
      <c r="H57">
        <v>17.513760549613899</v>
      </c>
      <c r="I57">
        <v>17.513760549613899</v>
      </c>
      <c r="J57">
        <v>17.513760549613899</v>
      </c>
      <c r="K57">
        <v>17.513760549613899</v>
      </c>
      <c r="L57">
        <v>17.513760549613899</v>
      </c>
    </row>
    <row r="59" spans="1:15" x14ac:dyDescent="0.2">
      <c r="B59">
        <v>172.29136721599701</v>
      </c>
      <c r="C59">
        <v>171.96685459050201</v>
      </c>
      <c r="D59">
        <v>172.29136721599701</v>
      </c>
      <c r="E59">
        <v>172.29136721599701</v>
      </c>
      <c r="F59">
        <v>179.32242161255201</v>
      </c>
      <c r="G59">
        <v>172.29136721599701</v>
      </c>
      <c r="H59">
        <v>172.29136721599701</v>
      </c>
      <c r="I59">
        <v>172.29136721599701</v>
      </c>
      <c r="J59">
        <v>172.28820388550201</v>
      </c>
      <c r="K59">
        <v>172.28963149699899</v>
      </c>
      <c r="L59">
        <v>172.29136721599701</v>
      </c>
      <c r="O59">
        <v>247.97706957700001</v>
      </c>
    </row>
    <row r="60" spans="1:15" x14ac:dyDescent="0.2">
      <c r="B60">
        <v>172.291367300503</v>
      </c>
      <c r="C60">
        <v>171.96685399250401</v>
      </c>
      <c r="D60">
        <v>172.291367300503</v>
      </c>
      <c r="E60">
        <v>172.291367300503</v>
      </c>
      <c r="F60">
        <v>179.32242161234899</v>
      </c>
      <c r="G60">
        <v>172.291367300503</v>
      </c>
      <c r="H60">
        <v>172.291367300503</v>
      </c>
      <c r="I60">
        <v>172.291367300503</v>
      </c>
      <c r="J60">
        <v>172.288204133996</v>
      </c>
      <c r="K60">
        <v>172.289631201004</v>
      </c>
      <c r="L60">
        <v>172.291367300503</v>
      </c>
      <c r="O60">
        <v>247.97706946701501</v>
      </c>
    </row>
    <row r="61" spans="1:15" x14ac:dyDescent="0.2">
      <c r="B61">
        <v>172.29136719650199</v>
      </c>
      <c r="C61">
        <v>171.96685461849799</v>
      </c>
      <c r="D61">
        <v>172.29136719650199</v>
      </c>
      <c r="E61">
        <v>172.29136719650199</v>
      </c>
      <c r="F61">
        <v>179.32242161250201</v>
      </c>
      <c r="G61">
        <v>172.29136719650199</v>
      </c>
      <c r="H61">
        <v>172.29136719650199</v>
      </c>
      <c r="I61">
        <v>172.29136719650199</v>
      </c>
      <c r="J61">
        <v>172.28820386949599</v>
      </c>
      <c r="K61">
        <v>172.289631248002</v>
      </c>
      <c r="L61">
        <v>172.29136719650199</v>
      </c>
      <c r="O61">
        <v>247.97706971201001</v>
      </c>
    </row>
    <row r="62" spans="1:15" x14ac:dyDescent="0.2">
      <c r="B62">
        <v>185.34794401149901</v>
      </c>
      <c r="C62">
        <v>185.62112051724699</v>
      </c>
      <c r="D62">
        <v>185.34794401149901</v>
      </c>
      <c r="E62">
        <v>185.34794401149901</v>
      </c>
      <c r="F62">
        <v>154.47223873454701</v>
      </c>
      <c r="G62">
        <v>185.34794401149901</v>
      </c>
      <c r="H62">
        <v>185.34794401149901</v>
      </c>
      <c r="I62">
        <v>185.34794401149901</v>
      </c>
      <c r="J62">
        <v>185.376074937754</v>
      </c>
      <c r="K62">
        <v>185.36212872625001</v>
      </c>
      <c r="L62">
        <v>185.34794401149901</v>
      </c>
      <c r="O62">
        <v>274.24598887875499</v>
      </c>
    </row>
    <row r="63" spans="1:15" x14ac:dyDescent="0.2">
      <c r="B63">
        <v>185.34794399624499</v>
      </c>
      <c r="C63">
        <v>185.62112002975201</v>
      </c>
      <c r="D63">
        <v>185.34794399624499</v>
      </c>
      <c r="E63">
        <v>185.34794399624499</v>
      </c>
      <c r="F63">
        <v>154.47223873464799</v>
      </c>
      <c r="G63">
        <v>185.34794399624499</v>
      </c>
      <c r="H63">
        <v>185.34794399624499</v>
      </c>
      <c r="I63">
        <v>185.34794399624499</v>
      </c>
      <c r="J63">
        <v>185.37607571925</v>
      </c>
      <c r="K63">
        <v>185.362128437254</v>
      </c>
      <c r="L63">
        <v>185.34794399624499</v>
      </c>
      <c r="O63">
        <v>274.24598906199299</v>
      </c>
    </row>
    <row r="64" spans="1:15" x14ac:dyDescent="0.2">
      <c r="B64">
        <v>185.34794403049901</v>
      </c>
      <c r="C64">
        <v>185.621120974251</v>
      </c>
      <c r="D64">
        <v>185.34794403049901</v>
      </c>
      <c r="E64">
        <v>185.34794403049901</v>
      </c>
      <c r="F64">
        <v>154.47223873462301</v>
      </c>
      <c r="G64">
        <v>185.34794403049901</v>
      </c>
      <c r="H64">
        <v>185.34794403049901</v>
      </c>
      <c r="I64">
        <v>185.34794403049901</v>
      </c>
      <c r="J64">
        <v>185.376075236753</v>
      </c>
      <c r="K64">
        <v>185.36212832224899</v>
      </c>
      <c r="L64">
        <v>185.34794403049901</v>
      </c>
      <c r="O64">
        <v>274.24598903149501</v>
      </c>
    </row>
    <row r="65" spans="2:15" x14ac:dyDescent="0.2">
      <c r="B65">
        <v>40.4738136084095</v>
      </c>
      <c r="C65">
        <v>41.865342569486401</v>
      </c>
      <c r="D65">
        <v>40.4738136084095</v>
      </c>
      <c r="E65">
        <v>40.4738136084095</v>
      </c>
      <c r="F65">
        <v>23.6470061681202</v>
      </c>
      <c r="G65">
        <v>40.4738136084095</v>
      </c>
      <c r="H65">
        <v>40.4738136084095</v>
      </c>
      <c r="I65">
        <v>40.4738136084095</v>
      </c>
      <c r="J65">
        <v>40.673498890636502</v>
      </c>
      <c r="K65">
        <v>40.574022759949202</v>
      </c>
      <c r="L65">
        <v>40.4738136084095</v>
      </c>
      <c r="O65">
        <v>64.337939472019997</v>
      </c>
    </row>
    <row r="66" spans="2:15" x14ac:dyDescent="0.2">
      <c r="B66">
        <v>40.473813797539201</v>
      </c>
      <c r="C66">
        <v>41.865342571847897</v>
      </c>
      <c r="D66">
        <v>40.473813797539201</v>
      </c>
      <c r="E66">
        <v>40.473813797539201</v>
      </c>
      <c r="F66">
        <v>23.647006168184799</v>
      </c>
      <c r="G66">
        <v>40.473813797539201</v>
      </c>
      <c r="H66">
        <v>40.473813797539201</v>
      </c>
      <c r="I66">
        <v>40.473813797539201</v>
      </c>
      <c r="J66">
        <v>40.673498792113797</v>
      </c>
      <c r="K66">
        <v>40.574022675684702</v>
      </c>
      <c r="L66">
        <v>40.473813797539201</v>
      </c>
      <c r="O66">
        <v>64.337940201894995</v>
      </c>
    </row>
    <row r="67" spans="2:15" x14ac:dyDescent="0.2">
      <c r="B67">
        <v>40.473813683595999</v>
      </c>
      <c r="C67">
        <v>41.865342536678</v>
      </c>
      <c r="D67">
        <v>40.473813683595999</v>
      </c>
      <c r="E67">
        <v>40.473813683595999</v>
      </c>
      <c r="F67">
        <v>23.6470061680964</v>
      </c>
      <c r="G67">
        <v>40.473813683595999</v>
      </c>
      <c r="H67">
        <v>40.473813683595999</v>
      </c>
      <c r="I67">
        <v>40.473813683595999</v>
      </c>
      <c r="J67">
        <v>40.673498877048097</v>
      </c>
      <c r="K67">
        <v>40.574022736007002</v>
      </c>
      <c r="L67">
        <v>40.473813683595999</v>
      </c>
      <c r="O67">
        <v>64.337939227955104</v>
      </c>
    </row>
    <row r="69" spans="2:15" x14ac:dyDescent="0.2">
      <c r="L69">
        <v>131741.5</v>
      </c>
      <c r="O69">
        <v>334682.95</v>
      </c>
    </row>
    <row r="70" spans="2:15" x14ac:dyDescent="0.2">
      <c r="L70">
        <f>L69*0.0001</f>
        <v>13.174150000000001</v>
      </c>
      <c r="O70">
        <f>O69*0.0001</f>
        <v>33.468295000000005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2017-11-14T17:42:55Z</dcterms:created>
  <dcterms:modified xsi:type="dcterms:W3CDTF">2017-11-15T23:18:51Z</dcterms:modified>
</cp:coreProperties>
</file>