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8_{0D5B881E-7B68-E344-8668-F0D69A0847E0}" xr6:coauthVersionLast="36" xr6:coauthVersionMax="36" xr10:uidLastSave="{00000000-0000-0000-0000-000000000000}"/>
  <bookViews>
    <workbookView xWindow="5720" yWindow="3360" windowWidth="42820" windowHeight="23040" activeTab="2" xr2:uid="{00000000-000D-0000-FFFF-FFFF00000000}"/>
  </bookViews>
  <sheets>
    <sheet name="U PKA" sheetId="1" r:id="rId1"/>
    <sheet name="U PKA summary" sheetId="2" r:id="rId2"/>
    <sheet name="O PKA" sheetId="3" r:id="rId3"/>
    <sheet name="O PKA Summary" sheetId="4" r:id="rId4"/>
  </sheets>
  <calcPr calcId="179021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8" i="3" l="1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E528" i="3"/>
  <c r="D528" i="3"/>
  <c r="C528" i="3"/>
  <c r="B528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W484" i="3"/>
  <c r="V484" i="3"/>
  <c r="U484" i="3"/>
  <c r="T484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N484" i="3"/>
  <c r="M484" i="3"/>
  <c r="L484" i="3"/>
  <c r="K484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E484" i="3"/>
  <c r="D484" i="3"/>
  <c r="C484" i="3"/>
  <c r="B484" i="3"/>
  <c r="K19" i="2"/>
  <c r="K16" i="2"/>
  <c r="K17" i="2"/>
  <c r="K18" i="2"/>
  <c r="K20" i="2"/>
  <c r="K21" i="2"/>
  <c r="K22" i="2"/>
  <c r="L22" i="2"/>
  <c r="K23" i="2"/>
  <c r="K14" i="4"/>
  <c r="N61" i="2"/>
  <c r="O61" i="2"/>
  <c r="N62" i="2"/>
  <c r="O62" i="2"/>
  <c r="N63" i="2"/>
  <c r="O63" i="2"/>
  <c r="N64" i="2"/>
  <c r="O64" i="2"/>
  <c r="N65" i="2"/>
  <c r="O65" i="2"/>
  <c r="W64" i="2"/>
  <c r="X64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5" i="2"/>
  <c r="X65" i="2"/>
  <c r="X66" i="2"/>
  <c r="AG28" i="2"/>
  <c r="AD29" i="2"/>
  <c r="AG29" i="2"/>
  <c r="AD30" i="2"/>
  <c r="AG30" i="2"/>
  <c r="AD31" i="2"/>
  <c r="AG31" i="2"/>
  <c r="AD32" i="2"/>
  <c r="AG32" i="2"/>
  <c r="AD33" i="2"/>
  <c r="AG33" i="2"/>
  <c r="AD34" i="2"/>
  <c r="AG34" i="2"/>
  <c r="AD35" i="2"/>
  <c r="AG35" i="2"/>
  <c r="AD36" i="2"/>
  <c r="AG36" i="2"/>
  <c r="AD37" i="2"/>
  <c r="AG37" i="2"/>
  <c r="AD38" i="2"/>
  <c r="AG38" i="2"/>
  <c r="AD39" i="2"/>
  <c r="AG39" i="2"/>
  <c r="AD40" i="2"/>
  <c r="AG40" i="2"/>
  <c r="AD41" i="2"/>
  <c r="AG41" i="2"/>
  <c r="AD42" i="2"/>
  <c r="AG42" i="2"/>
  <c r="AD43" i="2"/>
  <c r="AG43" i="2"/>
  <c r="AD44" i="2"/>
  <c r="AG44" i="2"/>
  <c r="AG45" i="2"/>
  <c r="AC28" i="2"/>
  <c r="AF28" i="2"/>
  <c r="AC29" i="2"/>
  <c r="AF29" i="2"/>
  <c r="AC30" i="2"/>
  <c r="AF30" i="2"/>
  <c r="AC31" i="2"/>
  <c r="AF31" i="2"/>
  <c r="AC32" i="2"/>
  <c r="AF32" i="2"/>
  <c r="AC33" i="2"/>
  <c r="AF33" i="2"/>
  <c r="AC34" i="2"/>
  <c r="AF34" i="2"/>
  <c r="AC35" i="2"/>
  <c r="AF35" i="2"/>
  <c r="AC36" i="2"/>
  <c r="AF36" i="2"/>
  <c r="AC37" i="2"/>
  <c r="AF37" i="2"/>
  <c r="AC38" i="2"/>
  <c r="AF38" i="2"/>
  <c r="AC39" i="2"/>
  <c r="AF39" i="2"/>
  <c r="AC40" i="2"/>
  <c r="AF40" i="2"/>
  <c r="AC41" i="2"/>
  <c r="AF41" i="2"/>
  <c r="AC42" i="2"/>
  <c r="AF42" i="2"/>
  <c r="AC43" i="2"/>
  <c r="AF43" i="2"/>
  <c r="AC44" i="2"/>
  <c r="AF44" i="2"/>
  <c r="AF45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O66" i="2"/>
  <c r="T55" i="2"/>
  <c r="N77" i="2"/>
  <c r="T50" i="2"/>
  <c r="P72" i="2"/>
  <c r="N83" i="2"/>
  <c r="N84" i="2"/>
  <c r="N85" i="2"/>
  <c r="N86" i="2"/>
  <c r="N87" i="2"/>
  <c r="N73" i="2"/>
  <c r="N74" i="2"/>
  <c r="N75" i="2"/>
  <c r="N76" i="2"/>
  <c r="N78" i="2"/>
  <c r="N79" i="2"/>
  <c r="N80" i="2"/>
  <c r="N81" i="2"/>
  <c r="N82" i="2"/>
  <c r="N72" i="2"/>
  <c r="Q410" i="1"/>
  <c r="Q411" i="1"/>
  <c r="Q412" i="1"/>
  <c r="Q413" i="1"/>
  <c r="Q414" i="1"/>
  <c r="Q415" i="1"/>
  <c r="Q416" i="1"/>
  <c r="Q417" i="1"/>
  <c r="Q418" i="1"/>
  <c r="Q419" i="1"/>
  <c r="H410" i="1"/>
  <c r="H411" i="1"/>
  <c r="H412" i="1"/>
  <c r="H413" i="1"/>
  <c r="H414" i="1"/>
  <c r="H415" i="1"/>
  <c r="H416" i="1"/>
  <c r="H417" i="1"/>
  <c r="H418" i="1"/>
  <c r="H419" i="1"/>
  <c r="Q400" i="1"/>
  <c r="Q401" i="1"/>
  <c r="Q402" i="1"/>
  <c r="Q403" i="1"/>
  <c r="Q404" i="1"/>
  <c r="Q405" i="1"/>
  <c r="Q406" i="1"/>
  <c r="Q407" i="1"/>
  <c r="Q408" i="1"/>
  <c r="Q409" i="1"/>
  <c r="Q440" i="1"/>
  <c r="N440" i="1"/>
  <c r="M440" i="1"/>
  <c r="L440" i="1"/>
  <c r="K440" i="1"/>
  <c r="Z356" i="1"/>
  <c r="Z357" i="1"/>
  <c r="Z358" i="1"/>
  <c r="Z359" i="1"/>
  <c r="Z360" i="1"/>
  <c r="Z361" i="1"/>
  <c r="Z362" i="1"/>
  <c r="Z363" i="1"/>
  <c r="Z364" i="1"/>
  <c r="Z365" i="1"/>
  <c r="Z396" i="1"/>
  <c r="W396" i="1"/>
  <c r="V396" i="1"/>
  <c r="U396" i="1"/>
  <c r="T396" i="1"/>
  <c r="R62" i="2"/>
  <c r="R60" i="2"/>
  <c r="H400" i="1"/>
  <c r="H401" i="1"/>
  <c r="H402" i="1"/>
  <c r="H403" i="1"/>
  <c r="H404" i="1"/>
  <c r="H405" i="1"/>
  <c r="H406" i="1"/>
  <c r="H407" i="1"/>
  <c r="H408" i="1"/>
  <c r="H409" i="1"/>
  <c r="H440" i="1"/>
  <c r="E440" i="1"/>
  <c r="D440" i="1"/>
  <c r="C440" i="1"/>
  <c r="B440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96" i="1"/>
  <c r="N396" i="1"/>
  <c r="M396" i="1"/>
  <c r="L396" i="1"/>
  <c r="K396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E396" i="1"/>
  <c r="D396" i="1"/>
  <c r="C396" i="1"/>
  <c r="B396" i="1"/>
  <c r="L58" i="4"/>
  <c r="L65" i="4"/>
  <c r="L60" i="4"/>
  <c r="L61" i="4"/>
  <c r="L62" i="4"/>
  <c r="L63" i="4"/>
  <c r="L64" i="4"/>
  <c r="L59" i="4"/>
  <c r="P54" i="4"/>
  <c r="K17" i="4"/>
  <c r="K18" i="4"/>
  <c r="K19" i="4"/>
  <c r="K20" i="4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N440" i="3"/>
  <c r="M440" i="3"/>
  <c r="L440" i="3"/>
  <c r="K440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E440" i="3"/>
  <c r="D440" i="3"/>
  <c r="C440" i="3"/>
  <c r="B440" i="3"/>
  <c r="T52" i="4"/>
  <c r="T53" i="4"/>
  <c r="T54" i="4"/>
  <c r="T55" i="4"/>
  <c r="T56" i="4"/>
  <c r="T51" i="4"/>
  <c r="P60" i="4"/>
  <c r="T58" i="4"/>
  <c r="T59" i="4"/>
  <c r="T60" i="4"/>
  <c r="T61" i="4"/>
  <c r="T62" i="4"/>
  <c r="T63" i="4"/>
  <c r="T64" i="4"/>
  <c r="T65" i="4"/>
  <c r="T57" i="4"/>
  <c r="R50" i="2"/>
  <c r="R52" i="2"/>
  <c r="P58" i="4"/>
  <c r="K16" i="4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N396" i="3"/>
  <c r="M396" i="3"/>
  <c r="L396" i="3"/>
  <c r="K396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E396" i="3"/>
  <c r="D396" i="3"/>
  <c r="C396" i="3"/>
  <c r="B396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N352" i="3"/>
  <c r="M352" i="3"/>
  <c r="L352" i="3"/>
  <c r="K352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E352" i="3"/>
  <c r="D352" i="3"/>
  <c r="C352" i="3"/>
  <c r="B352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N308" i="3"/>
  <c r="M308" i="3"/>
  <c r="L308" i="3"/>
  <c r="K308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E308" i="3"/>
  <c r="D308" i="3"/>
  <c r="C308" i="3"/>
  <c r="B308" i="3"/>
  <c r="K13" i="4"/>
  <c r="N264" i="3"/>
  <c r="M264" i="3"/>
  <c r="L264" i="3"/>
  <c r="K264" i="3"/>
  <c r="E264" i="3"/>
  <c r="D264" i="3"/>
  <c r="C264" i="3"/>
  <c r="B264" i="3"/>
  <c r="K22" i="4"/>
  <c r="K21" i="4"/>
  <c r="K15" i="4"/>
  <c r="K12" i="4"/>
  <c r="K11" i="4"/>
  <c r="K10" i="4"/>
  <c r="K9" i="4"/>
  <c r="K8" i="4"/>
  <c r="K7" i="4"/>
  <c r="K6" i="4"/>
  <c r="K5" i="4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N220" i="3"/>
  <c r="M220" i="3"/>
  <c r="L220" i="3"/>
  <c r="K220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E220" i="3"/>
  <c r="D220" i="3"/>
  <c r="C220" i="3"/>
  <c r="B220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N176" i="3"/>
  <c r="M176" i="3"/>
  <c r="L176" i="3"/>
  <c r="K176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E176" i="3"/>
  <c r="D176" i="3"/>
  <c r="C176" i="3"/>
  <c r="B176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N132" i="3"/>
  <c r="M132" i="3"/>
  <c r="L132" i="3"/>
  <c r="K132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E132" i="3"/>
  <c r="D132" i="3"/>
  <c r="C132" i="3"/>
  <c r="B132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N88" i="3"/>
  <c r="M88" i="3"/>
  <c r="L88" i="3"/>
  <c r="K88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E88" i="3"/>
  <c r="D88" i="3"/>
  <c r="C88" i="3"/>
  <c r="B88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N44" i="3"/>
  <c r="M44" i="3"/>
  <c r="L44" i="3"/>
  <c r="K4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E44" i="3"/>
  <c r="D44" i="3"/>
  <c r="C44" i="3"/>
  <c r="B44" i="3"/>
  <c r="R54" i="2"/>
  <c r="R56" i="2"/>
  <c r="J47" i="2"/>
  <c r="J49" i="2"/>
  <c r="J50" i="2"/>
  <c r="J51" i="2"/>
  <c r="J52" i="2"/>
  <c r="J48" i="2"/>
  <c r="K15" i="2"/>
  <c r="K14" i="2"/>
  <c r="K13" i="2"/>
  <c r="K12" i="2"/>
  <c r="K11" i="2"/>
  <c r="K10" i="2"/>
  <c r="K9" i="2"/>
  <c r="K8" i="2"/>
  <c r="K7" i="2"/>
  <c r="K6" i="2"/>
  <c r="K5" i="2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N352" i="1"/>
  <c r="M352" i="1"/>
  <c r="L352" i="1"/>
  <c r="K352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E352" i="1"/>
  <c r="D352" i="1"/>
  <c r="C352" i="1"/>
  <c r="B352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N308" i="1"/>
  <c r="M308" i="1"/>
  <c r="L308" i="1"/>
  <c r="K308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E308" i="1"/>
  <c r="D308" i="1"/>
  <c r="C308" i="1"/>
  <c r="B308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N264" i="1"/>
  <c r="M264" i="1"/>
  <c r="L264" i="1"/>
  <c r="K264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E264" i="1"/>
  <c r="D264" i="1"/>
  <c r="C264" i="1"/>
  <c r="B264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N220" i="1"/>
  <c r="M220" i="1"/>
  <c r="L220" i="1"/>
  <c r="K220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E220" i="1"/>
  <c r="D220" i="1"/>
  <c r="C220" i="1"/>
  <c r="B220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N176" i="1"/>
  <c r="M176" i="1"/>
  <c r="L176" i="1"/>
  <c r="K176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E176" i="1"/>
  <c r="D176" i="1"/>
  <c r="C176" i="1"/>
  <c r="B176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N132" i="1"/>
  <c r="M132" i="1"/>
  <c r="L132" i="1"/>
  <c r="K132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E132" i="1"/>
  <c r="D132" i="1"/>
  <c r="C132" i="1"/>
  <c r="B132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N88" i="1"/>
  <c r="M88" i="1"/>
  <c r="L88" i="1"/>
  <c r="K88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E88" i="1"/>
  <c r="D88" i="1"/>
  <c r="C88" i="1"/>
  <c r="B8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N44" i="1"/>
  <c r="M44" i="1"/>
  <c r="L44" i="1"/>
  <c r="K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E44" i="1"/>
  <c r="D44" i="1"/>
  <c r="C44" i="1"/>
  <c r="B44" i="1"/>
</calcChain>
</file>

<file path=xl/sharedStrings.xml><?xml version="1.0" encoding="utf-8"?>
<sst xmlns="http://schemas.openxmlformats.org/spreadsheetml/2006/main" count="472" uniqueCount="49">
  <si>
    <t>u vac</t>
  </si>
  <si>
    <t>u int</t>
  </si>
  <si>
    <t>o vac</t>
  </si>
  <si>
    <t>o int</t>
  </si>
  <si>
    <t>u moved</t>
  </si>
  <si>
    <t>o moved</t>
  </si>
  <si>
    <t>defect?</t>
  </si>
  <si>
    <t>probability</t>
  </si>
  <si>
    <t>Defects per PKA:</t>
  </si>
  <si>
    <t>Probability of Frenkel Pair Production</t>
  </si>
  <si>
    <t>o/u vac ratio</t>
  </si>
  <si>
    <t>&lt;30</t>
  </si>
  <si>
    <t>&gt;120</t>
  </si>
  <si>
    <t>Nd=0.8E/2Ed</t>
  </si>
  <si>
    <t>for o vac</t>
  </si>
  <si>
    <t>&gt;=200eV</t>
  </si>
  <si>
    <t>Ed=</t>
  </si>
  <si>
    <t>&lt;200eV</t>
  </si>
  <si>
    <t>for u vac</t>
  </si>
  <si>
    <t>&gt;=200 eV</t>
  </si>
  <si>
    <t>&lt;200 eV</t>
  </si>
  <si>
    <t>0.8/2Ed=2.812E-3</t>
  </si>
  <si>
    <t>0.8/2Ed=1.384E-2</t>
  </si>
  <si>
    <t>0.8/2Ed=5.463E-3</t>
  </si>
  <si>
    <t>&gt;=250eV</t>
  </si>
  <si>
    <t>&lt;250eV</t>
  </si>
  <si>
    <t>0.8/2Ed=2.282E-3</t>
  </si>
  <si>
    <t>0.8/2Ed=6.329E-3</t>
  </si>
  <si>
    <t>0.8/2Ed=9.561E-4</t>
  </si>
  <si>
    <t>0.8/2Ed=9.326E-4</t>
  </si>
  <si>
    <t>&gt;250 eV</t>
  </si>
  <si>
    <t>&lt;=250 eV</t>
  </si>
  <si>
    <t>5000long</t>
  </si>
  <si>
    <t>u vac &gt;1000</t>
  </si>
  <si>
    <t>o vac &gt;1000</t>
  </si>
  <si>
    <t>assuming constant Ed, from below 300 eV</t>
  </si>
  <si>
    <t>Ed = 63</t>
  </si>
  <si>
    <t>Nd=xE/2Ed</t>
  </si>
  <si>
    <t>E</t>
  </si>
  <si>
    <t>x</t>
  </si>
  <si>
    <t>with 2k-5k data</t>
  </si>
  <si>
    <t>0.8/2Ed=2.226E-3</t>
  </si>
  <si>
    <t>U</t>
  </si>
  <si>
    <t>O</t>
  </si>
  <si>
    <t>0.8/2Ed=4.174E-3</t>
  </si>
  <si>
    <t>squared error</t>
  </si>
  <si>
    <t>rmse</t>
  </si>
  <si>
    <t>pretty sure that O PKA 2000+ is all fucked</t>
  </si>
  <si>
    <t>doing a test for 1000 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</si>
</sst>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summary'!$B$3:$B$18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'U PKA summary'!$C$3:$C$18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0.33</c:v>
                </c:pt>
                <c:pt idx="4">
                  <c:v>0.48</c:v>
                </c:pt>
                <c:pt idx="5">
                  <c:v>0.53</c:v>
                </c:pt>
                <c:pt idx="6">
                  <c:v>0.57999999999999996</c:v>
                </c:pt>
                <c:pt idx="7">
                  <c:v>0.75</c:v>
                </c:pt>
                <c:pt idx="8">
                  <c:v>0.78</c:v>
                </c:pt>
                <c:pt idx="9">
                  <c:v>0.93</c:v>
                </c:pt>
                <c:pt idx="10">
                  <c:v>1</c:v>
                </c:pt>
                <c:pt idx="11">
                  <c:v>0.95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B-C840-8173-0E38E098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486365294256474"/>
                  <c:y val="8.59908711060854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0.13</c:v>
                </c:pt>
                <c:pt idx="6">
                  <c:v>0.03</c:v>
                </c:pt>
                <c:pt idx="7">
                  <c:v>0.1</c:v>
                </c:pt>
                <c:pt idx="8">
                  <c:v>0.05</c:v>
                </c:pt>
                <c:pt idx="9">
                  <c:v>0.13</c:v>
                </c:pt>
                <c:pt idx="10">
                  <c:v>0.18</c:v>
                </c:pt>
                <c:pt idx="11">
                  <c:v>0.25</c:v>
                </c:pt>
                <c:pt idx="12">
                  <c:v>0.25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0.68</c:v>
                </c:pt>
                <c:pt idx="17">
                  <c:v>0.78</c:v>
                </c:pt>
                <c:pt idx="18">
                  <c:v>0.98</c:v>
                </c:pt>
                <c:pt idx="1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6-6E49-AF95-5B02E99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2.5000000000000001E-2</c:v>
                </c:pt>
                <c:pt idx="11">
                  <c:v>0</c:v>
                </c:pt>
                <c:pt idx="12" formatCode="0.00">
                  <c:v>2.5000000000000001E-2</c:v>
                </c:pt>
                <c:pt idx="13">
                  <c:v>7.4999999999999997E-2</c:v>
                </c:pt>
                <c:pt idx="14" formatCode="0.00">
                  <c:v>0.15</c:v>
                </c:pt>
                <c:pt idx="15" formatCode="0.00">
                  <c:v>0.05</c:v>
                </c:pt>
                <c:pt idx="16">
                  <c:v>0.22500000000000001</c:v>
                </c:pt>
                <c:pt idx="17">
                  <c:v>0.3</c:v>
                </c:pt>
                <c:pt idx="18" formatCode="0.00">
                  <c:v>0.52500000000000002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9-704A-8922-9AAAB5B29BAE}"/>
            </c:ext>
          </c:extLst>
        </c:ser>
        <c:ser>
          <c:idx val="1"/>
          <c:order val="1"/>
          <c:tx>
            <c:strRef>
              <c:f>'O PKA Summary'!$G$2</c:f>
              <c:strCache>
                <c:ptCount val="1"/>
                <c:pt idx="0">
                  <c:v>u 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2.5000000000000001E-2</c:v>
                </c:pt>
                <c:pt idx="11">
                  <c:v>0</c:v>
                </c:pt>
                <c:pt idx="12" formatCode="0.00">
                  <c:v>2.5000000000000001E-2</c:v>
                </c:pt>
                <c:pt idx="13">
                  <c:v>7.4999999999999997E-2</c:v>
                </c:pt>
                <c:pt idx="14" formatCode="0.00">
                  <c:v>0.15</c:v>
                </c:pt>
                <c:pt idx="15" formatCode="0.00">
                  <c:v>0.05</c:v>
                </c:pt>
                <c:pt idx="16">
                  <c:v>0.22500000000000001</c:v>
                </c:pt>
                <c:pt idx="17">
                  <c:v>0.3</c:v>
                </c:pt>
                <c:pt idx="18" formatCode="0.00">
                  <c:v>0.52500000000000002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9-704A-8922-9AAAB5B29BAE}"/>
            </c:ext>
          </c:extLst>
        </c:ser>
        <c:ser>
          <c:idx val="2"/>
          <c:order val="2"/>
          <c:tx>
            <c:strRef>
              <c:f>'O PKA Summary'!$H$2</c:f>
              <c:strCache>
                <c:ptCount val="1"/>
                <c:pt idx="0">
                  <c:v>o vac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7.4999999999999997E-2</c:v>
                </c:pt>
                <c:pt idx="5">
                  <c:v>0.125</c:v>
                </c:pt>
                <c:pt idx="6">
                  <c:v>2.5000000000000001E-2</c:v>
                </c:pt>
                <c:pt idx="7">
                  <c:v>0.1</c:v>
                </c:pt>
                <c:pt idx="8">
                  <c:v>0.05</c:v>
                </c:pt>
                <c:pt idx="9">
                  <c:v>0.125</c:v>
                </c:pt>
                <c:pt idx="10" formatCode="0.00">
                  <c:v>0.17499999999999999</c:v>
                </c:pt>
                <c:pt idx="11">
                  <c:v>0.25</c:v>
                </c:pt>
                <c:pt idx="12" formatCode="0.00">
                  <c:v>0.22500000000000001</c:v>
                </c:pt>
                <c:pt idx="13">
                  <c:v>0.45</c:v>
                </c:pt>
                <c:pt idx="14" formatCode="0.00">
                  <c:v>0.55000000000000004</c:v>
                </c:pt>
                <c:pt idx="15" formatCode="0.00">
                  <c:v>0.625</c:v>
                </c:pt>
                <c:pt idx="16">
                  <c:v>0.8</c:v>
                </c:pt>
                <c:pt idx="17">
                  <c:v>1.0249999999999999</c:v>
                </c:pt>
                <c:pt idx="18" formatCode="0.00">
                  <c:v>1.6</c:v>
                </c:pt>
                <c:pt idx="1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9-704A-8922-9AAAB5B29BAE}"/>
            </c:ext>
          </c:extLst>
        </c:ser>
        <c:ser>
          <c:idx val="3"/>
          <c:order val="3"/>
          <c:tx>
            <c:strRef>
              <c:f>'O PKA Summary'!$I$2</c:f>
              <c:strCache>
                <c:ptCount val="1"/>
                <c:pt idx="0">
                  <c:v>o int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0.25</c:v>
                </c:pt>
                <c:pt idx="6">
                  <c:v>0.05</c:v>
                </c:pt>
                <c:pt idx="7">
                  <c:v>0.2</c:v>
                </c:pt>
                <c:pt idx="8">
                  <c:v>0.1</c:v>
                </c:pt>
                <c:pt idx="9">
                  <c:v>0.25</c:v>
                </c:pt>
                <c:pt idx="10" formatCode="0.00">
                  <c:v>0.375</c:v>
                </c:pt>
                <c:pt idx="11">
                  <c:v>0.5</c:v>
                </c:pt>
                <c:pt idx="12" formatCode="0.00">
                  <c:v>0.47499999999999998</c:v>
                </c:pt>
                <c:pt idx="13">
                  <c:v>0.95</c:v>
                </c:pt>
                <c:pt idx="14" formatCode="0.00">
                  <c:v>1.175</c:v>
                </c:pt>
                <c:pt idx="15" formatCode="0.00">
                  <c:v>1.3</c:v>
                </c:pt>
                <c:pt idx="16">
                  <c:v>1.7250000000000001</c:v>
                </c:pt>
                <c:pt idx="17">
                  <c:v>2.1749999999999998</c:v>
                </c:pt>
                <c:pt idx="18" formatCode="0.00">
                  <c:v>3.45</c:v>
                </c:pt>
                <c:pt idx="19">
                  <c:v>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F9-704A-8922-9AAAB5B2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 PKA Summary'!$F$2</c:f>
              <c:strCache>
                <c:ptCount val="1"/>
                <c:pt idx="0">
                  <c:v>u vac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'O PKA Summary'!$F$3:$F$22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">
                  <c:v>2.5000000000000001E-2</c:v>
                </c:pt>
                <c:pt idx="11">
                  <c:v>0</c:v>
                </c:pt>
                <c:pt idx="12" formatCode="0.00">
                  <c:v>2.5000000000000001E-2</c:v>
                </c:pt>
                <c:pt idx="13">
                  <c:v>7.4999999999999997E-2</c:v>
                </c:pt>
                <c:pt idx="14" formatCode="0.00">
                  <c:v>0.15</c:v>
                </c:pt>
                <c:pt idx="15" formatCode="0.00">
                  <c:v>0.05</c:v>
                </c:pt>
                <c:pt idx="16">
                  <c:v>0.22500000000000001</c:v>
                </c:pt>
                <c:pt idx="17">
                  <c:v>0.3</c:v>
                </c:pt>
                <c:pt idx="18" formatCode="0.00">
                  <c:v>0.52500000000000002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5-E841-B445-876D020A441A}"/>
            </c:ext>
          </c:extLst>
        </c:ser>
        <c:ser>
          <c:idx val="1"/>
          <c:order val="1"/>
          <c:tx>
            <c:v>PW NRT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 PKA Summary'!$K$51:$K$65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'O PKA Summary'!$L$51:$L$65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4.2659999999999976E-2</c:v>
                </c:pt>
                <c:pt idx="8">
                  <c:v>0.14543999999999999</c:v>
                </c:pt>
                <c:pt idx="9">
                  <c:v>0.2387</c:v>
                </c:pt>
                <c:pt idx="10">
                  <c:v>0.33196000000000003</c:v>
                </c:pt>
                <c:pt idx="11">
                  <c:v>0.42521999999999993</c:v>
                </c:pt>
                <c:pt idx="12">
                  <c:v>0.51847999999999994</c:v>
                </c:pt>
                <c:pt idx="13">
                  <c:v>0.61173999999999995</c:v>
                </c:pt>
                <c:pt idx="14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05-E841-B445-876D020A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66478577098843"/>
          <c:y val="0.11499482879876441"/>
          <c:w val="0.25561372267158705"/>
          <c:h val="0.160553249582856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'O PKA Summary'!$H$2</c:f>
              <c:strCache>
                <c:ptCount val="1"/>
                <c:pt idx="0">
                  <c:v>o vac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 PKA Summary'!$B$7:$B$22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'O PKA Summary'!$H$7:$H$22</c:f>
              <c:numCache>
                <c:formatCode>General</c:formatCode>
                <c:ptCount val="16"/>
                <c:pt idx="0">
                  <c:v>7.4999999999999997E-2</c:v>
                </c:pt>
                <c:pt idx="1">
                  <c:v>0.125</c:v>
                </c:pt>
                <c:pt idx="2">
                  <c:v>2.5000000000000001E-2</c:v>
                </c:pt>
                <c:pt idx="3">
                  <c:v>0.1</c:v>
                </c:pt>
                <c:pt idx="4">
                  <c:v>0.05</c:v>
                </c:pt>
                <c:pt idx="5">
                  <c:v>0.125</c:v>
                </c:pt>
                <c:pt idx="6" formatCode="0.00">
                  <c:v>0.17499999999999999</c:v>
                </c:pt>
                <c:pt idx="7">
                  <c:v>0.25</c:v>
                </c:pt>
                <c:pt idx="8" formatCode="0.00">
                  <c:v>0.22500000000000001</c:v>
                </c:pt>
                <c:pt idx="9">
                  <c:v>0.45</c:v>
                </c:pt>
                <c:pt idx="10" formatCode="0.00">
                  <c:v>0.55000000000000004</c:v>
                </c:pt>
                <c:pt idx="11" formatCode="0.00">
                  <c:v>0.625</c:v>
                </c:pt>
                <c:pt idx="12">
                  <c:v>0.8</c:v>
                </c:pt>
                <c:pt idx="13">
                  <c:v>1.0249999999999999</c:v>
                </c:pt>
                <c:pt idx="14" formatCode="0.00">
                  <c:v>1.6</c:v>
                </c:pt>
                <c:pt idx="15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F-184C-9B24-852FD02850F6}"/>
            </c:ext>
          </c:extLst>
        </c:ser>
        <c:ser>
          <c:idx val="0"/>
          <c:order val="1"/>
          <c:tx>
            <c:v>PW NRT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 PKA Summary'!$S$51:$S$65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</c:numCache>
            </c:numRef>
          </c:xVal>
          <c:yVal>
            <c:numRef>
              <c:f>'O PKA Summary'!$T$51:$T$65</c:f>
              <c:numCache>
                <c:formatCode>General</c:formatCode>
                <c:ptCount val="15"/>
                <c:pt idx="0">
                  <c:v>3.5352000000000001E-2</c:v>
                </c:pt>
                <c:pt idx="1">
                  <c:v>5.4474000000000002E-2</c:v>
                </c:pt>
                <c:pt idx="2">
                  <c:v>7.3595999999999995E-2</c:v>
                </c:pt>
                <c:pt idx="3">
                  <c:v>9.2717999999999995E-2</c:v>
                </c:pt>
                <c:pt idx="4">
                  <c:v>0.11183999999999999</c:v>
                </c:pt>
                <c:pt idx="5">
                  <c:v>0.20745</c:v>
                </c:pt>
                <c:pt idx="6">
                  <c:v>0.2868</c:v>
                </c:pt>
                <c:pt idx="7">
                  <c:v>0.40090000000000009</c:v>
                </c:pt>
                <c:pt idx="8">
                  <c:v>0.62909999999999999</c:v>
                </c:pt>
                <c:pt idx="9">
                  <c:v>0.85729999999999995</c:v>
                </c:pt>
                <c:pt idx="10">
                  <c:v>1.0855000000000001</c:v>
                </c:pt>
                <c:pt idx="11">
                  <c:v>1.3137000000000001</c:v>
                </c:pt>
                <c:pt idx="12">
                  <c:v>1.5419</c:v>
                </c:pt>
                <c:pt idx="13">
                  <c:v>1.7701000000000002</c:v>
                </c:pt>
                <c:pt idx="14">
                  <c:v>1.9983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F-184C-9B24-852FD028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969962882705056"/>
          <c:y val="0.12900533667967512"/>
          <c:w val="0.25893797335278596"/>
          <c:h val="0.22710316201718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9155313351498635"/>
                  <c:y val="0.4919616090020271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summary'!$B$5:$B$13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'U PKA summary'!$C$5:$C$13</c:f>
              <c:numCache>
                <c:formatCode>General</c:formatCode>
                <c:ptCount val="9"/>
                <c:pt idx="0">
                  <c:v>0.05</c:v>
                </c:pt>
                <c:pt idx="1">
                  <c:v>0.33</c:v>
                </c:pt>
                <c:pt idx="2">
                  <c:v>0.48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0.75</c:v>
                </c:pt>
                <c:pt idx="6">
                  <c:v>0.78</c:v>
                </c:pt>
                <c:pt idx="7">
                  <c:v>0.93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B-D645-9DD1-E46A6814F9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summary'!$I$47:$I$52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'U PKA summary'!$J$47:$J$52</c:f>
              <c:numCache>
                <c:formatCode>General</c:formatCode>
                <c:ptCount val="6"/>
                <c:pt idx="0">
                  <c:v>0.11585099999999998</c:v>
                </c:pt>
                <c:pt idx="1">
                  <c:v>0.27052399999999993</c:v>
                </c:pt>
                <c:pt idx="2">
                  <c:v>0.53570399999999996</c:v>
                </c:pt>
                <c:pt idx="3">
                  <c:v>0.74199599999999988</c:v>
                </c:pt>
                <c:pt idx="4">
                  <c:v>0.88939999999999975</c:v>
                </c:pt>
                <c:pt idx="5">
                  <c:v>0.97791600000000001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B-D645-9DD1-E46A6814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 vac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summary'!$B$3:$B$18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'U PKA summary'!$F$3:$F$18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0.72499999999999998</c:v>
                </c:pt>
                <c:pt idx="8">
                  <c:v>0.77500000000000002</c:v>
                </c:pt>
                <c:pt idx="9">
                  <c:v>0.92500000000000004</c:v>
                </c:pt>
                <c:pt idx="10">
                  <c:v>1.05</c:v>
                </c:pt>
                <c:pt idx="11">
                  <c:v>1.25</c:v>
                </c:pt>
                <c:pt idx="12">
                  <c:v>1.4750000000000001</c:v>
                </c:pt>
                <c:pt idx="13">
                  <c:v>2.0249999999999999</c:v>
                </c:pt>
                <c:pt idx="14">
                  <c:v>2.625</c:v>
                </c:pt>
                <c:pt idx="15">
                  <c:v>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4-1C42-AF09-A5EB59A7CEF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127843394575677"/>
                  <c:y val="0.28857802930883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summary'!$B$5:$B$22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</c:numCache>
            </c:numRef>
          </c:xVal>
          <c:yVal>
            <c:numRef>
              <c:f>'U PKA summary'!$G$5:$G$22</c:f>
              <c:numCache>
                <c:formatCode>General</c:formatCode>
                <c:ptCount val="18"/>
                <c:pt idx="0">
                  <c:v>0.05</c:v>
                </c:pt>
                <c:pt idx="1">
                  <c:v>0.32500000000000001</c:v>
                </c:pt>
                <c:pt idx="2">
                  <c:v>0.47499999999999998</c:v>
                </c:pt>
                <c:pt idx="3">
                  <c:v>0.52500000000000002</c:v>
                </c:pt>
                <c:pt idx="4">
                  <c:v>0.57499999999999996</c:v>
                </c:pt>
                <c:pt idx="5">
                  <c:v>0.72499999999999998</c:v>
                </c:pt>
                <c:pt idx="6">
                  <c:v>0.77500000000000002</c:v>
                </c:pt>
                <c:pt idx="7">
                  <c:v>0.92500000000000004</c:v>
                </c:pt>
                <c:pt idx="8">
                  <c:v>1.05</c:v>
                </c:pt>
                <c:pt idx="9">
                  <c:v>1.2250000000000001</c:v>
                </c:pt>
                <c:pt idx="10">
                  <c:v>1.45</c:v>
                </c:pt>
                <c:pt idx="11">
                  <c:v>2.0249999999999999</c:v>
                </c:pt>
                <c:pt idx="12">
                  <c:v>2.625</c:v>
                </c:pt>
                <c:pt idx="13">
                  <c:v>3.6</c:v>
                </c:pt>
                <c:pt idx="14">
                  <c:v>5.7750000000000004</c:v>
                </c:pt>
                <c:pt idx="15">
                  <c:v>7.65</c:v>
                </c:pt>
                <c:pt idx="16">
                  <c:v>9.5749999999999993</c:v>
                </c:pt>
                <c:pt idx="17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4-1C42-AF09-A5EB59A7CE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summary'!$B$6:$B$22</c:f>
              <c:numCache>
                <c:formatCode>General</c:formatCode>
                <c:ptCount val="1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500</c:v>
                </c:pt>
                <c:pt idx="11">
                  <c:v>750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</c:numCache>
            </c:numRef>
          </c:xVal>
          <c:yVal>
            <c:numRef>
              <c:f>'U PKA summary'!$H$6:$H$22</c:f>
              <c:numCache>
                <c:formatCode>General</c:formatCode>
                <c:ptCount val="17"/>
                <c:pt idx="0">
                  <c:v>2.5000000000000001E-2</c:v>
                </c:pt>
                <c:pt idx="1">
                  <c:v>2.5000000000000001E-2</c:v>
                </c:pt>
                <c:pt idx="2">
                  <c:v>0.3</c:v>
                </c:pt>
                <c:pt idx="3">
                  <c:v>0.42499999999999999</c:v>
                </c:pt>
                <c:pt idx="4">
                  <c:v>0.67500000000000004</c:v>
                </c:pt>
                <c:pt idx="5">
                  <c:v>0.72499999999999998</c:v>
                </c:pt>
                <c:pt idx="6">
                  <c:v>0.97499999999999998</c:v>
                </c:pt>
                <c:pt idx="7">
                  <c:v>1.45</c:v>
                </c:pt>
                <c:pt idx="8">
                  <c:v>1.7749999999999999</c:v>
                </c:pt>
                <c:pt idx="9">
                  <c:v>1.875</c:v>
                </c:pt>
                <c:pt idx="10">
                  <c:v>3.25</c:v>
                </c:pt>
                <c:pt idx="11">
                  <c:v>4.5</c:v>
                </c:pt>
                <c:pt idx="12">
                  <c:v>6.15</c:v>
                </c:pt>
                <c:pt idx="13">
                  <c:v>9.9749999999999996</c:v>
                </c:pt>
                <c:pt idx="14">
                  <c:v>13.475</c:v>
                </c:pt>
                <c:pt idx="15">
                  <c:v>17.55</c:v>
                </c:pt>
                <c:pt idx="1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4-1C42-AF09-A5EB59A7CEF0}"/>
            </c:ext>
          </c:extLst>
        </c:ser>
        <c:ser>
          <c:idx val="3"/>
          <c:order val="3"/>
          <c:tx>
            <c:v>O 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 PKA summary'!$B$3:$B$18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</c:numCache>
            </c:numRef>
          </c:xVal>
          <c:yVal>
            <c:numRef>
              <c:f>'U PKA summary'!$I$3:$I$18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0.375</c:v>
                </c:pt>
                <c:pt idx="4">
                  <c:v>0.52500000000000002</c:v>
                </c:pt>
                <c:pt idx="5">
                  <c:v>1.075</c:v>
                </c:pt>
                <c:pt idx="6">
                  <c:v>1.25</c:v>
                </c:pt>
                <c:pt idx="7">
                  <c:v>1.875</c:v>
                </c:pt>
                <c:pt idx="8">
                  <c:v>1.95</c:v>
                </c:pt>
                <c:pt idx="9">
                  <c:v>2.625</c:v>
                </c:pt>
                <c:pt idx="10">
                  <c:v>3.6</c:v>
                </c:pt>
                <c:pt idx="11">
                  <c:v>4.2249999999999996</c:v>
                </c:pt>
                <c:pt idx="12">
                  <c:v>4.8250000000000002</c:v>
                </c:pt>
                <c:pt idx="13">
                  <c:v>7.2249999999999996</c:v>
                </c:pt>
                <c:pt idx="14">
                  <c:v>9.9250000000000007</c:v>
                </c:pt>
                <c:pt idx="15">
                  <c:v>13.725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4-1C42-AF09-A5EB59A7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summary'!$B$15:$B$22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'U PKA summary'!$F$15:$F$22</c:f>
              <c:numCache>
                <c:formatCode>General</c:formatCode>
                <c:ptCount val="8"/>
                <c:pt idx="0">
                  <c:v>1.4750000000000001</c:v>
                </c:pt>
                <c:pt idx="1">
                  <c:v>2.0249999999999999</c:v>
                </c:pt>
                <c:pt idx="2">
                  <c:v>2.625</c:v>
                </c:pt>
                <c:pt idx="3">
                  <c:v>3.625</c:v>
                </c:pt>
                <c:pt idx="4">
                  <c:v>5.9</c:v>
                </c:pt>
                <c:pt idx="5">
                  <c:v>7.8250000000000002</c:v>
                </c:pt>
                <c:pt idx="6">
                  <c:v>9.65</c:v>
                </c:pt>
                <c:pt idx="7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A-3C4B-BD3B-5CE1E27A3A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summary'!$M$47:$M$65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</c:numCache>
            </c:numRef>
          </c:xVal>
          <c:yVal>
            <c:numRef>
              <c:f>'U PKA summary'!$N$47:$N$65</c:f>
              <c:numCache>
                <c:formatCode>General</c:formatCode>
                <c:ptCount val="19"/>
                <c:pt idx="0">
                  <c:v>0</c:v>
                </c:pt>
                <c:pt idx="1">
                  <c:v>0.37006</c:v>
                </c:pt>
                <c:pt idx="2">
                  <c:v>0.49664000000000003</c:v>
                </c:pt>
                <c:pt idx="3">
                  <c:v>0.62322</c:v>
                </c:pt>
                <c:pt idx="4">
                  <c:v>0.74980000000000002</c:v>
                </c:pt>
                <c:pt idx="5">
                  <c:v>1.0662500000000001</c:v>
                </c:pt>
                <c:pt idx="6">
                  <c:v>1.3827</c:v>
                </c:pt>
                <c:pt idx="7">
                  <c:v>1.6827999999999999</c:v>
                </c:pt>
                <c:pt idx="8">
                  <c:v>1.9054</c:v>
                </c:pt>
                <c:pt idx="9">
                  <c:v>2.1280000000000001</c:v>
                </c:pt>
                <c:pt idx="10">
                  <c:v>2.3506</c:v>
                </c:pt>
                <c:pt idx="11">
                  <c:v>2.5731999999999999</c:v>
                </c:pt>
                <c:pt idx="12">
                  <c:v>2.7957999999999998</c:v>
                </c:pt>
                <c:pt idx="13">
                  <c:v>3.0183999999999997</c:v>
                </c:pt>
                <c:pt idx="14">
                  <c:v>3.2409999999999997</c:v>
                </c:pt>
                <c:pt idx="15">
                  <c:v>5.4669999999999996</c:v>
                </c:pt>
                <c:pt idx="16">
                  <c:v>7.6929999999999996</c:v>
                </c:pt>
                <c:pt idx="17">
                  <c:v>9.9190000000000005</c:v>
                </c:pt>
                <c:pt idx="18">
                  <c:v>12.145000000000001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9A-3C4B-BD3B-5CE1E27A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737025038082759"/>
          <c:y val="0.45986154970558629"/>
          <c:w val="0.27273874144478527"/>
          <c:h val="0.23789483845167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 PKA summary'!$B$3:$B$22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</c:numCache>
            </c:numRef>
          </c:xVal>
          <c:yVal>
            <c:numRef>
              <c:f>'U PKA summary'!$H$3:$H$22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0.3</c:v>
                </c:pt>
                <c:pt idx="6">
                  <c:v>0.42499999999999999</c:v>
                </c:pt>
                <c:pt idx="7">
                  <c:v>0.67500000000000004</c:v>
                </c:pt>
                <c:pt idx="8">
                  <c:v>0.72499999999999998</c:v>
                </c:pt>
                <c:pt idx="9">
                  <c:v>0.97499999999999998</c:v>
                </c:pt>
                <c:pt idx="10">
                  <c:v>1.45</c:v>
                </c:pt>
                <c:pt idx="11">
                  <c:v>1.7749999999999999</c:v>
                </c:pt>
                <c:pt idx="12">
                  <c:v>1.875</c:v>
                </c:pt>
                <c:pt idx="13">
                  <c:v>3.25</c:v>
                </c:pt>
                <c:pt idx="14">
                  <c:v>4.5</c:v>
                </c:pt>
                <c:pt idx="15">
                  <c:v>6.15</c:v>
                </c:pt>
                <c:pt idx="16">
                  <c:v>9.9749999999999996</c:v>
                </c:pt>
                <c:pt idx="17">
                  <c:v>13.475</c:v>
                </c:pt>
                <c:pt idx="18">
                  <c:v>17.55</c:v>
                </c:pt>
                <c:pt idx="1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A-FB48-9A71-D90BC7E33BC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summary'!$V$47:$V$65</c:f>
              <c:numCache>
                <c:formatCode>General</c:formatCode>
                <c:ptCount val="19"/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</c:numCache>
            </c:numRef>
          </c:xVal>
          <c:yVal>
            <c:numRef>
              <c:f>'U PKA summary'!$W$47:$W$65</c:f>
              <c:numCache>
                <c:formatCode>General</c:formatCode>
                <c:ptCount val="19"/>
                <c:pt idx="1">
                  <c:v>2.1499999999999964E-2</c:v>
                </c:pt>
                <c:pt idx="2">
                  <c:v>0.29830000000000001</c:v>
                </c:pt>
                <c:pt idx="3">
                  <c:v>0.57509999999999994</c:v>
                </c:pt>
                <c:pt idx="4">
                  <c:v>0.85189999999999988</c:v>
                </c:pt>
                <c:pt idx="5">
                  <c:v>1.5439000000000001</c:v>
                </c:pt>
                <c:pt idx="6">
                  <c:v>2.0338000000000003</c:v>
                </c:pt>
                <c:pt idx="7">
                  <c:v>2.4512</c:v>
                </c:pt>
                <c:pt idx="8">
                  <c:v>2.8685999999999998</c:v>
                </c:pt>
                <c:pt idx="9">
                  <c:v>3.2859999999999996</c:v>
                </c:pt>
                <c:pt idx="10">
                  <c:v>3.7034000000000002</c:v>
                </c:pt>
                <c:pt idx="11">
                  <c:v>4.1208</c:v>
                </c:pt>
                <c:pt idx="12">
                  <c:v>4.5381999999999998</c:v>
                </c:pt>
                <c:pt idx="13">
                  <c:v>4.9555999999999996</c:v>
                </c:pt>
                <c:pt idx="14">
                  <c:v>5.3729999999999993</c:v>
                </c:pt>
                <c:pt idx="15">
                  <c:v>9.5469999999999988</c:v>
                </c:pt>
                <c:pt idx="16">
                  <c:v>13.720999999999998</c:v>
                </c:pt>
                <c:pt idx="17">
                  <c:v>17.895</c:v>
                </c:pt>
                <c:pt idx="18">
                  <c:v>22.068999999999999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DA-FB48-9A71-D90BC7E3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457219309981792"/>
          <c:y val="0.48173878624238398"/>
          <c:w val="0.25191279363060121"/>
          <c:h val="0.24185640170203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986182926044328E-2"/>
                  <c:y val="0.2242048071486685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summary'!$B$16:$B$22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'U PKA summary'!$F$16:$F$22</c:f>
              <c:numCache>
                <c:formatCode>General</c:formatCode>
                <c:ptCount val="7"/>
                <c:pt idx="0">
                  <c:v>2.0249999999999999</c:v>
                </c:pt>
                <c:pt idx="1">
                  <c:v>2.625</c:v>
                </c:pt>
                <c:pt idx="2">
                  <c:v>3.625</c:v>
                </c:pt>
                <c:pt idx="3">
                  <c:v>5.9</c:v>
                </c:pt>
                <c:pt idx="4">
                  <c:v>7.8250000000000002</c:v>
                </c:pt>
                <c:pt idx="5">
                  <c:v>9.65</c:v>
                </c:pt>
                <c:pt idx="6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9-5D4F-8112-366F97E1AEA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4542470338348"/>
                  <c:y val="6.814374560447893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summary'!$B$16:$B$22</c:f>
              <c:numCache>
                <c:formatCode>General</c:formatCode>
                <c:ptCount val="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'U PKA summary'!$H$16:$H$22</c:f>
              <c:numCache>
                <c:formatCode>General</c:formatCode>
                <c:ptCount val="7"/>
                <c:pt idx="0">
                  <c:v>3.25</c:v>
                </c:pt>
                <c:pt idx="1">
                  <c:v>4.5</c:v>
                </c:pt>
                <c:pt idx="2">
                  <c:v>6.15</c:v>
                </c:pt>
                <c:pt idx="3">
                  <c:v>9.9749999999999996</c:v>
                </c:pt>
                <c:pt idx="4">
                  <c:v>13.475</c:v>
                </c:pt>
                <c:pt idx="5">
                  <c:v>17.55</c:v>
                </c:pt>
                <c:pt idx="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9-5D4F-8112-366F97E1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7959602875727"/>
          <c:y val="6.4073226544622428E-2"/>
          <c:w val="0.83875083875385137"/>
          <c:h val="0.843486188940341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1738719616569731E-2"/>
                  <c:y val="-0.35925079731166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summary'!$M$72:$M$87</c:f>
              <c:numCache>
                <c:formatCode>General</c:formatCode>
                <c:ptCount val="1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2000</c:v>
                </c:pt>
                <c:pt idx="15">
                  <c:v>5000</c:v>
                </c:pt>
              </c:numCache>
            </c:numRef>
          </c:xVal>
          <c:yVal>
            <c:numRef>
              <c:f>'U PKA summary'!$N$72:$N$87</c:f>
              <c:numCache>
                <c:formatCode>General</c:formatCode>
                <c:ptCount val="16"/>
                <c:pt idx="0">
                  <c:v>1.165689</c:v>
                </c:pt>
                <c:pt idx="1">
                  <c:v>1.0429440000000001</c:v>
                </c:pt>
                <c:pt idx="2">
                  <c:v>0.98157150000000004</c:v>
                </c:pt>
                <c:pt idx="3">
                  <c:v>0.94474800000000003</c:v>
                </c:pt>
                <c:pt idx="4">
                  <c:v>0.89565000000000017</c:v>
                </c:pt>
                <c:pt idx="5">
                  <c:v>0.87110100000000001</c:v>
                </c:pt>
                <c:pt idx="6">
                  <c:v>0.70677599999999985</c:v>
                </c:pt>
                <c:pt idx="7">
                  <c:v>0.6002010000000001</c:v>
                </c:pt>
                <c:pt idx="8">
                  <c:v>0.53625600000000007</c:v>
                </c:pt>
                <c:pt idx="9">
                  <c:v>0.49362600000000001</c:v>
                </c:pt>
                <c:pt idx="10">
                  <c:v>0.46317599999999998</c:v>
                </c:pt>
                <c:pt idx="11">
                  <c:v>0.44033849999999997</c:v>
                </c:pt>
                <c:pt idx="12">
                  <c:v>0.42257599999999995</c:v>
                </c:pt>
                <c:pt idx="13">
                  <c:v>0.40836599999999995</c:v>
                </c:pt>
                <c:pt idx="14">
                  <c:v>0.34442099999999998</c:v>
                </c:pt>
                <c:pt idx="15">
                  <c:v>0.30605400000000005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3-154C-9BC5-8A004096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23648"/>
        <c:axId val="1648497200"/>
      </c:scatterChart>
      <c:valAx>
        <c:axId val="16485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97200"/>
        <c:crosses val="autoZero"/>
        <c:crossBetween val="midCat"/>
      </c:valAx>
      <c:valAx>
        <c:axId val="164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569116360454947E-2"/>
                  <c:y val="0.36483095472440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summary'!$B$5:$B$15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</c:numCache>
            </c:numRef>
          </c:xVal>
          <c:yVal>
            <c:numRef>
              <c:f>'U PKA summary'!$F$5:$F$15</c:f>
              <c:numCache>
                <c:formatCode>General</c:formatCode>
                <c:ptCount val="11"/>
                <c:pt idx="0">
                  <c:v>0.05</c:v>
                </c:pt>
                <c:pt idx="1">
                  <c:v>0.32500000000000001</c:v>
                </c:pt>
                <c:pt idx="2">
                  <c:v>0.47499999999999998</c:v>
                </c:pt>
                <c:pt idx="3">
                  <c:v>0.52500000000000002</c:v>
                </c:pt>
                <c:pt idx="4">
                  <c:v>0.57499999999999996</c:v>
                </c:pt>
                <c:pt idx="5">
                  <c:v>0.72499999999999998</c:v>
                </c:pt>
                <c:pt idx="6">
                  <c:v>0.77500000000000002</c:v>
                </c:pt>
                <c:pt idx="7">
                  <c:v>0.92500000000000004</c:v>
                </c:pt>
                <c:pt idx="8">
                  <c:v>1.05</c:v>
                </c:pt>
                <c:pt idx="9">
                  <c:v>1.25</c:v>
                </c:pt>
                <c:pt idx="10">
                  <c:v>1.4750000000000001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A-9D41-8CE8-EA46161540C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104199475065616"/>
                  <c:y val="-7.36072834645669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 PKA summary'!$B$7:$B$15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</c:numCache>
            </c:numRef>
          </c:xVal>
          <c:yVal>
            <c:numRef>
              <c:f>'U PKA summary'!$H$7:$H$15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0.3</c:v>
                </c:pt>
                <c:pt idx="2">
                  <c:v>0.42499999999999999</c:v>
                </c:pt>
                <c:pt idx="3">
                  <c:v>0.67500000000000004</c:v>
                </c:pt>
                <c:pt idx="4">
                  <c:v>0.72499999999999998</c:v>
                </c:pt>
                <c:pt idx="5">
                  <c:v>0.97499999999999998</c:v>
                </c:pt>
                <c:pt idx="6">
                  <c:v>1.45</c:v>
                </c:pt>
                <c:pt idx="7">
                  <c:v>1.7749999999999999</c:v>
                </c:pt>
                <c:pt idx="8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A-9D41-8CE8-EA461615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PKA summary'!$B$5:$B$22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</c:numCache>
            </c:numRef>
          </c:xVal>
          <c:yVal>
            <c:numRef>
              <c:f>'U PKA summary'!$F$5:$F$22</c:f>
              <c:numCache>
                <c:formatCode>General</c:formatCode>
                <c:ptCount val="18"/>
                <c:pt idx="0">
                  <c:v>0.05</c:v>
                </c:pt>
                <c:pt idx="1">
                  <c:v>0.32500000000000001</c:v>
                </c:pt>
                <c:pt idx="2">
                  <c:v>0.47499999999999998</c:v>
                </c:pt>
                <c:pt idx="3">
                  <c:v>0.52500000000000002</c:v>
                </c:pt>
                <c:pt idx="4">
                  <c:v>0.57499999999999996</c:v>
                </c:pt>
                <c:pt idx="5">
                  <c:v>0.72499999999999998</c:v>
                </c:pt>
                <c:pt idx="6">
                  <c:v>0.77500000000000002</c:v>
                </c:pt>
                <c:pt idx="7">
                  <c:v>0.92500000000000004</c:v>
                </c:pt>
                <c:pt idx="8">
                  <c:v>1.05</c:v>
                </c:pt>
                <c:pt idx="9">
                  <c:v>1.25</c:v>
                </c:pt>
                <c:pt idx="10">
                  <c:v>1.4750000000000001</c:v>
                </c:pt>
                <c:pt idx="11">
                  <c:v>2.0249999999999999</c:v>
                </c:pt>
                <c:pt idx="12">
                  <c:v>2.625</c:v>
                </c:pt>
                <c:pt idx="13">
                  <c:v>3.625</c:v>
                </c:pt>
                <c:pt idx="14">
                  <c:v>5.9</c:v>
                </c:pt>
                <c:pt idx="15">
                  <c:v>7.8250000000000002</c:v>
                </c:pt>
                <c:pt idx="16">
                  <c:v>9.65</c:v>
                </c:pt>
                <c:pt idx="17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D-BB4D-8E7A-EA07D966492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 PKA summary'!$B$6:$B$22</c:f>
              <c:numCache>
                <c:formatCode>General</c:formatCode>
                <c:ptCount val="1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500</c:v>
                </c:pt>
                <c:pt idx="11">
                  <c:v>750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  <c:pt idx="15">
                  <c:v>4000</c:v>
                </c:pt>
                <c:pt idx="16">
                  <c:v>5000</c:v>
                </c:pt>
              </c:numCache>
            </c:numRef>
          </c:xVal>
          <c:yVal>
            <c:numRef>
              <c:f>'U PKA summary'!$H$6:$H$22</c:f>
              <c:numCache>
                <c:formatCode>General</c:formatCode>
                <c:ptCount val="17"/>
                <c:pt idx="0">
                  <c:v>2.5000000000000001E-2</c:v>
                </c:pt>
                <c:pt idx="1">
                  <c:v>2.5000000000000001E-2</c:v>
                </c:pt>
                <c:pt idx="2">
                  <c:v>0.3</c:v>
                </c:pt>
                <c:pt idx="3">
                  <c:v>0.42499999999999999</c:v>
                </c:pt>
                <c:pt idx="4">
                  <c:v>0.67500000000000004</c:v>
                </c:pt>
                <c:pt idx="5">
                  <c:v>0.72499999999999998</c:v>
                </c:pt>
                <c:pt idx="6">
                  <c:v>0.97499999999999998</c:v>
                </c:pt>
                <c:pt idx="7">
                  <c:v>1.45</c:v>
                </c:pt>
                <c:pt idx="8">
                  <c:v>1.7749999999999999</c:v>
                </c:pt>
                <c:pt idx="9">
                  <c:v>1.875</c:v>
                </c:pt>
                <c:pt idx="10">
                  <c:v>3.25</c:v>
                </c:pt>
                <c:pt idx="11">
                  <c:v>4.5</c:v>
                </c:pt>
                <c:pt idx="12">
                  <c:v>6.15</c:v>
                </c:pt>
                <c:pt idx="13">
                  <c:v>9.9749999999999996</c:v>
                </c:pt>
                <c:pt idx="14">
                  <c:v>13.475</c:v>
                </c:pt>
                <c:pt idx="15">
                  <c:v>17.55</c:v>
                </c:pt>
                <c:pt idx="1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D-BB4D-8E7A-EA07D9664924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 PKA summary'!$AB$27:$AB$44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</c:numCache>
            </c:numRef>
          </c:xVal>
          <c:yVal>
            <c:numRef>
              <c:f>'U PKA summary'!$AC$27:$AC$44</c:f>
              <c:numCache>
                <c:formatCode>General</c:formatCode>
                <c:ptCount val="18"/>
                <c:pt idx="0">
                  <c:v>0</c:v>
                </c:pt>
                <c:pt idx="1">
                  <c:v>0.10066965032991249</c:v>
                </c:pt>
                <c:pt idx="2">
                  <c:v>0.24033519909747625</c:v>
                </c:pt>
                <c:pt idx="3">
                  <c:v>0.3544502614948124</c:v>
                </c:pt>
                <c:pt idx="4">
                  <c:v>0.45093317199869398</c:v>
                </c:pt>
                <c:pt idx="5">
                  <c:v>0.534510470642382</c:v>
                </c:pt>
                <c:pt idx="6">
                  <c:v>0.60823087265971276</c:v>
                </c:pt>
                <c:pt idx="7">
                  <c:v>0.67417601940994665</c:v>
                </c:pt>
                <c:pt idx="8">
                  <c:v>0.92795663057484612</c:v>
                </c:pt>
                <c:pt idx="9">
                  <c:v>1.1080168397224157</c:v>
                </c:pt>
                <c:pt idx="10">
                  <c:v>1.2476823884899795</c:v>
                </c:pt>
                <c:pt idx="11">
                  <c:v>1.9901833074862187</c:v>
                </c:pt>
                <c:pt idx="12">
                  <c:v>2.717259815742969</c:v>
                </c:pt>
                <c:pt idx="13">
                  <c:v>3.3890979125184013</c:v>
                </c:pt>
                <c:pt idx="14">
                  <c:v>5.7713199670760016</c:v>
                </c:pt>
                <c:pt idx="15">
                  <c:v>7.8797645278909805</c:v>
                </c:pt>
                <c:pt idx="16">
                  <c:v>9.8280235691447668</c:v>
                </c:pt>
                <c:pt idx="17">
                  <c:v>11.665223908964323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D-BB4D-8E7A-EA07D966492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 PKA summary'!$AB$27:$AB$44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</c:numCache>
            </c:numRef>
          </c:xVal>
          <c:yVal>
            <c:numRef>
              <c:f>'U PKA summary'!$AD$27:$AD$44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7.1945792563293587E-2</c:v>
                </c:pt>
                <c:pt idx="3">
                  <c:v>0.28903607023785494</c:v>
                </c:pt>
                <c:pt idx="4">
                  <c:v>0.47258328470817279</c:v>
                </c:pt>
                <c:pt idx="5">
                  <c:v>0.63157911390619059</c:v>
                </c:pt>
                <c:pt idx="6">
                  <c:v>0.77182337446224647</c:v>
                </c:pt>
                <c:pt idx="7">
                  <c:v>0.89727614045602166</c:v>
                </c:pt>
                <c:pt idx="8">
                  <c:v>1.3800634446804114</c:v>
                </c:pt>
                <c:pt idx="9">
                  <c:v>1.7226064883487471</c:v>
                </c:pt>
                <c:pt idx="10">
                  <c:v>1.9883035148985764</c:v>
                </c:pt>
                <c:pt idx="11">
                  <c:v>3.2828992700944539</c:v>
                </c:pt>
                <c:pt idx="12">
                  <c:v>4.5629284600823388</c:v>
                </c:pt>
                <c:pt idx="13">
                  <c:v>5.763601077290585</c:v>
                </c:pt>
                <c:pt idx="14">
                  <c:v>10.118829316742767</c:v>
                </c:pt>
                <c:pt idx="15">
                  <c:v>14.064243363383083</c:v>
                </c:pt>
                <c:pt idx="16">
                  <c:v>17.76505788105408</c:v>
                </c:pt>
                <c:pt idx="17">
                  <c:v>21.294015084536433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D-BB4D-8E7A-EA07D966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67344"/>
        <c:axId val="1517869040"/>
      </c:scatterChart>
      <c:valAx>
        <c:axId val="151786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9040"/>
        <c:crosses val="autoZero"/>
        <c:crossBetween val="midCat"/>
      </c:valAx>
      <c:valAx>
        <c:axId val="15178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Creating a Defect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7</xdr:col>
      <xdr:colOff>533400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FE8E-D808-7E42-96E6-6FE2E85C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533400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FE75D-641C-8A41-8E4B-F4750541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0</xdr:row>
      <xdr:rowOff>139700</xdr:rowOff>
    </xdr:from>
    <xdr:to>
      <xdr:col>18</xdr:col>
      <xdr:colOff>88900</xdr:colOff>
      <xdr:row>18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0437B-746D-AE44-88F4-FF89E78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24</xdr:row>
      <xdr:rowOff>50800</xdr:rowOff>
    </xdr:from>
    <xdr:to>
      <xdr:col>20</xdr:col>
      <xdr:colOff>127000</xdr:colOff>
      <xdr:row>42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9E745-73DC-8240-B6D7-B4458204D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419100</xdr:colOff>
      <xdr:row>24</xdr:row>
      <xdr:rowOff>177800</xdr:rowOff>
    </xdr:from>
    <xdr:to>
      <xdr:col>26</xdr:col>
      <xdr:colOff>25400</xdr:colOff>
      <xdr:row>42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AE7C2-99C6-6D4E-8C92-D686A804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254000</xdr:colOff>
      <xdr:row>2</xdr:row>
      <xdr:rowOff>12700</xdr:rowOff>
    </xdr:from>
    <xdr:to>
      <xdr:col>31</xdr:col>
      <xdr:colOff>698500</xdr:colOff>
      <xdr:row>22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63FFA-9F82-174A-B45E-18779B84E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641350</xdr:colOff>
      <xdr:row>71</xdr:row>
      <xdr:rowOff>0</xdr:rowOff>
    </xdr:from>
    <xdr:to>
      <xdr:col>19</xdr:col>
      <xdr:colOff>165100</xdr:colOff>
      <xdr:row>84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810936-D523-6A4C-9FEC-0E149EE3A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368300</xdr:colOff>
      <xdr:row>1</xdr:row>
      <xdr:rowOff>25400</xdr:rowOff>
    </xdr:from>
    <xdr:to>
      <xdr:col>25</xdr:col>
      <xdr:colOff>812800</xdr:colOff>
      <xdr:row>21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D3ECD-08E9-844E-BE4E-42109CE3C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47</xdr:row>
      <xdr:rowOff>0</xdr:rowOff>
    </xdr:from>
    <xdr:to>
      <xdr:col>32</xdr:col>
      <xdr:colOff>444500</xdr:colOff>
      <xdr:row>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71F432-8646-164D-AD21-A78286E1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0</xdr:rowOff>
    </xdr:from>
    <xdr:to>
      <xdr:col>8</xdr:col>
      <xdr:colOff>533400</xdr:colOff>
      <xdr:row>45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90BFB-B13A-F14B-88E4-7550582B5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0</xdr:row>
      <xdr:rowOff>190500</xdr:rowOff>
    </xdr:from>
    <xdr:to>
      <xdr:col>18</xdr:col>
      <xdr:colOff>50800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0D096-96CE-B74B-A708-A3A9A1B9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533400</xdr:colOff>
      <xdr:row>47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C24DF-3F1B-E54F-AA64-849F5A9FF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533400</xdr:colOff>
      <xdr:row>47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4DF6E1-88B9-0446-A7FC-C59597597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440"/>
  <sheetViews>
    <sheetView topLeftCell="A348" workbookViewId="0">
      <selection activeCell="H430" sqref="H430"/>
    </sheetView>
  </sheetViews>
  <sheetFormatPr baseColWidth="10" defaultRowHeight="16" x14ac:dyDescent="0.2"/>
  <sheetData>
    <row r="2" spans="1:1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B3">
        <v>10</v>
      </c>
      <c r="K3">
        <v>20</v>
      </c>
    </row>
    <row r="4" spans="1:17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IF(SUM(B4:E4)&gt;0,1,0)</f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f>IF(SUM(K4:N4)&gt;0,1,0)</f>
        <v>0</v>
      </c>
    </row>
    <row r="5" spans="1:17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ref="H5:H43" si="0">IF(SUM(B5:E5)&gt;0,1,0)</f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 s="1">
        <f t="shared" ref="Q5:Q43" si="1">IF(SUM(K5:N5)&gt;0,1,0)</f>
        <v>0</v>
      </c>
    </row>
    <row r="6" spans="1:17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f t="shared" si="0"/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f t="shared" si="1"/>
        <v>0</v>
      </c>
    </row>
    <row r="7" spans="1:17" x14ac:dyDescent="0.2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 t="shared" si="0"/>
        <v>0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f t="shared" si="1"/>
        <v>0</v>
      </c>
    </row>
    <row r="8" spans="1:17" x14ac:dyDescent="0.2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0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f t="shared" si="1"/>
        <v>0</v>
      </c>
    </row>
    <row r="9" spans="1:17" x14ac:dyDescent="0.2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 t="shared" si="0"/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f t="shared" si="1"/>
        <v>0</v>
      </c>
    </row>
    <row r="10" spans="1:17" x14ac:dyDescent="0.2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 t="shared" si="0"/>
        <v>0</v>
      </c>
      <c r="J10">
        <v>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f t="shared" si="1"/>
        <v>0</v>
      </c>
    </row>
    <row r="11" spans="1:17" x14ac:dyDescent="0.2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 t="shared" si="0"/>
        <v>0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f t="shared" si="1"/>
        <v>0</v>
      </c>
    </row>
    <row r="12" spans="1:17" x14ac:dyDescent="0.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 t="shared" si="0"/>
        <v>0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f t="shared" si="1"/>
        <v>0</v>
      </c>
    </row>
    <row r="13" spans="1:17" x14ac:dyDescent="0.2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 t="shared" si="0"/>
        <v>0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f t="shared" si="1"/>
        <v>0</v>
      </c>
    </row>
    <row r="14" spans="1:17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 t="shared" si="0"/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f t="shared" si="1"/>
        <v>0</v>
      </c>
    </row>
    <row r="15" spans="1:17" x14ac:dyDescent="0.2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 t="shared" si="0"/>
        <v>0</v>
      </c>
      <c r="J15">
        <v>12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f t="shared" si="1"/>
        <v>0</v>
      </c>
    </row>
    <row r="16" spans="1:17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 t="shared" si="0"/>
        <v>0</v>
      </c>
      <c r="J16">
        <v>13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f t="shared" si="1"/>
        <v>0</v>
      </c>
    </row>
    <row r="17" spans="1:17" x14ac:dyDescent="0.2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 t="shared" si="0"/>
        <v>0</v>
      </c>
      <c r="J17">
        <v>14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f t="shared" si="1"/>
        <v>0</v>
      </c>
    </row>
    <row r="18" spans="1:17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 t="shared" si="0"/>
        <v>0</v>
      </c>
      <c r="J18">
        <v>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f t="shared" si="1"/>
        <v>0</v>
      </c>
    </row>
    <row r="19" spans="1:17" x14ac:dyDescent="0.2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 t="shared" si="0"/>
        <v>0</v>
      </c>
      <c r="J19">
        <v>16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f t="shared" si="1"/>
        <v>0</v>
      </c>
    </row>
    <row r="20" spans="1:17" x14ac:dyDescent="0.2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 t="shared" si="0"/>
        <v>0</v>
      </c>
      <c r="J20">
        <v>17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f t="shared" si="1"/>
        <v>0</v>
      </c>
    </row>
    <row r="21" spans="1:17" x14ac:dyDescent="0.2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f t="shared" si="0"/>
        <v>0</v>
      </c>
      <c r="J21">
        <v>18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f t="shared" si="1"/>
        <v>0</v>
      </c>
    </row>
    <row r="22" spans="1:17" x14ac:dyDescent="0.2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f t="shared" si="0"/>
        <v>0</v>
      </c>
      <c r="J22">
        <v>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f t="shared" si="1"/>
        <v>0</v>
      </c>
    </row>
    <row r="23" spans="1:17" x14ac:dyDescent="0.2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f t="shared" si="0"/>
        <v>0</v>
      </c>
      <c r="J23">
        <v>20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f t="shared" si="1"/>
        <v>0</v>
      </c>
    </row>
    <row r="24" spans="1:17" x14ac:dyDescent="0.2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f t="shared" si="0"/>
        <v>0</v>
      </c>
      <c r="J24">
        <v>21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f t="shared" si="1"/>
        <v>0</v>
      </c>
    </row>
    <row r="25" spans="1:17" x14ac:dyDescent="0.2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f t="shared" si="0"/>
        <v>0</v>
      </c>
      <c r="J25">
        <v>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f t="shared" si="1"/>
        <v>0</v>
      </c>
    </row>
    <row r="26" spans="1:17" x14ac:dyDescent="0.2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f t="shared" si="0"/>
        <v>0</v>
      </c>
      <c r="J26">
        <v>23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>
        <f t="shared" si="1"/>
        <v>0</v>
      </c>
    </row>
    <row r="27" spans="1:17" x14ac:dyDescent="0.2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f t="shared" si="0"/>
        <v>0</v>
      </c>
      <c r="J27">
        <v>24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f t="shared" si="1"/>
        <v>0</v>
      </c>
    </row>
    <row r="28" spans="1:17" x14ac:dyDescent="0.2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f t="shared" si="0"/>
        <v>0</v>
      </c>
      <c r="J28">
        <v>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f t="shared" si="1"/>
        <v>0</v>
      </c>
    </row>
    <row r="29" spans="1:17" x14ac:dyDescent="0.2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f t="shared" si="0"/>
        <v>0</v>
      </c>
      <c r="J29">
        <v>26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f t="shared" si="1"/>
        <v>0</v>
      </c>
    </row>
    <row r="30" spans="1:17" x14ac:dyDescent="0.2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f t="shared" si="0"/>
        <v>0</v>
      </c>
      <c r="J30">
        <v>27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f t="shared" si="1"/>
        <v>0</v>
      </c>
    </row>
    <row r="31" spans="1:17" x14ac:dyDescent="0.2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f t="shared" si="0"/>
        <v>0</v>
      </c>
      <c r="J31">
        <v>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f t="shared" si="1"/>
        <v>0</v>
      </c>
    </row>
    <row r="32" spans="1:17" x14ac:dyDescent="0.2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f t="shared" si="0"/>
        <v>0</v>
      </c>
      <c r="J32">
        <v>29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f t="shared" si="1"/>
        <v>0</v>
      </c>
    </row>
    <row r="33" spans="1:17" x14ac:dyDescent="0.2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f t="shared" si="0"/>
        <v>0</v>
      </c>
      <c r="J33">
        <v>30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f t="shared" si="1"/>
        <v>0</v>
      </c>
    </row>
    <row r="34" spans="1:17" x14ac:dyDescent="0.2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f t="shared" si="0"/>
        <v>0</v>
      </c>
      <c r="J34">
        <v>31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f t="shared" si="1"/>
        <v>0</v>
      </c>
    </row>
    <row r="35" spans="1:17" x14ac:dyDescent="0.2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f t="shared" si="0"/>
        <v>0</v>
      </c>
      <c r="J35">
        <v>32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f t="shared" si="1"/>
        <v>0</v>
      </c>
    </row>
    <row r="36" spans="1:17" x14ac:dyDescent="0.2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f t="shared" si="0"/>
        <v>0</v>
      </c>
      <c r="J36">
        <v>33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f t="shared" si="1"/>
        <v>0</v>
      </c>
    </row>
    <row r="37" spans="1:17" x14ac:dyDescent="0.2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f t="shared" si="0"/>
        <v>0</v>
      </c>
      <c r="J37">
        <v>34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f t="shared" si="1"/>
        <v>0</v>
      </c>
    </row>
    <row r="38" spans="1:17" x14ac:dyDescent="0.2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f t="shared" si="0"/>
        <v>0</v>
      </c>
      <c r="J38">
        <v>35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f t="shared" si="1"/>
        <v>0</v>
      </c>
    </row>
    <row r="39" spans="1:17" x14ac:dyDescent="0.2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f t="shared" si="0"/>
        <v>0</v>
      </c>
      <c r="J39">
        <v>36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f t="shared" si="1"/>
        <v>0</v>
      </c>
    </row>
    <row r="40" spans="1:17" x14ac:dyDescent="0.2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f t="shared" si="0"/>
        <v>0</v>
      </c>
      <c r="J40">
        <v>37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f t="shared" si="1"/>
        <v>0</v>
      </c>
    </row>
    <row r="41" spans="1:17" x14ac:dyDescent="0.2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f t="shared" si="0"/>
        <v>0</v>
      </c>
      <c r="J41">
        <v>38</v>
      </c>
      <c r="K41">
        <v>0</v>
      </c>
      <c r="L41">
        <v>0</v>
      </c>
      <c r="M41">
        <v>0</v>
      </c>
      <c r="N41">
        <v>0</v>
      </c>
      <c r="O41">
        <v>0</v>
      </c>
      <c r="P41">
        <v>4</v>
      </c>
      <c r="Q41" s="1">
        <f t="shared" si="1"/>
        <v>0</v>
      </c>
    </row>
    <row r="42" spans="1:17" x14ac:dyDescent="0.2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f t="shared" si="0"/>
        <v>0</v>
      </c>
      <c r="J42">
        <v>39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f t="shared" si="1"/>
        <v>0</v>
      </c>
    </row>
    <row r="43" spans="1:17" x14ac:dyDescent="0.2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f t="shared" si="0"/>
        <v>0</v>
      </c>
      <c r="J43">
        <v>40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">
        <f t="shared" si="1"/>
        <v>0</v>
      </c>
    </row>
    <row r="44" spans="1:17" x14ac:dyDescent="0.2">
      <c r="A44" t="s">
        <v>7</v>
      </c>
      <c r="B44">
        <f>SUM(B4:B43)/COUNT(B4:B43)</f>
        <v>0</v>
      </c>
      <c r="C44">
        <f>SUM(C4:C43)/COUNT(C4:C43)</f>
        <v>0</v>
      </c>
      <c r="D44">
        <f>SUM(D4:D43)/COUNT(D4:D43)</f>
        <v>0</v>
      </c>
      <c r="E44">
        <f>SUM(E4:E43)/COUNT(E4:E43)</f>
        <v>0</v>
      </c>
      <c r="G44" t="s">
        <v>7</v>
      </c>
      <c r="H44" s="2">
        <f>SUM(H4:H43)/COUNT(H4:H43)</f>
        <v>0</v>
      </c>
      <c r="J44" t="s">
        <v>7</v>
      </c>
      <c r="K44">
        <f>SUM(K4:K43)/COUNT(K4:K43)</f>
        <v>0</v>
      </c>
      <c r="L44">
        <f>SUM(L4:L43)/COUNT(L4:L43)</f>
        <v>0</v>
      </c>
      <c r="M44">
        <f>SUM(M4:M43)/COUNT(M4:M43)</f>
        <v>0</v>
      </c>
      <c r="N44">
        <f>SUM(N4:N43)/COUNT(N4:N43)</f>
        <v>0</v>
      </c>
      <c r="P44" t="s">
        <v>7</v>
      </c>
      <c r="Q44" s="2">
        <f>SUM(Q4:Q43)/COUNT(Q4:Q43)</f>
        <v>0</v>
      </c>
    </row>
    <row r="46" spans="1:17" x14ac:dyDescent="0.2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K46" t="s">
        <v>0</v>
      </c>
      <c r="L46" t="s">
        <v>1</v>
      </c>
      <c r="M46" t="s">
        <v>2</v>
      </c>
      <c r="N46" t="s">
        <v>3</v>
      </c>
      <c r="O46" t="s">
        <v>4</v>
      </c>
      <c r="P46" t="s">
        <v>5</v>
      </c>
      <c r="Q46" t="s">
        <v>6</v>
      </c>
    </row>
    <row r="47" spans="1:17" x14ac:dyDescent="0.2">
      <c r="B47">
        <v>30</v>
      </c>
      <c r="K47">
        <v>40</v>
      </c>
    </row>
    <row r="48" spans="1:17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6</v>
      </c>
      <c r="H48" s="1">
        <f>IF(SUM(B48:E48)&gt;0,1,0)</f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5</v>
      </c>
      <c r="Q48" s="1">
        <f>IF(SUM(K48:N48)&gt;0,1,0)</f>
        <v>0</v>
      </c>
    </row>
    <row r="49" spans="1:17" x14ac:dyDescent="0.2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4</v>
      </c>
      <c r="H49" s="1">
        <f t="shared" ref="H49:H87" si="2">IF(SUM(B49:E49)&gt;0,1,0)</f>
        <v>0</v>
      </c>
      <c r="J49">
        <v>2</v>
      </c>
      <c r="K49">
        <v>1</v>
      </c>
      <c r="L49">
        <v>1</v>
      </c>
      <c r="M49">
        <v>0</v>
      </c>
      <c r="N49">
        <v>1</v>
      </c>
      <c r="O49">
        <v>1</v>
      </c>
      <c r="P49">
        <v>4</v>
      </c>
      <c r="Q49" s="1">
        <f t="shared" ref="Q49:Q87" si="3">IF(SUM(K49:N49)&gt;0,1,0)</f>
        <v>1</v>
      </c>
    </row>
    <row r="50" spans="1:17" x14ac:dyDescent="0.2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f t="shared" si="2"/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f t="shared" si="3"/>
        <v>0</v>
      </c>
    </row>
    <row r="51" spans="1:17" x14ac:dyDescent="0.2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f t="shared" si="2"/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2</v>
      </c>
      <c r="P51">
        <v>4</v>
      </c>
      <c r="Q51" s="1">
        <f t="shared" si="3"/>
        <v>0</v>
      </c>
    </row>
    <row r="52" spans="1:17" x14ac:dyDescent="0.2">
      <c r="A52">
        <v>5</v>
      </c>
      <c r="B52">
        <v>0</v>
      </c>
      <c r="C52">
        <v>0</v>
      </c>
      <c r="D52">
        <v>0</v>
      </c>
      <c r="E52">
        <v>0</v>
      </c>
      <c r="F52">
        <v>2</v>
      </c>
      <c r="G52">
        <v>0</v>
      </c>
      <c r="H52" s="1">
        <f t="shared" si="2"/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4</v>
      </c>
      <c r="Q52" s="1">
        <f t="shared" si="3"/>
        <v>0</v>
      </c>
    </row>
    <row r="53" spans="1:17" x14ac:dyDescent="0.2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f t="shared" si="2"/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f t="shared" si="3"/>
        <v>0</v>
      </c>
    </row>
    <row r="54" spans="1:17" x14ac:dyDescent="0.2">
      <c r="A54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f t="shared" si="2"/>
        <v>0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5</v>
      </c>
      <c r="Q54" s="1">
        <f t="shared" si="3"/>
        <v>0</v>
      </c>
    </row>
    <row r="55" spans="1:17" x14ac:dyDescent="0.2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f t="shared" si="2"/>
        <v>0</v>
      </c>
      <c r="J55">
        <v>8</v>
      </c>
      <c r="K55">
        <v>1</v>
      </c>
      <c r="L55">
        <v>1</v>
      </c>
      <c r="M55">
        <v>0</v>
      </c>
      <c r="N55">
        <v>1</v>
      </c>
      <c r="O55">
        <v>2</v>
      </c>
      <c r="P55">
        <v>11</v>
      </c>
      <c r="Q55" s="1">
        <f t="shared" si="3"/>
        <v>1</v>
      </c>
    </row>
    <row r="56" spans="1:17" x14ac:dyDescent="0.2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f t="shared" si="2"/>
        <v>0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f t="shared" si="3"/>
        <v>0</v>
      </c>
    </row>
    <row r="57" spans="1:17" x14ac:dyDescent="0.2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f t="shared" si="2"/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f t="shared" si="3"/>
        <v>0</v>
      </c>
    </row>
    <row r="58" spans="1:17" x14ac:dyDescent="0.2">
      <c r="A58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f t="shared" si="2"/>
        <v>0</v>
      </c>
      <c r="J58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f t="shared" si="3"/>
        <v>0</v>
      </c>
    </row>
    <row r="59" spans="1:17" x14ac:dyDescent="0.2">
      <c r="A59">
        <v>12</v>
      </c>
      <c r="B59">
        <v>1</v>
      </c>
      <c r="C59">
        <v>1</v>
      </c>
      <c r="D59">
        <v>0</v>
      </c>
      <c r="E59">
        <v>1</v>
      </c>
      <c r="F59">
        <v>2</v>
      </c>
      <c r="G59">
        <v>1</v>
      </c>
      <c r="H59" s="1">
        <f t="shared" si="2"/>
        <v>1</v>
      </c>
      <c r="J59">
        <v>12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f t="shared" si="3"/>
        <v>0</v>
      </c>
    </row>
    <row r="60" spans="1:17" x14ac:dyDescent="0.2">
      <c r="A60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f t="shared" si="2"/>
        <v>0</v>
      </c>
      <c r="J60">
        <v>13</v>
      </c>
      <c r="K60">
        <v>1</v>
      </c>
      <c r="L60">
        <v>1</v>
      </c>
      <c r="M60">
        <v>0</v>
      </c>
      <c r="N60">
        <v>1</v>
      </c>
      <c r="O60">
        <v>2</v>
      </c>
      <c r="P60">
        <v>4</v>
      </c>
      <c r="Q60" s="1">
        <f t="shared" si="3"/>
        <v>1</v>
      </c>
    </row>
    <row r="61" spans="1:17" x14ac:dyDescent="0.2">
      <c r="A61">
        <v>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f t="shared" si="2"/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1</v>
      </c>
      <c r="P61">
        <v>4</v>
      </c>
      <c r="Q61" s="1">
        <f t="shared" si="3"/>
        <v>0</v>
      </c>
    </row>
    <row r="62" spans="1:17" x14ac:dyDescent="0.2">
      <c r="A62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f t="shared" si="2"/>
        <v>0</v>
      </c>
      <c r="J62">
        <v>15</v>
      </c>
      <c r="K62">
        <v>1</v>
      </c>
      <c r="L62">
        <v>1</v>
      </c>
      <c r="M62">
        <v>1</v>
      </c>
      <c r="N62">
        <v>3</v>
      </c>
      <c r="O62">
        <v>2</v>
      </c>
      <c r="P62">
        <v>0</v>
      </c>
      <c r="Q62" s="1">
        <f t="shared" si="3"/>
        <v>1</v>
      </c>
    </row>
    <row r="63" spans="1:17" x14ac:dyDescent="0.2">
      <c r="A63">
        <v>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f t="shared" si="2"/>
        <v>0</v>
      </c>
      <c r="J63">
        <v>16</v>
      </c>
      <c r="K63">
        <v>0</v>
      </c>
      <c r="L63">
        <v>0</v>
      </c>
      <c r="M63">
        <v>0</v>
      </c>
      <c r="N63">
        <v>0</v>
      </c>
      <c r="O63">
        <v>0</v>
      </c>
      <c r="P63">
        <v>6</v>
      </c>
      <c r="Q63" s="1">
        <f t="shared" si="3"/>
        <v>0</v>
      </c>
    </row>
    <row r="64" spans="1:17" x14ac:dyDescent="0.2">
      <c r="A64">
        <v>17</v>
      </c>
      <c r="B64">
        <v>1</v>
      </c>
      <c r="C64">
        <v>1</v>
      </c>
      <c r="D64">
        <v>0</v>
      </c>
      <c r="E64">
        <v>1</v>
      </c>
      <c r="F64">
        <v>2</v>
      </c>
      <c r="G64">
        <v>4</v>
      </c>
      <c r="H64" s="1">
        <f t="shared" si="2"/>
        <v>1</v>
      </c>
      <c r="J64">
        <v>17</v>
      </c>
      <c r="K64">
        <v>1</v>
      </c>
      <c r="L64">
        <v>1</v>
      </c>
      <c r="M64">
        <v>0</v>
      </c>
      <c r="N64">
        <v>1</v>
      </c>
      <c r="O64">
        <v>2</v>
      </c>
      <c r="P64">
        <v>4</v>
      </c>
      <c r="Q64" s="1">
        <f t="shared" si="3"/>
        <v>1</v>
      </c>
    </row>
    <row r="65" spans="1:17" x14ac:dyDescent="0.2">
      <c r="A65">
        <v>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f t="shared" si="2"/>
        <v>0</v>
      </c>
      <c r="J65">
        <v>18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1">
        <f t="shared" si="3"/>
        <v>0</v>
      </c>
    </row>
    <row r="66" spans="1:17" x14ac:dyDescent="0.2">
      <c r="A66">
        <v>19</v>
      </c>
      <c r="B66">
        <v>0</v>
      </c>
      <c r="C66">
        <v>0</v>
      </c>
      <c r="D66">
        <v>0</v>
      </c>
      <c r="E66">
        <v>0</v>
      </c>
      <c r="F66">
        <v>2</v>
      </c>
      <c r="G66">
        <v>0</v>
      </c>
      <c r="H66" s="1">
        <f t="shared" si="2"/>
        <v>0</v>
      </c>
      <c r="J66">
        <v>19</v>
      </c>
      <c r="K66">
        <v>1</v>
      </c>
      <c r="L66">
        <v>1</v>
      </c>
      <c r="M66">
        <v>0</v>
      </c>
      <c r="N66">
        <v>1</v>
      </c>
      <c r="O66">
        <v>0</v>
      </c>
      <c r="P66">
        <v>0</v>
      </c>
      <c r="Q66" s="1">
        <f t="shared" si="3"/>
        <v>1</v>
      </c>
    </row>
    <row r="67" spans="1:17" x14ac:dyDescent="0.2">
      <c r="A67">
        <v>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f t="shared" si="2"/>
        <v>0</v>
      </c>
      <c r="J67">
        <v>20</v>
      </c>
      <c r="K67">
        <v>1</v>
      </c>
      <c r="L67">
        <v>1</v>
      </c>
      <c r="M67">
        <v>0</v>
      </c>
      <c r="N67">
        <v>1</v>
      </c>
      <c r="O67">
        <v>2</v>
      </c>
      <c r="P67">
        <v>4</v>
      </c>
      <c r="Q67" s="1">
        <f t="shared" si="3"/>
        <v>1</v>
      </c>
    </row>
    <row r="68" spans="1:17" x14ac:dyDescent="0.2">
      <c r="A68">
        <v>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f t="shared" si="2"/>
        <v>0</v>
      </c>
      <c r="J68">
        <v>21</v>
      </c>
      <c r="K68">
        <v>0</v>
      </c>
      <c r="L68">
        <v>0</v>
      </c>
      <c r="M68">
        <v>0</v>
      </c>
      <c r="N68">
        <v>0</v>
      </c>
      <c r="O68">
        <v>0</v>
      </c>
      <c r="P68">
        <v>4</v>
      </c>
      <c r="Q68" s="1">
        <f t="shared" si="3"/>
        <v>0</v>
      </c>
    </row>
    <row r="69" spans="1:17" x14ac:dyDescent="0.2">
      <c r="A69">
        <v>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f t="shared" si="2"/>
        <v>0</v>
      </c>
      <c r="J69">
        <v>22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 s="1">
        <f t="shared" si="3"/>
        <v>0</v>
      </c>
    </row>
    <row r="70" spans="1:17" x14ac:dyDescent="0.2">
      <c r="A70">
        <v>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">
        <f t="shared" si="2"/>
        <v>0</v>
      </c>
      <c r="J70">
        <v>23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f t="shared" si="3"/>
        <v>0</v>
      </c>
    </row>
    <row r="71" spans="1:17" x14ac:dyDescent="0.2">
      <c r="A71">
        <v>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f t="shared" si="2"/>
        <v>0</v>
      </c>
      <c r="J71">
        <v>24</v>
      </c>
      <c r="K71">
        <v>1</v>
      </c>
      <c r="L71">
        <v>1</v>
      </c>
      <c r="M71">
        <v>0</v>
      </c>
      <c r="N71">
        <v>1</v>
      </c>
      <c r="O71">
        <v>2</v>
      </c>
      <c r="P71">
        <v>4</v>
      </c>
      <c r="Q71" s="1">
        <f t="shared" si="3"/>
        <v>1</v>
      </c>
    </row>
    <row r="72" spans="1:17" x14ac:dyDescent="0.2">
      <c r="A72">
        <v>25</v>
      </c>
      <c r="B72">
        <v>0</v>
      </c>
      <c r="C72">
        <v>0</v>
      </c>
      <c r="D72">
        <v>0</v>
      </c>
      <c r="E72">
        <v>0</v>
      </c>
      <c r="F72">
        <v>2</v>
      </c>
      <c r="G72">
        <v>0</v>
      </c>
      <c r="H72" s="1">
        <f t="shared" si="2"/>
        <v>0</v>
      </c>
      <c r="J72">
        <v>25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">
        <f t="shared" si="3"/>
        <v>0</v>
      </c>
    </row>
    <row r="73" spans="1:17" x14ac:dyDescent="0.2">
      <c r="A73">
        <v>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">
        <f t="shared" si="2"/>
        <v>0</v>
      </c>
      <c r="J73">
        <v>26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f t="shared" si="3"/>
        <v>0</v>
      </c>
    </row>
    <row r="74" spans="1:17" x14ac:dyDescent="0.2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">
        <f t="shared" si="2"/>
        <v>0</v>
      </c>
      <c r="J74">
        <v>27</v>
      </c>
      <c r="K74">
        <v>1</v>
      </c>
      <c r="L74">
        <v>1</v>
      </c>
      <c r="M74">
        <v>0</v>
      </c>
      <c r="N74">
        <v>1</v>
      </c>
      <c r="O74">
        <v>2</v>
      </c>
      <c r="P74">
        <v>0</v>
      </c>
      <c r="Q74" s="1">
        <f t="shared" si="3"/>
        <v>1</v>
      </c>
    </row>
    <row r="75" spans="1:17" x14ac:dyDescent="0.2">
      <c r="A75">
        <v>28</v>
      </c>
      <c r="B75">
        <v>0</v>
      </c>
      <c r="C75">
        <v>0</v>
      </c>
      <c r="D75">
        <v>0</v>
      </c>
      <c r="E75">
        <v>0</v>
      </c>
      <c r="F75">
        <v>0</v>
      </c>
      <c r="G75">
        <v>2</v>
      </c>
      <c r="H75" s="1">
        <f t="shared" si="2"/>
        <v>0</v>
      </c>
      <c r="J75">
        <v>28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">
        <f t="shared" si="3"/>
        <v>0</v>
      </c>
    </row>
    <row r="76" spans="1:17" x14ac:dyDescent="0.2">
      <c r="A76">
        <v>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f t="shared" si="2"/>
        <v>0</v>
      </c>
      <c r="J76">
        <v>29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f t="shared" si="3"/>
        <v>0</v>
      </c>
    </row>
    <row r="77" spans="1:17" x14ac:dyDescent="0.2">
      <c r="A77">
        <v>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">
        <f t="shared" si="2"/>
        <v>0</v>
      </c>
      <c r="J77">
        <v>30</v>
      </c>
      <c r="K77">
        <v>1</v>
      </c>
      <c r="L77">
        <v>1</v>
      </c>
      <c r="M77">
        <v>0</v>
      </c>
      <c r="N77">
        <v>1</v>
      </c>
      <c r="O77">
        <v>0</v>
      </c>
      <c r="P77">
        <v>0</v>
      </c>
      <c r="Q77" s="1">
        <f t="shared" si="3"/>
        <v>1</v>
      </c>
    </row>
    <row r="78" spans="1:17" x14ac:dyDescent="0.2">
      <c r="A78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4</v>
      </c>
      <c r="H78" s="1">
        <f t="shared" si="2"/>
        <v>0</v>
      </c>
      <c r="J78">
        <v>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f t="shared" si="3"/>
        <v>0</v>
      </c>
    </row>
    <row r="79" spans="1:17" x14ac:dyDescent="0.2">
      <c r="A79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">
        <f t="shared" si="2"/>
        <v>0</v>
      </c>
      <c r="J79">
        <v>32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f t="shared" si="3"/>
        <v>0</v>
      </c>
    </row>
    <row r="80" spans="1:17" x14ac:dyDescent="0.2">
      <c r="A80">
        <v>33</v>
      </c>
      <c r="B80">
        <v>0</v>
      </c>
      <c r="C80">
        <v>0</v>
      </c>
      <c r="D80">
        <v>0</v>
      </c>
      <c r="E80">
        <v>0</v>
      </c>
      <c r="F80">
        <v>0</v>
      </c>
      <c r="G80">
        <v>4</v>
      </c>
      <c r="H80" s="1">
        <f t="shared" si="2"/>
        <v>0</v>
      </c>
      <c r="J80">
        <v>33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f t="shared" si="3"/>
        <v>0</v>
      </c>
    </row>
    <row r="81" spans="1:17" x14ac:dyDescent="0.2">
      <c r="A81">
        <v>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">
        <f t="shared" si="2"/>
        <v>0</v>
      </c>
      <c r="J81">
        <v>34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f t="shared" si="3"/>
        <v>0</v>
      </c>
    </row>
    <row r="82" spans="1:17" x14ac:dyDescent="0.2">
      <c r="A82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">
        <f t="shared" si="2"/>
        <v>0</v>
      </c>
      <c r="J82">
        <v>35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f t="shared" si="3"/>
        <v>0</v>
      </c>
    </row>
    <row r="83" spans="1:17" x14ac:dyDescent="0.2">
      <c r="A83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">
        <f t="shared" si="2"/>
        <v>0</v>
      </c>
      <c r="J83">
        <v>36</v>
      </c>
      <c r="K83">
        <v>1</v>
      </c>
      <c r="L83">
        <v>1</v>
      </c>
      <c r="M83">
        <v>0</v>
      </c>
      <c r="N83">
        <v>1</v>
      </c>
      <c r="O83">
        <v>2</v>
      </c>
      <c r="P83">
        <v>0</v>
      </c>
      <c r="Q83" s="1">
        <f t="shared" si="3"/>
        <v>1</v>
      </c>
    </row>
    <row r="84" spans="1:17" x14ac:dyDescent="0.2">
      <c r="A84">
        <v>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">
        <f t="shared" si="2"/>
        <v>0</v>
      </c>
      <c r="J84">
        <v>37</v>
      </c>
      <c r="K84">
        <v>1</v>
      </c>
      <c r="L84">
        <v>1</v>
      </c>
      <c r="M84">
        <v>0</v>
      </c>
      <c r="N84">
        <v>1</v>
      </c>
      <c r="O84">
        <v>2</v>
      </c>
      <c r="P84">
        <v>0</v>
      </c>
      <c r="Q84" s="1">
        <f t="shared" si="3"/>
        <v>1</v>
      </c>
    </row>
    <row r="85" spans="1:17" x14ac:dyDescent="0.2">
      <c r="A85">
        <v>38</v>
      </c>
      <c r="B85">
        <v>0</v>
      </c>
      <c r="C85">
        <v>0</v>
      </c>
      <c r="D85">
        <v>0</v>
      </c>
      <c r="E85">
        <v>0</v>
      </c>
      <c r="F85">
        <v>2</v>
      </c>
      <c r="G85">
        <v>7</v>
      </c>
      <c r="H85" s="1">
        <f t="shared" si="2"/>
        <v>0</v>
      </c>
      <c r="J85">
        <v>38</v>
      </c>
      <c r="K85">
        <v>1</v>
      </c>
      <c r="L85">
        <v>1</v>
      </c>
      <c r="M85">
        <v>0</v>
      </c>
      <c r="N85">
        <v>1</v>
      </c>
      <c r="O85">
        <v>0</v>
      </c>
      <c r="P85">
        <v>4</v>
      </c>
      <c r="Q85" s="1">
        <f t="shared" si="3"/>
        <v>1</v>
      </c>
    </row>
    <row r="86" spans="1:17" x14ac:dyDescent="0.2">
      <c r="A86">
        <v>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">
        <f t="shared" si="2"/>
        <v>0</v>
      </c>
      <c r="J86">
        <v>39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>
        <f t="shared" si="3"/>
        <v>0</v>
      </c>
    </row>
    <row r="87" spans="1:17" x14ac:dyDescent="0.2">
      <c r="A87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">
        <f t="shared" si="2"/>
        <v>0</v>
      </c>
      <c r="J87">
        <v>40</v>
      </c>
      <c r="K87">
        <v>0</v>
      </c>
      <c r="L87">
        <v>0</v>
      </c>
      <c r="M87">
        <v>0</v>
      </c>
      <c r="N87">
        <v>0</v>
      </c>
      <c r="O87">
        <v>1</v>
      </c>
      <c r="P87">
        <v>6</v>
      </c>
      <c r="Q87" s="1">
        <f t="shared" si="3"/>
        <v>0</v>
      </c>
    </row>
    <row r="88" spans="1:17" x14ac:dyDescent="0.2">
      <c r="A88" t="s">
        <v>7</v>
      </c>
      <c r="B88">
        <f>SUM(B48:B87)/COUNT(B48:B87)</f>
        <v>0.05</v>
      </c>
      <c r="C88">
        <f>SUM(C48:C87)/COUNT(C48:C87)</f>
        <v>0.05</v>
      </c>
      <c r="D88">
        <f>SUM(D48:D87)/COUNT(D48:D87)</f>
        <v>0</v>
      </c>
      <c r="E88">
        <f>SUM(E48:E87)/COUNT(E48:E87)</f>
        <v>0.05</v>
      </c>
      <c r="G88" t="s">
        <v>7</v>
      </c>
      <c r="H88" s="2">
        <f>SUM(H48:H87)/COUNT(H48:H87)</f>
        <v>0.05</v>
      </c>
      <c r="J88" t="s">
        <v>7</v>
      </c>
      <c r="K88">
        <f>SUM(K48:K87)/COUNT(K48:K87)</f>
        <v>0.32500000000000001</v>
      </c>
      <c r="L88">
        <f>SUM(L48:L87)/COUNT(L48:L87)</f>
        <v>0.32500000000000001</v>
      </c>
      <c r="M88">
        <f>SUM(M48:M87)/COUNT(M48:M87)</f>
        <v>2.5000000000000001E-2</v>
      </c>
      <c r="N88">
        <f>SUM(N48:N87)/COUNT(N48:N87)</f>
        <v>0.375</v>
      </c>
      <c r="P88" t="s">
        <v>7</v>
      </c>
      <c r="Q88" s="2">
        <f>SUM(Q48:Q87)/COUNT(Q48:Q87)</f>
        <v>0.32500000000000001</v>
      </c>
    </row>
    <row r="90" spans="1:17" x14ac:dyDescent="0.2">
      <c r="B90" t="s">
        <v>0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K90" t="s">
        <v>0</v>
      </c>
      <c r="L90" t="s">
        <v>1</v>
      </c>
      <c r="M90" t="s">
        <v>2</v>
      </c>
      <c r="N90" t="s">
        <v>3</v>
      </c>
      <c r="O90" t="s">
        <v>4</v>
      </c>
      <c r="P90" t="s">
        <v>5</v>
      </c>
      <c r="Q90" t="s">
        <v>6</v>
      </c>
    </row>
    <row r="91" spans="1:17" x14ac:dyDescent="0.2">
      <c r="B91">
        <v>50</v>
      </c>
      <c r="K91">
        <v>60</v>
      </c>
    </row>
    <row r="92" spans="1:17" x14ac:dyDescent="0.2">
      <c r="A92">
        <v>1</v>
      </c>
      <c r="B92">
        <v>1</v>
      </c>
      <c r="C92">
        <v>1</v>
      </c>
      <c r="D92">
        <v>0</v>
      </c>
      <c r="E92">
        <v>1</v>
      </c>
      <c r="F92">
        <v>2</v>
      </c>
      <c r="G92">
        <v>0</v>
      </c>
      <c r="H92" s="1">
        <f>IF(SUM(B92:E92)&gt;0,1,0)</f>
        <v>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f>IF(SUM(K92:N92)&gt;0,1,0)</f>
        <v>0</v>
      </c>
    </row>
    <row r="93" spans="1:17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">
        <f t="shared" ref="H93:H131" si="4">IF(SUM(B93:E93)&gt;0,1,0)</f>
        <v>0</v>
      </c>
      <c r="J93">
        <v>2</v>
      </c>
      <c r="K93">
        <v>1</v>
      </c>
      <c r="L93">
        <v>1</v>
      </c>
      <c r="M93">
        <v>1</v>
      </c>
      <c r="N93">
        <v>3</v>
      </c>
      <c r="O93">
        <v>2</v>
      </c>
      <c r="P93">
        <v>17</v>
      </c>
      <c r="Q93" s="1">
        <f t="shared" ref="Q93:Q131" si="5">IF(SUM(K93:N93)&gt;0,1,0)</f>
        <v>1</v>
      </c>
    </row>
    <row r="94" spans="1:17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">
        <f t="shared" si="4"/>
        <v>0</v>
      </c>
      <c r="J94">
        <v>3</v>
      </c>
      <c r="K94">
        <v>1</v>
      </c>
      <c r="L94">
        <v>1</v>
      </c>
      <c r="M94">
        <v>0</v>
      </c>
      <c r="N94">
        <v>1</v>
      </c>
      <c r="O94">
        <v>2</v>
      </c>
      <c r="P94">
        <v>4</v>
      </c>
      <c r="Q94" s="1">
        <f t="shared" si="5"/>
        <v>1</v>
      </c>
    </row>
    <row r="95" spans="1:17" x14ac:dyDescent="0.2">
      <c r="A95">
        <v>4</v>
      </c>
      <c r="B95">
        <v>1</v>
      </c>
      <c r="C95">
        <v>1</v>
      </c>
      <c r="D95">
        <v>0</v>
      </c>
      <c r="E95">
        <v>1</v>
      </c>
      <c r="F95">
        <v>2</v>
      </c>
      <c r="G95">
        <v>4</v>
      </c>
      <c r="H95" s="1">
        <f t="shared" si="4"/>
        <v>1</v>
      </c>
      <c r="J95">
        <v>4</v>
      </c>
      <c r="K95">
        <v>1</v>
      </c>
      <c r="L95">
        <v>1</v>
      </c>
      <c r="M95">
        <v>0</v>
      </c>
      <c r="N95">
        <v>1</v>
      </c>
      <c r="O95">
        <v>2</v>
      </c>
      <c r="P95">
        <v>12</v>
      </c>
      <c r="Q95" s="1">
        <f t="shared" si="5"/>
        <v>1</v>
      </c>
    </row>
    <row r="96" spans="1:17" x14ac:dyDescent="0.2">
      <c r="A96">
        <v>5</v>
      </c>
      <c r="B96">
        <v>0</v>
      </c>
      <c r="C96">
        <v>0</v>
      </c>
      <c r="D96">
        <v>0</v>
      </c>
      <c r="E96">
        <v>0</v>
      </c>
      <c r="F96">
        <v>2</v>
      </c>
      <c r="G96">
        <v>1</v>
      </c>
      <c r="H96" s="1">
        <f t="shared" si="4"/>
        <v>0</v>
      </c>
      <c r="J96">
        <v>5</v>
      </c>
      <c r="K96">
        <v>1</v>
      </c>
      <c r="L96">
        <v>1</v>
      </c>
      <c r="M96">
        <v>0</v>
      </c>
      <c r="N96">
        <v>1</v>
      </c>
      <c r="O96">
        <v>2</v>
      </c>
      <c r="P96">
        <v>6</v>
      </c>
      <c r="Q96" s="1">
        <f t="shared" si="5"/>
        <v>1</v>
      </c>
    </row>
    <row r="97" spans="1:17" x14ac:dyDescent="0.2">
      <c r="A97">
        <v>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">
        <f t="shared" si="4"/>
        <v>0</v>
      </c>
      <c r="J97">
        <v>6</v>
      </c>
      <c r="K97">
        <v>1</v>
      </c>
      <c r="L97">
        <v>1</v>
      </c>
      <c r="M97">
        <v>2</v>
      </c>
      <c r="N97">
        <v>5</v>
      </c>
      <c r="O97">
        <v>2</v>
      </c>
      <c r="P97">
        <v>14</v>
      </c>
      <c r="Q97" s="1">
        <f t="shared" si="5"/>
        <v>1</v>
      </c>
    </row>
    <row r="98" spans="1:17" x14ac:dyDescent="0.2">
      <c r="A98">
        <v>7</v>
      </c>
      <c r="B98">
        <v>1</v>
      </c>
      <c r="C98">
        <v>1</v>
      </c>
      <c r="D98">
        <v>0</v>
      </c>
      <c r="E98">
        <v>1</v>
      </c>
      <c r="F98">
        <v>2</v>
      </c>
      <c r="G98">
        <v>10</v>
      </c>
      <c r="H98" s="1">
        <f t="shared" si="4"/>
        <v>1</v>
      </c>
      <c r="J98">
        <v>7</v>
      </c>
      <c r="K98">
        <v>1</v>
      </c>
      <c r="L98">
        <v>1</v>
      </c>
      <c r="M98">
        <v>0</v>
      </c>
      <c r="N98">
        <v>1</v>
      </c>
      <c r="O98">
        <v>2</v>
      </c>
      <c r="P98">
        <v>13</v>
      </c>
      <c r="Q98" s="1">
        <f t="shared" si="5"/>
        <v>1</v>
      </c>
    </row>
    <row r="99" spans="1:17" x14ac:dyDescent="0.2">
      <c r="A99">
        <v>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">
        <f t="shared" si="4"/>
        <v>0</v>
      </c>
      <c r="J99">
        <v>8</v>
      </c>
      <c r="K99">
        <v>0</v>
      </c>
      <c r="L99">
        <v>0</v>
      </c>
      <c r="M99">
        <v>0</v>
      </c>
      <c r="N99">
        <v>0</v>
      </c>
      <c r="O99">
        <v>0</v>
      </c>
      <c r="P99">
        <v>7</v>
      </c>
      <c r="Q99" s="1">
        <f t="shared" si="5"/>
        <v>0</v>
      </c>
    </row>
    <row r="100" spans="1:17" x14ac:dyDescent="0.2">
      <c r="A100">
        <v>9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2</v>
      </c>
      <c r="H100" s="1">
        <f t="shared" si="4"/>
        <v>1</v>
      </c>
      <c r="J100">
        <v>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</v>
      </c>
      <c r="Q100" s="1">
        <f t="shared" si="5"/>
        <v>0</v>
      </c>
    </row>
    <row r="101" spans="1:17" x14ac:dyDescent="0.2">
      <c r="A101">
        <v>10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4</v>
      </c>
      <c r="H101" s="1">
        <f t="shared" si="4"/>
        <v>1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">
        <f t="shared" si="5"/>
        <v>0</v>
      </c>
    </row>
    <row r="102" spans="1:17" x14ac:dyDescent="0.2">
      <c r="A102">
        <v>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f t="shared" si="4"/>
        <v>0</v>
      </c>
      <c r="J102">
        <v>11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11</v>
      </c>
      <c r="Q102" s="1">
        <f t="shared" si="5"/>
        <v>0</v>
      </c>
    </row>
    <row r="103" spans="1:17" x14ac:dyDescent="0.2">
      <c r="A103">
        <v>12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 s="1">
        <f t="shared" si="4"/>
        <v>1</v>
      </c>
      <c r="J103">
        <v>12</v>
      </c>
      <c r="K103">
        <v>1</v>
      </c>
      <c r="L103">
        <v>1</v>
      </c>
      <c r="M103">
        <v>2</v>
      </c>
      <c r="N103">
        <v>5</v>
      </c>
      <c r="O103">
        <v>3</v>
      </c>
      <c r="P103">
        <v>16</v>
      </c>
      <c r="Q103" s="1">
        <f t="shared" si="5"/>
        <v>1</v>
      </c>
    </row>
    <row r="104" spans="1:17" x14ac:dyDescent="0.2">
      <c r="A104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4</v>
      </c>
      <c r="H104" s="1">
        <f t="shared" si="4"/>
        <v>0</v>
      </c>
      <c r="J104">
        <v>13</v>
      </c>
      <c r="K104">
        <v>1</v>
      </c>
      <c r="L104">
        <v>1</v>
      </c>
      <c r="M104">
        <v>1</v>
      </c>
      <c r="N104">
        <v>3</v>
      </c>
      <c r="O104">
        <v>3</v>
      </c>
      <c r="P104">
        <v>9</v>
      </c>
      <c r="Q104" s="1">
        <f t="shared" si="5"/>
        <v>1</v>
      </c>
    </row>
    <row r="105" spans="1:17" x14ac:dyDescent="0.2">
      <c r="A105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8</v>
      </c>
      <c r="H105" s="1">
        <f t="shared" si="4"/>
        <v>0</v>
      </c>
      <c r="J105">
        <v>14</v>
      </c>
      <c r="K105">
        <v>1</v>
      </c>
      <c r="L105">
        <v>1</v>
      </c>
      <c r="M105">
        <v>2</v>
      </c>
      <c r="N105">
        <v>3</v>
      </c>
      <c r="O105">
        <v>2</v>
      </c>
      <c r="P105">
        <v>17</v>
      </c>
      <c r="Q105" s="1">
        <f t="shared" si="5"/>
        <v>1</v>
      </c>
    </row>
    <row r="106" spans="1:17" x14ac:dyDescent="0.2">
      <c r="A106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10</v>
      </c>
      <c r="H106" s="1">
        <f t="shared" si="4"/>
        <v>0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 s="1">
        <f t="shared" si="5"/>
        <v>0</v>
      </c>
    </row>
    <row r="107" spans="1:17" x14ac:dyDescent="0.2">
      <c r="A107">
        <v>16</v>
      </c>
      <c r="B107">
        <v>1</v>
      </c>
      <c r="C107">
        <v>1</v>
      </c>
      <c r="D107">
        <v>0</v>
      </c>
      <c r="E107">
        <v>1</v>
      </c>
      <c r="F107">
        <v>2</v>
      </c>
      <c r="G107">
        <v>0</v>
      </c>
      <c r="H107" s="1">
        <f t="shared" si="4"/>
        <v>1</v>
      </c>
      <c r="J107">
        <v>16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7</v>
      </c>
      <c r="Q107" s="1">
        <f t="shared" si="5"/>
        <v>1</v>
      </c>
    </row>
    <row r="108" spans="1:17" x14ac:dyDescent="0.2">
      <c r="A108">
        <v>17</v>
      </c>
      <c r="B108">
        <v>1</v>
      </c>
      <c r="C108">
        <v>1</v>
      </c>
      <c r="D108">
        <v>0</v>
      </c>
      <c r="E108">
        <v>1</v>
      </c>
      <c r="F108">
        <v>3</v>
      </c>
      <c r="G108">
        <v>6</v>
      </c>
      <c r="H108" s="1">
        <f t="shared" si="4"/>
        <v>1</v>
      </c>
      <c r="J108">
        <v>17</v>
      </c>
      <c r="K108">
        <v>1</v>
      </c>
      <c r="L108">
        <v>1</v>
      </c>
      <c r="M108">
        <v>1</v>
      </c>
      <c r="N108">
        <v>3</v>
      </c>
      <c r="O108">
        <v>2</v>
      </c>
      <c r="P108">
        <v>0</v>
      </c>
      <c r="Q108" s="1">
        <f t="shared" si="5"/>
        <v>1</v>
      </c>
    </row>
    <row r="109" spans="1:17" x14ac:dyDescent="0.2">
      <c r="A109">
        <v>18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0</v>
      </c>
      <c r="H109" s="1">
        <f t="shared" si="4"/>
        <v>1</v>
      </c>
      <c r="J109">
        <v>18</v>
      </c>
      <c r="K109">
        <v>1</v>
      </c>
      <c r="L109">
        <v>1</v>
      </c>
      <c r="M109">
        <v>0</v>
      </c>
      <c r="N109">
        <v>1</v>
      </c>
      <c r="O109">
        <v>2</v>
      </c>
      <c r="P109">
        <v>4</v>
      </c>
      <c r="Q109" s="1">
        <f t="shared" si="5"/>
        <v>1</v>
      </c>
    </row>
    <row r="110" spans="1:17" x14ac:dyDescent="0.2">
      <c r="A110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f t="shared" si="4"/>
        <v>0</v>
      </c>
      <c r="J110">
        <v>19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</v>
      </c>
      <c r="Q110" s="1">
        <f t="shared" si="5"/>
        <v>0</v>
      </c>
    </row>
    <row r="111" spans="1:17" x14ac:dyDescent="0.2">
      <c r="A111">
        <v>20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  <c r="H111" s="1">
        <f t="shared" si="4"/>
        <v>1</v>
      </c>
      <c r="J111">
        <v>20</v>
      </c>
      <c r="K111">
        <v>1</v>
      </c>
      <c r="L111">
        <v>1</v>
      </c>
      <c r="M111">
        <v>0</v>
      </c>
      <c r="N111">
        <v>1</v>
      </c>
      <c r="O111">
        <v>2</v>
      </c>
      <c r="P111">
        <v>4</v>
      </c>
      <c r="Q111" s="1">
        <f t="shared" si="5"/>
        <v>1</v>
      </c>
    </row>
    <row r="112" spans="1:17" x14ac:dyDescent="0.2">
      <c r="A112">
        <v>21</v>
      </c>
      <c r="B112">
        <v>1</v>
      </c>
      <c r="C112">
        <v>1</v>
      </c>
      <c r="D112">
        <v>0</v>
      </c>
      <c r="E112">
        <v>1</v>
      </c>
      <c r="F112">
        <v>3</v>
      </c>
      <c r="G112">
        <v>12</v>
      </c>
      <c r="H112" s="1">
        <f t="shared" si="4"/>
        <v>1</v>
      </c>
      <c r="J112">
        <v>21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">
        <f t="shared" si="5"/>
        <v>0</v>
      </c>
    </row>
    <row r="113" spans="1:17" x14ac:dyDescent="0.2">
      <c r="A113">
        <v>22</v>
      </c>
      <c r="B113">
        <v>1</v>
      </c>
      <c r="C113">
        <v>1</v>
      </c>
      <c r="D113">
        <v>0</v>
      </c>
      <c r="E113">
        <v>1</v>
      </c>
      <c r="F113">
        <v>2</v>
      </c>
      <c r="G113">
        <v>9</v>
      </c>
      <c r="H113" s="1">
        <f t="shared" si="4"/>
        <v>1</v>
      </c>
      <c r="J113">
        <v>22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8</v>
      </c>
      <c r="Q113" s="1">
        <f t="shared" si="5"/>
        <v>0</v>
      </c>
    </row>
    <row r="114" spans="1:17" x14ac:dyDescent="0.2">
      <c r="A114">
        <v>23</v>
      </c>
      <c r="B114">
        <v>1</v>
      </c>
      <c r="C114">
        <v>1</v>
      </c>
      <c r="D114">
        <v>1</v>
      </c>
      <c r="E114">
        <v>3</v>
      </c>
      <c r="F114">
        <v>3</v>
      </c>
      <c r="G114">
        <v>6</v>
      </c>
      <c r="H114" s="1">
        <f t="shared" si="4"/>
        <v>1</v>
      </c>
      <c r="J114">
        <v>23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 s="1">
        <f t="shared" si="5"/>
        <v>0</v>
      </c>
    </row>
    <row r="115" spans="1:17" x14ac:dyDescent="0.2">
      <c r="A115">
        <v>24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9</v>
      </c>
      <c r="H115" s="1">
        <f t="shared" si="4"/>
        <v>0</v>
      </c>
      <c r="J115">
        <v>24</v>
      </c>
      <c r="K115">
        <v>1</v>
      </c>
      <c r="L115">
        <v>1</v>
      </c>
      <c r="M115">
        <v>1</v>
      </c>
      <c r="N115">
        <v>3</v>
      </c>
      <c r="O115">
        <v>2</v>
      </c>
      <c r="P115">
        <v>5</v>
      </c>
      <c r="Q115" s="1">
        <f t="shared" si="5"/>
        <v>1</v>
      </c>
    </row>
    <row r="116" spans="1:17" x14ac:dyDescent="0.2">
      <c r="A116">
        <v>25</v>
      </c>
      <c r="B116">
        <v>1</v>
      </c>
      <c r="C116">
        <v>1</v>
      </c>
      <c r="D116">
        <v>0</v>
      </c>
      <c r="E116">
        <v>1</v>
      </c>
      <c r="F116">
        <v>2</v>
      </c>
      <c r="G116">
        <v>8</v>
      </c>
      <c r="H116" s="1">
        <f t="shared" si="4"/>
        <v>1</v>
      </c>
      <c r="J116">
        <v>25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7</v>
      </c>
      <c r="Q116" s="1">
        <f t="shared" si="5"/>
        <v>1</v>
      </c>
    </row>
    <row r="117" spans="1:17" x14ac:dyDescent="0.2">
      <c r="A117">
        <v>26</v>
      </c>
      <c r="B117">
        <v>0</v>
      </c>
      <c r="C117">
        <v>0</v>
      </c>
      <c r="D117">
        <v>0</v>
      </c>
      <c r="E117">
        <v>0</v>
      </c>
      <c r="F117">
        <v>2</v>
      </c>
      <c r="G117">
        <v>0</v>
      </c>
      <c r="H117" s="1">
        <f t="shared" si="4"/>
        <v>0</v>
      </c>
      <c r="J117">
        <v>26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f t="shared" si="5"/>
        <v>0</v>
      </c>
    </row>
    <row r="118" spans="1:17" x14ac:dyDescent="0.2">
      <c r="A118">
        <v>27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9</v>
      </c>
      <c r="H118" s="1">
        <f t="shared" si="4"/>
        <v>1</v>
      </c>
      <c r="J118">
        <v>27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7</v>
      </c>
      <c r="Q118" s="1">
        <f t="shared" si="5"/>
        <v>0</v>
      </c>
    </row>
    <row r="119" spans="1:17" x14ac:dyDescent="0.2">
      <c r="A119">
        <v>28</v>
      </c>
      <c r="B119">
        <v>1</v>
      </c>
      <c r="C119">
        <v>1</v>
      </c>
      <c r="D119">
        <v>0</v>
      </c>
      <c r="E119">
        <v>1</v>
      </c>
      <c r="F119">
        <v>2</v>
      </c>
      <c r="G119">
        <v>11</v>
      </c>
      <c r="H119" s="1">
        <f t="shared" si="4"/>
        <v>1</v>
      </c>
      <c r="J119">
        <v>28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5</v>
      </c>
      <c r="Q119" s="1">
        <f t="shared" si="5"/>
        <v>0</v>
      </c>
    </row>
    <row r="120" spans="1:17" x14ac:dyDescent="0.2">
      <c r="A120">
        <v>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f t="shared" si="4"/>
        <v>0</v>
      </c>
      <c r="J120">
        <v>29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4</v>
      </c>
      <c r="Q120" s="1">
        <f t="shared" si="5"/>
        <v>0</v>
      </c>
    </row>
    <row r="121" spans="1:17" x14ac:dyDescent="0.2">
      <c r="A121">
        <v>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 s="1">
        <f t="shared" si="4"/>
        <v>0</v>
      </c>
      <c r="J121">
        <v>30</v>
      </c>
      <c r="K121">
        <v>1</v>
      </c>
      <c r="L121">
        <v>1</v>
      </c>
      <c r="M121">
        <v>0</v>
      </c>
      <c r="N121">
        <v>1</v>
      </c>
      <c r="O121">
        <v>2</v>
      </c>
      <c r="P121">
        <v>0</v>
      </c>
      <c r="Q121" s="1">
        <f t="shared" si="5"/>
        <v>1</v>
      </c>
    </row>
    <row r="122" spans="1:17" x14ac:dyDescent="0.2">
      <c r="A122">
        <v>31</v>
      </c>
      <c r="B122">
        <v>1</v>
      </c>
      <c r="C122">
        <v>1</v>
      </c>
      <c r="D122">
        <v>0</v>
      </c>
      <c r="E122">
        <v>1</v>
      </c>
      <c r="F122">
        <v>2</v>
      </c>
      <c r="G122">
        <v>10</v>
      </c>
      <c r="H122" s="1">
        <f t="shared" si="4"/>
        <v>1</v>
      </c>
      <c r="J122">
        <v>31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4</v>
      </c>
      <c r="Q122" s="1">
        <f t="shared" si="5"/>
        <v>1</v>
      </c>
    </row>
    <row r="123" spans="1:17" x14ac:dyDescent="0.2">
      <c r="A123">
        <v>32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4</v>
      </c>
      <c r="H123" s="1">
        <f t="shared" si="4"/>
        <v>1</v>
      </c>
      <c r="J123">
        <v>32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11</v>
      </c>
      <c r="Q123" s="1">
        <f t="shared" si="5"/>
        <v>0</v>
      </c>
    </row>
    <row r="124" spans="1:17" x14ac:dyDescent="0.2">
      <c r="A124">
        <v>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 s="1">
        <f t="shared" si="4"/>
        <v>0</v>
      </c>
      <c r="J124">
        <v>33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2</v>
      </c>
      <c r="Q124" s="1">
        <f t="shared" si="5"/>
        <v>1</v>
      </c>
    </row>
    <row r="125" spans="1:17" x14ac:dyDescent="0.2">
      <c r="A125">
        <v>34</v>
      </c>
      <c r="B125">
        <v>0</v>
      </c>
      <c r="C125">
        <v>0</v>
      </c>
      <c r="D125">
        <v>0</v>
      </c>
      <c r="E125">
        <v>0</v>
      </c>
      <c r="F125">
        <v>2</v>
      </c>
      <c r="G125">
        <v>0</v>
      </c>
      <c r="H125" s="1">
        <f t="shared" si="4"/>
        <v>0</v>
      </c>
      <c r="J125">
        <v>34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12</v>
      </c>
      <c r="Q125" s="1">
        <f t="shared" si="5"/>
        <v>1</v>
      </c>
    </row>
    <row r="126" spans="1:17" x14ac:dyDescent="0.2">
      <c r="A126">
        <v>35</v>
      </c>
      <c r="B126">
        <v>0</v>
      </c>
      <c r="C126">
        <v>0</v>
      </c>
      <c r="D126">
        <v>0</v>
      </c>
      <c r="E126">
        <v>0</v>
      </c>
      <c r="F126">
        <v>2</v>
      </c>
      <c r="G126">
        <v>0</v>
      </c>
      <c r="H126" s="1">
        <f t="shared" si="4"/>
        <v>0</v>
      </c>
      <c r="J126">
        <v>35</v>
      </c>
      <c r="K126">
        <v>1</v>
      </c>
      <c r="L126">
        <v>1</v>
      </c>
      <c r="M126">
        <v>1</v>
      </c>
      <c r="N126">
        <v>3</v>
      </c>
      <c r="O126">
        <v>0</v>
      </c>
      <c r="P126">
        <v>0</v>
      </c>
      <c r="Q126" s="1">
        <f t="shared" si="5"/>
        <v>1</v>
      </c>
    </row>
    <row r="127" spans="1:17" x14ac:dyDescent="0.2">
      <c r="A127">
        <v>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f t="shared" si="4"/>
        <v>0</v>
      </c>
      <c r="J127">
        <v>36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9</v>
      </c>
      <c r="Q127" s="1">
        <f t="shared" si="5"/>
        <v>0</v>
      </c>
    </row>
    <row r="128" spans="1:17" x14ac:dyDescent="0.2">
      <c r="A128">
        <v>37</v>
      </c>
      <c r="B128">
        <v>1</v>
      </c>
      <c r="C128">
        <v>1</v>
      </c>
      <c r="D128">
        <v>0</v>
      </c>
      <c r="E128">
        <v>1</v>
      </c>
      <c r="F128">
        <v>2</v>
      </c>
      <c r="G128">
        <v>0</v>
      </c>
      <c r="H128" s="1">
        <f t="shared" si="4"/>
        <v>1</v>
      </c>
      <c r="J128">
        <v>37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f t="shared" si="5"/>
        <v>0</v>
      </c>
    </row>
    <row r="129" spans="1:17" x14ac:dyDescent="0.2">
      <c r="A129">
        <v>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5</v>
      </c>
      <c r="H129" s="1">
        <f t="shared" si="4"/>
        <v>0</v>
      </c>
      <c r="J129">
        <v>38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 s="1">
        <f t="shared" si="5"/>
        <v>0</v>
      </c>
    </row>
    <row r="130" spans="1:17" x14ac:dyDescent="0.2">
      <c r="A130">
        <v>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6</v>
      </c>
      <c r="H130" s="1">
        <f t="shared" si="4"/>
        <v>0</v>
      </c>
      <c r="J130">
        <v>39</v>
      </c>
      <c r="K130">
        <v>1</v>
      </c>
      <c r="L130">
        <v>1</v>
      </c>
      <c r="M130">
        <v>1</v>
      </c>
      <c r="N130">
        <v>3</v>
      </c>
      <c r="O130">
        <v>3</v>
      </c>
      <c r="P130">
        <v>9</v>
      </c>
      <c r="Q130" s="1">
        <f t="shared" si="5"/>
        <v>1</v>
      </c>
    </row>
    <row r="131" spans="1:17" x14ac:dyDescent="0.2">
      <c r="A131">
        <v>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</v>
      </c>
      <c r="H131" s="1">
        <f t="shared" si="4"/>
        <v>0</v>
      </c>
      <c r="J131">
        <v>40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 s="1">
        <f t="shared" si="5"/>
        <v>0</v>
      </c>
    </row>
    <row r="132" spans="1:17" x14ac:dyDescent="0.2">
      <c r="A132" t="s">
        <v>7</v>
      </c>
      <c r="B132">
        <f>SUM(B92:B131)/COUNT(B92:B131)</f>
        <v>0.47499999999999998</v>
      </c>
      <c r="C132">
        <f>SUM(C92:C131)/COUNT(C92:C131)</f>
        <v>0.47499999999999998</v>
      </c>
      <c r="D132">
        <f>SUM(D92:D131)/COUNT(D92:D131)</f>
        <v>2.5000000000000001E-2</v>
      </c>
      <c r="E132">
        <f>SUM(E92:E131)/COUNT(E92:E131)</f>
        <v>0.52500000000000002</v>
      </c>
      <c r="G132" t="s">
        <v>7</v>
      </c>
      <c r="H132" s="2">
        <f>SUM(H92:H131)/COUNT(H92:H131)</f>
        <v>0.47499999999999998</v>
      </c>
      <c r="J132" t="s">
        <v>7</v>
      </c>
      <c r="K132">
        <f>SUM(K92:K131)/COUNT(K92:K131)</f>
        <v>0.52500000000000002</v>
      </c>
      <c r="L132">
        <f>SUM(L92:L131)/COUNT(L92:L131)</f>
        <v>0.52500000000000002</v>
      </c>
      <c r="M132">
        <f>SUM(M92:M131)/COUNT(M92:M131)</f>
        <v>0.3</v>
      </c>
      <c r="N132">
        <f>SUM(N92:N131)/COUNT(N92:N131)</f>
        <v>1.075</v>
      </c>
      <c r="P132" t="s">
        <v>7</v>
      </c>
      <c r="Q132" s="2">
        <f>SUM(Q92:Q131)/COUNT(Q92:Q131)</f>
        <v>0.52500000000000002</v>
      </c>
    </row>
    <row r="134" spans="1:17" x14ac:dyDescent="0.2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K134" t="s">
        <v>0</v>
      </c>
      <c r="L134" t="s">
        <v>1</v>
      </c>
      <c r="M134" t="s">
        <v>2</v>
      </c>
      <c r="N134" t="s">
        <v>3</v>
      </c>
      <c r="O134" t="s">
        <v>4</v>
      </c>
      <c r="P134" t="s">
        <v>5</v>
      </c>
      <c r="Q134" t="s">
        <v>6</v>
      </c>
    </row>
    <row r="135" spans="1:17" x14ac:dyDescent="0.2">
      <c r="B135">
        <v>70</v>
      </c>
      <c r="K135">
        <v>80</v>
      </c>
    </row>
    <row r="136" spans="1:17" x14ac:dyDescent="0.2">
      <c r="A136">
        <v>1</v>
      </c>
      <c r="B136">
        <v>1</v>
      </c>
      <c r="C136">
        <v>1</v>
      </c>
      <c r="D136">
        <v>2</v>
      </c>
      <c r="E136">
        <v>3</v>
      </c>
      <c r="F136">
        <v>3</v>
      </c>
      <c r="G136">
        <v>17</v>
      </c>
      <c r="H136" s="1">
        <f>IF(SUM(B136:E136)&gt;0,1,0)</f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8</v>
      </c>
      <c r="Q136" s="1">
        <f>IF(SUM(K136:N136)&gt;0,1,0)</f>
        <v>1</v>
      </c>
    </row>
    <row r="137" spans="1:17" x14ac:dyDescent="0.2">
      <c r="A137">
        <v>2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0</v>
      </c>
      <c r="H137" s="1">
        <f t="shared" ref="H137:H175" si="6">IF(SUM(B137:E137)&gt;0,1,0)</f>
        <v>1</v>
      </c>
      <c r="J137">
        <v>2</v>
      </c>
      <c r="K137">
        <v>1</v>
      </c>
      <c r="L137">
        <v>1</v>
      </c>
      <c r="M137">
        <v>1</v>
      </c>
      <c r="N137">
        <v>2</v>
      </c>
      <c r="O137">
        <v>3</v>
      </c>
      <c r="P137">
        <v>13</v>
      </c>
      <c r="Q137" s="1">
        <f t="shared" ref="Q137:Q175" si="7">IF(SUM(K137:N137)&gt;0,1,0)</f>
        <v>1</v>
      </c>
    </row>
    <row r="138" spans="1:17" x14ac:dyDescent="0.2">
      <c r="A138">
        <v>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f t="shared" si="6"/>
        <v>0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3</v>
      </c>
      <c r="P138">
        <v>12</v>
      </c>
      <c r="Q138" s="1">
        <f t="shared" si="7"/>
        <v>0</v>
      </c>
    </row>
    <row r="139" spans="1:17" x14ac:dyDescent="0.2">
      <c r="A139">
        <v>4</v>
      </c>
      <c r="B139">
        <v>1</v>
      </c>
      <c r="C139">
        <v>1</v>
      </c>
      <c r="D139">
        <v>0</v>
      </c>
      <c r="E139">
        <v>1</v>
      </c>
      <c r="F139">
        <v>3</v>
      </c>
      <c r="G139">
        <v>0</v>
      </c>
      <c r="H139" s="1">
        <f t="shared" si="6"/>
        <v>1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15</v>
      </c>
      <c r="Q139" s="1">
        <f t="shared" si="7"/>
        <v>0</v>
      </c>
    </row>
    <row r="140" spans="1:17" x14ac:dyDescent="0.2">
      <c r="A140">
        <v>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f t="shared" si="6"/>
        <v>0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2</v>
      </c>
      <c r="P140">
        <v>8</v>
      </c>
      <c r="Q140" s="1">
        <f t="shared" si="7"/>
        <v>0</v>
      </c>
    </row>
    <row r="141" spans="1:17" x14ac:dyDescent="0.2">
      <c r="A141">
        <v>6</v>
      </c>
      <c r="B141">
        <v>1</v>
      </c>
      <c r="C141">
        <v>1</v>
      </c>
      <c r="D141">
        <v>0</v>
      </c>
      <c r="E141">
        <v>1</v>
      </c>
      <c r="F141">
        <v>2</v>
      </c>
      <c r="G141">
        <v>6</v>
      </c>
      <c r="H141" s="1">
        <f t="shared" si="6"/>
        <v>1</v>
      </c>
      <c r="J141">
        <v>6</v>
      </c>
      <c r="K141">
        <v>1</v>
      </c>
      <c r="L141">
        <v>1</v>
      </c>
      <c r="M141">
        <v>1</v>
      </c>
      <c r="N141">
        <v>3</v>
      </c>
      <c r="O141">
        <v>3</v>
      </c>
      <c r="P141">
        <v>9</v>
      </c>
      <c r="Q141" s="1">
        <f t="shared" si="7"/>
        <v>1</v>
      </c>
    </row>
    <row r="142" spans="1:17" x14ac:dyDescent="0.2">
      <c r="A142">
        <v>7</v>
      </c>
      <c r="B142">
        <v>1</v>
      </c>
      <c r="C142">
        <v>1</v>
      </c>
      <c r="D142">
        <v>0</v>
      </c>
      <c r="E142">
        <v>1</v>
      </c>
      <c r="F142">
        <v>2</v>
      </c>
      <c r="G142">
        <v>8</v>
      </c>
      <c r="H142" s="1">
        <f t="shared" si="6"/>
        <v>1</v>
      </c>
      <c r="J142">
        <v>7</v>
      </c>
      <c r="K142">
        <v>1</v>
      </c>
      <c r="L142">
        <v>1</v>
      </c>
      <c r="M142">
        <v>1</v>
      </c>
      <c r="N142">
        <v>3</v>
      </c>
      <c r="O142">
        <v>4</v>
      </c>
      <c r="P142">
        <v>23</v>
      </c>
      <c r="Q142" s="1">
        <f t="shared" si="7"/>
        <v>1</v>
      </c>
    </row>
    <row r="143" spans="1:17" x14ac:dyDescent="0.2">
      <c r="A143">
        <v>8</v>
      </c>
      <c r="B143">
        <v>1</v>
      </c>
      <c r="C143">
        <v>1</v>
      </c>
      <c r="D143">
        <v>0</v>
      </c>
      <c r="E143">
        <v>1</v>
      </c>
      <c r="F143">
        <v>3</v>
      </c>
      <c r="G143">
        <v>14</v>
      </c>
      <c r="H143" s="1">
        <f t="shared" si="6"/>
        <v>1</v>
      </c>
      <c r="J143">
        <v>8</v>
      </c>
      <c r="K143">
        <v>1</v>
      </c>
      <c r="L143">
        <v>1</v>
      </c>
      <c r="M143">
        <v>1</v>
      </c>
      <c r="N143">
        <v>3</v>
      </c>
      <c r="O143">
        <v>3</v>
      </c>
      <c r="P143">
        <v>4</v>
      </c>
      <c r="Q143" s="1">
        <f t="shared" si="7"/>
        <v>1</v>
      </c>
    </row>
    <row r="144" spans="1:17" x14ac:dyDescent="0.2">
      <c r="A144">
        <v>9</v>
      </c>
      <c r="B144">
        <v>1</v>
      </c>
      <c r="C144">
        <v>1</v>
      </c>
      <c r="D144">
        <v>1</v>
      </c>
      <c r="E144">
        <v>3</v>
      </c>
      <c r="F144">
        <v>2</v>
      </c>
      <c r="G144">
        <v>12</v>
      </c>
      <c r="H144" s="1">
        <f t="shared" si="6"/>
        <v>1</v>
      </c>
      <c r="J144">
        <v>9</v>
      </c>
      <c r="K144">
        <v>1</v>
      </c>
      <c r="L144">
        <v>1</v>
      </c>
      <c r="M144">
        <v>2</v>
      </c>
      <c r="N144">
        <v>5</v>
      </c>
      <c r="O144">
        <v>3</v>
      </c>
      <c r="P144">
        <v>16</v>
      </c>
      <c r="Q144" s="1">
        <f t="shared" si="7"/>
        <v>1</v>
      </c>
    </row>
    <row r="145" spans="1:17" x14ac:dyDescent="0.2">
      <c r="A145">
        <v>10</v>
      </c>
      <c r="B145">
        <v>1</v>
      </c>
      <c r="C145">
        <v>1</v>
      </c>
      <c r="D145">
        <v>2</v>
      </c>
      <c r="E145">
        <v>4</v>
      </c>
      <c r="F145">
        <v>1</v>
      </c>
      <c r="G145">
        <v>12</v>
      </c>
      <c r="H145" s="1">
        <f t="shared" si="6"/>
        <v>1</v>
      </c>
      <c r="J145">
        <v>10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8</v>
      </c>
      <c r="Q145" s="1">
        <f t="shared" si="7"/>
        <v>0</v>
      </c>
    </row>
    <row r="146" spans="1:17" x14ac:dyDescent="0.2">
      <c r="A146">
        <v>11</v>
      </c>
      <c r="B146">
        <v>1</v>
      </c>
      <c r="C146">
        <v>1</v>
      </c>
      <c r="D146">
        <v>0</v>
      </c>
      <c r="E146">
        <v>1</v>
      </c>
      <c r="F146">
        <v>2</v>
      </c>
      <c r="G146">
        <v>0</v>
      </c>
      <c r="H146" s="1">
        <f t="shared" si="6"/>
        <v>1</v>
      </c>
      <c r="J146">
        <v>11</v>
      </c>
      <c r="K146">
        <v>1</v>
      </c>
      <c r="L146">
        <v>1</v>
      </c>
      <c r="M146">
        <v>2</v>
      </c>
      <c r="N146">
        <v>5</v>
      </c>
      <c r="O146">
        <v>4</v>
      </c>
      <c r="P146">
        <v>24</v>
      </c>
      <c r="Q146" s="1">
        <f t="shared" si="7"/>
        <v>1</v>
      </c>
    </row>
    <row r="147" spans="1:17" x14ac:dyDescent="0.2">
      <c r="A147">
        <v>12</v>
      </c>
      <c r="B147">
        <v>0</v>
      </c>
      <c r="C147">
        <v>0</v>
      </c>
      <c r="D147">
        <v>0</v>
      </c>
      <c r="E147">
        <v>0</v>
      </c>
      <c r="F147">
        <v>2</v>
      </c>
      <c r="G147">
        <v>0</v>
      </c>
      <c r="H147" s="1">
        <f t="shared" si="6"/>
        <v>0</v>
      </c>
      <c r="J147">
        <v>12</v>
      </c>
      <c r="K147">
        <v>0</v>
      </c>
      <c r="L147">
        <v>0</v>
      </c>
      <c r="M147">
        <v>1</v>
      </c>
      <c r="N147">
        <v>2</v>
      </c>
      <c r="O147">
        <v>4</v>
      </c>
      <c r="P147">
        <v>14</v>
      </c>
      <c r="Q147" s="1">
        <f t="shared" si="7"/>
        <v>1</v>
      </c>
    </row>
    <row r="148" spans="1:17" x14ac:dyDescent="0.2">
      <c r="A148">
        <v>13</v>
      </c>
      <c r="B148">
        <v>1</v>
      </c>
      <c r="C148">
        <v>1</v>
      </c>
      <c r="D148">
        <v>1</v>
      </c>
      <c r="E148">
        <v>3</v>
      </c>
      <c r="F148">
        <v>0</v>
      </c>
      <c r="G148">
        <v>5</v>
      </c>
      <c r="H148" s="1">
        <f t="shared" si="6"/>
        <v>1</v>
      </c>
      <c r="J148">
        <v>13</v>
      </c>
      <c r="K148">
        <v>1</v>
      </c>
      <c r="L148">
        <v>1</v>
      </c>
      <c r="M148">
        <v>1</v>
      </c>
      <c r="N148">
        <v>3</v>
      </c>
      <c r="O148">
        <v>2</v>
      </c>
      <c r="P148">
        <v>10</v>
      </c>
      <c r="Q148" s="1">
        <f t="shared" si="7"/>
        <v>1</v>
      </c>
    </row>
    <row r="149" spans="1:17" x14ac:dyDescent="0.2">
      <c r="A149">
        <v>14</v>
      </c>
      <c r="B149">
        <v>1</v>
      </c>
      <c r="C149">
        <v>1</v>
      </c>
      <c r="D149">
        <v>1</v>
      </c>
      <c r="E149">
        <v>2</v>
      </c>
      <c r="F149">
        <v>1</v>
      </c>
      <c r="G149">
        <v>5</v>
      </c>
      <c r="H149" s="1">
        <f t="shared" si="6"/>
        <v>1</v>
      </c>
      <c r="J149">
        <v>14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2</v>
      </c>
      <c r="Q149" s="1">
        <f t="shared" si="7"/>
        <v>1</v>
      </c>
    </row>
    <row r="150" spans="1:17" x14ac:dyDescent="0.2">
      <c r="A150">
        <v>15</v>
      </c>
      <c r="B150">
        <v>1</v>
      </c>
      <c r="C150">
        <v>1</v>
      </c>
      <c r="D150">
        <v>0</v>
      </c>
      <c r="E150">
        <v>1</v>
      </c>
      <c r="F150">
        <v>2</v>
      </c>
      <c r="G150">
        <v>4</v>
      </c>
      <c r="H150" s="1">
        <f t="shared" si="6"/>
        <v>1</v>
      </c>
      <c r="J150">
        <v>15</v>
      </c>
      <c r="K150">
        <v>1</v>
      </c>
      <c r="L150">
        <v>1</v>
      </c>
      <c r="M150">
        <v>1</v>
      </c>
      <c r="N150">
        <v>2</v>
      </c>
      <c r="O150">
        <v>4</v>
      </c>
      <c r="P150">
        <v>13</v>
      </c>
      <c r="Q150" s="1">
        <f t="shared" si="7"/>
        <v>1</v>
      </c>
    </row>
    <row r="151" spans="1:17" x14ac:dyDescent="0.2">
      <c r="A151">
        <v>16</v>
      </c>
      <c r="B151">
        <v>0</v>
      </c>
      <c r="C151">
        <v>0</v>
      </c>
      <c r="D151">
        <v>0</v>
      </c>
      <c r="E151">
        <v>0</v>
      </c>
      <c r="F151">
        <v>2</v>
      </c>
      <c r="G151">
        <v>6</v>
      </c>
      <c r="H151" s="1">
        <f t="shared" si="6"/>
        <v>0</v>
      </c>
      <c r="J151">
        <v>16</v>
      </c>
      <c r="K151">
        <v>0</v>
      </c>
      <c r="L151">
        <v>0</v>
      </c>
      <c r="M151">
        <v>0</v>
      </c>
      <c r="N151">
        <v>0</v>
      </c>
      <c r="O151">
        <v>2</v>
      </c>
      <c r="P151">
        <v>3</v>
      </c>
      <c r="Q151" s="1">
        <f t="shared" si="7"/>
        <v>0</v>
      </c>
    </row>
    <row r="152" spans="1:17" x14ac:dyDescent="0.2">
      <c r="A152">
        <v>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 s="1">
        <f t="shared" si="6"/>
        <v>0</v>
      </c>
      <c r="J152">
        <v>17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">
        <f t="shared" si="7"/>
        <v>0</v>
      </c>
    </row>
    <row r="153" spans="1:17" x14ac:dyDescent="0.2">
      <c r="A153">
        <v>18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3</v>
      </c>
      <c r="H153" s="1">
        <f t="shared" si="6"/>
        <v>1</v>
      </c>
      <c r="J153">
        <v>18</v>
      </c>
      <c r="K153">
        <v>1</v>
      </c>
      <c r="L153">
        <v>1</v>
      </c>
      <c r="M153">
        <v>1</v>
      </c>
      <c r="N153">
        <v>3</v>
      </c>
      <c r="O153">
        <v>2</v>
      </c>
      <c r="P153">
        <v>11</v>
      </c>
      <c r="Q153" s="1">
        <f t="shared" si="7"/>
        <v>1</v>
      </c>
    </row>
    <row r="154" spans="1:17" x14ac:dyDescent="0.2">
      <c r="A154">
        <v>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1">
        <f t="shared" si="6"/>
        <v>0</v>
      </c>
      <c r="J154">
        <v>19</v>
      </c>
      <c r="K154">
        <v>1</v>
      </c>
      <c r="L154">
        <v>1</v>
      </c>
      <c r="M154">
        <v>0</v>
      </c>
      <c r="N154">
        <v>1</v>
      </c>
      <c r="O154">
        <v>2</v>
      </c>
      <c r="P154">
        <v>0</v>
      </c>
      <c r="Q154" s="1">
        <f t="shared" si="7"/>
        <v>1</v>
      </c>
    </row>
    <row r="155" spans="1:17" x14ac:dyDescent="0.2">
      <c r="A155">
        <v>20</v>
      </c>
      <c r="B155">
        <v>1</v>
      </c>
      <c r="C155">
        <v>1</v>
      </c>
      <c r="D155">
        <v>0</v>
      </c>
      <c r="E155">
        <v>1</v>
      </c>
      <c r="F155">
        <v>3</v>
      </c>
      <c r="G155">
        <v>14</v>
      </c>
      <c r="H155" s="1">
        <f t="shared" si="6"/>
        <v>1</v>
      </c>
      <c r="J155">
        <v>20</v>
      </c>
      <c r="K155">
        <v>1</v>
      </c>
      <c r="L155">
        <v>1</v>
      </c>
      <c r="M155">
        <v>1</v>
      </c>
      <c r="N155">
        <v>3</v>
      </c>
      <c r="O155">
        <v>2</v>
      </c>
      <c r="P155">
        <v>0</v>
      </c>
      <c r="Q155" s="1">
        <f t="shared" si="7"/>
        <v>1</v>
      </c>
    </row>
    <row r="156" spans="1:17" x14ac:dyDescent="0.2">
      <c r="A156">
        <v>21</v>
      </c>
      <c r="B156">
        <v>1</v>
      </c>
      <c r="C156">
        <v>1</v>
      </c>
      <c r="D156">
        <v>1</v>
      </c>
      <c r="E156">
        <v>2</v>
      </c>
      <c r="F156">
        <v>0</v>
      </c>
      <c r="G156">
        <v>0</v>
      </c>
      <c r="H156" s="1">
        <f t="shared" si="6"/>
        <v>1</v>
      </c>
      <c r="J156">
        <v>21</v>
      </c>
      <c r="K156">
        <v>1</v>
      </c>
      <c r="L156">
        <v>1</v>
      </c>
      <c r="M156">
        <v>1</v>
      </c>
      <c r="N156">
        <v>2</v>
      </c>
      <c r="O156">
        <v>2</v>
      </c>
      <c r="P156">
        <v>8</v>
      </c>
      <c r="Q156" s="1">
        <f t="shared" si="7"/>
        <v>1</v>
      </c>
    </row>
    <row r="157" spans="1:17" x14ac:dyDescent="0.2">
      <c r="A157">
        <v>22</v>
      </c>
      <c r="B157">
        <v>1</v>
      </c>
      <c r="C157">
        <v>1</v>
      </c>
      <c r="D157">
        <v>1</v>
      </c>
      <c r="E157">
        <v>3</v>
      </c>
      <c r="F157">
        <v>1</v>
      </c>
      <c r="G157">
        <v>4</v>
      </c>
      <c r="H157" s="1">
        <f t="shared" si="6"/>
        <v>1</v>
      </c>
      <c r="J157">
        <v>22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6</v>
      </c>
      <c r="Q157" s="1">
        <f t="shared" si="7"/>
        <v>1</v>
      </c>
    </row>
    <row r="158" spans="1:17" x14ac:dyDescent="0.2">
      <c r="A158">
        <v>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1">
        <f t="shared" si="6"/>
        <v>0</v>
      </c>
      <c r="J158">
        <v>23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5</v>
      </c>
      <c r="Q158" s="1">
        <f t="shared" si="7"/>
        <v>1</v>
      </c>
    </row>
    <row r="159" spans="1:17" x14ac:dyDescent="0.2">
      <c r="A159">
        <v>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5</v>
      </c>
      <c r="H159" s="1">
        <f t="shared" si="6"/>
        <v>0</v>
      </c>
      <c r="J159">
        <v>24</v>
      </c>
      <c r="K159">
        <v>1</v>
      </c>
      <c r="L159">
        <v>1</v>
      </c>
      <c r="M159">
        <v>1</v>
      </c>
      <c r="N159">
        <v>3</v>
      </c>
      <c r="O159">
        <v>0</v>
      </c>
      <c r="P159">
        <v>3</v>
      </c>
      <c r="Q159" s="1">
        <f t="shared" si="7"/>
        <v>1</v>
      </c>
    </row>
    <row r="160" spans="1:17" x14ac:dyDescent="0.2">
      <c r="A160">
        <v>25</v>
      </c>
      <c r="B160">
        <v>1</v>
      </c>
      <c r="C160">
        <v>1</v>
      </c>
      <c r="D160">
        <v>1</v>
      </c>
      <c r="E160">
        <v>3</v>
      </c>
      <c r="F160">
        <v>2</v>
      </c>
      <c r="G160">
        <v>6</v>
      </c>
      <c r="H160" s="1">
        <f t="shared" si="6"/>
        <v>1</v>
      </c>
      <c r="J160">
        <v>25</v>
      </c>
      <c r="K160">
        <v>1</v>
      </c>
      <c r="L160">
        <v>1</v>
      </c>
      <c r="M160">
        <v>2</v>
      </c>
      <c r="N160">
        <v>4</v>
      </c>
      <c r="O160">
        <v>4</v>
      </c>
      <c r="P160">
        <v>12</v>
      </c>
      <c r="Q160" s="1">
        <f t="shared" si="7"/>
        <v>1</v>
      </c>
    </row>
    <row r="161" spans="1:17" x14ac:dyDescent="0.2">
      <c r="A161">
        <v>26</v>
      </c>
      <c r="B161">
        <v>0</v>
      </c>
      <c r="C161">
        <v>0</v>
      </c>
      <c r="D161">
        <v>0</v>
      </c>
      <c r="E161">
        <v>0</v>
      </c>
      <c r="F161">
        <v>2</v>
      </c>
      <c r="G161">
        <v>0</v>
      </c>
      <c r="H161" s="1">
        <f t="shared" si="6"/>
        <v>0</v>
      </c>
      <c r="J161">
        <v>26</v>
      </c>
      <c r="K161">
        <v>1</v>
      </c>
      <c r="L161">
        <v>1</v>
      </c>
      <c r="M161">
        <v>2</v>
      </c>
      <c r="N161">
        <v>5</v>
      </c>
      <c r="O161">
        <v>3</v>
      </c>
      <c r="P161">
        <v>16</v>
      </c>
      <c r="Q161" s="1">
        <f t="shared" si="7"/>
        <v>1</v>
      </c>
    </row>
    <row r="162" spans="1:17" x14ac:dyDescent="0.2">
      <c r="A162">
        <v>27</v>
      </c>
      <c r="B162">
        <v>1</v>
      </c>
      <c r="C162">
        <v>1</v>
      </c>
      <c r="D162">
        <v>1</v>
      </c>
      <c r="E162">
        <v>3</v>
      </c>
      <c r="F162">
        <v>3</v>
      </c>
      <c r="G162">
        <v>0</v>
      </c>
      <c r="H162" s="1">
        <f t="shared" si="6"/>
        <v>1</v>
      </c>
      <c r="J162">
        <v>27</v>
      </c>
      <c r="K162">
        <v>1</v>
      </c>
      <c r="L162">
        <v>1</v>
      </c>
      <c r="M162">
        <v>1</v>
      </c>
      <c r="N162">
        <v>3</v>
      </c>
      <c r="O162">
        <v>1</v>
      </c>
      <c r="P162">
        <v>0</v>
      </c>
      <c r="Q162" s="1">
        <f t="shared" si="7"/>
        <v>1</v>
      </c>
    </row>
    <row r="163" spans="1:17" x14ac:dyDescent="0.2">
      <c r="A163">
        <v>28</v>
      </c>
      <c r="B163">
        <v>1</v>
      </c>
      <c r="C163">
        <v>1</v>
      </c>
      <c r="D163">
        <v>1</v>
      </c>
      <c r="E163">
        <v>3</v>
      </c>
      <c r="F163">
        <v>2</v>
      </c>
      <c r="G163">
        <v>9</v>
      </c>
      <c r="H163" s="1">
        <f t="shared" si="6"/>
        <v>1</v>
      </c>
      <c r="J163">
        <v>28</v>
      </c>
      <c r="K163">
        <v>1</v>
      </c>
      <c r="L163">
        <v>1</v>
      </c>
      <c r="M163">
        <v>1</v>
      </c>
      <c r="N163">
        <v>3</v>
      </c>
      <c r="O163">
        <v>2</v>
      </c>
      <c r="P163">
        <v>1</v>
      </c>
      <c r="Q163" s="1">
        <f t="shared" si="7"/>
        <v>1</v>
      </c>
    </row>
    <row r="164" spans="1:17" x14ac:dyDescent="0.2">
      <c r="A164">
        <v>29</v>
      </c>
      <c r="B164">
        <v>1</v>
      </c>
      <c r="C164">
        <v>1</v>
      </c>
      <c r="D164">
        <v>1</v>
      </c>
      <c r="E164">
        <v>3</v>
      </c>
      <c r="F164">
        <v>0</v>
      </c>
      <c r="G164">
        <v>0</v>
      </c>
      <c r="H164" s="1">
        <f t="shared" si="6"/>
        <v>1</v>
      </c>
      <c r="J164">
        <v>29</v>
      </c>
      <c r="K164">
        <v>1</v>
      </c>
      <c r="L164">
        <v>1</v>
      </c>
      <c r="M164">
        <v>0</v>
      </c>
      <c r="N164">
        <v>1</v>
      </c>
      <c r="O164">
        <v>1</v>
      </c>
      <c r="P164">
        <v>7</v>
      </c>
      <c r="Q164" s="1">
        <f t="shared" si="7"/>
        <v>1</v>
      </c>
    </row>
    <row r="165" spans="1:17" x14ac:dyDescent="0.2">
      <c r="A165">
        <v>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11</v>
      </c>
      <c r="H165" s="1">
        <f t="shared" si="6"/>
        <v>0</v>
      </c>
      <c r="J165">
        <v>30</v>
      </c>
      <c r="K165">
        <v>0</v>
      </c>
      <c r="L165">
        <v>0</v>
      </c>
      <c r="M165">
        <v>0</v>
      </c>
      <c r="N165">
        <v>0</v>
      </c>
      <c r="O165">
        <v>2</v>
      </c>
      <c r="P165">
        <v>5</v>
      </c>
      <c r="Q165" s="1">
        <f t="shared" si="7"/>
        <v>0</v>
      </c>
    </row>
    <row r="166" spans="1:17" x14ac:dyDescent="0.2">
      <c r="A166">
        <v>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f t="shared" si="6"/>
        <v>0</v>
      </c>
      <c r="J166">
        <v>31</v>
      </c>
      <c r="K166">
        <v>1</v>
      </c>
      <c r="L166">
        <v>1</v>
      </c>
      <c r="M166">
        <v>2</v>
      </c>
      <c r="N166">
        <v>3</v>
      </c>
      <c r="O166">
        <v>2</v>
      </c>
      <c r="P166">
        <v>13</v>
      </c>
      <c r="Q166" s="1">
        <f t="shared" si="7"/>
        <v>1</v>
      </c>
    </row>
    <row r="167" spans="1:17" x14ac:dyDescent="0.2">
      <c r="A167">
        <v>32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f t="shared" si="6"/>
        <v>0</v>
      </c>
      <c r="J167">
        <v>32</v>
      </c>
      <c r="K167">
        <v>1</v>
      </c>
      <c r="L167">
        <v>1</v>
      </c>
      <c r="M167">
        <v>0</v>
      </c>
      <c r="N167">
        <v>1</v>
      </c>
      <c r="O167">
        <v>3</v>
      </c>
      <c r="P167">
        <v>11</v>
      </c>
      <c r="Q167" s="1">
        <f t="shared" si="7"/>
        <v>1</v>
      </c>
    </row>
    <row r="168" spans="1:17" x14ac:dyDescent="0.2">
      <c r="A168">
        <v>33</v>
      </c>
      <c r="B168">
        <v>1</v>
      </c>
      <c r="C168">
        <v>1</v>
      </c>
      <c r="D168">
        <v>1</v>
      </c>
      <c r="E168">
        <v>3</v>
      </c>
      <c r="F168">
        <v>4</v>
      </c>
      <c r="G168">
        <v>11</v>
      </c>
      <c r="H168" s="1">
        <f t="shared" si="6"/>
        <v>1</v>
      </c>
      <c r="J168">
        <v>33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6</v>
      </c>
      <c r="Q168" s="1">
        <f t="shared" si="7"/>
        <v>1</v>
      </c>
    </row>
    <row r="169" spans="1:17" x14ac:dyDescent="0.2">
      <c r="A169">
        <v>34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13</v>
      </c>
      <c r="H169" s="1">
        <f t="shared" si="6"/>
        <v>0</v>
      </c>
      <c r="J169">
        <v>34</v>
      </c>
      <c r="K169">
        <v>1</v>
      </c>
      <c r="L169">
        <v>1</v>
      </c>
      <c r="M169">
        <v>0</v>
      </c>
      <c r="N169">
        <v>1</v>
      </c>
      <c r="O169">
        <v>2</v>
      </c>
      <c r="P169">
        <v>4</v>
      </c>
      <c r="Q169" s="1">
        <f t="shared" si="7"/>
        <v>1</v>
      </c>
    </row>
    <row r="170" spans="1:17" x14ac:dyDescent="0.2">
      <c r="A170">
        <v>35</v>
      </c>
      <c r="B170">
        <v>1</v>
      </c>
      <c r="C170">
        <v>1</v>
      </c>
      <c r="D170">
        <v>1</v>
      </c>
      <c r="E170">
        <v>3</v>
      </c>
      <c r="F170">
        <v>3</v>
      </c>
      <c r="G170">
        <v>6</v>
      </c>
      <c r="H170" s="1">
        <f t="shared" si="6"/>
        <v>1</v>
      </c>
      <c r="J170">
        <v>35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9</v>
      </c>
      <c r="Q170" s="1">
        <f t="shared" si="7"/>
        <v>0</v>
      </c>
    </row>
    <row r="171" spans="1:17" x14ac:dyDescent="0.2">
      <c r="A171">
        <v>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5</v>
      </c>
      <c r="H171" s="1">
        <f t="shared" si="6"/>
        <v>0</v>
      </c>
      <c r="J171">
        <v>36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11</v>
      </c>
      <c r="Q171" s="1">
        <f t="shared" si="7"/>
        <v>0</v>
      </c>
    </row>
    <row r="172" spans="1:17" x14ac:dyDescent="0.2">
      <c r="A172">
        <v>37</v>
      </c>
      <c r="B172">
        <v>1</v>
      </c>
      <c r="C172">
        <v>1</v>
      </c>
      <c r="D172">
        <v>2</v>
      </c>
      <c r="E172">
        <v>3</v>
      </c>
      <c r="F172">
        <v>3</v>
      </c>
      <c r="G172">
        <v>14</v>
      </c>
      <c r="H172" s="1">
        <f t="shared" si="6"/>
        <v>1</v>
      </c>
      <c r="J172">
        <v>37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4</v>
      </c>
      <c r="Q172" s="1">
        <f t="shared" si="7"/>
        <v>1</v>
      </c>
    </row>
    <row r="173" spans="1:17" x14ac:dyDescent="0.2">
      <c r="A173">
        <v>38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7</v>
      </c>
      <c r="H173" s="1">
        <f t="shared" si="6"/>
        <v>0</v>
      </c>
      <c r="J173">
        <v>38</v>
      </c>
      <c r="K173">
        <v>1</v>
      </c>
      <c r="L173">
        <v>1</v>
      </c>
      <c r="M173">
        <v>1</v>
      </c>
      <c r="N173">
        <v>3</v>
      </c>
      <c r="O173">
        <v>2</v>
      </c>
      <c r="P173">
        <v>7</v>
      </c>
      <c r="Q173" s="1">
        <f t="shared" si="7"/>
        <v>1</v>
      </c>
    </row>
    <row r="174" spans="1:17" x14ac:dyDescent="0.2">
      <c r="A174">
        <v>39</v>
      </c>
      <c r="B174">
        <v>0</v>
      </c>
      <c r="C174">
        <v>0</v>
      </c>
      <c r="D174">
        <v>0</v>
      </c>
      <c r="E174">
        <v>0</v>
      </c>
      <c r="F174">
        <v>2</v>
      </c>
      <c r="G174">
        <v>11</v>
      </c>
      <c r="H174" s="1">
        <f t="shared" si="6"/>
        <v>0</v>
      </c>
      <c r="J174">
        <v>39</v>
      </c>
      <c r="K174">
        <v>1</v>
      </c>
      <c r="L174">
        <v>1</v>
      </c>
      <c r="M174">
        <v>1</v>
      </c>
      <c r="N174">
        <v>3</v>
      </c>
      <c r="O174">
        <v>3</v>
      </c>
      <c r="P174">
        <v>19</v>
      </c>
      <c r="Q174" s="1">
        <f t="shared" si="7"/>
        <v>1</v>
      </c>
    </row>
    <row r="175" spans="1:17" x14ac:dyDescent="0.2">
      <c r="A175">
        <v>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f t="shared" si="6"/>
        <v>0</v>
      </c>
      <c r="J175">
        <v>40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 s="1">
        <f t="shared" si="7"/>
        <v>0</v>
      </c>
    </row>
    <row r="176" spans="1:17" x14ac:dyDescent="0.2">
      <c r="A176" t="s">
        <v>7</v>
      </c>
      <c r="B176">
        <f>SUM(B136:B175)/COUNT(B136:B175)</f>
        <v>0.57499999999999996</v>
      </c>
      <c r="C176">
        <f>SUM(C136:C175)/COUNT(C136:C175)</f>
        <v>0.57499999999999996</v>
      </c>
      <c r="D176">
        <f>SUM(D136:D175)/COUNT(D136:D175)</f>
        <v>0.42499999999999999</v>
      </c>
      <c r="E176">
        <f>SUM(E136:E175)/COUNT(E136:E175)</f>
        <v>1.25</v>
      </c>
      <c r="G176" t="s">
        <v>7</v>
      </c>
      <c r="H176" s="2">
        <f>SUM(H136:H175)/COUNT(H136:H175)</f>
        <v>0.57499999999999996</v>
      </c>
      <c r="K176">
        <f>SUM(K136:K175)/COUNT(K136:K175)</f>
        <v>0.72499999999999998</v>
      </c>
      <c r="L176">
        <f>SUM(L136:L175)/COUNT(L136:L175)</f>
        <v>0.72499999999999998</v>
      </c>
      <c r="M176">
        <f>SUM(M136:M175)/COUNT(M136:M175)</f>
        <v>0.67500000000000004</v>
      </c>
      <c r="N176">
        <f>SUM(N136:N175)/COUNT(N136:N175)</f>
        <v>1.875</v>
      </c>
      <c r="P176" t="s">
        <v>7</v>
      </c>
      <c r="Q176" s="2">
        <f>SUM(Q136:Q175)/COUNT(Q136:Q175)</f>
        <v>0.75</v>
      </c>
    </row>
    <row r="178" spans="1:17" x14ac:dyDescent="0.2"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K178" t="s">
        <v>0</v>
      </c>
      <c r="L178" t="s">
        <v>1</v>
      </c>
      <c r="M178" t="s">
        <v>2</v>
      </c>
      <c r="N178" t="s">
        <v>3</v>
      </c>
      <c r="O178" t="s">
        <v>4</v>
      </c>
      <c r="P178" t="s">
        <v>5</v>
      </c>
      <c r="Q178" t="s">
        <v>6</v>
      </c>
    </row>
    <row r="179" spans="1:17" x14ac:dyDescent="0.2">
      <c r="B179">
        <v>90</v>
      </c>
      <c r="K179">
        <v>100</v>
      </c>
    </row>
    <row r="180" spans="1:17" x14ac:dyDescent="0.2">
      <c r="A180">
        <v>1</v>
      </c>
      <c r="B180">
        <v>1</v>
      </c>
      <c r="C180">
        <v>1</v>
      </c>
      <c r="D180">
        <v>1</v>
      </c>
      <c r="E180">
        <v>3</v>
      </c>
      <c r="F180">
        <v>3</v>
      </c>
      <c r="G180">
        <v>8</v>
      </c>
      <c r="H180" s="1">
        <f>IF(SUM(B180:E180)&gt;0,1,0)</f>
        <v>1</v>
      </c>
      <c r="J180">
        <v>1</v>
      </c>
      <c r="K180">
        <v>0</v>
      </c>
      <c r="L180">
        <v>0</v>
      </c>
      <c r="M180">
        <v>1</v>
      </c>
      <c r="N180">
        <v>2</v>
      </c>
      <c r="O180">
        <v>2</v>
      </c>
      <c r="P180">
        <v>16</v>
      </c>
      <c r="Q180" s="1">
        <f>IF(SUM(K180:N180)&gt;0,1,0)</f>
        <v>1</v>
      </c>
    </row>
    <row r="181" spans="1:17" x14ac:dyDescent="0.2">
      <c r="A181">
        <v>2</v>
      </c>
      <c r="B181">
        <v>0</v>
      </c>
      <c r="C181">
        <v>0</v>
      </c>
      <c r="D181">
        <v>0</v>
      </c>
      <c r="E181">
        <v>0</v>
      </c>
      <c r="F181">
        <v>3</v>
      </c>
      <c r="G181">
        <v>17</v>
      </c>
      <c r="H181" s="1">
        <f t="shared" ref="H181:H219" si="8">IF(SUM(B181:E181)&gt;0,1,0)</f>
        <v>0</v>
      </c>
      <c r="J181">
        <v>2</v>
      </c>
      <c r="K181">
        <v>1</v>
      </c>
      <c r="L181">
        <v>1</v>
      </c>
      <c r="M181">
        <v>2</v>
      </c>
      <c r="N181">
        <v>5</v>
      </c>
      <c r="O181">
        <v>1</v>
      </c>
      <c r="P181">
        <v>21</v>
      </c>
      <c r="Q181" s="1">
        <f t="shared" ref="Q181:Q219" si="9">IF(SUM(K181:N181)&gt;0,1,0)</f>
        <v>1</v>
      </c>
    </row>
    <row r="182" spans="1:17" x14ac:dyDescent="0.2">
      <c r="A182">
        <v>3</v>
      </c>
      <c r="B182">
        <v>1</v>
      </c>
      <c r="C182">
        <v>1</v>
      </c>
      <c r="D182">
        <v>3</v>
      </c>
      <c r="E182">
        <v>6</v>
      </c>
      <c r="F182">
        <v>4</v>
      </c>
      <c r="G182">
        <v>26</v>
      </c>
      <c r="H182" s="1">
        <f t="shared" si="8"/>
        <v>1</v>
      </c>
      <c r="J182">
        <v>3</v>
      </c>
      <c r="K182">
        <v>2</v>
      </c>
      <c r="L182">
        <v>2</v>
      </c>
      <c r="M182">
        <v>3</v>
      </c>
      <c r="N182">
        <v>6</v>
      </c>
      <c r="O182">
        <v>4</v>
      </c>
      <c r="P182">
        <v>16</v>
      </c>
      <c r="Q182" s="1">
        <f t="shared" si="9"/>
        <v>1</v>
      </c>
    </row>
    <row r="183" spans="1:17" x14ac:dyDescent="0.2">
      <c r="A183">
        <v>4</v>
      </c>
      <c r="B183">
        <v>1</v>
      </c>
      <c r="C183">
        <v>1</v>
      </c>
      <c r="D183">
        <v>1</v>
      </c>
      <c r="E183">
        <v>3</v>
      </c>
      <c r="F183">
        <v>3</v>
      </c>
      <c r="G183">
        <v>5</v>
      </c>
      <c r="H183" s="1">
        <f t="shared" si="8"/>
        <v>1</v>
      </c>
      <c r="J183">
        <v>4</v>
      </c>
      <c r="K183">
        <v>1</v>
      </c>
      <c r="L183">
        <v>1</v>
      </c>
      <c r="M183">
        <v>1</v>
      </c>
      <c r="N183">
        <v>3</v>
      </c>
      <c r="O183">
        <v>2</v>
      </c>
      <c r="P183">
        <v>5</v>
      </c>
      <c r="Q183" s="1">
        <f t="shared" si="9"/>
        <v>1</v>
      </c>
    </row>
    <row r="184" spans="1:17" x14ac:dyDescent="0.2">
      <c r="A184">
        <v>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21</v>
      </c>
      <c r="H184" s="1">
        <f t="shared" si="8"/>
        <v>0</v>
      </c>
      <c r="J184">
        <v>5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4</v>
      </c>
      <c r="Q184" s="1">
        <f t="shared" si="9"/>
        <v>0</v>
      </c>
    </row>
    <row r="185" spans="1:17" x14ac:dyDescent="0.2">
      <c r="A185">
        <v>6</v>
      </c>
      <c r="B185">
        <v>1</v>
      </c>
      <c r="C185">
        <v>1</v>
      </c>
      <c r="D185">
        <v>1</v>
      </c>
      <c r="E185">
        <v>2</v>
      </c>
      <c r="F185">
        <v>1</v>
      </c>
      <c r="G185">
        <v>7</v>
      </c>
      <c r="H185" s="1">
        <f t="shared" si="8"/>
        <v>1</v>
      </c>
      <c r="J185">
        <v>6</v>
      </c>
      <c r="K185">
        <v>1</v>
      </c>
      <c r="L185">
        <v>1</v>
      </c>
      <c r="M185">
        <v>0</v>
      </c>
      <c r="N185">
        <v>1</v>
      </c>
      <c r="O185">
        <v>2</v>
      </c>
      <c r="P185">
        <v>8</v>
      </c>
      <c r="Q185" s="1">
        <f t="shared" si="9"/>
        <v>1</v>
      </c>
    </row>
    <row r="186" spans="1:17" x14ac:dyDescent="0.2">
      <c r="A186">
        <v>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7</v>
      </c>
      <c r="H186" s="1">
        <f t="shared" si="8"/>
        <v>0</v>
      </c>
      <c r="J186">
        <v>7</v>
      </c>
      <c r="K186">
        <v>1</v>
      </c>
      <c r="L186">
        <v>1</v>
      </c>
      <c r="M186">
        <v>0</v>
      </c>
      <c r="N186">
        <v>1</v>
      </c>
      <c r="O186">
        <v>2</v>
      </c>
      <c r="P186">
        <v>11</v>
      </c>
      <c r="Q186" s="1">
        <f t="shared" si="9"/>
        <v>1</v>
      </c>
    </row>
    <row r="187" spans="1:17" x14ac:dyDescent="0.2">
      <c r="A187">
        <v>8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9</v>
      </c>
      <c r="H187" s="1">
        <f t="shared" si="8"/>
        <v>1</v>
      </c>
      <c r="J187">
        <v>8</v>
      </c>
      <c r="K187">
        <v>1</v>
      </c>
      <c r="L187">
        <v>1</v>
      </c>
      <c r="M187">
        <v>0</v>
      </c>
      <c r="N187">
        <v>1</v>
      </c>
      <c r="O187">
        <v>2</v>
      </c>
      <c r="P187">
        <v>21</v>
      </c>
      <c r="Q187" s="1">
        <f t="shared" si="9"/>
        <v>1</v>
      </c>
    </row>
    <row r="188" spans="1:17" x14ac:dyDescent="0.2">
      <c r="A188">
        <v>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9</v>
      </c>
      <c r="H188" s="1">
        <f t="shared" si="8"/>
        <v>0</v>
      </c>
      <c r="J188">
        <v>9</v>
      </c>
      <c r="K188">
        <v>1</v>
      </c>
      <c r="L188">
        <v>1</v>
      </c>
      <c r="M188">
        <v>2</v>
      </c>
      <c r="N188">
        <v>5</v>
      </c>
      <c r="O188">
        <v>2</v>
      </c>
      <c r="P188">
        <v>12</v>
      </c>
      <c r="Q188" s="1">
        <f t="shared" si="9"/>
        <v>1</v>
      </c>
    </row>
    <row r="189" spans="1:17" x14ac:dyDescent="0.2">
      <c r="A189">
        <v>10</v>
      </c>
      <c r="B189">
        <v>1</v>
      </c>
      <c r="C189">
        <v>1</v>
      </c>
      <c r="D189">
        <v>0</v>
      </c>
      <c r="E189">
        <v>1</v>
      </c>
      <c r="F189">
        <v>2</v>
      </c>
      <c r="G189">
        <v>9</v>
      </c>
      <c r="H189" s="1">
        <f t="shared" si="8"/>
        <v>1</v>
      </c>
      <c r="J189">
        <v>10</v>
      </c>
      <c r="K189">
        <v>1</v>
      </c>
      <c r="L189">
        <v>1</v>
      </c>
      <c r="M189">
        <v>1</v>
      </c>
      <c r="N189">
        <v>3</v>
      </c>
      <c r="O189">
        <v>2</v>
      </c>
      <c r="P189">
        <v>11</v>
      </c>
      <c r="Q189" s="1">
        <f t="shared" si="9"/>
        <v>1</v>
      </c>
    </row>
    <row r="190" spans="1:17" x14ac:dyDescent="0.2">
      <c r="A190">
        <v>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1">
        <f t="shared" si="8"/>
        <v>0</v>
      </c>
      <c r="J190">
        <v>11</v>
      </c>
      <c r="K190">
        <v>1</v>
      </c>
      <c r="L190">
        <v>1</v>
      </c>
      <c r="M190">
        <v>0</v>
      </c>
      <c r="N190">
        <v>1</v>
      </c>
      <c r="O190">
        <v>1</v>
      </c>
      <c r="P190">
        <v>0</v>
      </c>
      <c r="Q190" s="1">
        <f t="shared" si="9"/>
        <v>1</v>
      </c>
    </row>
    <row r="191" spans="1:17" x14ac:dyDescent="0.2">
      <c r="A191">
        <v>12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 s="1">
        <f t="shared" si="8"/>
        <v>0</v>
      </c>
      <c r="J191">
        <v>12</v>
      </c>
      <c r="K191">
        <v>1</v>
      </c>
      <c r="L191">
        <v>1</v>
      </c>
      <c r="M191">
        <v>1</v>
      </c>
      <c r="N191">
        <v>3</v>
      </c>
      <c r="O191">
        <v>1</v>
      </c>
      <c r="P191">
        <v>13</v>
      </c>
      <c r="Q191" s="1">
        <f t="shared" si="9"/>
        <v>1</v>
      </c>
    </row>
    <row r="192" spans="1:17" x14ac:dyDescent="0.2">
      <c r="A192">
        <v>13</v>
      </c>
      <c r="B192">
        <v>1</v>
      </c>
      <c r="C192">
        <v>1</v>
      </c>
      <c r="D192">
        <v>1</v>
      </c>
      <c r="E192">
        <v>3</v>
      </c>
      <c r="F192">
        <v>2</v>
      </c>
      <c r="G192">
        <v>6</v>
      </c>
      <c r="H192" s="1">
        <f t="shared" si="8"/>
        <v>1</v>
      </c>
      <c r="J192">
        <v>13</v>
      </c>
      <c r="K192">
        <v>1</v>
      </c>
      <c r="L192">
        <v>1</v>
      </c>
      <c r="M192">
        <v>0</v>
      </c>
      <c r="N192">
        <v>1</v>
      </c>
      <c r="O192">
        <v>1</v>
      </c>
      <c r="P192">
        <v>8</v>
      </c>
      <c r="Q192" s="1">
        <f t="shared" si="9"/>
        <v>1</v>
      </c>
    </row>
    <row r="193" spans="1:17" x14ac:dyDescent="0.2">
      <c r="A193">
        <v>14</v>
      </c>
      <c r="B193">
        <v>1</v>
      </c>
      <c r="C193">
        <v>1</v>
      </c>
      <c r="D193">
        <v>1</v>
      </c>
      <c r="E193">
        <v>3</v>
      </c>
      <c r="F193">
        <v>1</v>
      </c>
      <c r="G193">
        <v>9</v>
      </c>
      <c r="H193" s="1">
        <f t="shared" si="8"/>
        <v>1</v>
      </c>
      <c r="J193">
        <v>14</v>
      </c>
      <c r="K193">
        <v>1</v>
      </c>
      <c r="L193">
        <v>1</v>
      </c>
      <c r="M193">
        <v>1</v>
      </c>
      <c r="N193">
        <v>3</v>
      </c>
      <c r="O193">
        <v>2</v>
      </c>
      <c r="P193">
        <v>8</v>
      </c>
      <c r="Q193" s="1">
        <f t="shared" si="9"/>
        <v>1</v>
      </c>
    </row>
    <row r="194" spans="1:17" x14ac:dyDescent="0.2">
      <c r="A194">
        <v>15</v>
      </c>
      <c r="B194">
        <v>1</v>
      </c>
      <c r="C194">
        <v>1</v>
      </c>
      <c r="D194">
        <v>1</v>
      </c>
      <c r="E194">
        <v>3</v>
      </c>
      <c r="F194">
        <v>1</v>
      </c>
      <c r="G194">
        <v>0</v>
      </c>
      <c r="H194" s="1">
        <f t="shared" si="8"/>
        <v>1</v>
      </c>
      <c r="J194">
        <v>15</v>
      </c>
      <c r="K194">
        <v>1</v>
      </c>
      <c r="L194">
        <v>1</v>
      </c>
      <c r="M194">
        <v>2</v>
      </c>
      <c r="N194">
        <v>5</v>
      </c>
      <c r="O194">
        <v>1</v>
      </c>
      <c r="P194">
        <v>15</v>
      </c>
      <c r="Q194" s="1">
        <f t="shared" si="9"/>
        <v>1</v>
      </c>
    </row>
    <row r="195" spans="1:17" x14ac:dyDescent="0.2">
      <c r="A195">
        <v>16</v>
      </c>
      <c r="B195">
        <v>1</v>
      </c>
      <c r="C195">
        <v>1</v>
      </c>
      <c r="D195">
        <v>2</v>
      </c>
      <c r="E195">
        <v>3</v>
      </c>
      <c r="F195">
        <v>3</v>
      </c>
      <c r="G195">
        <v>15</v>
      </c>
      <c r="H195" s="1">
        <f t="shared" si="8"/>
        <v>1</v>
      </c>
      <c r="J195">
        <v>16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9</v>
      </c>
      <c r="Q195" s="1">
        <f t="shared" si="9"/>
        <v>1</v>
      </c>
    </row>
    <row r="196" spans="1:17" x14ac:dyDescent="0.2">
      <c r="A196">
        <v>17</v>
      </c>
      <c r="B196">
        <v>1</v>
      </c>
      <c r="C196">
        <v>1</v>
      </c>
      <c r="D196">
        <v>2</v>
      </c>
      <c r="E196">
        <v>3</v>
      </c>
      <c r="F196">
        <v>2</v>
      </c>
      <c r="G196">
        <v>6</v>
      </c>
      <c r="H196" s="1">
        <f t="shared" si="8"/>
        <v>1</v>
      </c>
      <c r="J196">
        <v>17</v>
      </c>
      <c r="K196">
        <v>1</v>
      </c>
      <c r="L196">
        <v>1</v>
      </c>
      <c r="M196">
        <v>0</v>
      </c>
      <c r="N196">
        <v>1</v>
      </c>
      <c r="O196">
        <v>3</v>
      </c>
      <c r="P196">
        <v>8</v>
      </c>
      <c r="Q196" s="1">
        <f t="shared" si="9"/>
        <v>1</v>
      </c>
    </row>
    <row r="197" spans="1:17" x14ac:dyDescent="0.2">
      <c r="A197">
        <v>18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5</v>
      </c>
      <c r="H197" s="1">
        <f t="shared" si="8"/>
        <v>0</v>
      </c>
      <c r="J197">
        <v>18</v>
      </c>
      <c r="K197">
        <v>1</v>
      </c>
      <c r="L197">
        <v>1</v>
      </c>
      <c r="M197">
        <v>1</v>
      </c>
      <c r="N197">
        <v>2</v>
      </c>
      <c r="O197">
        <v>1</v>
      </c>
      <c r="P197">
        <v>3</v>
      </c>
      <c r="Q197" s="1">
        <f t="shared" si="9"/>
        <v>1</v>
      </c>
    </row>
    <row r="198" spans="1:17" x14ac:dyDescent="0.2">
      <c r="A198">
        <v>19</v>
      </c>
      <c r="B198">
        <v>1</v>
      </c>
      <c r="C198">
        <v>1</v>
      </c>
      <c r="D198">
        <v>1</v>
      </c>
      <c r="E198">
        <v>3</v>
      </c>
      <c r="F198">
        <v>3</v>
      </c>
      <c r="G198">
        <v>12</v>
      </c>
      <c r="H198" s="1">
        <f t="shared" si="8"/>
        <v>1</v>
      </c>
      <c r="J198">
        <v>19</v>
      </c>
      <c r="K198">
        <v>0</v>
      </c>
      <c r="L198">
        <v>0</v>
      </c>
      <c r="M198">
        <v>0</v>
      </c>
      <c r="N198">
        <v>0</v>
      </c>
      <c r="O198">
        <v>3</v>
      </c>
      <c r="P198">
        <v>4</v>
      </c>
      <c r="Q198" s="1">
        <f t="shared" si="9"/>
        <v>0</v>
      </c>
    </row>
    <row r="199" spans="1:17" x14ac:dyDescent="0.2">
      <c r="A199">
        <v>20</v>
      </c>
      <c r="B199">
        <v>1</v>
      </c>
      <c r="C199">
        <v>1</v>
      </c>
      <c r="D199">
        <v>0</v>
      </c>
      <c r="E199">
        <v>1</v>
      </c>
      <c r="F199">
        <v>2</v>
      </c>
      <c r="G199">
        <v>11</v>
      </c>
      <c r="H199" s="1">
        <f t="shared" si="8"/>
        <v>1</v>
      </c>
      <c r="J199">
        <v>20</v>
      </c>
      <c r="K199">
        <v>1</v>
      </c>
      <c r="L199">
        <v>1</v>
      </c>
      <c r="M199">
        <v>2</v>
      </c>
      <c r="N199">
        <v>3</v>
      </c>
      <c r="O199">
        <v>2</v>
      </c>
      <c r="P199">
        <v>10</v>
      </c>
      <c r="Q199" s="1">
        <f t="shared" si="9"/>
        <v>1</v>
      </c>
    </row>
    <row r="200" spans="1:17" x14ac:dyDescent="0.2">
      <c r="A200">
        <v>21</v>
      </c>
      <c r="B200">
        <v>1</v>
      </c>
      <c r="C200">
        <v>1</v>
      </c>
      <c r="D200">
        <v>2</v>
      </c>
      <c r="E200">
        <v>5</v>
      </c>
      <c r="F200">
        <v>3</v>
      </c>
      <c r="G200">
        <v>6</v>
      </c>
      <c r="H200" s="1">
        <f t="shared" si="8"/>
        <v>1</v>
      </c>
      <c r="J200">
        <v>21</v>
      </c>
      <c r="K200">
        <v>1</v>
      </c>
      <c r="L200">
        <v>1</v>
      </c>
      <c r="M200">
        <v>1</v>
      </c>
      <c r="N200">
        <v>3</v>
      </c>
      <c r="O200">
        <v>0</v>
      </c>
      <c r="P200">
        <v>0</v>
      </c>
      <c r="Q200" s="1">
        <f t="shared" si="9"/>
        <v>1</v>
      </c>
    </row>
    <row r="201" spans="1:17" x14ac:dyDescent="0.2">
      <c r="A201">
        <v>22</v>
      </c>
      <c r="B201">
        <v>1</v>
      </c>
      <c r="C201">
        <v>1</v>
      </c>
      <c r="D201">
        <v>2</v>
      </c>
      <c r="E201">
        <v>3</v>
      </c>
      <c r="F201">
        <v>3</v>
      </c>
      <c r="G201">
        <v>0</v>
      </c>
      <c r="H201" s="1">
        <f t="shared" si="8"/>
        <v>1</v>
      </c>
      <c r="J201">
        <v>22</v>
      </c>
      <c r="K201">
        <v>1</v>
      </c>
      <c r="L201">
        <v>1</v>
      </c>
      <c r="M201">
        <v>1</v>
      </c>
      <c r="N201">
        <v>3</v>
      </c>
      <c r="O201">
        <v>4</v>
      </c>
      <c r="P201">
        <v>21</v>
      </c>
      <c r="Q201" s="1">
        <f t="shared" si="9"/>
        <v>1</v>
      </c>
    </row>
    <row r="202" spans="1:17" x14ac:dyDescent="0.2">
      <c r="A202">
        <v>23</v>
      </c>
      <c r="B202">
        <v>1</v>
      </c>
      <c r="C202">
        <v>1</v>
      </c>
      <c r="D202">
        <v>1</v>
      </c>
      <c r="E202">
        <v>3</v>
      </c>
      <c r="F202">
        <v>3</v>
      </c>
      <c r="G202">
        <v>16</v>
      </c>
      <c r="H202" s="1">
        <f t="shared" si="8"/>
        <v>1</v>
      </c>
      <c r="J202">
        <v>23</v>
      </c>
      <c r="K202">
        <v>1</v>
      </c>
      <c r="L202">
        <v>1</v>
      </c>
      <c r="M202">
        <v>1</v>
      </c>
      <c r="N202">
        <v>3</v>
      </c>
      <c r="O202">
        <v>1</v>
      </c>
      <c r="P202">
        <v>5</v>
      </c>
      <c r="Q202" s="1">
        <f t="shared" si="9"/>
        <v>1</v>
      </c>
    </row>
    <row r="203" spans="1:17" x14ac:dyDescent="0.2">
      <c r="A203">
        <v>24</v>
      </c>
      <c r="B203">
        <v>1</v>
      </c>
      <c r="C203">
        <v>1</v>
      </c>
      <c r="D203">
        <v>2</v>
      </c>
      <c r="E203">
        <v>3</v>
      </c>
      <c r="F203">
        <v>3</v>
      </c>
      <c r="G203">
        <v>20</v>
      </c>
      <c r="H203" s="1">
        <f t="shared" si="8"/>
        <v>1</v>
      </c>
      <c r="J203">
        <v>24</v>
      </c>
      <c r="K203">
        <v>1</v>
      </c>
      <c r="L203">
        <v>1</v>
      </c>
      <c r="M203">
        <v>0</v>
      </c>
      <c r="N203">
        <v>1</v>
      </c>
      <c r="O203">
        <v>1</v>
      </c>
      <c r="P203">
        <v>10</v>
      </c>
      <c r="Q203" s="1">
        <f t="shared" si="9"/>
        <v>1</v>
      </c>
    </row>
    <row r="204" spans="1:17" x14ac:dyDescent="0.2">
      <c r="A204">
        <v>25</v>
      </c>
      <c r="B204">
        <v>1</v>
      </c>
      <c r="C204">
        <v>1</v>
      </c>
      <c r="D204">
        <v>0</v>
      </c>
      <c r="E204">
        <v>1</v>
      </c>
      <c r="F204">
        <v>1</v>
      </c>
      <c r="G204">
        <v>6</v>
      </c>
      <c r="H204" s="1">
        <f t="shared" si="8"/>
        <v>1</v>
      </c>
      <c r="J204">
        <v>25</v>
      </c>
      <c r="K204">
        <v>1</v>
      </c>
      <c r="L204">
        <v>1</v>
      </c>
      <c r="M204">
        <v>1</v>
      </c>
      <c r="N204">
        <v>3</v>
      </c>
      <c r="O204">
        <v>3</v>
      </c>
      <c r="P204">
        <v>23</v>
      </c>
      <c r="Q204" s="1">
        <f t="shared" si="9"/>
        <v>1</v>
      </c>
    </row>
    <row r="205" spans="1:17" x14ac:dyDescent="0.2">
      <c r="A205">
        <v>26</v>
      </c>
      <c r="B205">
        <v>1</v>
      </c>
      <c r="C205">
        <v>1</v>
      </c>
      <c r="D205">
        <v>0</v>
      </c>
      <c r="E205">
        <v>1</v>
      </c>
      <c r="F205">
        <v>1</v>
      </c>
      <c r="G205">
        <v>8</v>
      </c>
      <c r="H205" s="1">
        <f t="shared" si="8"/>
        <v>1</v>
      </c>
      <c r="J205">
        <v>26</v>
      </c>
      <c r="K205">
        <v>1</v>
      </c>
      <c r="L205">
        <v>1</v>
      </c>
      <c r="M205">
        <v>1</v>
      </c>
      <c r="N205">
        <v>3</v>
      </c>
      <c r="O205">
        <v>2</v>
      </c>
      <c r="P205">
        <v>11</v>
      </c>
      <c r="Q205" s="1">
        <f t="shared" si="9"/>
        <v>1</v>
      </c>
    </row>
    <row r="206" spans="1:17" x14ac:dyDescent="0.2">
      <c r="A206">
        <v>27</v>
      </c>
      <c r="B206">
        <v>1</v>
      </c>
      <c r="C206">
        <v>1</v>
      </c>
      <c r="D206">
        <v>0</v>
      </c>
      <c r="E206">
        <v>1</v>
      </c>
      <c r="F206">
        <v>2</v>
      </c>
      <c r="G206">
        <v>7</v>
      </c>
      <c r="H206" s="1">
        <f t="shared" si="8"/>
        <v>1</v>
      </c>
      <c r="J206">
        <v>27</v>
      </c>
      <c r="K206">
        <v>1</v>
      </c>
      <c r="L206">
        <v>1</v>
      </c>
      <c r="M206">
        <v>1</v>
      </c>
      <c r="N206">
        <v>3</v>
      </c>
      <c r="O206">
        <v>2</v>
      </c>
      <c r="P206">
        <v>13</v>
      </c>
      <c r="Q206" s="1">
        <f t="shared" si="9"/>
        <v>1</v>
      </c>
    </row>
    <row r="207" spans="1:17" x14ac:dyDescent="0.2">
      <c r="A207">
        <v>28</v>
      </c>
      <c r="B207">
        <v>0</v>
      </c>
      <c r="C207">
        <v>0</v>
      </c>
      <c r="D207">
        <v>0</v>
      </c>
      <c r="E207">
        <v>0</v>
      </c>
      <c r="F207">
        <v>3</v>
      </c>
      <c r="G207">
        <v>11</v>
      </c>
      <c r="H207" s="1">
        <f t="shared" si="8"/>
        <v>0</v>
      </c>
      <c r="J207">
        <v>28</v>
      </c>
      <c r="K207">
        <v>1</v>
      </c>
      <c r="L207">
        <v>1</v>
      </c>
      <c r="M207">
        <v>1</v>
      </c>
      <c r="N207">
        <v>3</v>
      </c>
      <c r="O207">
        <v>2</v>
      </c>
      <c r="P207">
        <v>12</v>
      </c>
      <c r="Q207" s="1">
        <f t="shared" si="9"/>
        <v>1</v>
      </c>
    </row>
    <row r="208" spans="1:17" x14ac:dyDescent="0.2">
      <c r="A208">
        <v>29</v>
      </c>
      <c r="B208">
        <v>1</v>
      </c>
      <c r="C208">
        <v>1</v>
      </c>
      <c r="D208">
        <v>0</v>
      </c>
      <c r="E208">
        <v>1</v>
      </c>
      <c r="F208">
        <v>3</v>
      </c>
      <c r="G208">
        <v>16</v>
      </c>
      <c r="H208" s="1">
        <f t="shared" si="8"/>
        <v>1</v>
      </c>
      <c r="J208">
        <v>29</v>
      </c>
      <c r="K208">
        <v>1</v>
      </c>
      <c r="L208">
        <v>1</v>
      </c>
      <c r="M208">
        <v>3</v>
      </c>
      <c r="N208">
        <v>5</v>
      </c>
      <c r="O208">
        <v>2</v>
      </c>
      <c r="P208">
        <v>24</v>
      </c>
      <c r="Q208" s="1">
        <f t="shared" si="9"/>
        <v>1</v>
      </c>
    </row>
    <row r="209" spans="1:17" x14ac:dyDescent="0.2">
      <c r="A209">
        <v>30</v>
      </c>
      <c r="B209">
        <v>1</v>
      </c>
      <c r="C209">
        <v>1</v>
      </c>
      <c r="D209">
        <v>0</v>
      </c>
      <c r="E209">
        <v>1</v>
      </c>
      <c r="F209">
        <v>1</v>
      </c>
      <c r="G209">
        <v>8</v>
      </c>
      <c r="H209" s="1">
        <f t="shared" si="8"/>
        <v>1</v>
      </c>
      <c r="J209">
        <v>30</v>
      </c>
      <c r="K209">
        <v>1</v>
      </c>
      <c r="L209">
        <v>1</v>
      </c>
      <c r="M209">
        <v>1</v>
      </c>
      <c r="N209">
        <v>2</v>
      </c>
      <c r="O209">
        <v>3</v>
      </c>
      <c r="P209">
        <v>15</v>
      </c>
      <c r="Q209" s="1">
        <f t="shared" si="9"/>
        <v>1</v>
      </c>
    </row>
    <row r="210" spans="1:17" x14ac:dyDescent="0.2">
      <c r="A210">
        <v>31</v>
      </c>
      <c r="B210">
        <v>1</v>
      </c>
      <c r="C210">
        <v>1</v>
      </c>
      <c r="D210">
        <v>1</v>
      </c>
      <c r="E210">
        <v>3</v>
      </c>
      <c r="F210">
        <v>1</v>
      </c>
      <c r="G210">
        <v>14</v>
      </c>
      <c r="H210" s="1">
        <f t="shared" si="8"/>
        <v>1</v>
      </c>
      <c r="J210">
        <v>31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</v>
      </c>
      <c r="Q210" s="1">
        <f t="shared" si="9"/>
        <v>0</v>
      </c>
    </row>
    <row r="211" spans="1:17" x14ac:dyDescent="0.2">
      <c r="A211">
        <v>32</v>
      </c>
      <c r="B211">
        <v>1</v>
      </c>
      <c r="C211">
        <v>1</v>
      </c>
      <c r="D211">
        <v>0</v>
      </c>
      <c r="E211">
        <v>1</v>
      </c>
      <c r="F211">
        <v>2</v>
      </c>
      <c r="G211">
        <v>10</v>
      </c>
      <c r="H211" s="1">
        <f t="shared" si="8"/>
        <v>1</v>
      </c>
      <c r="J211">
        <v>32</v>
      </c>
      <c r="K211">
        <v>1</v>
      </c>
      <c r="L211">
        <v>1</v>
      </c>
      <c r="M211">
        <v>1</v>
      </c>
      <c r="N211">
        <v>3</v>
      </c>
      <c r="O211">
        <v>3</v>
      </c>
      <c r="P211">
        <v>17</v>
      </c>
      <c r="Q211" s="1">
        <f t="shared" si="9"/>
        <v>1</v>
      </c>
    </row>
    <row r="212" spans="1:17" x14ac:dyDescent="0.2">
      <c r="A212">
        <v>33</v>
      </c>
      <c r="B212">
        <v>1</v>
      </c>
      <c r="C212">
        <v>1</v>
      </c>
      <c r="D212">
        <v>1</v>
      </c>
      <c r="E212">
        <v>3</v>
      </c>
      <c r="F212">
        <v>2</v>
      </c>
      <c r="G212">
        <v>0</v>
      </c>
      <c r="H212" s="1">
        <f t="shared" si="8"/>
        <v>1</v>
      </c>
      <c r="J212">
        <v>33</v>
      </c>
      <c r="K212">
        <v>1</v>
      </c>
      <c r="L212">
        <v>1</v>
      </c>
      <c r="M212">
        <v>2</v>
      </c>
      <c r="N212">
        <v>3</v>
      </c>
      <c r="O212">
        <v>2</v>
      </c>
      <c r="P212">
        <v>16</v>
      </c>
      <c r="Q212" s="1">
        <f t="shared" si="9"/>
        <v>1</v>
      </c>
    </row>
    <row r="213" spans="1:17" x14ac:dyDescent="0.2">
      <c r="A213">
        <v>34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7</v>
      </c>
      <c r="H213" s="1">
        <f t="shared" si="8"/>
        <v>0</v>
      </c>
      <c r="J213">
        <v>34</v>
      </c>
      <c r="K213">
        <v>1</v>
      </c>
      <c r="L213">
        <v>1</v>
      </c>
      <c r="M213">
        <v>2</v>
      </c>
      <c r="N213">
        <v>5</v>
      </c>
      <c r="O213">
        <v>2</v>
      </c>
      <c r="P213">
        <v>16</v>
      </c>
      <c r="Q213" s="1">
        <f t="shared" si="9"/>
        <v>1</v>
      </c>
    </row>
    <row r="214" spans="1:17" x14ac:dyDescent="0.2">
      <c r="A214">
        <v>35</v>
      </c>
      <c r="B214">
        <v>1</v>
      </c>
      <c r="C214">
        <v>1</v>
      </c>
      <c r="D214">
        <v>0</v>
      </c>
      <c r="E214">
        <v>1</v>
      </c>
      <c r="F214">
        <v>1</v>
      </c>
      <c r="G214">
        <v>14</v>
      </c>
      <c r="H214" s="1">
        <f t="shared" si="8"/>
        <v>1</v>
      </c>
      <c r="J214">
        <v>35</v>
      </c>
      <c r="K214">
        <v>1</v>
      </c>
      <c r="L214">
        <v>1</v>
      </c>
      <c r="M214">
        <v>1</v>
      </c>
      <c r="N214">
        <v>3</v>
      </c>
      <c r="O214">
        <v>3</v>
      </c>
      <c r="P214">
        <v>16</v>
      </c>
      <c r="Q214" s="1">
        <f t="shared" si="9"/>
        <v>1</v>
      </c>
    </row>
    <row r="215" spans="1:17" x14ac:dyDescent="0.2">
      <c r="A215">
        <v>36</v>
      </c>
      <c r="B215">
        <v>1</v>
      </c>
      <c r="C215">
        <v>1</v>
      </c>
      <c r="D215">
        <v>1</v>
      </c>
      <c r="E215">
        <v>3</v>
      </c>
      <c r="F215">
        <v>2</v>
      </c>
      <c r="G215">
        <v>9</v>
      </c>
      <c r="H215" s="1">
        <f t="shared" si="8"/>
        <v>1</v>
      </c>
      <c r="J215">
        <v>36</v>
      </c>
      <c r="K215">
        <v>1</v>
      </c>
      <c r="L215">
        <v>1</v>
      </c>
      <c r="M215">
        <v>1</v>
      </c>
      <c r="N215">
        <v>3</v>
      </c>
      <c r="O215">
        <v>5</v>
      </c>
      <c r="P215">
        <v>12</v>
      </c>
      <c r="Q215" s="1">
        <f t="shared" si="9"/>
        <v>1</v>
      </c>
    </row>
    <row r="216" spans="1:17" x14ac:dyDescent="0.2">
      <c r="A216">
        <v>37</v>
      </c>
      <c r="B216">
        <v>1</v>
      </c>
      <c r="C216">
        <v>1</v>
      </c>
      <c r="D216">
        <v>2</v>
      </c>
      <c r="E216">
        <v>5</v>
      </c>
      <c r="F216">
        <v>3</v>
      </c>
      <c r="G216">
        <v>15</v>
      </c>
      <c r="H216" s="1">
        <f t="shared" si="8"/>
        <v>1</v>
      </c>
      <c r="J216">
        <v>37</v>
      </c>
      <c r="K216">
        <v>1</v>
      </c>
      <c r="L216">
        <v>1</v>
      </c>
      <c r="M216">
        <v>1</v>
      </c>
      <c r="N216">
        <v>3</v>
      </c>
      <c r="O216">
        <v>3</v>
      </c>
      <c r="P216">
        <v>17</v>
      </c>
      <c r="Q216" s="1">
        <f t="shared" si="9"/>
        <v>1</v>
      </c>
    </row>
    <row r="217" spans="1:17" x14ac:dyDescent="0.2">
      <c r="A217">
        <v>38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8</v>
      </c>
      <c r="H217" s="1">
        <f t="shared" si="8"/>
        <v>1</v>
      </c>
      <c r="J217">
        <v>38</v>
      </c>
      <c r="K217">
        <v>1</v>
      </c>
      <c r="L217">
        <v>1</v>
      </c>
      <c r="M217">
        <v>1</v>
      </c>
      <c r="N217">
        <v>3</v>
      </c>
      <c r="O217">
        <v>4</v>
      </c>
      <c r="P217">
        <v>16</v>
      </c>
      <c r="Q217" s="1">
        <f t="shared" si="9"/>
        <v>1</v>
      </c>
    </row>
    <row r="218" spans="1:17" x14ac:dyDescent="0.2">
      <c r="A218">
        <v>39</v>
      </c>
      <c r="B218">
        <v>1</v>
      </c>
      <c r="C218">
        <v>1</v>
      </c>
      <c r="D218">
        <v>1</v>
      </c>
      <c r="E218">
        <v>3</v>
      </c>
      <c r="F218">
        <v>3</v>
      </c>
      <c r="G218">
        <v>13</v>
      </c>
      <c r="H218" s="1">
        <f t="shared" si="8"/>
        <v>1</v>
      </c>
      <c r="J218">
        <v>39</v>
      </c>
      <c r="K218">
        <v>1</v>
      </c>
      <c r="L218">
        <v>1</v>
      </c>
      <c r="M218">
        <v>1</v>
      </c>
      <c r="N218">
        <v>3</v>
      </c>
      <c r="O218">
        <v>2</v>
      </c>
      <c r="P218">
        <v>6</v>
      </c>
      <c r="Q218" s="1">
        <f t="shared" si="9"/>
        <v>1</v>
      </c>
    </row>
    <row r="219" spans="1:17" x14ac:dyDescent="0.2">
      <c r="A219">
        <v>40</v>
      </c>
      <c r="B219">
        <v>1</v>
      </c>
      <c r="C219">
        <v>1</v>
      </c>
      <c r="D219">
        <v>1</v>
      </c>
      <c r="E219">
        <v>3</v>
      </c>
      <c r="F219">
        <v>3</v>
      </c>
      <c r="G219">
        <v>13</v>
      </c>
      <c r="H219" s="1">
        <f t="shared" si="8"/>
        <v>1</v>
      </c>
      <c r="J219">
        <v>40</v>
      </c>
      <c r="K219">
        <v>1</v>
      </c>
      <c r="L219">
        <v>1</v>
      </c>
      <c r="M219">
        <v>1</v>
      </c>
      <c r="N219">
        <v>3</v>
      </c>
      <c r="O219">
        <v>2</v>
      </c>
      <c r="P219">
        <v>11</v>
      </c>
      <c r="Q219" s="1">
        <f t="shared" si="9"/>
        <v>1</v>
      </c>
    </row>
    <row r="220" spans="1:17" x14ac:dyDescent="0.2">
      <c r="A220" t="s">
        <v>7</v>
      </c>
      <c r="B220">
        <f>SUM(B180:B219)/COUNT(B180:B219)</f>
        <v>0.77500000000000002</v>
      </c>
      <c r="C220">
        <f>SUM(C180:C219)/COUNT(C180:C219)</f>
        <v>0.77500000000000002</v>
      </c>
      <c r="D220">
        <f>SUM(D180:D219)/COUNT(D180:D219)</f>
        <v>0.72499999999999998</v>
      </c>
      <c r="E220">
        <f>SUM(E180:E219)/COUNT(E180:E219)</f>
        <v>1.95</v>
      </c>
      <c r="G220" t="s">
        <v>7</v>
      </c>
      <c r="H220" s="2">
        <f>SUM(H180:H219)/COUNT(H180:H219)</f>
        <v>0.77500000000000002</v>
      </c>
      <c r="J220" t="s">
        <v>7</v>
      </c>
      <c r="K220">
        <f>SUM(K180:K219)/COUNT(K180:K219)</f>
        <v>0.92500000000000004</v>
      </c>
      <c r="L220">
        <f>SUM(L180:L219)/COUNT(L180:L219)</f>
        <v>0.92500000000000004</v>
      </c>
      <c r="M220">
        <f>SUM(M180:M219)/COUNT(M180:M219)</f>
        <v>0.97499999999999998</v>
      </c>
      <c r="N220">
        <f>SUM(N180:N219)/COUNT(N180:N219)</f>
        <v>2.625</v>
      </c>
      <c r="P220" t="s">
        <v>7</v>
      </c>
      <c r="Q220" s="2">
        <f>SUM(Q180:Q219)/COUNT(Q180:Q219)</f>
        <v>0.92500000000000004</v>
      </c>
    </row>
    <row r="222" spans="1:17" x14ac:dyDescent="0.2"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K222" t="s">
        <v>0</v>
      </c>
      <c r="L222" t="s">
        <v>1</v>
      </c>
      <c r="M222" t="s">
        <v>2</v>
      </c>
      <c r="N222" t="s">
        <v>3</v>
      </c>
      <c r="O222" t="s">
        <v>4</v>
      </c>
      <c r="P222" t="s">
        <v>5</v>
      </c>
      <c r="Q222" t="s">
        <v>6</v>
      </c>
    </row>
    <row r="223" spans="1:17" x14ac:dyDescent="0.2">
      <c r="B223">
        <v>150</v>
      </c>
      <c r="K223">
        <v>200</v>
      </c>
    </row>
    <row r="224" spans="1:17" x14ac:dyDescent="0.2">
      <c r="A224">
        <v>1</v>
      </c>
      <c r="B224">
        <v>1</v>
      </c>
      <c r="C224">
        <v>1</v>
      </c>
      <c r="D224">
        <v>1</v>
      </c>
      <c r="E224">
        <v>3</v>
      </c>
      <c r="F224">
        <v>3</v>
      </c>
      <c r="G224">
        <v>12</v>
      </c>
      <c r="H224" s="1">
        <f>IF(SUM(B224:E224)&gt;0,1,0)</f>
        <v>1</v>
      </c>
      <c r="J224">
        <v>1</v>
      </c>
      <c r="K224">
        <v>2</v>
      </c>
      <c r="L224">
        <v>2</v>
      </c>
      <c r="M224">
        <v>3</v>
      </c>
      <c r="N224">
        <v>7</v>
      </c>
      <c r="O224">
        <v>3</v>
      </c>
      <c r="P224">
        <v>31</v>
      </c>
      <c r="Q224" s="1">
        <f>IF(SUM(K224:N224)&gt;0,1,0)</f>
        <v>1</v>
      </c>
    </row>
    <row r="225" spans="1:17" x14ac:dyDescent="0.2">
      <c r="A225">
        <v>2</v>
      </c>
      <c r="B225">
        <v>1</v>
      </c>
      <c r="C225">
        <v>1</v>
      </c>
      <c r="D225">
        <v>1</v>
      </c>
      <c r="E225">
        <v>3</v>
      </c>
      <c r="F225">
        <v>2</v>
      </c>
      <c r="G225">
        <v>23</v>
      </c>
      <c r="H225" s="1">
        <f t="shared" ref="H225:H263" si="10">IF(SUM(B225:E225)&gt;0,1,0)</f>
        <v>1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20</v>
      </c>
      <c r="Q225" s="1">
        <f t="shared" ref="Q225:Q263" si="11">IF(SUM(K225:N225)&gt;0,1,0)</f>
        <v>0</v>
      </c>
    </row>
    <row r="226" spans="1:17" x14ac:dyDescent="0.2">
      <c r="A226">
        <v>3</v>
      </c>
      <c r="B226">
        <v>1</v>
      </c>
      <c r="C226">
        <v>1</v>
      </c>
      <c r="D226">
        <v>2</v>
      </c>
      <c r="E226">
        <v>4</v>
      </c>
      <c r="F226">
        <v>3</v>
      </c>
      <c r="G226">
        <v>30</v>
      </c>
      <c r="H226" s="1">
        <f t="shared" si="10"/>
        <v>1</v>
      </c>
      <c r="J226">
        <v>3</v>
      </c>
      <c r="K226">
        <v>2</v>
      </c>
      <c r="L226">
        <v>2</v>
      </c>
      <c r="M226">
        <v>2</v>
      </c>
      <c r="N226">
        <v>5</v>
      </c>
      <c r="O226">
        <v>6</v>
      </c>
      <c r="P226">
        <v>39</v>
      </c>
      <c r="Q226" s="1">
        <f t="shared" si="11"/>
        <v>1</v>
      </c>
    </row>
    <row r="227" spans="1:17" x14ac:dyDescent="0.2">
      <c r="A227">
        <v>4</v>
      </c>
      <c r="B227">
        <v>1</v>
      </c>
      <c r="C227">
        <v>1</v>
      </c>
      <c r="D227">
        <v>0</v>
      </c>
      <c r="E227">
        <v>1</v>
      </c>
      <c r="F227">
        <v>3</v>
      </c>
      <c r="G227">
        <v>19</v>
      </c>
      <c r="H227" s="1">
        <f t="shared" si="10"/>
        <v>1</v>
      </c>
      <c r="J227">
        <v>4</v>
      </c>
      <c r="K227">
        <v>1</v>
      </c>
      <c r="L227">
        <v>1</v>
      </c>
      <c r="M227">
        <v>1</v>
      </c>
      <c r="N227">
        <v>3</v>
      </c>
      <c r="O227">
        <v>4</v>
      </c>
      <c r="P227">
        <v>26</v>
      </c>
      <c r="Q227" s="1">
        <f t="shared" si="11"/>
        <v>1</v>
      </c>
    </row>
    <row r="228" spans="1:17" x14ac:dyDescent="0.2">
      <c r="A228">
        <v>5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22</v>
      </c>
      <c r="H228" s="1">
        <f t="shared" si="10"/>
        <v>1</v>
      </c>
      <c r="J228">
        <v>5</v>
      </c>
      <c r="K228">
        <v>1</v>
      </c>
      <c r="L228">
        <v>1</v>
      </c>
      <c r="M228">
        <v>1</v>
      </c>
      <c r="N228">
        <v>3</v>
      </c>
      <c r="O228">
        <v>4</v>
      </c>
      <c r="P228">
        <v>27</v>
      </c>
      <c r="Q228" s="1">
        <f t="shared" si="11"/>
        <v>1</v>
      </c>
    </row>
    <row r="229" spans="1:17" x14ac:dyDescent="0.2">
      <c r="A229">
        <v>6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21</v>
      </c>
      <c r="H229" s="1">
        <f t="shared" si="10"/>
        <v>1</v>
      </c>
      <c r="J229">
        <v>6</v>
      </c>
      <c r="K229">
        <v>1</v>
      </c>
      <c r="L229">
        <v>1</v>
      </c>
      <c r="M229">
        <v>1</v>
      </c>
      <c r="N229">
        <v>3</v>
      </c>
      <c r="O229">
        <v>4</v>
      </c>
      <c r="P229">
        <v>19</v>
      </c>
      <c r="Q229" s="1">
        <f t="shared" si="11"/>
        <v>1</v>
      </c>
    </row>
    <row r="230" spans="1:17" x14ac:dyDescent="0.2">
      <c r="A230">
        <v>7</v>
      </c>
      <c r="B230">
        <v>1</v>
      </c>
      <c r="C230">
        <v>1</v>
      </c>
      <c r="D230">
        <v>1</v>
      </c>
      <c r="E230">
        <v>3</v>
      </c>
      <c r="F230">
        <v>3</v>
      </c>
      <c r="G230">
        <v>26</v>
      </c>
      <c r="H230" s="1">
        <f t="shared" si="10"/>
        <v>1</v>
      </c>
      <c r="J230">
        <v>7</v>
      </c>
      <c r="K230">
        <v>1</v>
      </c>
      <c r="L230">
        <v>1</v>
      </c>
      <c r="M230">
        <v>0</v>
      </c>
      <c r="N230">
        <v>1</v>
      </c>
      <c r="O230">
        <v>2</v>
      </c>
      <c r="P230">
        <v>21</v>
      </c>
      <c r="Q230" s="1">
        <f t="shared" si="11"/>
        <v>1</v>
      </c>
    </row>
    <row r="231" spans="1:17" x14ac:dyDescent="0.2">
      <c r="A231">
        <v>8</v>
      </c>
      <c r="B231">
        <v>1</v>
      </c>
      <c r="C231">
        <v>1</v>
      </c>
      <c r="D231">
        <v>2</v>
      </c>
      <c r="E231">
        <v>5</v>
      </c>
      <c r="F231">
        <v>1</v>
      </c>
      <c r="G231">
        <v>16</v>
      </c>
      <c r="H231" s="1">
        <f t="shared" si="10"/>
        <v>1</v>
      </c>
      <c r="J231">
        <v>8</v>
      </c>
      <c r="K231">
        <v>1</v>
      </c>
      <c r="L231">
        <v>1</v>
      </c>
      <c r="M231">
        <v>2</v>
      </c>
      <c r="N231">
        <v>3</v>
      </c>
      <c r="O231">
        <v>3</v>
      </c>
      <c r="P231">
        <v>29</v>
      </c>
      <c r="Q231" s="1">
        <f t="shared" si="11"/>
        <v>1</v>
      </c>
    </row>
    <row r="232" spans="1:17" x14ac:dyDescent="0.2">
      <c r="A232">
        <v>9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9</v>
      </c>
      <c r="H232" s="1">
        <f t="shared" si="10"/>
        <v>1</v>
      </c>
      <c r="J232">
        <v>9</v>
      </c>
      <c r="K232">
        <v>1</v>
      </c>
      <c r="L232">
        <v>1</v>
      </c>
      <c r="M232">
        <v>1</v>
      </c>
      <c r="N232">
        <v>3</v>
      </c>
      <c r="O232">
        <v>2</v>
      </c>
      <c r="P232">
        <v>31</v>
      </c>
      <c r="Q232" s="1">
        <f t="shared" si="11"/>
        <v>1</v>
      </c>
    </row>
    <row r="233" spans="1:17" x14ac:dyDescent="0.2">
      <c r="A233">
        <v>10</v>
      </c>
      <c r="B233">
        <v>2</v>
      </c>
      <c r="C233">
        <v>2</v>
      </c>
      <c r="D233">
        <v>3</v>
      </c>
      <c r="E233">
        <v>7</v>
      </c>
      <c r="F233">
        <v>2</v>
      </c>
      <c r="G233">
        <v>27</v>
      </c>
      <c r="H233" s="1">
        <f t="shared" si="10"/>
        <v>1</v>
      </c>
      <c r="J233">
        <v>10</v>
      </c>
      <c r="K233">
        <v>1</v>
      </c>
      <c r="L233">
        <v>1</v>
      </c>
      <c r="M233">
        <v>1</v>
      </c>
      <c r="N233">
        <v>3</v>
      </c>
      <c r="O233">
        <v>3</v>
      </c>
      <c r="P233">
        <v>19</v>
      </c>
      <c r="Q233" s="1">
        <f t="shared" si="11"/>
        <v>1</v>
      </c>
    </row>
    <row r="234" spans="1:17" x14ac:dyDescent="0.2">
      <c r="A234">
        <v>11</v>
      </c>
      <c r="B234">
        <v>1</v>
      </c>
      <c r="C234">
        <v>1</v>
      </c>
      <c r="D234">
        <v>1</v>
      </c>
      <c r="E234">
        <v>3</v>
      </c>
      <c r="F234">
        <v>3</v>
      </c>
      <c r="G234">
        <v>16</v>
      </c>
      <c r="H234" s="1">
        <f t="shared" si="10"/>
        <v>1</v>
      </c>
      <c r="J234">
        <v>11</v>
      </c>
      <c r="K234">
        <v>1</v>
      </c>
      <c r="L234">
        <v>1</v>
      </c>
      <c r="M234">
        <v>1</v>
      </c>
      <c r="N234">
        <v>3</v>
      </c>
      <c r="O234">
        <v>5</v>
      </c>
      <c r="P234">
        <v>26</v>
      </c>
      <c r="Q234" s="1">
        <f t="shared" si="11"/>
        <v>1</v>
      </c>
    </row>
    <row r="235" spans="1:17" x14ac:dyDescent="0.2">
      <c r="A235">
        <v>12</v>
      </c>
      <c r="B235">
        <v>1</v>
      </c>
      <c r="C235">
        <v>1</v>
      </c>
      <c r="D235">
        <v>2</v>
      </c>
      <c r="E235">
        <v>4</v>
      </c>
      <c r="F235">
        <v>4</v>
      </c>
      <c r="G235">
        <v>19</v>
      </c>
      <c r="H235" s="1">
        <f t="shared" si="10"/>
        <v>1</v>
      </c>
      <c r="J235">
        <v>12</v>
      </c>
      <c r="K235">
        <v>1</v>
      </c>
      <c r="L235">
        <v>0</v>
      </c>
      <c r="M235">
        <v>4</v>
      </c>
      <c r="N235">
        <v>9</v>
      </c>
      <c r="O235">
        <v>2</v>
      </c>
      <c r="P235">
        <v>28</v>
      </c>
      <c r="Q235" s="1">
        <f t="shared" si="11"/>
        <v>1</v>
      </c>
    </row>
    <row r="236" spans="1:17" x14ac:dyDescent="0.2">
      <c r="A236">
        <v>13</v>
      </c>
      <c r="B236">
        <v>1</v>
      </c>
      <c r="C236">
        <v>1</v>
      </c>
      <c r="D236">
        <v>2</v>
      </c>
      <c r="E236">
        <v>4</v>
      </c>
      <c r="F236">
        <v>3</v>
      </c>
      <c r="G236">
        <v>30</v>
      </c>
      <c r="H236" s="1">
        <f t="shared" si="10"/>
        <v>1</v>
      </c>
      <c r="J236">
        <v>13</v>
      </c>
      <c r="K236">
        <v>1</v>
      </c>
      <c r="L236">
        <v>1</v>
      </c>
      <c r="M236">
        <v>2</v>
      </c>
      <c r="N236">
        <v>4</v>
      </c>
      <c r="O236">
        <v>3</v>
      </c>
      <c r="P236">
        <v>29</v>
      </c>
      <c r="Q236" s="1">
        <f t="shared" si="11"/>
        <v>1</v>
      </c>
    </row>
    <row r="237" spans="1:17" x14ac:dyDescent="0.2">
      <c r="A237">
        <v>14</v>
      </c>
      <c r="B237">
        <v>1</v>
      </c>
      <c r="C237">
        <v>1</v>
      </c>
      <c r="D237">
        <v>1</v>
      </c>
      <c r="E237">
        <v>3</v>
      </c>
      <c r="F237">
        <v>3</v>
      </c>
      <c r="G237">
        <v>29</v>
      </c>
      <c r="H237" s="1">
        <f t="shared" si="10"/>
        <v>1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23</v>
      </c>
      <c r="Q237" s="1">
        <f t="shared" si="11"/>
        <v>0</v>
      </c>
    </row>
    <row r="238" spans="1:17" x14ac:dyDescent="0.2">
      <c r="A238">
        <v>15</v>
      </c>
      <c r="B238">
        <v>1</v>
      </c>
      <c r="C238">
        <v>1</v>
      </c>
      <c r="D238">
        <v>1</v>
      </c>
      <c r="E238">
        <v>3</v>
      </c>
      <c r="F238">
        <v>2</v>
      </c>
      <c r="G238">
        <v>4</v>
      </c>
      <c r="H238" s="1">
        <f t="shared" si="10"/>
        <v>1</v>
      </c>
      <c r="J238">
        <v>15</v>
      </c>
      <c r="K238">
        <v>2</v>
      </c>
      <c r="L238">
        <v>2</v>
      </c>
      <c r="M238">
        <v>2</v>
      </c>
      <c r="N238">
        <v>4</v>
      </c>
      <c r="O238">
        <v>6</v>
      </c>
      <c r="P238">
        <v>40</v>
      </c>
      <c r="Q238" s="1">
        <f t="shared" si="11"/>
        <v>1</v>
      </c>
    </row>
    <row r="239" spans="1:17" x14ac:dyDescent="0.2">
      <c r="A239">
        <v>16</v>
      </c>
      <c r="B239">
        <v>1</v>
      </c>
      <c r="C239">
        <v>1</v>
      </c>
      <c r="D239">
        <v>1</v>
      </c>
      <c r="E239">
        <v>3</v>
      </c>
      <c r="F239">
        <v>2</v>
      </c>
      <c r="G239">
        <v>17</v>
      </c>
      <c r="H239" s="1">
        <f t="shared" si="10"/>
        <v>1</v>
      </c>
      <c r="J239">
        <v>16</v>
      </c>
      <c r="K239">
        <v>2</v>
      </c>
      <c r="L239">
        <v>2</v>
      </c>
      <c r="M239">
        <v>3</v>
      </c>
      <c r="N239">
        <v>6</v>
      </c>
      <c r="O239">
        <v>5</v>
      </c>
      <c r="P239">
        <v>38</v>
      </c>
      <c r="Q239" s="1">
        <f t="shared" si="11"/>
        <v>1</v>
      </c>
    </row>
    <row r="240" spans="1:17" x14ac:dyDescent="0.2">
      <c r="A240">
        <v>17</v>
      </c>
      <c r="B240">
        <v>1</v>
      </c>
      <c r="C240">
        <v>1</v>
      </c>
      <c r="D240">
        <v>1</v>
      </c>
      <c r="E240">
        <v>3</v>
      </c>
      <c r="F240">
        <v>3</v>
      </c>
      <c r="G240">
        <v>4</v>
      </c>
      <c r="H240" s="1">
        <f t="shared" si="10"/>
        <v>1</v>
      </c>
      <c r="J240">
        <v>17</v>
      </c>
      <c r="K240">
        <v>1</v>
      </c>
      <c r="L240">
        <v>1</v>
      </c>
      <c r="M240">
        <v>1</v>
      </c>
      <c r="N240">
        <v>3</v>
      </c>
      <c r="O240">
        <v>2</v>
      </c>
      <c r="P240">
        <v>25</v>
      </c>
      <c r="Q240" s="1">
        <f t="shared" si="11"/>
        <v>1</v>
      </c>
    </row>
    <row r="241" spans="1:17" x14ac:dyDescent="0.2">
      <c r="A241">
        <v>18</v>
      </c>
      <c r="B241">
        <v>2</v>
      </c>
      <c r="C241">
        <v>2</v>
      </c>
      <c r="D241">
        <v>5</v>
      </c>
      <c r="E241">
        <v>10</v>
      </c>
      <c r="F241">
        <v>3</v>
      </c>
      <c r="G241">
        <v>28</v>
      </c>
      <c r="H241" s="1">
        <f t="shared" si="10"/>
        <v>1</v>
      </c>
      <c r="J241">
        <v>18</v>
      </c>
      <c r="K241">
        <v>1</v>
      </c>
      <c r="L241">
        <v>1</v>
      </c>
      <c r="M241">
        <v>2</v>
      </c>
      <c r="N241">
        <v>4</v>
      </c>
      <c r="O241">
        <v>3</v>
      </c>
      <c r="P241">
        <v>24</v>
      </c>
      <c r="Q241" s="1">
        <f t="shared" si="11"/>
        <v>1</v>
      </c>
    </row>
    <row r="242" spans="1:17" x14ac:dyDescent="0.2">
      <c r="A242">
        <v>19</v>
      </c>
      <c r="B242">
        <v>1</v>
      </c>
      <c r="C242">
        <v>1</v>
      </c>
      <c r="D242">
        <v>3</v>
      </c>
      <c r="E242">
        <v>6</v>
      </c>
      <c r="F242">
        <v>1</v>
      </c>
      <c r="G242">
        <v>16</v>
      </c>
      <c r="H242" s="1">
        <f t="shared" si="10"/>
        <v>1</v>
      </c>
      <c r="J242">
        <v>19</v>
      </c>
      <c r="K242">
        <v>1</v>
      </c>
      <c r="L242">
        <v>1</v>
      </c>
      <c r="M242">
        <v>3</v>
      </c>
      <c r="N242">
        <v>5</v>
      </c>
      <c r="O242">
        <v>2</v>
      </c>
      <c r="P242">
        <v>36</v>
      </c>
      <c r="Q242" s="1">
        <f t="shared" si="11"/>
        <v>1</v>
      </c>
    </row>
    <row r="243" spans="1:17" x14ac:dyDescent="0.2">
      <c r="A243">
        <v>20</v>
      </c>
      <c r="B243">
        <v>1</v>
      </c>
      <c r="C243">
        <v>1</v>
      </c>
      <c r="D243">
        <v>2</v>
      </c>
      <c r="E243">
        <v>5</v>
      </c>
      <c r="F243">
        <v>1</v>
      </c>
      <c r="G243">
        <v>38</v>
      </c>
      <c r="H243" s="1">
        <f t="shared" si="10"/>
        <v>1</v>
      </c>
      <c r="J243">
        <v>20</v>
      </c>
      <c r="K243">
        <v>1</v>
      </c>
      <c r="L243">
        <v>1</v>
      </c>
      <c r="M243">
        <v>1</v>
      </c>
      <c r="N243">
        <v>3</v>
      </c>
      <c r="O243">
        <v>3</v>
      </c>
      <c r="P243">
        <v>20</v>
      </c>
      <c r="Q243" s="1">
        <f t="shared" si="11"/>
        <v>1</v>
      </c>
    </row>
    <row r="244" spans="1:17" x14ac:dyDescent="0.2">
      <c r="A244">
        <v>21</v>
      </c>
      <c r="B244">
        <v>1</v>
      </c>
      <c r="C244">
        <v>1</v>
      </c>
      <c r="D244">
        <v>1</v>
      </c>
      <c r="E244">
        <v>3</v>
      </c>
      <c r="F244">
        <v>4</v>
      </c>
      <c r="G244">
        <v>17</v>
      </c>
      <c r="H244" s="1">
        <f t="shared" si="10"/>
        <v>1</v>
      </c>
      <c r="J244">
        <v>21</v>
      </c>
      <c r="K244">
        <v>2</v>
      </c>
      <c r="L244">
        <v>2</v>
      </c>
      <c r="M244">
        <v>2</v>
      </c>
      <c r="N244">
        <v>4</v>
      </c>
      <c r="O244">
        <v>5</v>
      </c>
      <c r="P244">
        <v>26</v>
      </c>
      <c r="Q244" s="1">
        <f t="shared" si="11"/>
        <v>1</v>
      </c>
    </row>
    <row r="245" spans="1:17" x14ac:dyDescent="0.2">
      <c r="A245">
        <v>22</v>
      </c>
      <c r="B245">
        <v>1</v>
      </c>
      <c r="C245">
        <v>1</v>
      </c>
      <c r="D245">
        <v>1</v>
      </c>
      <c r="E245">
        <v>3</v>
      </c>
      <c r="F245">
        <v>2</v>
      </c>
      <c r="G245">
        <v>12</v>
      </c>
      <c r="H245" s="1">
        <f t="shared" si="10"/>
        <v>1</v>
      </c>
      <c r="J245">
        <v>22</v>
      </c>
      <c r="K245">
        <v>3</v>
      </c>
      <c r="L245">
        <v>3</v>
      </c>
      <c r="M245">
        <v>3</v>
      </c>
      <c r="N245">
        <v>7</v>
      </c>
      <c r="O245">
        <v>6</v>
      </c>
      <c r="P245">
        <v>23</v>
      </c>
      <c r="Q245" s="1">
        <f t="shared" si="11"/>
        <v>1</v>
      </c>
    </row>
    <row r="246" spans="1:17" x14ac:dyDescent="0.2">
      <c r="A246">
        <v>23</v>
      </c>
      <c r="B246">
        <v>1</v>
      </c>
      <c r="C246">
        <v>1</v>
      </c>
      <c r="D246">
        <v>1</v>
      </c>
      <c r="E246">
        <v>3</v>
      </c>
      <c r="F246">
        <v>1</v>
      </c>
      <c r="G246">
        <v>25</v>
      </c>
      <c r="H246" s="1">
        <f t="shared" si="10"/>
        <v>1</v>
      </c>
      <c r="J246">
        <v>23</v>
      </c>
      <c r="K246">
        <v>1</v>
      </c>
      <c r="L246">
        <v>1</v>
      </c>
      <c r="M246">
        <v>2</v>
      </c>
      <c r="N246">
        <v>5</v>
      </c>
      <c r="O246">
        <v>3</v>
      </c>
      <c r="P246">
        <v>36</v>
      </c>
      <c r="Q246" s="1">
        <f t="shared" si="11"/>
        <v>1</v>
      </c>
    </row>
    <row r="247" spans="1:17" x14ac:dyDescent="0.2">
      <c r="A247">
        <v>24</v>
      </c>
      <c r="B247">
        <v>1</v>
      </c>
      <c r="C247">
        <v>1</v>
      </c>
      <c r="D247">
        <v>1</v>
      </c>
      <c r="E247">
        <v>3</v>
      </c>
      <c r="F247">
        <v>3</v>
      </c>
      <c r="G247">
        <v>11</v>
      </c>
      <c r="H247" s="1">
        <f t="shared" si="10"/>
        <v>1</v>
      </c>
      <c r="J247">
        <v>24</v>
      </c>
      <c r="K247">
        <v>1</v>
      </c>
      <c r="L247">
        <v>1</v>
      </c>
      <c r="M247">
        <v>2</v>
      </c>
      <c r="N247">
        <v>5</v>
      </c>
      <c r="O247">
        <v>3</v>
      </c>
      <c r="P247">
        <v>17</v>
      </c>
      <c r="Q247" s="1">
        <f t="shared" si="11"/>
        <v>1</v>
      </c>
    </row>
    <row r="248" spans="1:17" x14ac:dyDescent="0.2">
      <c r="A248">
        <v>25</v>
      </c>
      <c r="B248">
        <v>1</v>
      </c>
      <c r="C248">
        <v>1</v>
      </c>
      <c r="D248">
        <v>0</v>
      </c>
      <c r="E248">
        <v>1</v>
      </c>
      <c r="F248">
        <v>1</v>
      </c>
      <c r="G248">
        <v>14</v>
      </c>
      <c r="H248" s="1">
        <f t="shared" si="10"/>
        <v>1</v>
      </c>
      <c r="J248">
        <v>25</v>
      </c>
      <c r="K248">
        <v>1</v>
      </c>
      <c r="L248">
        <v>1</v>
      </c>
      <c r="M248">
        <v>1</v>
      </c>
      <c r="N248">
        <v>3</v>
      </c>
      <c r="O248">
        <v>3</v>
      </c>
      <c r="P248">
        <v>44</v>
      </c>
      <c r="Q248" s="1">
        <f t="shared" si="11"/>
        <v>1</v>
      </c>
    </row>
    <row r="249" spans="1:17" x14ac:dyDescent="0.2">
      <c r="A249">
        <v>26</v>
      </c>
      <c r="B249">
        <v>1</v>
      </c>
      <c r="C249">
        <v>1</v>
      </c>
      <c r="D249">
        <v>1</v>
      </c>
      <c r="E249">
        <v>3</v>
      </c>
      <c r="F249">
        <v>2</v>
      </c>
      <c r="G249">
        <v>23</v>
      </c>
      <c r="H249" s="1">
        <f t="shared" si="10"/>
        <v>1</v>
      </c>
      <c r="J249">
        <v>26</v>
      </c>
      <c r="K249">
        <v>1</v>
      </c>
      <c r="L249">
        <v>1</v>
      </c>
      <c r="M249">
        <v>1</v>
      </c>
      <c r="N249">
        <v>3</v>
      </c>
      <c r="O249">
        <v>2</v>
      </c>
      <c r="P249">
        <v>26</v>
      </c>
      <c r="Q249" s="1">
        <f t="shared" si="11"/>
        <v>1</v>
      </c>
    </row>
    <row r="250" spans="1:17" x14ac:dyDescent="0.2">
      <c r="A250">
        <v>27</v>
      </c>
      <c r="B250">
        <v>1</v>
      </c>
      <c r="C250">
        <v>1</v>
      </c>
      <c r="D250">
        <v>5</v>
      </c>
      <c r="E250">
        <v>9</v>
      </c>
      <c r="F250">
        <v>1</v>
      </c>
      <c r="G250">
        <v>21</v>
      </c>
      <c r="H250" s="1">
        <f t="shared" si="10"/>
        <v>1</v>
      </c>
      <c r="J250">
        <v>27</v>
      </c>
      <c r="K250">
        <v>1</v>
      </c>
      <c r="L250">
        <v>1</v>
      </c>
      <c r="M250">
        <v>2</v>
      </c>
      <c r="N250">
        <v>4</v>
      </c>
      <c r="O250">
        <v>2</v>
      </c>
      <c r="P250">
        <v>26</v>
      </c>
      <c r="Q250" s="1">
        <f t="shared" si="11"/>
        <v>1</v>
      </c>
    </row>
    <row r="251" spans="1:17" x14ac:dyDescent="0.2">
      <c r="A251">
        <v>28</v>
      </c>
      <c r="B251">
        <v>1</v>
      </c>
      <c r="C251">
        <v>1</v>
      </c>
      <c r="D251">
        <v>3</v>
      </c>
      <c r="E251">
        <v>7</v>
      </c>
      <c r="F251">
        <v>4</v>
      </c>
      <c r="G251">
        <v>23</v>
      </c>
      <c r="H251" s="1">
        <f t="shared" si="10"/>
        <v>1</v>
      </c>
      <c r="J251">
        <v>28</v>
      </c>
      <c r="K251">
        <v>1</v>
      </c>
      <c r="L251">
        <v>1</v>
      </c>
      <c r="M251">
        <v>3</v>
      </c>
      <c r="N251">
        <v>7</v>
      </c>
      <c r="O251">
        <v>2</v>
      </c>
      <c r="P251">
        <v>27</v>
      </c>
      <c r="Q251" s="1">
        <f t="shared" si="11"/>
        <v>1</v>
      </c>
    </row>
    <row r="252" spans="1:17" x14ac:dyDescent="0.2">
      <c r="A252">
        <v>29</v>
      </c>
      <c r="B252">
        <v>1</v>
      </c>
      <c r="C252">
        <v>1</v>
      </c>
      <c r="D252">
        <v>2</v>
      </c>
      <c r="E252">
        <v>5</v>
      </c>
      <c r="F252">
        <v>3</v>
      </c>
      <c r="G252">
        <v>10</v>
      </c>
      <c r="H252" s="1">
        <f t="shared" si="10"/>
        <v>1</v>
      </c>
      <c r="J252">
        <v>29</v>
      </c>
      <c r="K252">
        <v>2</v>
      </c>
      <c r="L252">
        <v>2</v>
      </c>
      <c r="M252">
        <v>3</v>
      </c>
      <c r="N252">
        <v>7</v>
      </c>
      <c r="O252">
        <v>3</v>
      </c>
      <c r="P252">
        <v>21</v>
      </c>
      <c r="Q252" s="1">
        <f t="shared" si="11"/>
        <v>1</v>
      </c>
    </row>
    <row r="253" spans="1:17" x14ac:dyDescent="0.2">
      <c r="A253">
        <v>30</v>
      </c>
      <c r="B253">
        <v>1</v>
      </c>
      <c r="C253">
        <v>1</v>
      </c>
      <c r="D253">
        <v>0</v>
      </c>
      <c r="E253">
        <v>1</v>
      </c>
      <c r="F253">
        <v>2</v>
      </c>
      <c r="G253">
        <v>20</v>
      </c>
      <c r="H253" s="1">
        <f t="shared" si="10"/>
        <v>1</v>
      </c>
      <c r="J253">
        <v>30</v>
      </c>
      <c r="K253">
        <v>2</v>
      </c>
      <c r="L253">
        <v>2</v>
      </c>
      <c r="M253">
        <v>3</v>
      </c>
      <c r="N253">
        <v>8</v>
      </c>
      <c r="O253">
        <v>6</v>
      </c>
      <c r="P253">
        <v>36</v>
      </c>
      <c r="Q253" s="1">
        <f t="shared" si="11"/>
        <v>1</v>
      </c>
    </row>
    <row r="254" spans="1:17" x14ac:dyDescent="0.2">
      <c r="A254">
        <v>31</v>
      </c>
      <c r="B254">
        <v>1</v>
      </c>
      <c r="C254">
        <v>1</v>
      </c>
      <c r="D254">
        <v>1</v>
      </c>
      <c r="E254">
        <v>3</v>
      </c>
      <c r="F254">
        <v>1</v>
      </c>
      <c r="G254">
        <v>23</v>
      </c>
      <c r="H254" s="1">
        <f t="shared" si="10"/>
        <v>1</v>
      </c>
      <c r="J254">
        <v>31</v>
      </c>
      <c r="K254">
        <v>2</v>
      </c>
      <c r="L254">
        <v>2</v>
      </c>
      <c r="M254">
        <v>4</v>
      </c>
      <c r="N254">
        <v>8</v>
      </c>
      <c r="O254">
        <v>6</v>
      </c>
      <c r="P254">
        <v>26</v>
      </c>
      <c r="Q254" s="1">
        <f t="shared" si="11"/>
        <v>1</v>
      </c>
    </row>
    <row r="255" spans="1:17" x14ac:dyDescent="0.2">
      <c r="A255">
        <v>32</v>
      </c>
      <c r="B255">
        <v>1</v>
      </c>
      <c r="C255">
        <v>1</v>
      </c>
      <c r="D255">
        <v>2</v>
      </c>
      <c r="E255">
        <v>4</v>
      </c>
      <c r="F255">
        <v>6</v>
      </c>
      <c r="G255">
        <v>29</v>
      </c>
      <c r="H255" s="1">
        <f t="shared" si="10"/>
        <v>1</v>
      </c>
      <c r="J255">
        <v>32</v>
      </c>
      <c r="K255">
        <v>2</v>
      </c>
      <c r="L255">
        <v>2</v>
      </c>
      <c r="M255">
        <v>3</v>
      </c>
      <c r="N255">
        <v>8</v>
      </c>
      <c r="O255">
        <v>6</v>
      </c>
      <c r="P255">
        <v>37</v>
      </c>
      <c r="Q255" s="1">
        <f t="shared" si="11"/>
        <v>1</v>
      </c>
    </row>
    <row r="256" spans="1:17" x14ac:dyDescent="0.2">
      <c r="A256">
        <v>33</v>
      </c>
      <c r="B256">
        <v>1</v>
      </c>
      <c r="C256">
        <v>1</v>
      </c>
      <c r="D256">
        <v>3</v>
      </c>
      <c r="E256">
        <v>6</v>
      </c>
      <c r="F256">
        <v>2</v>
      </c>
      <c r="G256">
        <v>11</v>
      </c>
      <c r="H256" s="1">
        <f t="shared" si="10"/>
        <v>1</v>
      </c>
      <c r="J256">
        <v>33</v>
      </c>
      <c r="K256">
        <v>1</v>
      </c>
      <c r="L256">
        <v>1</v>
      </c>
      <c r="M256">
        <v>2</v>
      </c>
      <c r="N256">
        <v>5</v>
      </c>
      <c r="O256">
        <v>4</v>
      </c>
      <c r="P256">
        <v>40</v>
      </c>
      <c r="Q256" s="1">
        <f t="shared" si="11"/>
        <v>1</v>
      </c>
    </row>
    <row r="257" spans="1:17" x14ac:dyDescent="0.2">
      <c r="A257">
        <v>34</v>
      </c>
      <c r="B257">
        <v>1</v>
      </c>
      <c r="C257">
        <v>1</v>
      </c>
      <c r="D257">
        <v>1</v>
      </c>
      <c r="E257">
        <v>3</v>
      </c>
      <c r="F257">
        <v>3</v>
      </c>
      <c r="G257">
        <v>26</v>
      </c>
      <c r="H257" s="1">
        <f t="shared" si="10"/>
        <v>1</v>
      </c>
      <c r="J257">
        <v>34</v>
      </c>
      <c r="K257">
        <v>2</v>
      </c>
      <c r="L257">
        <v>2</v>
      </c>
      <c r="M257">
        <v>1</v>
      </c>
      <c r="N257">
        <v>3</v>
      </c>
      <c r="O257">
        <v>6</v>
      </c>
      <c r="P257">
        <v>17</v>
      </c>
      <c r="Q257" s="1">
        <f t="shared" si="11"/>
        <v>1</v>
      </c>
    </row>
    <row r="258" spans="1:17" x14ac:dyDescent="0.2">
      <c r="A258">
        <v>35</v>
      </c>
      <c r="B258">
        <v>1</v>
      </c>
      <c r="C258">
        <v>1</v>
      </c>
      <c r="D258">
        <v>1</v>
      </c>
      <c r="E258">
        <v>3</v>
      </c>
      <c r="F258">
        <v>4</v>
      </c>
      <c r="G258">
        <v>21</v>
      </c>
      <c r="H258" s="1">
        <f t="shared" si="10"/>
        <v>1</v>
      </c>
      <c r="J258">
        <v>35</v>
      </c>
      <c r="K258">
        <v>1</v>
      </c>
      <c r="L258">
        <v>1</v>
      </c>
      <c r="M258">
        <v>1</v>
      </c>
      <c r="N258">
        <v>3</v>
      </c>
      <c r="O258">
        <v>1</v>
      </c>
      <c r="P258">
        <v>34</v>
      </c>
      <c r="Q258" s="1">
        <f t="shared" si="11"/>
        <v>1</v>
      </c>
    </row>
    <row r="259" spans="1:17" x14ac:dyDescent="0.2">
      <c r="A259">
        <v>36</v>
      </c>
      <c r="B259">
        <v>1</v>
      </c>
      <c r="C259">
        <v>1</v>
      </c>
      <c r="D259">
        <v>2</v>
      </c>
      <c r="E259">
        <v>4</v>
      </c>
      <c r="F259">
        <v>1</v>
      </c>
      <c r="G259">
        <v>20</v>
      </c>
      <c r="H259" s="1">
        <f t="shared" si="10"/>
        <v>1</v>
      </c>
      <c r="J259">
        <v>36</v>
      </c>
      <c r="K259">
        <v>1</v>
      </c>
      <c r="L259">
        <v>1</v>
      </c>
      <c r="M259">
        <v>3</v>
      </c>
      <c r="N259">
        <v>6</v>
      </c>
      <c r="O259">
        <v>6</v>
      </c>
      <c r="P259">
        <v>18</v>
      </c>
      <c r="Q259" s="1">
        <f t="shared" si="11"/>
        <v>1</v>
      </c>
    </row>
    <row r="260" spans="1:17" x14ac:dyDescent="0.2">
      <c r="A260">
        <v>37</v>
      </c>
      <c r="B260">
        <v>1</v>
      </c>
      <c r="C260">
        <v>1</v>
      </c>
      <c r="D260">
        <v>1</v>
      </c>
      <c r="E260">
        <v>3</v>
      </c>
      <c r="F260">
        <v>2</v>
      </c>
      <c r="G260">
        <v>17</v>
      </c>
      <c r="H260" s="1">
        <f t="shared" si="10"/>
        <v>1</v>
      </c>
      <c r="J260">
        <v>37</v>
      </c>
      <c r="K260">
        <v>1</v>
      </c>
      <c r="L260">
        <v>1</v>
      </c>
      <c r="M260">
        <v>1</v>
      </c>
      <c r="N260">
        <v>3</v>
      </c>
      <c r="O260">
        <v>5</v>
      </c>
      <c r="P260">
        <v>29</v>
      </c>
      <c r="Q260" s="1">
        <f t="shared" si="11"/>
        <v>1</v>
      </c>
    </row>
    <row r="261" spans="1:17" x14ac:dyDescent="0.2">
      <c r="A261">
        <v>38</v>
      </c>
      <c r="B261">
        <v>1</v>
      </c>
      <c r="C261">
        <v>1</v>
      </c>
      <c r="D261">
        <v>0</v>
      </c>
      <c r="E261">
        <v>1</v>
      </c>
      <c r="F261">
        <v>2</v>
      </c>
      <c r="G261">
        <v>19</v>
      </c>
      <c r="H261" s="1">
        <f t="shared" si="10"/>
        <v>1</v>
      </c>
      <c r="J261">
        <v>38</v>
      </c>
      <c r="K261">
        <v>1</v>
      </c>
      <c r="L261">
        <v>1</v>
      </c>
      <c r="M261">
        <v>0</v>
      </c>
      <c r="N261">
        <v>1</v>
      </c>
      <c r="O261">
        <v>1</v>
      </c>
      <c r="P261">
        <v>12</v>
      </c>
      <c r="Q261" s="1">
        <f t="shared" si="11"/>
        <v>1</v>
      </c>
    </row>
    <row r="262" spans="1:17" x14ac:dyDescent="0.2">
      <c r="A262">
        <v>39</v>
      </c>
      <c r="B262">
        <v>1</v>
      </c>
      <c r="C262">
        <v>1</v>
      </c>
      <c r="D262">
        <v>1</v>
      </c>
      <c r="E262">
        <v>2</v>
      </c>
      <c r="F262">
        <v>1</v>
      </c>
      <c r="G262">
        <v>4</v>
      </c>
      <c r="H262" s="1">
        <f t="shared" si="10"/>
        <v>1</v>
      </c>
      <c r="J262">
        <v>39</v>
      </c>
      <c r="K262">
        <v>1</v>
      </c>
      <c r="L262">
        <v>1</v>
      </c>
      <c r="M262">
        <v>2</v>
      </c>
      <c r="N262">
        <v>4</v>
      </c>
      <c r="O262">
        <v>2</v>
      </c>
      <c r="P262">
        <v>26</v>
      </c>
      <c r="Q262" s="1">
        <f t="shared" si="11"/>
        <v>1</v>
      </c>
    </row>
    <row r="263" spans="1:17" x14ac:dyDescent="0.2">
      <c r="A263">
        <v>40</v>
      </c>
      <c r="B263">
        <v>1</v>
      </c>
      <c r="C263">
        <v>1</v>
      </c>
      <c r="D263">
        <v>2</v>
      </c>
      <c r="E263">
        <v>4</v>
      </c>
      <c r="F263">
        <v>2</v>
      </c>
      <c r="G263">
        <v>14</v>
      </c>
      <c r="H263" s="1">
        <f t="shared" si="10"/>
        <v>1</v>
      </c>
      <c r="J263">
        <v>40</v>
      </c>
      <c r="K263">
        <v>1</v>
      </c>
      <c r="L263">
        <v>1</v>
      </c>
      <c r="M263">
        <v>1</v>
      </c>
      <c r="N263">
        <v>3</v>
      </c>
      <c r="O263">
        <v>4</v>
      </c>
      <c r="P263">
        <v>39</v>
      </c>
      <c r="Q263" s="1">
        <f t="shared" si="11"/>
        <v>1</v>
      </c>
    </row>
    <row r="264" spans="1:17" x14ac:dyDescent="0.2">
      <c r="A264" t="s">
        <v>7</v>
      </c>
      <c r="B264">
        <f>SUM(B224:B263)/COUNT(B224:B263)</f>
        <v>1.05</v>
      </c>
      <c r="C264">
        <f>SUM(C224:C263)/COUNT(C224:C263)</f>
        <v>1.05</v>
      </c>
      <c r="D264">
        <f>SUM(D224:D263)/COUNT(D224:D263)</f>
        <v>1.45</v>
      </c>
      <c r="E264">
        <f>SUM(E224:E263)/COUNT(E224:E263)</f>
        <v>3.6</v>
      </c>
      <c r="G264" t="s">
        <v>7</v>
      </c>
      <c r="H264" s="2">
        <f>SUM(H224:H263)/COUNT(H224:H263)</f>
        <v>1</v>
      </c>
      <c r="J264" t="s">
        <v>7</v>
      </c>
      <c r="K264">
        <f>SUM(K224:K263)/COUNT(K224:K263)</f>
        <v>1.25</v>
      </c>
      <c r="L264">
        <f>SUM(L224:L263)/COUNT(L224:L263)</f>
        <v>1.2250000000000001</v>
      </c>
      <c r="M264">
        <f>SUM(M224:M263)/COUNT(M224:M263)</f>
        <v>1.7749999999999999</v>
      </c>
      <c r="N264">
        <f>SUM(N224:N263)/COUNT(N224:N263)</f>
        <v>4.2249999999999996</v>
      </c>
      <c r="P264" t="s">
        <v>7</v>
      </c>
      <c r="Q264" s="2">
        <f>SUM(Q224:Q263)/COUNT(Q224:Q263)</f>
        <v>0.95</v>
      </c>
    </row>
    <row r="266" spans="1:17" x14ac:dyDescent="0.2">
      <c r="B266" t="s">
        <v>0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 t="s">
        <v>6</v>
      </c>
      <c r="K266" t="s">
        <v>0</v>
      </c>
      <c r="L266" t="s">
        <v>1</v>
      </c>
      <c r="M266" t="s">
        <v>2</v>
      </c>
      <c r="N266" t="s">
        <v>3</v>
      </c>
      <c r="O266" t="s">
        <v>4</v>
      </c>
      <c r="P266" t="s">
        <v>5</v>
      </c>
      <c r="Q266" t="s">
        <v>6</v>
      </c>
    </row>
    <row r="267" spans="1:17" x14ac:dyDescent="0.2">
      <c r="B267">
        <v>250</v>
      </c>
      <c r="K267">
        <v>500</v>
      </c>
    </row>
    <row r="268" spans="1:17" x14ac:dyDescent="0.2">
      <c r="A268">
        <v>1</v>
      </c>
      <c r="B268">
        <v>2</v>
      </c>
      <c r="C268">
        <v>2</v>
      </c>
      <c r="D268">
        <v>2</v>
      </c>
      <c r="E268">
        <v>6</v>
      </c>
      <c r="F268">
        <v>2</v>
      </c>
      <c r="G268">
        <v>34</v>
      </c>
      <c r="H268" s="1">
        <f>IF(SUM(B268:E268)&gt;0,1,0)</f>
        <v>1</v>
      </c>
      <c r="J268">
        <v>1</v>
      </c>
      <c r="K268">
        <v>3</v>
      </c>
      <c r="L268">
        <v>3</v>
      </c>
      <c r="M268">
        <v>7</v>
      </c>
      <c r="N268">
        <v>13</v>
      </c>
      <c r="O268">
        <v>13</v>
      </c>
      <c r="P268">
        <v>98</v>
      </c>
      <c r="Q268" s="1">
        <f>IF(SUM(K268:N268)&gt;0,1,0)</f>
        <v>1</v>
      </c>
    </row>
    <row r="269" spans="1:17" x14ac:dyDescent="0.2">
      <c r="A269">
        <v>2</v>
      </c>
      <c r="B269">
        <v>1</v>
      </c>
      <c r="C269">
        <v>1</v>
      </c>
      <c r="D269">
        <v>2</v>
      </c>
      <c r="E269">
        <v>4</v>
      </c>
      <c r="F269">
        <v>3</v>
      </c>
      <c r="G269">
        <v>26</v>
      </c>
      <c r="H269" s="1">
        <f t="shared" ref="H269:H307" si="12">IF(SUM(B269:E269)&gt;0,1,0)</f>
        <v>1</v>
      </c>
      <c r="J269">
        <v>2</v>
      </c>
      <c r="K269">
        <v>1</v>
      </c>
      <c r="L269">
        <v>1</v>
      </c>
      <c r="M269">
        <v>3</v>
      </c>
      <c r="N269">
        <v>6</v>
      </c>
      <c r="O269">
        <v>6</v>
      </c>
      <c r="P269">
        <v>79</v>
      </c>
      <c r="Q269" s="1">
        <f t="shared" ref="Q269:Q307" si="13">IF(SUM(K269:N269)&gt;0,1,0)</f>
        <v>1</v>
      </c>
    </row>
    <row r="270" spans="1:17" x14ac:dyDescent="0.2">
      <c r="A270">
        <v>3</v>
      </c>
      <c r="B270">
        <v>1</v>
      </c>
      <c r="C270">
        <v>1</v>
      </c>
      <c r="D270">
        <v>1</v>
      </c>
      <c r="E270">
        <v>3</v>
      </c>
      <c r="F270">
        <v>2</v>
      </c>
      <c r="G270">
        <v>40</v>
      </c>
      <c r="H270" s="1">
        <f t="shared" si="12"/>
        <v>1</v>
      </c>
      <c r="J270">
        <v>3</v>
      </c>
      <c r="K270">
        <v>3</v>
      </c>
      <c r="L270">
        <v>3</v>
      </c>
      <c r="M270">
        <v>5</v>
      </c>
      <c r="N270">
        <v>12</v>
      </c>
      <c r="O270">
        <v>5</v>
      </c>
      <c r="P270">
        <v>89</v>
      </c>
      <c r="Q270" s="1">
        <f t="shared" si="13"/>
        <v>1</v>
      </c>
    </row>
    <row r="271" spans="1:17" x14ac:dyDescent="0.2">
      <c r="A271">
        <v>4</v>
      </c>
      <c r="B271">
        <v>1</v>
      </c>
      <c r="C271">
        <v>1</v>
      </c>
      <c r="D271">
        <v>2</v>
      </c>
      <c r="E271">
        <v>4</v>
      </c>
      <c r="F271">
        <v>3</v>
      </c>
      <c r="G271">
        <v>38</v>
      </c>
      <c r="H271" s="1">
        <f t="shared" si="12"/>
        <v>1</v>
      </c>
      <c r="J271">
        <v>4</v>
      </c>
      <c r="K271">
        <v>2</v>
      </c>
      <c r="L271">
        <v>2</v>
      </c>
      <c r="M271">
        <v>2</v>
      </c>
      <c r="N271">
        <v>6</v>
      </c>
      <c r="O271">
        <v>7</v>
      </c>
      <c r="P271">
        <v>75</v>
      </c>
      <c r="Q271" s="1">
        <f t="shared" si="13"/>
        <v>1</v>
      </c>
    </row>
    <row r="272" spans="1:17" x14ac:dyDescent="0.2">
      <c r="A272">
        <v>5</v>
      </c>
      <c r="B272">
        <v>2</v>
      </c>
      <c r="C272">
        <v>2</v>
      </c>
      <c r="D272">
        <v>2</v>
      </c>
      <c r="E272">
        <v>6</v>
      </c>
      <c r="F272">
        <v>3</v>
      </c>
      <c r="G272">
        <v>35</v>
      </c>
      <c r="H272" s="1">
        <f t="shared" si="12"/>
        <v>1</v>
      </c>
      <c r="J272">
        <v>5</v>
      </c>
      <c r="K272">
        <v>1</v>
      </c>
      <c r="L272">
        <v>1</v>
      </c>
      <c r="M272">
        <v>2</v>
      </c>
      <c r="N272">
        <v>4</v>
      </c>
      <c r="O272">
        <v>8</v>
      </c>
      <c r="P272">
        <v>61</v>
      </c>
      <c r="Q272" s="1">
        <f t="shared" si="13"/>
        <v>1</v>
      </c>
    </row>
    <row r="273" spans="1:17" x14ac:dyDescent="0.2">
      <c r="A273">
        <v>6</v>
      </c>
      <c r="B273">
        <v>2</v>
      </c>
      <c r="C273">
        <v>2</v>
      </c>
      <c r="D273">
        <v>3</v>
      </c>
      <c r="E273">
        <v>8</v>
      </c>
      <c r="F273">
        <v>4</v>
      </c>
      <c r="G273">
        <v>32</v>
      </c>
      <c r="H273" s="1">
        <f t="shared" si="12"/>
        <v>1</v>
      </c>
      <c r="J273">
        <v>6</v>
      </c>
      <c r="K273">
        <v>2</v>
      </c>
      <c r="L273">
        <v>2</v>
      </c>
      <c r="M273">
        <v>2</v>
      </c>
      <c r="N273">
        <v>6</v>
      </c>
      <c r="O273">
        <v>6</v>
      </c>
      <c r="P273">
        <v>87</v>
      </c>
      <c r="Q273" s="1">
        <f t="shared" si="13"/>
        <v>1</v>
      </c>
    </row>
    <row r="274" spans="1:17" x14ac:dyDescent="0.2">
      <c r="A274">
        <v>7</v>
      </c>
      <c r="B274">
        <v>2</v>
      </c>
      <c r="C274">
        <v>2</v>
      </c>
      <c r="D274">
        <v>2</v>
      </c>
      <c r="E274">
        <v>5</v>
      </c>
      <c r="F274">
        <v>4</v>
      </c>
      <c r="G274">
        <v>30</v>
      </c>
      <c r="H274" s="1">
        <f t="shared" si="12"/>
        <v>1</v>
      </c>
      <c r="J274">
        <v>7</v>
      </c>
      <c r="K274">
        <v>1</v>
      </c>
      <c r="L274">
        <v>1</v>
      </c>
      <c r="M274">
        <v>3</v>
      </c>
      <c r="N274">
        <v>7</v>
      </c>
      <c r="O274">
        <v>5</v>
      </c>
      <c r="P274">
        <v>63</v>
      </c>
      <c r="Q274" s="1">
        <f t="shared" si="13"/>
        <v>1</v>
      </c>
    </row>
    <row r="275" spans="1:17" x14ac:dyDescent="0.2">
      <c r="A275">
        <v>8</v>
      </c>
      <c r="B275">
        <v>2</v>
      </c>
      <c r="C275">
        <v>2</v>
      </c>
      <c r="D275">
        <v>2</v>
      </c>
      <c r="E275">
        <v>5</v>
      </c>
      <c r="F275">
        <v>5</v>
      </c>
      <c r="G275">
        <v>27</v>
      </c>
      <c r="H275" s="1">
        <f t="shared" si="12"/>
        <v>1</v>
      </c>
      <c r="J275">
        <v>8</v>
      </c>
      <c r="K275">
        <v>2</v>
      </c>
      <c r="L275">
        <v>2</v>
      </c>
      <c r="M275">
        <v>2</v>
      </c>
      <c r="N275">
        <v>5</v>
      </c>
      <c r="O275">
        <v>6</v>
      </c>
      <c r="P275">
        <v>73</v>
      </c>
      <c r="Q275" s="1">
        <f t="shared" si="13"/>
        <v>1</v>
      </c>
    </row>
    <row r="276" spans="1:17" x14ac:dyDescent="0.2">
      <c r="A276">
        <v>9</v>
      </c>
      <c r="B276">
        <v>2</v>
      </c>
      <c r="C276">
        <v>2</v>
      </c>
      <c r="D276">
        <v>2</v>
      </c>
      <c r="E276">
        <v>5</v>
      </c>
      <c r="F276">
        <v>6</v>
      </c>
      <c r="G276">
        <v>35</v>
      </c>
      <c r="H276" s="1">
        <f t="shared" si="12"/>
        <v>1</v>
      </c>
      <c r="J276">
        <v>9</v>
      </c>
      <c r="K276">
        <v>2</v>
      </c>
      <c r="L276">
        <v>2</v>
      </c>
      <c r="M276">
        <v>2</v>
      </c>
      <c r="N276">
        <v>6</v>
      </c>
      <c r="O276">
        <v>6</v>
      </c>
      <c r="P276">
        <v>68</v>
      </c>
      <c r="Q276" s="1">
        <f t="shared" si="13"/>
        <v>1</v>
      </c>
    </row>
    <row r="277" spans="1:17" x14ac:dyDescent="0.2">
      <c r="A277">
        <v>10</v>
      </c>
      <c r="B277">
        <v>1</v>
      </c>
      <c r="C277">
        <v>1</v>
      </c>
      <c r="D277">
        <v>1</v>
      </c>
      <c r="E277">
        <v>3</v>
      </c>
      <c r="F277">
        <v>3</v>
      </c>
      <c r="G277">
        <v>37</v>
      </c>
      <c r="H277" s="1">
        <f t="shared" si="12"/>
        <v>1</v>
      </c>
      <c r="J277">
        <v>10</v>
      </c>
      <c r="K277">
        <v>2</v>
      </c>
      <c r="L277">
        <v>2</v>
      </c>
      <c r="M277">
        <v>3</v>
      </c>
      <c r="N277">
        <v>6</v>
      </c>
      <c r="O277">
        <v>10</v>
      </c>
      <c r="P277">
        <v>73</v>
      </c>
      <c r="Q277" s="1">
        <f t="shared" si="13"/>
        <v>1</v>
      </c>
    </row>
    <row r="278" spans="1:17" x14ac:dyDescent="0.2">
      <c r="A278">
        <v>11</v>
      </c>
      <c r="B278">
        <v>1</v>
      </c>
      <c r="C278">
        <v>1</v>
      </c>
      <c r="D278">
        <v>0</v>
      </c>
      <c r="E278">
        <v>1</v>
      </c>
      <c r="F278">
        <v>6</v>
      </c>
      <c r="G278">
        <v>39</v>
      </c>
      <c r="H278" s="1">
        <f t="shared" si="12"/>
        <v>1</v>
      </c>
      <c r="J278">
        <v>11</v>
      </c>
      <c r="K278">
        <v>1</v>
      </c>
      <c r="L278">
        <v>1</v>
      </c>
      <c r="M278">
        <v>2</v>
      </c>
      <c r="N278">
        <v>3</v>
      </c>
      <c r="O278">
        <v>5</v>
      </c>
      <c r="P278">
        <v>63</v>
      </c>
      <c r="Q278" s="1">
        <f t="shared" si="13"/>
        <v>1</v>
      </c>
    </row>
    <row r="279" spans="1:17" x14ac:dyDescent="0.2">
      <c r="A279">
        <v>12</v>
      </c>
      <c r="B279">
        <v>2</v>
      </c>
      <c r="C279">
        <v>2</v>
      </c>
      <c r="D279">
        <v>2</v>
      </c>
      <c r="E279">
        <v>6</v>
      </c>
      <c r="F279">
        <v>4</v>
      </c>
      <c r="G279">
        <v>12</v>
      </c>
      <c r="H279" s="1">
        <f t="shared" si="12"/>
        <v>1</v>
      </c>
      <c r="J279">
        <v>12</v>
      </c>
      <c r="K279">
        <v>2</v>
      </c>
      <c r="L279">
        <v>2</v>
      </c>
      <c r="M279">
        <v>5</v>
      </c>
      <c r="N279">
        <v>12</v>
      </c>
      <c r="O279">
        <v>6</v>
      </c>
      <c r="P279">
        <v>91</v>
      </c>
      <c r="Q279" s="1">
        <f t="shared" si="13"/>
        <v>1</v>
      </c>
    </row>
    <row r="280" spans="1:17" x14ac:dyDescent="0.2">
      <c r="A280">
        <v>13</v>
      </c>
      <c r="B280">
        <v>2</v>
      </c>
      <c r="C280">
        <v>2</v>
      </c>
      <c r="D280">
        <v>4</v>
      </c>
      <c r="E280">
        <v>8</v>
      </c>
      <c r="F280">
        <v>1</v>
      </c>
      <c r="G280">
        <v>41</v>
      </c>
      <c r="H280" s="1">
        <f t="shared" si="12"/>
        <v>1</v>
      </c>
      <c r="J280">
        <v>13</v>
      </c>
      <c r="K280">
        <v>2</v>
      </c>
      <c r="L280">
        <v>2</v>
      </c>
      <c r="M280">
        <v>2</v>
      </c>
      <c r="N280">
        <v>6</v>
      </c>
      <c r="O280">
        <v>8</v>
      </c>
      <c r="P280">
        <v>87</v>
      </c>
      <c r="Q280" s="1">
        <f t="shared" si="13"/>
        <v>1</v>
      </c>
    </row>
    <row r="281" spans="1:17" x14ac:dyDescent="0.2">
      <c r="A281">
        <v>14</v>
      </c>
      <c r="B281">
        <v>1</v>
      </c>
      <c r="C281">
        <v>1</v>
      </c>
      <c r="D281">
        <v>1</v>
      </c>
      <c r="E281">
        <v>3</v>
      </c>
      <c r="F281">
        <v>3</v>
      </c>
      <c r="G281">
        <v>26</v>
      </c>
      <c r="H281" s="1">
        <f t="shared" si="12"/>
        <v>1</v>
      </c>
      <c r="J281">
        <v>14</v>
      </c>
      <c r="K281">
        <v>1</v>
      </c>
      <c r="L281">
        <v>1</v>
      </c>
      <c r="M281">
        <v>1</v>
      </c>
      <c r="N281">
        <v>3</v>
      </c>
      <c r="O281">
        <v>5</v>
      </c>
      <c r="P281">
        <v>64</v>
      </c>
      <c r="Q281" s="1">
        <f t="shared" si="13"/>
        <v>1</v>
      </c>
    </row>
    <row r="282" spans="1:17" x14ac:dyDescent="0.2">
      <c r="A282">
        <v>15</v>
      </c>
      <c r="B282">
        <v>3</v>
      </c>
      <c r="C282">
        <v>3</v>
      </c>
      <c r="D282">
        <v>3</v>
      </c>
      <c r="E282">
        <v>9</v>
      </c>
      <c r="F282">
        <v>6</v>
      </c>
      <c r="G282">
        <v>45</v>
      </c>
      <c r="H282" s="1">
        <f t="shared" si="12"/>
        <v>1</v>
      </c>
      <c r="J282">
        <v>15</v>
      </c>
      <c r="K282">
        <v>3</v>
      </c>
      <c r="L282">
        <v>3</v>
      </c>
      <c r="M282">
        <v>5</v>
      </c>
      <c r="N282">
        <v>9</v>
      </c>
      <c r="O282">
        <v>7</v>
      </c>
      <c r="P282">
        <v>70</v>
      </c>
      <c r="Q282" s="1">
        <f t="shared" si="13"/>
        <v>1</v>
      </c>
    </row>
    <row r="283" spans="1:17" x14ac:dyDescent="0.2">
      <c r="A283">
        <v>16</v>
      </c>
      <c r="B283">
        <v>1</v>
      </c>
      <c r="C283">
        <v>1</v>
      </c>
      <c r="D283">
        <v>0</v>
      </c>
      <c r="E283">
        <v>1</v>
      </c>
      <c r="F283">
        <v>4</v>
      </c>
      <c r="G283">
        <v>32</v>
      </c>
      <c r="H283" s="1">
        <f t="shared" si="12"/>
        <v>1</v>
      </c>
      <c r="J283">
        <v>16</v>
      </c>
      <c r="K283">
        <v>1</v>
      </c>
      <c r="L283">
        <v>1</v>
      </c>
      <c r="M283">
        <v>2</v>
      </c>
      <c r="N283">
        <v>5</v>
      </c>
      <c r="O283">
        <v>8</v>
      </c>
      <c r="P283">
        <v>92</v>
      </c>
      <c r="Q283" s="1">
        <f t="shared" si="13"/>
        <v>1</v>
      </c>
    </row>
    <row r="284" spans="1:17" x14ac:dyDescent="0.2">
      <c r="A284">
        <v>17</v>
      </c>
      <c r="B284">
        <v>2</v>
      </c>
      <c r="C284">
        <v>2</v>
      </c>
      <c r="D284">
        <v>2</v>
      </c>
      <c r="E284">
        <v>5</v>
      </c>
      <c r="F284">
        <v>3</v>
      </c>
      <c r="G284">
        <v>26</v>
      </c>
      <c r="H284" s="1">
        <f t="shared" si="12"/>
        <v>1</v>
      </c>
      <c r="J284">
        <v>17</v>
      </c>
      <c r="K284">
        <v>3</v>
      </c>
      <c r="L284">
        <v>3</v>
      </c>
      <c r="M284">
        <v>1</v>
      </c>
      <c r="N284">
        <v>4</v>
      </c>
      <c r="O284">
        <v>5</v>
      </c>
      <c r="P284">
        <v>82</v>
      </c>
      <c r="Q284" s="1">
        <f t="shared" si="13"/>
        <v>1</v>
      </c>
    </row>
    <row r="285" spans="1:17" x14ac:dyDescent="0.2">
      <c r="A285">
        <v>18</v>
      </c>
      <c r="B285">
        <v>1</v>
      </c>
      <c r="C285">
        <v>1</v>
      </c>
      <c r="D285">
        <v>0</v>
      </c>
      <c r="E285">
        <v>1</v>
      </c>
      <c r="F285">
        <v>4</v>
      </c>
      <c r="G285">
        <v>36</v>
      </c>
      <c r="H285" s="1">
        <f t="shared" si="12"/>
        <v>1</v>
      </c>
      <c r="J285">
        <v>18</v>
      </c>
      <c r="K285">
        <v>3</v>
      </c>
      <c r="L285">
        <v>3</v>
      </c>
      <c r="M285">
        <v>6</v>
      </c>
      <c r="N285">
        <v>12</v>
      </c>
      <c r="O285">
        <v>9</v>
      </c>
      <c r="P285">
        <v>58</v>
      </c>
      <c r="Q285" s="1">
        <f t="shared" si="13"/>
        <v>1</v>
      </c>
    </row>
    <row r="286" spans="1:17" x14ac:dyDescent="0.2">
      <c r="A286">
        <v>19</v>
      </c>
      <c r="B286">
        <v>1</v>
      </c>
      <c r="C286">
        <v>1</v>
      </c>
      <c r="D286">
        <v>1</v>
      </c>
      <c r="E286">
        <v>3</v>
      </c>
      <c r="F286">
        <v>4</v>
      </c>
      <c r="G286">
        <v>32</v>
      </c>
      <c r="H286" s="1">
        <f t="shared" si="12"/>
        <v>1</v>
      </c>
      <c r="J286">
        <v>19</v>
      </c>
      <c r="K286">
        <v>3</v>
      </c>
      <c r="L286">
        <v>3</v>
      </c>
      <c r="M286">
        <v>4</v>
      </c>
      <c r="N286">
        <v>8</v>
      </c>
      <c r="O286">
        <v>6</v>
      </c>
      <c r="P286">
        <v>64</v>
      </c>
      <c r="Q286" s="1">
        <f t="shared" si="13"/>
        <v>1</v>
      </c>
    </row>
    <row r="287" spans="1:17" x14ac:dyDescent="0.2">
      <c r="A287">
        <v>20</v>
      </c>
      <c r="B287">
        <v>1</v>
      </c>
      <c r="C287">
        <v>1</v>
      </c>
      <c r="D287">
        <v>2</v>
      </c>
      <c r="E287">
        <v>4</v>
      </c>
      <c r="F287">
        <v>1</v>
      </c>
      <c r="G287">
        <v>25</v>
      </c>
      <c r="H287" s="1">
        <f t="shared" si="12"/>
        <v>1</v>
      </c>
      <c r="J287">
        <v>20</v>
      </c>
      <c r="K287">
        <v>3</v>
      </c>
      <c r="L287">
        <v>3</v>
      </c>
      <c r="M287">
        <v>3</v>
      </c>
      <c r="N287">
        <v>8</v>
      </c>
      <c r="O287">
        <v>10</v>
      </c>
      <c r="P287">
        <v>83</v>
      </c>
      <c r="Q287" s="1">
        <f t="shared" si="13"/>
        <v>1</v>
      </c>
    </row>
    <row r="288" spans="1:17" x14ac:dyDescent="0.2">
      <c r="A288">
        <v>21</v>
      </c>
      <c r="B288">
        <v>2</v>
      </c>
      <c r="C288">
        <v>2</v>
      </c>
      <c r="D288">
        <v>3</v>
      </c>
      <c r="E288">
        <v>7</v>
      </c>
      <c r="F288">
        <v>4</v>
      </c>
      <c r="G288">
        <v>43</v>
      </c>
      <c r="H288" s="1">
        <f t="shared" si="12"/>
        <v>1</v>
      </c>
      <c r="J288">
        <v>21</v>
      </c>
      <c r="K288">
        <v>2</v>
      </c>
      <c r="L288">
        <v>2</v>
      </c>
      <c r="M288">
        <v>2</v>
      </c>
      <c r="N288">
        <v>6</v>
      </c>
      <c r="O288">
        <v>9</v>
      </c>
      <c r="P288">
        <v>70</v>
      </c>
      <c r="Q288" s="1">
        <f t="shared" si="13"/>
        <v>1</v>
      </c>
    </row>
    <row r="289" spans="1:17" x14ac:dyDescent="0.2">
      <c r="A289">
        <v>22</v>
      </c>
      <c r="B289">
        <v>1</v>
      </c>
      <c r="C289">
        <v>1</v>
      </c>
      <c r="D289">
        <v>1</v>
      </c>
      <c r="E289">
        <v>3</v>
      </c>
      <c r="F289">
        <v>2</v>
      </c>
      <c r="G289">
        <v>36</v>
      </c>
      <c r="H289" s="1">
        <f t="shared" si="12"/>
        <v>1</v>
      </c>
      <c r="J289">
        <v>22</v>
      </c>
      <c r="K289">
        <v>2</v>
      </c>
      <c r="L289">
        <v>2</v>
      </c>
      <c r="M289">
        <v>3</v>
      </c>
      <c r="N289">
        <v>8</v>
      </c>
      <c r="O289">
        <v>11</v>
      </c>
      <c r="P289">
        <v>83</v>
      </c>
      <c r="Q289" s="1">
        <f t="shared" si="13"/>
        <v>1</v>
      </c>
    </row>
    <row r="290" spans="1:17" x14ac:dyDescent="0.2">
      <c r="A290">
        <v>23</v>
      </c>
      <c r="B290">
        <v>1</v>
      </c>
      <c r="C290">
        <v>1</v>
      </c>
      <c r="D290">
        <v>2</v>
      </c>
      <c r="E290">
        <v>5</v>
      </c>
      <c r="F290">
        <v>2</v>
      </c>
      <c r="G290">
        <v>26</v>
      </c>
      <c r="H290" s="1">
        <f t="shared" si="12"/>
        <v>1</v>
      </c>
      <c r="J290">
        <v>23</v>
      </c>
      <c r="K290">
        <v>2</v>
      </c>
      <c r="L290">
        <v>2</v>
      </c>
      <c r="M290">
        <v>3</v>
      </c>
      <c r="N290">
        <v>7</v>
      </c>
      <c r="O290">
        <v>4</v>
      </c>
      <c r="P290">
        <v>71</v>
      </c>
      <c r="Q290" s="1">
        <f t="shared" si="13"/>
        <v>1</v>
      </c>
    </row>
    <row r="291" spans="1:17" x14ac:dyDescent="0.2">
      <c r="A291">
        <v>24</v>
      </c>
      <c r="B291">
        <v>1</v>
      </c>
      <c r="C291">
        <v>1</v>
      </c>
      <c r="D291">
        <v>3</v>
      </c>
      <c r="E291">
        <v>6</v>
      </c>
      <c r="F291">
        <v>4</v>
      </c>
      <c r="G291">
        <v>38</v>
      </c>
      <c r="H291" s="1">
        <f t="shared" si="12"/>
        <v>1</v>
      </c>
      <c r="J291">
        <v>24</v>
      </c>
      <c r="K291">
        <v>1</v>
      </c>
      <c r="L291">
        <v>1</v>
      </c>
      <c r="M291">
        <v>4</v>
      </c>
      <c r="N291">
        <v>7</v>
      </c>
      <c r="O291">
        <v>3</v>
      </c>
      <c r="P291">
        <v>70</v>
      </c>
      <c r="Q291" s="1">
        <f t="shared" si="13"/>
        <v>1</v>
      </c>
    </row>
    <row r="292" spans="1:17" x14ac:dyDescent="0.2">
      <c r="A292">
        <v>25</v>
      </c>
      <c r="B292">
        <v>1</v>
      </c>
      <c r="C292">
        <v>1</v>
      </c>
      <c r="D292">
        <v>2</v>
      </c>
      <c r="E292">
        <v>3</v>
      </c>
      <c r="F292">
        <v>4</v>
      </c>
      <c r="G292">
        <v>34</v>
      </c>
      <c r="H292" s="1">
        <f t="shared" si="12"/>
        <v>1</v>
      </c>
      <c r="J292">
        <v>25</v>
      </c>
      <c r="K292">
        <v>2</v>
      </c>
      <c r="L292">
        <v>2</v>
      </c>
      <c r="M292">
        <v>5</v>
      </c>
      <c r="N292">
        <v>11</v>
      </c>
      <c r="O292">
        <v>5</v>
      </c>
      <c r="P292">
        <v>84</v>
      </c>
      <c r="Q292" s="1">
        <f t="shared" si="13"/>
        <v>1</v>
      </c>
    </row>
    <row r="293" spans="1:17" x14ac:dyDescent="0.2">
      <c r="A293">
        <v>26</v>
      </c>
      <c r="B293">
        <v>2</v>
      </c>
      <c r="C293">
        <v>2</v>
      </c>
      <c r="D293">
        <v>1</v>
      </c>
      <c r="E293">
        <v>4</v>
      </c>
      <c r="F293">
        <v>6</v>
      </c>
      <c r="G293">
        <v>28</v>
      </c>
      <c r="H293" s="1">
        <f t="shared" si="12"/>
        <v>1</v>
      </c>
      <c r="J293">
        <v>26</v>
      </c>
      <c r="K293">
        <v>2</v>
      </c>
      <c r="L293">
        <v>2</v>
      </c>
      <c r="M293">
        <v>4</v>
      </c>
      <c r="N293">
        <v>9</v>
      </c>
      <c r="O293">
        <v>5</v>
      </c>
      <c r="P293">
        <v>85</v>
      </c>
      <c r="Q293" s="1">
        <f t="shared" si="13"/>
        <v>1</v>
      </c>
    </row>
    <row r="294" spans="1:17" x14ac:dyDescent="0.2">
      <c r="A294">
        <v>27</v>
      </c>
      <c r="B294">
        <v>2</v>
      </c>
      <c r="C294">
        <v>1</v>
      </c>
      <c r="D294">
        <v>4</v>
      </c>
      <c r="E294">
        <v>10</v>
      </c>
      <c r="F294">
        <v>2</v>
      </c>
      <c r="G294">
        <v>26</v>
      </c>
      <c r="H294" s="1">
        <f t="shared" si="12"/>
        <v>1</v>
      </c>
      <c r="J294">
        <v>27</v>
      </c>
      <c r="K294">
        <v>3</v>
      </c>
      <c r="L294">
        <v>3</v>
      </c>
      <c r="M294">
        <v>4</v>
      </c>
      <c r="N294">
        <v>9</v>
      </c>
      <c r="O294">
        <v>8</v>
      </c>
      <c r="P294">
        <v>86</v>
      </c>
      <c r="Q294" s="1">
        <f t="shared" si="13"/>
        <v>1</v>
      </c>
    </row>
    <row r="295" spans="1:17" x14ac:dyDescent="0.2">
      <c r="A295">
        <v>28</v>
      </c>
      <c r="B295">
        <v>1</v>
      </c>
      <c r="C295">
        <v>1</v>
      </c>
      <c r="D295">
        <v>1</v>
      </c>
      <c r="E295">
        <v>3</v>
      </c>
      <c r="F295">
        <v>4</v>
      </c>
      <c r="G295">
        <v>45</v>
      </c>
      <c r="H295" s="1">
        <f t="shared" si="12"/>
        <v>1</v>
      </c>
      <c r="J295">
        <v>28</v>
      </c>
      <c r="K295">
        <v>1</v>
      </c>
      <c r="L295">
        <v>1</v>
      </c>
      <c r="M295">
        <v>2</v>
      </c>
      <c r="N295">
        <v>4</v>
      </c>
      <c r="O295">
        <v>4</v>
      </c>
      <c r="P295">
        <v>64</v>
      </c>
      <c r="Q295" s="1">
        <f t="shared" si="13"/>
        <v>1</v>
      </c>
    </row>
    <row r="296" spans="1:17" x14ac:dyDescent="0.2">
      <c r="A296">
        <v>29</v>
      </c>
      <c r="B296">
        <v>1</v>
      </c>
      <c r="C296">
        <v>1</v>
      </c>
      <c r="D296">
        <v>2</v>
      </c>
      <c r="E296">
        <v>5</v>
      </c>
      <c r="F296">
        <v>6</v>
      </c>
      <c r="G296">
        <v>26</v>
      </c>
      <c r="H296" s="1">
        <f t="shared" si="12"/>
        <v>1</v>
      </c>
      <c r="J296">
        <v>29</v>
      </c>
      <c r="K296">
        <v>1</v>
      </c>
      <c r="L296">
        <v>1</v>
      </c>
      <c r="M296">
        <v>3</v>
      </c>
      <c r="N296">
        <v>5</v>
      </c>
      <c r="O296">
        <v>4</v>
      </c>
      <c r="P296">
        <v>77</v>
      </c>
      <c r="Q296" s="1">
        <f t="shared" si="13"/>
        <v>1</v>
      </c>
    </row>
    <row r="297" spans="1:17" x14ac:dyDescent="0.2">
      <c r="A297">
        <v>30</v>
      </c>
      <c r="B297">
        <v>2</v>
      </c>
      <c r="C297">
        <v>2</v>
      </c>
      <c r="D297">
        <v>4</v>
      </c>
      <c r="E297">
        <v>10</v>
      </c>
      <c r="F297">
        <v>4</v>
      </c>
      <c r="G297">
        <v>38</v>
      </c>
      <c r="H297" s="1">
        <f t="shared" si="12"/>
        <v>1</v>
      </c>
      <c r="J297">
        <v>30</v>
      </c>
      <c r="K297">
        <v>3</v>
      </c>
      <c r="L297">
        <v>3</v>
      </c>
      <c r="M297">
        <v>5</v>
      </c>
      <c r="N297">
        <v>11</v>
      </c>
      <c r="O297">
        <v>8</v>
      </c>
      <c r="P297">
        <v>69</v>
      </c>
      <c r="Q297" s="1">
        <f t="shared" si="13"/>
        <v>1</v>
      </c>
    </row>
    <row r="298" spans="1:17" x14ac:dyDescent="0.2">
      <c r="A298">
        <v>31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37</v>
      </c>
      <c r="H298" s="1">
        <f t="shared" si="12"/>
        <v>1</v>
      </c>
      <c r="J298">
        <v>31</v>
      </c>
      <c r="K298">
        <v>2</v>
      </c>
      <c r="L298">
        <v>2</v>
      </c>
      <c r="M298">
        <v>2</v>
      </c>
      <c r="N298">
        <v>5</v>
      </c>
      <c r="O298">
        <v>6</v>
      </c>
      <c r="P298">
        <v>62</v>
      </c>
      <c r="Q298" s="1">
        <f t="shared" si="13"/>
        <v>1</v>
      </c>
    </row>
    <row r="299" spans="1:17" x14ac:dyDescent="0.2">
      <c r="A299">
        <v>32</v>
      </c>
      <c r="B299">
        <v>1</v>
      </c>
      <c r="C299">
        <v>1</v>
      </c>
      <c r="D299">
        <v>0</v>
      </c>
      <c r="E299">
        <v>1</v>
      </c>
      <c r="F299">
        <v>3</v>
      </c>
      <c r="G299">
        <v>40</v>
      </c>
      <c r="H299" s="1">
        <f t="shared" si="12"/>
        <v>1</v>
      </c>
      <c r="J299">
        <v>32</v>
      </c>
      <c r="K299">
        <v>2</v>
      </c>
      <c r="L299">
        <v>2</v>
      </c>
      <c r="M299">
        <v>4</v>
      </c>
      <c r="N299">
        <v>7</v>
      </c>
      <c r="O299">
        <v>9</v>
      </c>
      <c r="P299">
        <v>80</v>
      </c>
      <c r="Q299" s="1">
        <f t="shared" si="13"/>
        <v>1</v>
      </c>
    </row>
    <row r="300" spans="1:17" x14ac:dyDescent="0.2">
      <c r="A300">
        <v>33</v>
      </c>
      <c r="B300">
        <v>1</v>
      </c>
      <c r="C300">
        <v>1</v>
      </c>
      <c r="D300">
        <v>1</v>
      </c>
      <c r="E300">
        <v>3</v>
      </c>
      <c r="F300">
        <v>3</v>
      </c>
      <c r="G300">
        <v>16</v>
      </c>
      <c r="H300" s="1">
        <f t="shared" si="12"/>
        <v>1</v>
      </c>
      <c r="J300">
        <v>33</v>
      </c>
      <c r="K300">
        <v>2</v>
      </c>
      <c r="L300">
        <v>2</v>
      </c>
      <c r="M300">
        <v>3</v>
      </c>
      <c r="N300">
        <v>7</v>
      </c>
      <c r="O300">
        <v>8</v>
      </c>
      <c r="P300">
        <v>62</v>
      </c>
      <c r="Q300" s="1">
        <f t="shared" si="13"/>
        <v>1</v>
      </c>
    </row>
    <row r="301" spans="1:17" x14ac:dyDescent="0.2">
      <c r="A301">
        <v>34</v>
      </c>
      <c r="B301">
        <v>2</v>
      </c>
      <c r="C301">
        <v>2</v>
      </c>
      <c r="D301">
        <v>3</v>
      </c>
      <c r="E301">
        <v>8</v>
      </c>
      <c r="F301">
        <v>4</v>
      </c>
      <c r="G301">
        <v>42</v>
      </c>
      <c r="H301" s="1">
        <f t="shared" si="12"/>
        <v>1</v>
      </c>
      <c r="J301">
        <v>34</v>
      </c>
      <c r="K301">
        <v>3</v>
      </c>
      <c r="L301">
        <v>3</v>
      </c>
      <c r="M301">
        <v>5</v>
      </c>
      <c r="N301">
        <v>11</v>
      </c>
      <c r="O301">
        <v>6</v>
      </c>
      <c r="P301">
        <v>86</v>
      </c>
      <c r="Q301" s="1">
        <f t="shared" si="13"/>
        <v>1</v>
      </c>
    </row>
    <row r="302" spans="1:17" x14ac:dyDescent="0.2">
      <c r="A302">
        <v>35</v>
      </c>
      <c r="B302">
        <v>2</v>
      </c>
      <c r="C302">
        <v>2</v>
      </c>
      <c r="D302">
        <v>2</v>
      </c>
      <c r="E302">
        <v>5</v>
      </c>
      <c r="F302">
        <v>4</v>
      </c>
      <c r="G302">
        <v>31</v>
      </c>
      <c r="H302" s="1">
        <f t="shared" si="12"/>
        <v>1</v>
      </c>
      <c r="J302">
        <v>35</v>
      </c>
      <c r="K302">
        <v>2</v>
      </c>
      <c r="L302">
        <v>2</v>
      </c>
      <c r="M302">
        <v>3</v>
      </c>
      <c r="N302">
        <v>6</v>
      </c>
      <c r="O302">
        <v>5</v>
      </c>
      <c r="P302">
        <v>72</v>
      </c>
      <c r="Q302" s="1">
        <f t="shared" si="13"/>
        <v>1</v>
      </c>
    </row>
    <row r="303" spans="1:17" x14ac:dyDescent="0.2">
      <c r="A303">
        <v>36</v>
      </c>
      <c r="B303">
        <v>1</v>
      </c>
      <c r="C303">
        <v>1</v>
      </c>
      <c r="D303">
        <v>1</v>
      </c>
      <c r="E303">
        <v>3</v>
      </c>
      <c r="F303">
        <v>2</v>
      </c>
      <c r="G303">
        <v>37</v>
      </c>
      <c r="H303" s="1">
        <f t="shared" si="12"/>
        <v>1</v>
      </c>
      <c r="J303">
        <v>36</v>
      </c>
      <c r="K303">
        <v>2</v>
      </c>
      <c r="L303">
        <v>2</v>
      </c>
      <c r="M303">
        <v>1</v>
      </c>
      <c r="N303">
        <v>3</v>
      </c>
      <c r="O303">
        <v>10</v>
      </c>
      <c r="P303">
        <v>79</v>
      </c>
      <c r="Q303" s="1">
        <f t="shared" si="13"/>
        <v>1</v>
      </c>
    </row>
    <row r="304" spans="1:17" x14ac:dyDescent="0.2">
      <c r="A304">
        <v>37</v>
      </c>
      <c r="B304">
        <v>1</v>
      </c>
      <c r="C304">
        <v>1</v>
      </c>
      <c r="D304">
        <v>2</v>
      </c>
      <c r="E304">
        <v>5</v>
      </c>
      <c r="F304">
        <v>3</v>
      </c>
      <c r="G304">
        <v>34</v>
      </c>
      <c r="H304" s="1">
        <f t="shared" si="12"/>
        <v>1</v>
      </c>
      <c r="J304">
        <v>37</v>
      </c>
      <c r="K304">
        <v>2</v>
      </c>
      <c r="L304">
        <v>2</v>
      </c>
      <c r="M304">
        <v>4</v>
      </c>
      <c r="N304">
        <v>8</v>
      </c>
      <c r="O304">
        <v>6</v>
      </c>
      <c r="P304">
        <v>62</v>
      </c>
      <c r="Q304" s="1">
        <f t="shared" si="13"/>
        <v>1</v>
      </c>
    </row>
    <row r="305" spans="1:17" x14ac:dyDescent="0.2">
      <c r="A305">
        <v>38</v>
      </c>
      <c r="B305">
        <v>2</v>
      </c>
      <c r="C305">
        <v>2</v>
      </c>
      <c r="D305">
        <v>3</v>
      </c>
      <c r="E305">
        <v>8</v>
      </c>
      <c r="F305">
        <v>5</v>
      </c>
      <c r="G305">
        <v>30</v>
      </c>
      <c r="H305" s="1">
        <f t="shared" si="12"/>
        <v>1</v>
      </c>
      <c r="J305">
        <v>38</v>
      </c>
      <c r="K305">
        <v>2</v>
      </c>
      <c r="L305">
        <v>2</v>
      </c>
      <c r="M305">
        <v>5</v>
      </c>
      <c r="N305">
        <v>9</v>
      </c>
      <c r="O305">
        <v>5</v>
      </c>
      <c r="P305">
        <v>68</v>
      </c>
      <c r="Q305" s="1">
        <f t="shared" si="13"/>
        <v>1</v>
      </c>
    </row>
    <row r="306" spans="1:17" x14ac:dyDescent="0.2">
      <c r="A306">
        <v>39</v>
      </c>
      <c r="B306">
        <v>2</v>
      </c>
      <c r="C306">
        <v>2</v>
      </c>
      <c r="D306">
        <v>3</v>
      </c>
      <c r="E306">
        <v>6</v>
      </c>
      <c r="F306">
        <v>5</v>
      </c>
      <c r="G306">
        <v>33</v>
      </c>
      <c r="H306" s="1">
        <f t="shared" si="12"/>
        <v>1</v>
      </c>
      <c r="J306">
        <v>39</v>
      </c>
      <c r="K306">
        <v>2</v>
      </c>
      <c r="L306">
        <v>2</v>
      </c>
      <c r="M306">
        <v>2</v>
      </c>
      <c r="N306">
        <v>6</v>
      </c>
      <c r="O306">
        <v>10</v>
      </c>
      <c r="P306">
        <v>82</v>
      </c>
      <c r="Q306" s="1">
        <f t="shared" si="13"/>
        <v>1</v>
      </c>
    </row>
    <row r="307" spans="1:17" x14ac:dyDescent="0.2">
      <c r="A307">
        <v>40</v>
      </c>
      <c r="B307">
        <v>1</v>
      </c>
      <c r="C307">
        <v>1</v>
      </c>
      <c r="D307">
        <v>3</v>
      </c>
      <c r="E307">
        <v>7</v>
      </c>
      <c r="F307">
        <v>3</v>
      </c>
      <c r="G307">
        <v>24</v>
      </c>
      <c r="H307" s="1">
        <f t="shared" si="12"/>
        <v>1</v>
      </c>
      <c r="J307">
        <v>40</v>
      </c>
      <c r="K307">
        <v>2</v>
      </c>
      <c r="L307">
        <v>2</v>
      </c>
      <c r="M307">
        <v>4</v>
      </c>
      <c r="N307">
        <v>9</v>
      </c>
      <c r="O307">
        <v>4</v>
      </c>
      <c r="P307">
        <v>78</v>
      </c>
      <c r="Q307" s="1">
        <f t="shared" si="13"/>
        <v>1</v>
      </c>
    </row>
    <row r="308" spans="1:17" x14ac:dyDescent="0.2">
      <c r="A308" t="s">
        <v>7</v>
      </c>
      <c r="B308">
        <f>SUM(B268:B307)/COUNT(B268:B307)</f>
        <v>1.4750000000000001</v>
      </c>
      <c r="C308">
        <f>SUM(C268:C307)/COUNT(C268:C307)</f>
        <v>1.45</v>
      </c>
      <c r="D308">
        <f>SUM(D268:D307)/COUNT(D268:D307)</f>
        <v>1.875</v>
      </c>
      <c r="E308">
        <f>SUM(E268:E307)/COUNT(E268:E307)</f>
        <v>4.8250000000000002</v>
      </c>
      <c r="G308" t="s">
        <v>7</v>
      </c>
      <c r="H308" s="2">
        <f>SUM(H268:H307)/COUNT(H268:H307)</f>
        <v>1</v>
      </c>
      <c r="J308" t="s">
        <v>7</v>
      </c>
      <c r="K308">
        <f>SUM(K268:K307)/COUNT(K268:K307)</f>
        <v>2.0249999999999999</v>
      </c>
      <c r="L308">
        <f>SUM(L268:L307)/COUNT(L268:L307)</f>
        <v>2.0249999999999999</v>
      </c>
      <c r="M308">
        <f>SUM(M268:M307)/COUNT(M268:M307)</f>
        <v>3.25</v>
      </c>
      <c r="N308">
        <f>SUM(N268:N307)/COUNT(N268:N307)</f>
        <v>7.2249999999999996</v>
      </c>
      <c r="P308" t="s">
        <v>7</v>
      </c>
      <c r="Q308" s="2">
        <f>SUM(Q268:Q307)/COUNT(Q268:Q307)</f>
        <v>1</v>
      </c>
    </row>
    <row r="310" spans="1:17" x14ac:dyDescent="0.2">
      <c r="B310" t="s">
        <v>0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 t="s">
        <v>6</v>
      </c>
      <c r="K310" t="s">
        <v>0</v>
      </c>
      <c r="L310" t="s">
        <v>1</v>
      </c>
      <c r="M310" t="s">
        <v>2</v>
      </c>
      <c r="N310" t="s">
        <v>3</v>
      </c>
      <c r="O310" t="s">
        <v>4</v>
      </c>
      <c r="P310" t="s">
        <v>5</v>
      </c>
      <c r="Q310" t="s">
        <v>6</v>
      </c>
    </row>
    <row r="311" spans="1:17" x14ac:dyDescent="0.2">
      <c r="B311">
        <v>750</v>
      </c>
      <c r="K311">
        <v>1000</v>
      </c>
    </row>
    <row r="312" spans="1:17" x14ac:dyDescent="0.2">
      <c r="A312">
        <v>1</v>
      </c>
      <c r="B312">
        <v>2</v>
      </c>
      <c r="C312">
        <v>2</v>
      </c>
      <c r="D312">
        <v>5</v>
      </c>
      <c r="E312">
        <v>9</v>
      </c>
      <c r="F312">
        <v>9</v>
      </c>
      <c r="G312">
        <v>129</v>
      </c>
      <c r="H312" s="1">
        <f>IF(SUM(B312:E312)&gt;0,1,0)</f>
        <v>1</v>
      </c>
      <c r="J312">
        <v>1</v>
      </c>
      <c r="K312">
        <v>4</v>
      </c>
      <c r="L312">
        <v>3</v>
      </c>
      <c r="M312">
        <v>8</v>
      </c>
      <c r="N312">
        <v>18</v>
      </c>
      <c r="O312">
        <v>16</v>
      </c>
      <c r="P312">
        <v>181</v>
      </c>
      <c r="Q312" s="1">
        <f>IF(SUM(K312:N312)&gt;0,1,0)</f>
        <v>1</v>
      </c>
    </row>
    <row r="313" spans="1:17" x14ac:dyDescent="0.2">
      <c r="A313">
        <v>2</v>
      </c>
      <c r="B313">
        <v>3</v>
      </c>
      <c r="C313">
        <v>3</v>
      </c>
      <c r="D313">
        <v>5</v>
      </c>
      <c r="E313">
        <v>10</v>
      </c>
      <c r="F313">
        <v>9</v>
      </c>
      <c r="G313">
        <v>128</v>
      </c>
      <c r="H313" s="1">
        <f t="shared" ref="H313:H351" si="14">IF(SUM(B313:E313)&gt;0,1,0)</f>
        <v>1</v>
      </c>
      <c r="J313">
        <v>2</v>
      </c>
      <c r="K313">
        <v>3</v>
      </c>
      <c r="L313">
        <v>3</v>
      </c>
      <c r="M313">
        <v>4</v>
      </c>
      <c r="N313">
        <v>9</v>
      </c>
      <c r="O313">
        <v>11</v>
      </c>
      <c r="P313">
        <v>158</v>
      </c>
      <c r="Q313" s="1">
        <f t="shared" ref="Q313:Q351" si="15">IF(SUM(K313:N313)&gt;0,1,0)</f>
        <v>1</v>
      </c>
    </row>
    <row r="314" spans="1:17" x14ac:dyDescent="0.2">
      <c r="A314">
        <v>3</v>
      </c>
      <c r="B314">
        <v>3</v>
      </c>
      <c r="C314">
        <v>3</v>
      </c>
      <c r="D314">
        <v>6</v>
      </c>
      <c r="E314">
        <v>14</v>
      </c>
      <c r="F314">
        <v>10</v>
      </c>
      <c r="G314">
        <v>132</v>
      </c>
      <c r="H314" s="1">
        <f t="shared" si="14"/>
        <v>1</v>
      </c>
      <c r="J314">
        <v>3</v>
      </c>
      <c r="K314">
        <v>4</v>
      </c>
      <c r="L314">
        <v>4</v>
      </c>
      <c r="M314">
        <v>7</v>
      </c>
      <c r="N314">
        <v>14</v>
      </c>
      <c r="O314">
        <v>14</v>
      </c>
      <c r="P314">
        <v>154</v>
      </c>
      <c r="Q314" s="1">
        <f t="shared" si="15"/>
        <v>1</v>
      </c>
    </row>
    <row r="315" spans="1:17" x14ac:dyDescent="0.2">
      <c r="A315">
        <v>4</v>
      </c>
      <c r="B315">
        <v>3</v>
      </c>
      <c r="C315">
        <v>3</v>
      </c>
      <c r="D315">
        <v>6</v>
      </c>
      <c r="E315">
        <v>12</v>
      </c>
      <c r="F315">
        <v>10</v>
      </c>
      <c r="G315">
        <v>122</v>
      </c>
      <c r="H315" s="1">
        <f t="shared" si="14"/>
        <v>1</v>
      </c>
      <c r="J315">
        <v>4</v>
      </c>
      <c r="K315">
        <v>4</v>
      </c>
      <c r="L315">
        <v>4</v>
      </c>
      <c r="M315">
        <v>5</v>
      </c>
      <c r="N315">
        <v>13</v>
      </c>
      <c r="O315">
        <v>15</v>
      </c>
      <c r="P315">
        <v>155</v>
      </c>
      <c r="Q315" s="1">
        <f t="shared" si="15"/>
        <v>1</v>
      </c>
    </row>
    <row r="316" spans="1:17" x14ac:dyDescent="0.2">
      <c r="A316">
        <v>5</v>
      </c>
      <c r="B316">
        <v>2</v>
      </c>
      <c r="C316">
        <v>2</v>
      </c>
      <c r="D316">
        <v>5</v>
      </c>
      <c r="E316">
        <v>9</v>
      </c>
      <c r="F316">
        <v>11</v>
      </c>
      <c r="G316">
        <v>110</v>
      </c>
      <c r="H316" s="1">
        <f t="shared" si="14"/>
        <v>1</v>
      </c>
      <c r="J316">
        <v>5</v>
      </c>
      <c r="K316">
        <v>3</v>
      </c>
      <c r="L316">
        <v>3</v>
      </c>
      <c r="M316">
        <v>4</v>
      </c>
      <c r="N316">
        <v>10</v>
      </c>
      <c r="O316">
        <v>10</v>
      </c>
      <c r="P316">
        <v>147</v>
      </c>
      <c r="Q316" s="1">
        <f t="shared" si="15"/>
        <v>1</v>
      </c>
    </row>
    <row r="317" spans="1:17" x14ac:dyDescent="0.2">
      <c r="A317">
        <v>6</v>
      </c>
      <c r="B317">
        <v>3</v>
      </c>
      <c r="C317">
        <v>3</v>
      </c>
      <c r="D317">
        <v>4</v>
      </c>
      <c r="E317">
        <v>10</v>
      </c>
      <c r="F317">
        <v>10</v>
      </c>
      <c r="G317">
        <v>141</v>
      </c>
      <c r="H317" s="1">
        <f t="shared" si="14"/>
        <v>1</v>
      </c>
      <c r="J317">
        <v>6</v>
      </c>
      <c r="K317">
        <v>2</v>
      </c>
      <c r="L317">
        <v>2</v>
      </c>
      <c r="M317">
        <v>3</v>
      </c>
      <c r="N317">
        <v>6</v>
      </c>
      <c r="O317">
        <v>12</v>
      </c>
      <c r="P317">
        <v>157</v>
      </c>
      <c r="Q317" s="1">
        <f t="shared" si="15"/>
        <v>1</v>
      </c>
    </row>
    <row r="318" spans="1:17" x14ac:dyDescent="0.2">
      <c r="A318">
        <v>7</v>
      </c>
      <c r="B318">
        <v>3</v>
      </c>
      <c r="C318">
        <v>3</v>
      </c>
      <c r="D318">
        <v>4</v>
      </c>
      <c r="E318">
        <v>11</v>
      </c>
      <c r="F318">
        <v>7</v>
      </c>
      <c r="G318">
        <v>93</v>
      </c>
      <c r="H318" s="1">
        <f t="shared" si="14"/>
        <v>1</v>
      </c>
      <c r="J318">
        <v>7</v>
      </c>
      <c r="K318">
        <v>5</v>
      </c>
      <c r="L318">
        <v>5</v>
      </c>
      <c r="M318">
        <v>10</v>
      </c>
      <c r="N318">
        <v>21</v>
      </c>
      <c r="O318">
        <v>24</v>
      </c>
      <c r="P318">
        <v>179</v>
      </c>
      <c r="Q318" s="1">
        <f t="shared" si="15"/>
        <v>1</v>
      </c>
    </row>
    <row r="319" spans="1:17" x14ac:dyDescent="0.2">
      <c r="A319">
        <v>8</v>
      </c>
      <c r="B319">
        <v>2</v>
      </c>
      <c r="C319">
        <v>2</v>
      </c>
      <c r="D319">
        <v>4</v>
      </c>
      <c r="E319">
        <v>8</v>
      </c>
      <c r="F319">
        <v>9</v>
      </c>
      <c r="G319">
        <v>120</v>
      </c>
      <c r="H319" s="1">
        <f t="shared" si="14"/>
        <v>1</v>
      </c>
      <c r="J319">
        <v>8</v>
      </c>
      <c r="K319">
        <v>5</v>
      </c>
      <c r="L319">
        <v>5</v>
      </c>
      <c r="M319">
        <v>8</v>
      </c>
      <c r="N319">
        <v>17</v>
      </c>
      <c r="O319">
        <v>16</v>
      </c>
      <c r="P319">
        <v>159</v>
      </c>
      <c r="Q319" s="1">
        <f t="shared" si="15"/>
        <v>1</v>
      </c>
    </row>
    <row r="320" spans="1:17" x14ac:dyDescent="0.2">
      <c r="A320">
        <v>9</v>
      </c>
      <c r="B320">
        <v>4</v>
      </c>
      <c r="C320">
        <v>4</v>
      </c>
      <c r="D320">
        <v>7</v>
      </c>
      <c r="E320">
        <v>12</v>
      </c>
      <c r="F320">
        <v>13</v>
      </c>
      <c r="G320">
        <v>119</v>
      </c>
      <c r="H320" s="1">
        <f t="shared" si="14"/>
        <v>1</v>
      </c>
      <c r="J320">
        <v>9</v>
      </c>
      <c r="K320">
        <v>5</v>
      </c>
      <c r="L320">
        <v>5</v>
      </c>
      <c r="M320">
        <v>4</v>
      </c>
      <c r="N320">
        <v>12</v>
      </c>
      <c r="O320">
        <v>9</v>
      </c>
      <c r="P320">
        <v>150</v>
      </c>
      <c r="Q320" s="1">
        <f t="shared" si="15"/>
        <v>1</v>
      </c>
    </row>
    <row r="321" spans="1:17" x14ac:dyDescent="0.2">
      <c r="A321">
        <v>10</v>
      </c>
      <c r="B321">
        <v>1</v>
      </c>
      <c r="C321">
        <v>1</v>
      </c>
      <c r="D321">
        <v>2</v>
      </c>
      <c r="E321">
        <v>3</v>
      </c>
      <c r="F321">
        <v>5</v>
      </c>
      <c r="G321">
        <v>101</v>
      </c>
      <c r="H321" s="1">
        <f t="shared" si="14"/>
        <v>1</v>
      </c>
      <c r="J321">
        <v>10</v>
      </c>
      <c r="K321">
        <v>3</v>
      </c>
      <c r="L321">
        <v>3</v>
      </c>
      <c r="M321">
        <v>6</v>
      </c>
      <c r="N321">
        <v>10</v>
      </c>
      <c r="O321">
        <v>11</v>
      </c>
      <c r="P321">
        <v>164</v>
      </c>
      <c r="Q321" s="1">
        <f t="shared" si="15"/>
        <v>1</v>
      </c>
    </row>
    <row r="322" spans="1:17" x14ac:dyDescent="0.2">
      <c r="A322">
        <v>11</v>
      </c>
      <c r="B322">
        <v>3</v>
      </c>
      <c r="C322">
        <v>3</v>
      </c>
      <c r="D322">
        <v>5</v>
      </c>
      <c r="E322">
        <v>10</v>
      </c>
      <c r="F322">
        <v>11</v>
      </c>
      <c r="G322">
        <v>132</v>
      </c>
      <c r="H322" s="1">
        <f t="shared" si="14"/>
        <v>1</v>
      </c>
      <c r="J322">
        <v>11</v>
      </c>
      <c r="K322">
        <v>4</v>
      </c>
      <c r="L322">
        <v>4</v>
      </c>
      <c r="M322">
        <v>7</v>
      </c>
      <c r="N322">
        <v>15</v>
      </c>
      <c r="O322">
        <v>14</v>
      </c>
      <c r="P322">
        <v>166</v>
      </c>
      <c r="Q322" s="1">
        <f t="shared" si="15"/>
        <v>1</v>
      </c>
    </row>
    <row r="323" spans="1:17" x14ac:dyDescent="0.2">
      <c r="A323">
        <v>12</v>
      </c>
      <c r="B323">
        <v>3</v>
      </c>
      <c r="C323">
        <v>3</v>
      </c>
      <c r="D323">
        <v>6</v>
      </c>
      <c r="E323">
        <v>13</v>
      </c>
      <c r="F323">
        <v>12</v>
      </c>
      <c r="G323">
        <v>148</v>
      </c>
      <c r="H323" s="1">
        <f t="shared" si="14"/>
        <v>1</v>
      </c>
      <c r="J323">
        <v>12</v>
      </c>
      <c r="K323">
        <v>3</v>
      </c>
      <c r="L323">
        <v>3</v>
      </c>
      <c r="M323">
        <v>5</v>
      </c>
      <c r="N323">
        <v>11</v>
      </c>
      <c r="O323">
        <v>13</v>
      </c>
      <c r="P323">
        <v>153</v>
      </c>
      <c r="Q323" s="1">
        <f t="shared" si="15"/>
        <v>1</v>
      </c>
    </row>
    <row r="324" spans="1:17" x14ac:dyDescent="0.2">
      <c r="A324">
        <v>13</v>
      </c>
      <c r="B324">
        <v>3</v>
      </c>
      <c r="C324">
        <v>3</v>
      </c>
      <c r="D324">
        <v>3</v>
      </c>
      <c r="E324">
        <v>9</v>
      </c>
      <c r="F324">
        <v>6</v>
      </c>
      <c r="G324">
        <v>119</v>
      </c>
      <c r="H324" s="1">
        <f t="shared" si="14"/>
        <v>1</v>
      </c>
      <c r="J324">
        <v>13</v>
      </c>
      <c r="K324">
        <v>2</v>
      </c>
      <c r="L324">
        <v>2</v>
      </c>
      <c r="M324">
        <v>3</v>
      </c>
      <c r="N324">
        <v>7</v>
      </c>
      <c r="O324">
        <v>14</v>
      </c>
      <c r="P324">
        <v>163</v>
      </c>
      <c r="Q324" s="1">
        <f t="shared" si="15"/>
        <v>1</v>
      </c>
    </row>
    <row r="325" spans="1:17" x14ac:dyDescent="0.2">
      <c r="A325">
        <v>14</v>
      </c>
      <c r="B325">
        <v>4</v>
      </c>
      <c r="C325">
        <v>4</v>
      </c>
      <c r="D325">
        <v>7</v>
      </c>
      <c r="E325">
        <v>15</v>
      </c>
      <c r="F325">
        <v>16</v>
      </c>
      <c r="G325">
        <v>136</v>
      </c>
      <c r="H325" s="1">
        <f t="shared" si="14"/>
        <v>1</v>
      </c>
      <c r="J325">
        <v>14</v>
      </c>
      <c r="K325">
        <v>2</v>
      </c>
      <c r="L325">
        <v>2</v>
      </c>
      <c r="M325">
        <v>4</v>
      </c>
      <c r="N325">
        <v>8</v>
      </c>
      <c r="O325">
        <v>17</v>
      </c>
      <c r="P325">
        <v>158</v>
      </c>
      <c r="Q325" s="1">
        <f t="shared" si="15"/>
        <v>1</v>
      </c>
    </row>
    <row r="326" spans="1:17" x14ac:dyDescent="0.2">
      <c r="A326">
        <v>15</v>
      </c>
      <c r="B326">
        <v>2</v>
      </c>
      <c r="C326">
        <v>2</v>
      </c>
      <c r="D326">
        <v>4</v>
      </c>
      <c r="E326">
        <v>8</v>
      </c>
      <c r="F326">
        <v>12</v>
      </c>
      <c r="G326">
        <v>132</v>
      </c>
      <c r="H326" s="1">
        <f t="shared" si="14"/>
        <v>1</v>
      </c>
      <c r="J326">
        <v>15</v>
      </c>
      <c r="K326">
        <v>3</v>
      </c>
      <c r="L326">
        <v>3</v>
      </c>
      <c r="M326">
        <v>6</v>
      </c>
      <c r="N326">
        <v>13</v>
      </c>
      <c r="O326">
        <v>7</v>
      </c>
      <c r="P326">
        <v>141</v>
      </c>
      <c r="Q326" s="1">
        <f t="shared" si="15"/>
        <v>1</v>
      </c>
    </row>
    <row r="327" spans="1:17" x14ac:dyDescent="0.2">
      <c r="A327">
        <v>16</v>
      </c>
      <c r="B327">
        <v>3</v>
      </c>
      <c r="C327">
        <v>3</v>
      </c>
      <c r="D327">
        <v>3</v>
      </c>
      <c r="E327">
        <v>8</v>
      </c>
      <c r="F327">
        <v>10</v>
      </c>
      <c r="G327">
        <v>130</v>
      </c>
      <c r="H327" s="1">
        <f t="shared" si="14"/>
        <v>1</v>
      </c>
      <c r="J327">
        <v>16</v>
      </c>
      <c r="K327">
        <v>3</v>
      </c>
      <c r="L327">
        <v>3</v>
      </c>
      <c r="M327">
        <v>4</v>
      </c>
      <c r="N327">
        <v>11</v>
      </c>
      <c r="O327">
        <v>14</v>
      </c>
      <c r="P327">
        <v>139</v>
      </c>
      <c r="Q327" s="1">
        <f t="shared" si="15"/>
        <v>1</v>
      </c>
    </row>
    <row r="328" spans="1:17" x14ac:dyDescent="0.2">
      <c r="A328">
        <v>17</v>
      </c>
      <c r="B328">
        <v>3</v>
      </c>
      <c r="C328">
        <v>3</v>
      </c>
      <c r="D328">
        <v>5</v>
      </c>
      <c r="E328">
        <v>12</v>
      </c>
      <c r="F328">
        <v>14</v>
      </c>
      <c r="G328">
        <v>141</v>
      </c>
      <c r="H328" s="1">
        <f t="shared" si="14"/>
        <v>1</v>
      </c>
      <c r="J328">
        <v>17</v>
      </c>
      <c r="K328">
        <v>5</v>
      </c>
      <c r="L328">
        <v>5</v>
      </c>
      <c r="M328">
        <v>8</v>
      </c>
      <c r="N328">
        <v>19</v>
      </c>
      <c r="O328">
        <v>25</v>
      </c>
      <c r="P328">
        <v>197</v>
      </c>
      <c r="Q328" s="1">
        <f t="shared" si="15"/>
        <v>1</v>
      </c>
    </row>
    <row r="329" spans="1:17" x14ac:dyDescent="0.2">
      <c r="A329">
        <v>18</v>
      </c>
      <c r="B329">
        <v>3</v>
      </c>
      <c r="C329">
        <v>3</v>
      </c>
      <c r="D329">
        <v>6</v>
      </c>
      <c r="E329">
        <v>15</v>
      </c>
      <c r="F329">
        <v>8</v>
      </c>
      <c r="G329">
        <v>139</v>
      </c>
      <c r="H329" s="1">
        <f t="shared" si="14"/>
        <v>1</v>
      </c>
      <c r="J329">
        <v>18</v>
      </c>
      <c r="K329">
        <v>4</v>
      </c>
      <c r="L329">
        <v>4</v>
      </c>
      <c r="M329">
        <v>9</v>
      </c>
      <c r="N329">
        <v>19</v>
      </c>
      <c r="O329">
        <v>11</v>
      </c>
      <c r="P329">
        <v>165</v>
      </c>
      <c r="Q329" s="1">
        <f t="shared" si="15"/>
        <v>1</v>
      </c>
    </row>
    <row r="330" spans="1:17" x14ac:dyDescent="0.2">
      <c r="A330">
        <v>19</v>
      </c>
      <c r="B330">
        <v>2</v>
      </c>
      <c r="C330">
        <v>2</v>
      </c>
      <c r="D330">
        <v>3</v>
      </c>
      <c r="E330">
        <v>7</v>
      </c>
      <c r="F330">
        <v>8</v>
      </c>
      <c r="G330">
        <v>138</v>
      </c>
      <c r="H330" s="1">
        <f t="shared" si="14"/>
        <v>1</v>
      </c>
      <c r="J330">
        <v>19</v>
      </c>
      <c r="K330">
        <v>3</v>
      </c>
      <c r="L330">
        <v>3</v>
      </c>
      <c r="M330">
        <v>7</v>
      </c>
      <c r="N330">
        <v>17</v>
      </c>
      <c r="O330">
        <v>10</v>
      </c>
      <c r="P330">
        <v>192</v>
      </c>
      <c r="Q330" s="1">
        <f t="shared" si="15"/>
        <v>1</v>
      </c>
    </row>
    <row r="331" spans="1:17" x14ac:dyDescent="0.2">
      <c r="A331">
        <v>20</v>
      </c>
      <c r="B331">
        <v>2</v>
      </c>
      <c r="C331">
        <v>2</v>
      </c>
      <c r="D331">
        <v>5</v>
      </c>
      <c r="E331">
        <v>10</v>
      </c>
      <c r="F331">
        <v>12</v>
      </c>
      <c r="G331">
        <v>119</v>
      </c>
      <c r="H331" s="1">
        <f t="shared" si="14"/>
        <v>1</v>
      </c>
      <c r="J331">
        <v>20</v>
      </c>
      <c r="K331">
        <v>3</v>
      </c>
      <c r="L331">
        <v>3</v>
      </c>
      <c r="M331">
        <v>9</v>
      </c>
      <c r="N331">
        <v>18</v>
      </c>
      <c r="O331">
        <v>10</v>
      </c>
      <c r="P331">
        <v>181</v>
      </c>
      <c r="Q331" s="1">
        <f t="shared" si="15"/>
        <v>1</v>
      </c>
    </row>
    <row r="332" spans="1:17" x14ac:dyDescent="0.2">
      <c r="A332">
        <v>21</v>
      </c>
      <c r="B332">
        <v>3</v>
      </c>
      <c r="C332">
        <v>3</v>
      </c>
      <c r="D332">
        <v>4</v>
      </c>
      <c r="E332">
        <v>9</v>
      </c>
      <c r="F332">
        <v>9</v>
      </c>
      <c r="G332">
        <v>114</v>
      </c>
      <c r="H332" s="1">
        <f t="shared" si="14"/>
        <v>1</v>
      </c>
      <c r="J332">
        <v>21</v>
      </c>
      <c r="K332">
        <v>4</v>
      </c>
      <c r="L332">
        <v>4</v>
      </c>
      <c r="M332">
        <v>8</v>
      </c>
      <c r="N332">
        <v>16</v>
      </c>
      <c r="O332">
        <v>17</v>
      </c>
      <c r="P332">
        <v>174</v>
      </c>
      <c r="Q332" s="1">
        <f t="shared" si="15"/>
        <v>1</v>
      </c>
    </row>
    <row r="333" spans="1:17" x14ac:dyDescent="0.2">
      <c r="A333">
        <v>22</v>
      </c>
      <c r="B333">
        <v>3</v>
      </c>
      <c r="C333">
        <v>3</v>
      </c>
      <c r="D333">
        <v>5</v>
      </c>
      <c r="E333">
        <v>11</v>
      </c>
      <c r="F333">
        <v>8</v>
      </c>
      <c r="G333">
        <v>128</v>
      </c>
      <c r="H333" s="1">
        <f t="shared" si="14"/>
        <v>1</v>
      </c>
      <c r="J333">
        <v>22</v>
      </c>
      <c r="K333">
        <v>3</v>
      </c>
      <c r="L333">
        <v>3</v>
      </c>
      <c r="M333">
        <v>4</v>
      </c>
      <c r="N333">
        <v>9</v>
      </c>
      <c r="O333">
        <v>11</v>
      </c>
      <c r="P333">
        <v>161</v>
      </c>
      <c r="Q333" s="1">
        <f t="shared" si="15"/>
        <v>1</v>
      </c>
    </row>
    <row r="334" spans="1:17" x14ac:dyDescent="0.2">
      <c r="A334">
        <v>23</v>
      </c>
      <c r="B334">
        <v>1</v>
      </c>
      <c r="C334">
        <v>1</v>
      </c>
      <c r="D334">
        <v>3</v>
      </c>
      <c r="E334">
        <v>7</v>
      </c>
      <c r="F334">
        <v>13</v>
      </c>
      <c r="G334">
        <v>127</v>
      </c>
      <c r="H334" s="1">
        <f t="shared" si="14"/>
        <v>1</v>
      </c>
      <c r="J334">
        <v>23</v>
      </c>
      <c r="K334">
        <v>3</v>
      </c>
      <c r="L334">
        <v>3</v>
      </c>
      <c r="M334">
        <v>5</v>
      </c>
      <c r="N334">
        <v>11</v>
      </c>
      <c r="O334">
        <v>14</v>
      </c>
      <c r="P334">
        <v>166</v>
      </c>
      <c r="Q334" s="1">
        <f t="shared" si="15"/>
        <v>1</v>
      </c>
    </row>
    <row r="335" spans="1:17" x14ac:dyDescent="0.2">
      <c r="A335">
        <v>24</v>
      </c>
      <c r="B335">
        <v>3</v>
      </c>
      <c r="C335">
        <v>3</v>
      </c>
      <c r="D335">
        <v>4</v>
      </c>
      <c r="E335">
        <v>10</v>
      </c>
      <c r="F335">
        <v>9</v>
      </c>
      <c r="G335">
        <v>118</v>
      </c>
      <c r="H335" s="1">
        <f t="shared" si="14"/>
        <v>1</v>
      </c>
      <c r="J335">
        <v>24</v>
      </c>
      <c r="K335">
        <v>6</v>
      </c>
      <c r="L335">
        <v>6</v>
      </c>
      <c r="M335">
        <v>10</v>
      </c>
      <c r="N335">
        <v>25</v>
      </c>
      <c r="O335">
        <v>15</v>
      </c>
      <c r="P335">
        <v>199</v>
      </c>
      <c r="Q335" s="1">
        <f t="shared" si="15"/>
        <v>1</v>
      </c>
    </row>
    <row r="336" spans="1:17" x14ac:dyDescent="0.2">
      <c r="A336">
        <v>25</v>
      </c>
      <c r="B336">
        <v>2</v>
      </c>
      <c r="C336">
        <v>2</v>
      </c>
      <c r="D336">
        <v>4</v>
      </c>
      <c r="E336">
        <v>7</v>
      </c>
      <c r="F336">
        <v>5</v>
      </c>
      <c r="G336">
        <v>115</v>
      </c>
      <c r="H336" s="1">
        <f t="shared" si="14"/>
        <v>1</v>
      </c>
      <c r="J336">
        <v>25</v>
      </c>
      <c r="K336">
        <v>5</v>
      </c>
      <c r="L336">
        <v>5</v>
      </c>
      <c r="M336">
        <v>9</v>
      </c>
      <c r="N336">
        <v>20</v>
      </c>
      <c r="O336">
        <v>22</v>
      </c>
      <c r="P336">
        <v>175</v>
      </c>
      <c r="Q336" s="1">
        <f t="shared" si="15"/>
        <v>1</v>
      </c>
    </row>
    <row r="337" spans="1:17" x14ac:dyDescent="0.2">
      <c r="A337">
        <v>26</v>
      </c>
      <c r="B337">
        <v>2</v>
      </c>
      <c r="C337">
        <v>2</v>
      </c>
      <c r="D337">
        <v>2</v>
      </c>
      <c r="E337">
        <v>5</v>
      </c>
      <c r="F337">
        <v>10</v>
      </c>
      <c r="G337">
        <v>122</v>
      </c>
      <c r="H337" s="1">
        <f t="shared" si="14"/>
        <v>1</v>
      </c>
      <c r="J337">
        <v>26</v>
      </c>
      <c r="K337">
        <v>4</v>
      </c>
      <c r="L337">
        <v>4</v>
      </c>
      <c r="M337">
        <v>5</v>
      </c>
      <c r="N337">
        <v>12</v>
      </c>
      <c r="O337">
        <v>13</v>
      </c>
      <c r="P337">
        <v>149</v>
      </c>
      <c r="Q337" s="1">
        <f t="shared" si="15"/>
        <v>1</v>
      </c>
    </row>
    <row r="338" spans="1:17" x14ac:dyDescent="0.2">
      <c r="A338">
        <v>27</v>
      </c>
      <c r="B338">
        <v>2</v>
      </c>
      <c r="C338">
        <v>2</v>
      </c>
      <c r="D338">
        <v>4</v>
      </c>
      <c r="E338">
        <v>9</v>
      </c>
      <c r="F338">
        <v>8</v>
      </c>
      <c r="G338">
        <v>112</v>
      </c>
      <c r="H338" s="1">
        <f t="shared" si="14"/>
        <v>1</v>
      </c>
      <c r="J338">
        <v>27</v>
      </c>
      <c r="K338">
        <v>3</v>
      </c>
      <c r="L338">
        <v>3</v>
      </c>
      <c r="M338">
        <v>7</v>
      </c>
      <c r="N338">
        <v>15</v>
      </c>
      <c r="O338">
        <v>13</v>
      </c>
      <c r="P338">
        <v>175</v>
      </c>
      <c r="Q338" s="1">
        <f t="shared" si="15"/>
        <v>1</v>
      </c>
    </row>
    <row r="339" spans="1:17" x14ac:dyDescent="0.2">
      <c r="A339">
        <v>28</v>
      </c>
      <c r="B339">
        <v>3</v>
      </c>
      <c r="C339">
        <v>3</v>
      </c>
      <c r="D339">
        <v>5</v>
      </c>
      <c r="E339">
        <v>10</v>
      </c>
      <c r="F339">
        <v>11</v>
      </c>
      <c r="G339">
        <v>116</v>
      </c>
      <c r="H339" s="1">
        <f t="shared" si="14"/>
        <v>1</v>
      </c>
      <c r="J339">
        <v>28</v>
      </c>
      <c r="K339">
        <v>3</v>
      </c>
      <c r="L339">
        <v>3</v>
      </c>
      <c r="M339">
        <v>6</v>
      </c>
      <c r="N339">
        <v>13</v>
      </c>
      <c r="O339">
        <v>13</v>
      </c>
      <c r="P339">
        <v>186</v>
      </c>
      <c r="Q339" s="1">
        <f t="shared" si="15"/>
        <v>1</v>
      </c>
    </row>
    <row r="340" spans="1:17" x14ac:dyDescent="0.2">
      <c r="A340">
        <v>29</v>
      </c>
      <c r="B340">
        <v>2</v>
      </c>
      <c r="C340">
        <v>2</v>
      </c>
      <c r="D340">
        <v>3</v>
      </c>
      <c r="E340">
        <v>7</v>
      </c>
      <c r="F340">
        <v>8</v>
      </c>
      <c r="G340">
        <v>133</v>
      </c>
      <c r="H340" s="1">
        <f t="shared" si="14"/>
        <v>1</v>
      </c>
      <c r="J340">
        <v>29</v>
      </c>
      <c r="K340">
        <v>5</v>
      </c>
      <c r="L340">
        <v>5</v>
      </c>
      <c r="M340">
        <v>8</v>
      </c>
      <c r="N340">
        <v>18</v>
      </c>
      <c r="O340">
        <v>16</v>
      </c>
      <c r="P340">
        <v>145</v>
      </c>
      <c r="Q340" s="1">
        <f t="shared" si="15"/>
        <v>1</v>
      </c>
    </row>
    <row r="341" spans="1:17" x14ac:dyDescent="0.2">
      <c r="A341">
        <v>30</v>
      </c>
      <c r="B341">
        <v>3</v>
      </c>
      <c r="C341">
        <v>3</v>
      </c>
      <c r="D341">
        <v>7</v>
      </c>
      <c r="E341">
        <v>15</v>
      </c>
      <c r="F341">
        <v>11</v>
      </c>
      <c r="G341">
        <v>117</v>
      </c>
      <c r="H341" s="1">
        <f t="shared" si="14"/>
        <v>1</v>
      </c>
      <c r="J341">
        <v>30</v>
      </c>
      <c r="K341">
        <v>4</v>
      </c>
      <c r="L341">
        <v>4</v>
      </c>
      <c r="M341">
        <v>4</v>
      </c>
      <c r="N341">
        <v>11</v>
      </c>
      <c r="O341">
        <v>10</v>
      </c>
      <c r="P341">
        <v>173</v>
      </c>
      <c r="Q341" s="1">
        <f t="shared" si="15"/>
        <v>1</v>
      </c>
    </row>
    <row r="342" spans="1:17" x14ac:dyDescent="0.2">
      <c r="A342">
        <v>31</v>
      </c>
      <c r="B342">
        <v>3</v>
      </c>
      <c r="C342">
        <v>3</v>
      </c>
      <c r="D342">
        <v>5</v>
      </c>
      <c r="E342">
        <v>11</v>
      </c>
      <c r="F342">
        <v>7</v>
      </c>
      <c r="G342">
        <v>99</v>
      </c>
      <c r="H342" s="1">
        <f t="shared" si="14"/>
        <v>1</v>
      </c>
      <c r="J342">
        <v>31</v>
      </c>
      <c r="K342">
        <v>3</v>
      </c>
      <c r="L342">
        <v>3</v>
      </c>
      <c r="M342">
        <v>5</v>
      </c>
      <c r="N342">
        <v>13</v>
      </c>
      <c r="O342">
        <v>10</v>
      </c>
      <c r="P342">
        <v>139</v>
      </c>
      <c r="Q342" s="1">
        <f t="shared" si="15"/>
        <v>1</v>
      </c>
    </row>
    <row r="343" spans="1:17" x14ac:dyDescent="0.2">
      <c r="A343">
        <v>32</v>
      </c>
      <c r="B343">
        <v>3</v>
      </c>
      <c r="C343">
        <v>3</v>
      </c>
      <c r="D343">
        <v>6</v>
      </c>
      <c r="E343">
        <v>14</v>
      </c>
      <c r="F343">
        <v>13</v>
      </c>
      <c r="G343">
        <v>107</v>
      </c>
      <c r="H343" s="1">
        <f t="shared" si="14"/>
        <v>1</v>
      </c>
      <c r="J343">
        <v>32</v>
      </c>
      <c r="K343">
        <v>3</v>
      </c>
      <c r="L343">
        <v>3</v>
      </c>
      <c r="M343">
        <v>6</v>
      </c>
      <c r="N343">
        <v>12</v>
      </c>
      <c r="O343">
        <v>12</v>
      </c>
      <c r="P343">
        <v>159</v>
      </c>
      <c r="Q343" s="1">
        <f t="shared" si="15"/>
        <v>1</v>
      </c>
    </row>
    <row r="344" spans="1:17" x14ac:dyDescent="0.2">
      <c r="A344">
        <v>33</v>
      </c>
      <c r="B344">
        <v>3</v>
      </c>
      <c r="C344">
        <v>3</v>
      </c>
      <c r="D344">
        <v>5</v>
      </c>
      <c r="E344">
        <v>12</v>
      </c>
      <c r="F344">
        <v>8</v>
      </c>
      <c r="G344">
        <v>105</v>
      </c>
      <c r="H344" s="1">
        <f t="shared" si="14"/>
        <v>1</v>
      </c>
      <c r="J344">
        <v>33</v>
      </c>
      <c r="K344">
        <v>4</v>
      </c>
      <c r="L344">
        <v>4</v>
      </c>
      <c r="M344">
        <v>9</v>
      </c>
      <c r="N344">
        <v>17</v>
      </c>
      <c r="O344">
        <v>16</v>
      </c>
      <c r="P344">
        <v>173</v>
      </c>
      <c r="Q344" s="1">
        <f t="shared" si="15"/>
        <v>1</v>
      </c>
    </row>
    <row r="345" spans="1:17" x14ac:dyDescent="0.2">
      <c r="A345">
        <v>34</v>
      </c>
      <c r="B345">
        <v>1</v>
      </c>
      <c r="C345">
        <v>1</v>
      </c>
      <c r="D345">
        <v>2</v>
      </c>
      <c r="E345">
        <v>5</v>
      </c>
      <c r="F345">
        <v>10</v>
      </c>
      <c r="G345">
        <v>105</v>
      </c>
      <c r="H345" s="1">
        <f t="shared" si="14"/>
        <v>1</v>
      </c>
      <c r="J345">
        <v>34</v>
      </c>
      <c r="K345">
        <v>4</v>
      </c>
      <c r="L345">
        <v>4</v>
      </c>
      <c r="M345">
        <v>7</v>
      </c>
      <c r="N345">
        <v>13</v>
      </c>
      <c r="O345">
        <v>25</v>
      </c>
      <c r="P345">
        <v>172</v>
      </c>
      <c r="Q345" s="1">
        <f t="shared" si="15"/>
        <v>1</v>
      </c>
    </row>
    <row r="346" spans="1:17" x14ac:dyDescent="0.2">
      <c r="A346">
        <v>35</v>
      </c>
      <c r="B346">
        <v>2</v>
      </c>
      <c r="C346">
        <v>2</v>
      </c>
      <c r="D346">
        <v>2</v>
      </c>
      <c r="E346">
        <v>6</v>
      </c>
      <c r="F346">
        <v>9</v>
      </c>
      <c r="G346">
        <v>95</v>
      </c>
      <c r="H346" s="1">
        <f t="shared" si="14"/>
        <v>1</v>
      </c>
      <c r="J346">
        <v>35</v>
      </c>
      <c r="K346">
        <v>4</v>
      </c>
      <c r="L346">
        <v>4</v>
      </c>
      <c r="M346">
        <v>5</v>
      </c>
      <c r="N346">
        <v>11</v>
      </c>
      <c r="O346">
        <v>7</v>
      </c>
      <c r="P346">
        <v>177</v>
      </c>
      <c r="Q346" s="1">
        <f t="shared" si="15"/>
        <v>1</v>
      </c>
    </row>
    <row r="347" spans="1:17" x14ac:dyDescent="0.2">
      <c r="A347">
        <v>36</v>
      </c>
      <c r="B347">
        <v>3</v>
      </c>
      <c r="C347">
        <v>3</v>
      </c>
      <c r="D347">
        <v>5</v>
      </c>
      <c r="E347">
        <v>12</v>
      </c>
      <c r="F347">
        <v>10</v>
      </c>
      <c r="G347">
        <v>114</v>
      </c>
      <c r="H347" s="1">
        <f t="shared" si="14"/>
        <v>1</v>
      </c>
      <c r="J347">
        <v>36</v>
      </c>
      <c r="K347">
        <v>2</v>
      </c>
      <c r="L347">
        <v>2</v>
      </c>
      <c r="M347">
        <v>4</v>
      </c>
      <c r="N347">
        <v>9</v>
      </c>
      <c r="O347">
        <v>10</v>
      </c>
      <c r="P347">
        <v>157</v>
      </c>
      <c r="Q347" s="1">
        <f t="shared" si="15"/>
        <v>1</v>
      </c>
    </row>
    <row r="348" spans="1:17" x14ac:dyDescent="0.2">
      <c r="A348">
        <v>37</v>
      </c>
      <c r="B348">
        <v>3</v>
      </c>
      <c r="C348">
        <v>3</v>
      </c>
      <c r="D348">
        <v>6</v>
      </c>
      <c r="E348">
        <v>12</v>
      </c>
      <c r="F348">
        <v>10</v>
      </c>
      <c r="G348">
        <v>130</v>
      </c>
      <c r="H348" s="1">
        <f t="shared" si="14"/>
        <v>1</v>
      </c>
      <c r="J348">
        <v>37</v>
      </c>
      <c r="K348">
        <v>4</v>
      </c>
      <c r="L348">
        <v>4</v>
      </c>
      <c r="M348">
        <v>7</v>
      </c>
      <c r="N348">
        <v>17</v>
      </c>
      <c r="O348">
        <v>11</v>
      </c>
      <c r="P348">
        <v>154</v>
      </c>
      <c r="Q348" s="1">
        <f t="shared" si="15"/>
        <v>1</v>
      </c>
    </row>
    <row r="349" spans="1:17" x14ac:dyDescent="0.2">
      <c r="A349">
        <v>38</v>
      </c>
      <c r="B349">
        <v>3</v>
      </c>
      <c r="C349">
        <v>3</v>
      </c>
      <c r="D349">
        <v>4</v>
      </c>
      <c r="E349">
        <v>10</v>
      </c>
      <c r="F349">
        <v>12</v>
      </c>
      <c r="G349">
        <v>111</v>
      </c>
      <c r="H349" s="1">
        <f t="shared" si="14"/>
        <v>1</v>
      </c>
      <c r="J349">
        <v>38</v>
      </c>
      <c r="K349">
        <v>3</v>
      </c>
      <c r="L349">
        <v>3</v>
      </c>
      <c r="M349">
        <v>4</v>
      </c>
      <c r="N349">
        <v>9</v>
      </c>
      <c r="O349">
        <v>12</v>
      </c>
      <c r="P349">
        <v>185</v>
      </c>
      <c r="Q349" s="1">
        <f t="shared" si="15"/>
        <v>1</v>
      </c>
    </row>
    <row r="350" spans="1:17" x14ac:dyDescent="0.2">
      <c r="A350">
        <v>39</v>
      </c>
      <c r="B350">
        <v>3</v>
      </c>
      <c r="C350">
        <v>3</v>
      </c>
      <c r="D350">
        <v>4</v>
      </c>
      <c r="E350">
        <v>9</v>
      </c>
      <c r="F350">
        <v>8</v>
      </c>
      <c r="G350">
        <v>115</v>
      </c>
      <c r="H350" s="1">
        <f t="shared" si="14"/>
        <v>1</v>
      </c>
      <c r="J350">
        <v>39</v>
      </c>
      <c r="K350">
        <v>5</v>
      </c>
      <c r="L350">
        <v>5</v>
      </c>
      <c r="M350">
        <v>8</v>
      </c>
      <c r="N350">
        <v>19</v>
      </c>
      <c r="O350">
        <v>16</v>
      </c>
      <c r="P350">
        <v>157</v>
      </c>
      <c r="Q350" s="1">
        <f t="shared" si="15"/>
        <v>1</v>
      </c>
    </row>
    <row r="351" spans="1:17" x14ac:dyDescent="0.2">
      <c r="A351">
        <v>40</v>
      </c>
      <c r="B351">
        <v>3</v>
      </c>
      <c r="C351">
        <v>3</v>
      </c>
      <c r="D351">
        <v>5</v>
      </c>
      <c r="E351">
        <v>11</v>
      </c>
      <c r="F351">
        <v>8</v>
      </c>
      <c r="G351">
        <v>125</v>
      </c>
      <c r="H351" s="1">
        <f t="shared" si="14"/>
        <v>1</v>
      </c>
      <c r="J351">
        <v>40</v>
      </c>
      <c r="K351">
        <v>3</v>
      </c>
      <c r="L351">
        <v>3</v>
      </c>
      <c r="M351">
        <v>4</v>
      </c>
      <c r="N351">
        <v>11</v>
      </c>
      <c r="O351">
        <v>13</v>
      </c>
      <c r="P351">
        <v>165</v>
      </c>
      <c r="Q351" s="1">
        <f t="shared" si="15"/>
        <v>1</v>
      </c>
    </row>
    <row r="352" spans="1:17" x14ac:dyDescent="0.2">
      <c r="A352" t="s">
        <v>7</v>
      </c>
      <c r="B352">
        <f>SUM(B312:B351)/COUNT(B312:B351)</f>
        <v>2.625</v>
      </c>
      <c r="C352">
        <f>SUM(C312:C351)/COUNT(C312:C351)</f>
        <v>2.625</v>
      </c>
      <c r="D352">
        <f>SUM(D312:D351)/COUNT(D312:D351)</f>
        <v>4.5</v>
      </c>
      <c r="E352">
        <f>SUM(E312:E351)/COUNT(E312:E351)</f>
        <v>9.9250000000000007</v>
      </c>
      <c r="G352" t="s">
        <v>7</v>
      </c>
      <c r="H352" s="2">
        <f>SUM(H312:H351)/COUNT(H312:H351)</f>
        <v>1</v>
      </c>
      <c r="J352" t="s">
        <v>7</v>
      </c>
      <c r="K352">
        <f>SUM(K312:K351)/COUNT(K312:K351)</f>
        <v>3.625</v>
      </c>
      <c r="L352">
        <f>SUM(L312:L351)/COUNT(L312:L351)</f>
        <v>3.6</v>
      </c>
      <c r="M352">
        <f>SUM(M312:M351)/COUNT(M312:M351)</f>
        <v>6.15</v>
      </c>
      <c r="N352">
        <f>SUM(N312:N351)/COUNT(N312:N351)</f>
        <v>13.725</v>
      </c>
      <c r="P352" t="s">
        <v>7</v>
      </c>
      <c r="Q352" s="2">
        <f>SUM(Q312:Q351)/COUNT(Q312:Q351)</f>
        <v>1</v>
      </c>
    </row>
    <row r="354" spans="1:26" x14ac:dyDescent="0.2">
      <c r="B354" t="s">
        <v>0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 t="s">
        <v>6</v>
      </c>
      <c r="K354" t="s">
        <v>0</v>
      </c>
      <c r="L354" t="s">
        <v>1</v>
      </c>
      <c r="M354" t="s">
        <v>2</v>
      </c>
      <c r="N354" t="s">
        <v>3</v>
      </c>
      <c r="O354" t="s">
        <v>4</v>
      </c>
      <c r="P354" t="s">
        <v>5</v>
      </c>
      <c r="Q354" t="s">
        <v>6</v>
      </c>
      <c r="T354" t="s">
        <v>0</v>
      </c>
      <c r="U354" t="s">
        <v>1</v>
      </c>
      <c r="V354" t="s">
        <v>2</v>
      </c>
      <c r="W354" t="s">
        <v>3</v>
      </c>
      <c r="X354" t="s">
        <v>4</v>
      </c>
      <c r="Y354" t="s">
        <v>5</v>
      </c>
      <c r="Z354" t="s">
        <v>6</v>
      </c>
    </row>
    <row r="355" spans="1:26" x14ac:dyDescent="0.2">
      <c r="B355">
        <v>2000</v>
      </c>
      <c r="K355">
        <v>5000</v>
      </c>
      <c r="T355" t="s">
        <v>32</v>
      </c>
    </row>
    <row r="356" spans="1:26" x14ac:dyDescent="0.2">
      <c r="A356">
        <v>1</v>
      </c>
      <c r="B356">
        <v>5</v>
      </c>
      <c r="C356">
        <v>5</v>
      </c>
      <c r="D356">
        <v>10</v>
      </c>
      <c r="E356">
        <v>19</v>
      </c>
      <c r="H356" s="1">
        <f>IF(SUM(B356:E356)&gt;0,1,0)</f>
        <v>1</v>
      </c>
      <c r="J356">
        <v>1</v>
      </c>
      <c r="K356">
        <v>11</v>
      </c>
      <c r="L356">
        <v>11</v>
      </c>
      <c r="M356">
        <v>22</v>
      </c>
      <c r="N356">
        <v>46</v>
      </c>
      <c r="Q356" s="1">
        <f>IF(SUM(K356:N356)&gt;0,1,0)</f>
        <v>1</v>
      </c>
      <c r="S356">
        <v>1</v>
      </c>
      <c r="Z356" s="1">
        <f>IF(SUM(T356:W356)&gt;0,1,0)</f>
        <v>0</v>
      </c>
    </row>
    <row r="357" spans="1:26" x14ac:dyDescent="0.2">
      <c r="A357">
        <v>2</v>
      </c>
      <c r="B357">
        <v>9</v>
      </c>
      <c r="C357">
        <v>8</v>
      </c>
      <c r="D357">
        <v>11</v>
      </c>
      <c r="E357">
        <v>28</v>
      </c>
      <c r="H357" s="1">
        <f t="shared" ref="H357:H395" si="16">IF(SUM(B357:E357)&gt;0,1,0)</f>
        <v>1</v>
      </c>
      <c r="J357">
        <v>2</v>
      </c>
      <c r="K357">
        <v>9</v>
      </c>
      <c r="L357">
        <v>9</v>
      </c>
      <c r="M357">
        <v>18</v>
      </c>
      <c r="N357">
        <v>39</v>
      </c>
      <c r="Q357" s="1">
        <f t="shared" ref="Q357:Q375" si="17">IF(SUM(K357:N357)&gt;0,1,0)</f>
        <v>1</v>
      </c>
      <c r="S357">
        <v>2</v>
      </c>
      <c r="Z357" s="1">
        <f t="shared" ref="Z357:Z365" si="18">IF(SUM(T357:W357)&gt;0,1,0)</f>
        <v>0</v>
      </c>
    </row>
    <row r="358" spans="1:26" x14ac:dyDescent="0.2">
      <c r="A358">
        <v>3</v>
      </c>
      <c r="B358">
        <v>8</v>
      </c>
      <c r="C358">
        <v>8</v>
      </c>
      <c r="D358">
        <v>13</v>
      </c>
      <c r="E358">
        <v>28</v>
      </c>
      <c r="H358" s="1">
        <f t="shared" si="16"/>
        <v>1</v>
      </c>
      <c r="J358">
        <v>3</v>
      </c>
      <c r="K358">
        <v>9</v>
      </c>
      <c r="L358">
        <v>7</v>
      </c>
      <c r="M358">
        <v>13</v>
      </c>
      <c r="N358">
        <v>31</v>
      </c>
      <c r="Q358" s="1">
        <f t="shared" si="17"/>
        <v>1</v>
      </c>
      <c r="S358">
        <v>3</v>
      </c>
      <c r="Z358" s="1">
        <f t="shared" si="18"/>
        <v>0</v>
      </c>
    </row>
    <row r="359" spans="1:26" x14ac:dyDescent="0.2">
      <c r="A359">
        <v>4</v>
      </c>
      <c r="B359">
        <v>3</v>
      </c>
      <c r="C359">
        <v>3</v>
      </c>
      <c r="D359">
        <v>6</v>
      </c>
      <c r="E359">
        <v>13</v>
      </c>
      <c r="H359" s="1">
        <f t="shared" si="16"/>
        <v>1</v>
      </c>
      <c r="J359">
        <v>4</v>
      </c>
      <c r="K359">
        <v>11</v>
      </c>
      <c r="L359">
        <v>11</v>
      </c>
      <c r="M359">
        <v>20</v>
      </c>
      <c r="N359">
        <v>44</v>
      </c>
      <c r="Q359" s="1">
        <f t="shared" si="17"/>
        <v>1</v>
      </c>
      <c r="S359">
        <v>4</v>
      </c>
      <c r="Z359" s="1">
        <f t="shared" si="18"/>
        <v>0</v>
      </c>
    </row>
    <row r="360" spans="1:26" x14ac:dyDescent="0.2">
      <c r="A360">
        <v>5</v>
      </c>
      <c r="B360">
        <v>5</v>
      </c>
      <c r="C360">
        <v>5</v>
      </c>
      <c r="D360">
        <v>6</v>
      </c>
      <c r="E360">
        <v>16</v>
      </c>
      <c r="H360" s="1">
        <f t="shared" si="16"/>
        <v>1</v>
      </c>
      <c r="J360">
        <v>5</v>
      </c>
      <c r="K360">
        <v>13</v>
      </c>
      <c r="L360">
        <v>12</v>
      </c>
      <c r="M360">
        <v>22</v>
      </c>
      <c r="N360">
        <v>48</v>
      </c>
      <c r="Q360" s="1">
        <f t="shared" si="17"/>
        <v>1</v>
      </c>
      <c r="S360">
        <v>5</v>
      </c>
      <c r="Z360" s="1">
        <f t="shared" si="18"/>
        <v>0</v>
      </c>
    </row>
    <row r="361" spans="1:26" x14ac:dyDescent="0.2">
      <c r="A361">
        <v>6</v>
      </c>
      <c r="B361">
        <v>7</v>
      </c>
      <c r="C361">
        <v>7</v>
      </c>
      <c r="D361">
        <v>11</v>
      </c>
      <c r="E361">
        <v>24</v>
      </c>
      <c r="H361" s="1">
        <f t="shared" si="16"/>
        <v>1</v>
      </c>
      <c r="J361">
        <v>6</v>
      </c>
      <c r="K361">
        <v>13</v>
      </c>
      <c r="L361">
        <v>13</v>
      </c>
      <c r="M361">
        <v>22</v>
      </c>
      <c r="N361">
        <v>51</v>
      </c>
      <c r="Q361" s="1">
        <f t="shared" si="17"/>
        <v>1</v>
      </c>
      <c r="S361">
        <v>6</v>
      </c>
      <c r="Z361" s="1">
        <f t="shared" si="18"/>
        <v>0</v>
      </c>
    </row>
    <row r="362" spans="1:26" x14ac:dyDescent="0.2">
      <c r="A362">
        <v>7</v>
      </c>
      <c r="B362">
        <v>7</v>
      </c>
      <c r="C362">
        <v>7</v>
      </c>
      <c r="D362">
        <v>11</v>
      </c>
      <c r="E362">
        <v>23</v>
      </c>
      <c r="H362" s="1">
        <f t="shared" si="16"/>
        <v>1</v>
      </c>
      <c r="J362">
        <v>7</v>
      </c>
      <c r="K362">
        <v>7</v>
      </c>
      <c r="L362">
        <v>7</v>
      </c>
      <c r="M362">
        <v>13</v>
      </c>
      <c r="N362">
        <v>28</v>
      </c>
      <c r="Q362" s="1">
        <f t="shared" si="17"/>
        <v>1</v>
      </c>
      <c r="S362">
        <v>7</v>
      </c>
      <c r="Z362" s="1">
        <f t="shared" si="18"/>
        <v>0</v>
      </c>
    </row>
    <row r="363" spans="1:26" x14ac:dyDescent="0.2">
      <c r="A363">
        <v>8</v>
      </c>
      <c r="B363">
        <v>5</v>
      </c>
      <c r="C363">
        <v>5</v>
      </c>
      <c r="D363">
        <v>11</v>
      </c>
      <c r="E363">
        <v>22</v>
      </c>
      <c r="H363" s="1">
        <f t="shared" si="16"/>
        <v>1</v>
      </c>
      <c r="J363">
        <v>8</v>
      </c>
      <c r="K363">
        <v>15</v>
      </c>
      <c r="L363">
        <v>13</v>
      </c>
      <c r="M363">
        <v>34</v>
      </c>
      <c r="N363">
        <v>72</v>
      </c>
      <c r="Q363" s="1">
        <f t="shared" si="17"/>
        <v>1</v>
      </c>
      <c r="S363">
        <v>8</v>
      </c>
      <c r="Z363" s="1">
        <f t="shared" si="18"/>
        <v>0</v>
      </c>
    </row>
    <row r="364" spans="1:26" x14ac:dyDescent="0.2">
      <c r="A364">
        <v>9</v>
      </c>
      <c r="B364">
        <v>6</v>
      </c>
      <c r="C364">
        <v>6</v>
      </c>
      <c r="D364">
        <v>13</v>
      </c>
      <c r="E364">
        <v>27</v>
      </c>
      <c r="H364" s="1">
        <f t="shared" si="16"/>
        <v>1</v>
      </c>
      <c r="J364">
        <v>9</v>
      </c>
      <c r="K364">
        <v>10</v>
      </c>
      <c r="L364">
        <v>9</v>
      </c>
      <c r="M364">
        <v>16</v>
      </c>
      <c r="N364">
        <v>37</v>
      </c>
      <c r="Q364" s="1">
        <f t="shared" si="17"/>
        <v>1</v>
      </c>
      <c r="S364">
        <v>9</v>
      </c>
      <c r="Z364" s="1">
        <f t="shared" si="18"/>
        <v>0</v>
      </c>
    </row>
    <row r="365" spans="1:26" x14ac:dyDescent="0.2">
      <c r="A365">
        <v>10</v>
      </c>
      <c r="B365">
        <v>4</v>
      </c>
      <c r="C365">
        <v>4</v>
      </c>
      <c r="D365">
        <v>6</v>
      </c>
      <c r="E365">
        <v>14</v>
      </c>
      <c r="H365" s="1">
        <f t="shared" si="16"/>
        <v>1</v>
      </c>
      <c r="J365">
        <v>10</v>
      </c>
      <c r="K365">
        <v>10</v>
      </c>
      <c r="L365">
        <v>8</v>
      </c>
      <c r="M365">
        <v>29</v>
      </c>
      <c r="N365">
        <v>63</v>
      </c>
      <c r="Q365" s="1">
        <f t="shared" si="17"/>
        <v>1</v>
      </c>
      <c r="S365">
        <v>10</v>
      </c>
      <c r="Z365" s="1">
        <f t="shared" si="18"/>
        <v>0</v>
      </c>
    </row>
    <row r="366" spans="1:26" x14ac:dyDescent="0.2">
      <c r="A366">
        <v>11</v>
      </c>
      <c r="B366">
        <v>6</v>
      </c>
      <c r="C366">
        <v>6</v>
      </c>
      <c r="D366">
        <v>8</v>
      </c>
      <c r="E366">
        <v>19</v>
      </c>
      <c r="H366" s="1">
        <f t="shared" si="16"/>
        <v>1</v>
      </c>
      <c r="J366">
        <v>11</v>
      </c>
      <c r="K366">
        <v>9</v>
      </c>
      <c r="L366">
        <v>9</v>
      </c>
      <c r="M366">
        <v>18</v>
      </c>
      <c r="N366">
        <v>36</v>
      </c>
      <c r="Q366" s="1">
        <f t="shared" si="17"/>
        <v>1</v>
      </c>
      <c r="S366">
        <v>11</v>
      </c>
      <c r="Z366" s="1"/>
    </row>
    <row r="367" spans="1:26" x14ac:dyDescent="0.2">
      <c r="A367">
        <v>12</v>
      </c>
      <c r="B367">
        <v>6</v>
      </c>
      <c r="C367">
        <v>6</v>
      </c>
      <c r="D367">
        <v>11</v>
      </c>
      <c r="E367">
        <v>23</v>
      </c>
      <c r="H367" s="1">
        <f t="shared" si="16"/>
        <v>1</v>
      </c>
      <c r="J367">
        <v>12</v>
      </c>
      <c r="K367">
        <v>10</v>
      </c>
      <c r="L367">
        <v>10</v>
      </c>
      <c r="M367">
        <v>19</v>
      </c>
      <c r="N367">
        <v>45</v>
      </c>
      <c r="Q367" s="1">
        <f t="shared" si="17"/>
        <v>1</v>
      </c>
      <c r="S367">
        <v>12</v>
      </c>
      <c r="Z367" s="1"/>
    </row>
    <row r="368" spans="1:26" x14ac:dyDescent="0.2">
      <c r="A368">
        <v>13</v>
      </c>
      <c r="B368">
        <v>5</v>
      </c>
      <c r="C368">
        <v>5</v>
      </c>
      <c r="D368">
        <v>8</v>
      </c>
      <c r="E368">
        <v>19</v>
      </c>
      <c r="H368" s="1">
        <f t="shared" si="16"/>
        <v>1</v>
      </c>
      <c r="J368">
        <v>13</v>
      </c>
      <c r="K368">
        <v>8</v>
      </c>
      <c r="L368">
        <v>8</v>
      </c>
      <c r="M368">
        <v>17</v>
      </c>
      <c r="N368">
        <v>37</v>
      </c>
      <c r="Q368" s="1">
        <f t="shared" si="17"/>
        <v>1</v>
      </c>
      <c r="S368">
        <v>13</v>
      </c>
      <c r="Z368" s="1"/>
    </row>
    <row r="369" spans="1:26" x14ac:dyDescent="0.2">
      <c r="A369">
        <v>14</v>
      </c>
      <c r="B369">
        <v>9</v>
      </c>
      <c r="C369">
        <v>9</v>
      </c>
      <c r="D369">
        <v>13</v>
      </c>
      <c r="E369">
        <v>32</v>
      </c>
      <c r="H369" s="1">
        <f t="shared" si="16"/>
        <v>1</v>
      </c>
      <c r="J369">
        <v>14</v>
      </c>
      <c r="K369">
        <v>14</v>
      </c>
      <c r="L369">
        <v>13</v>
      </c>
      <c r="M369">
        <v>21</v>
      </c>
      <c r="N369">
        <v>52</v>
      </c>
      <c r="Q369" s="1">
        <f t="shared" si="17"/>
        <v>1</v>
      </c>
      <c r="S369">
        <v>14</v>
      </c>
      <c r="Z369" s="1"/>
    </row>
    <row r="370" spans="1:26" x14ac:dyDescent="0.2">
      <c r="A370">
        <v>15</v>
      </c>
      <c r="B370">
        <v>4</v>
      </c>
      <c r="C370">
        <v>4</v>
      </c>
      <c r="D370">
        <v>5</v>
      </c>
      <c r="E370">
        <v>13</v>
      </c>
      <c r="H370" s="1">
        <f t="shared" si="16"/>
        <v>1</v>
      </c>
      <c r="J370">
        <v>15</v>
      </c>
      <c r="K370">
        <v>9</v>
      </c>
      <c r="L370">
        <v>9</v>
      </c>
      <c r="M370">
        <v>14</v>
      </c>
      <c r="N370">
        <v>32</v>
      </c>
      <c r="Q370" s="1">
        <f t="shared" si="17"/>
        <v>1</v>
      </c>
      <c r="S370">
        <v>15</v>
      </c>
      <c r="Z370" s="1"/>
    </row>
    <row r="371" spans="1:26" x14ac:dyDescent="0.2">
      <c r="A371">
        <v>16</v>
      </c>
      <c r="B371">
        <v>5</v>
      </c>
      <c r="C371">
        <v>5</v>
      </c>
      <c r="D371">
        <v>9</v>
      </c>
      <c r="E371">
        <v>20</v>
      </c>
      <c r="H371" s="1">
        <f t="shared" si="16"/>
        <v>1</v>
      </c>
      <c r="J371">
        <v>16</v>
      </c>
      <c r="K371">
        <v>13</v>
      </c>
      <c r="L371">
        <v>13</v>
      </c>
      <c r="M371">
        <v>23</v>
      </c>
      <c r="N371">
        <v>49</v>
      </c>
      <c r="Q371" s="1">
        <f t="shared" si="17"/>
        <v>1</v>
      </c>
      <c r="S371">
        <v>16</v>
      </c>
      <c r="Z371" s="1"/>
    </row>
    <row r="372" spans="1:26" x14ac:dyDescent="0.2">
      <c r="A372">
        <v>17</v>
      </c>
      <c r="B372">
        <v>6</v>
      </c>
      <c r="C372">
        <v>6</v>
      </c>
      <c r="D372">
        <v>11</v>
      </c>
      <c r="E372">
        <v>26</v>
      </c>
      <c r="H372" s="1">
        <f t="shared" si="16"/>
        <v>1</v>
      </c>
      <c r="J372">
        <v>17</v>
      </c>
      <c r="K372">
        <v>14</v>
      </c>
      <c r="L372">
        <v>13</v>
      </c>
      <c r="M372">
        <v>20</v>
      </c>
      <c r="N372">
        <v>46</v>
      </c>
      <c r="Q372" s="1">
        <f t="shared" si="17"/>
        <v>1</v>
      </c>
      <c r="S372">
        <v>17</v>
      </c>
      <c r="Z372" s="1"/>
    </row>
    <row r="373" spans="1:26" x14ac:dyDescent="0.2">
      <c r="A373">
        <v>18</v>
      </c>
      <c r="B373">
        <v>6</v>
      </c>
      <c r="C373">
        <v>6</v>
      </c>
      <c r="D373">
        <v>11</v>
      </c>
      <c r="E373">
        <v>26</v>
      </c>
      <c r="H373" s="1">
        <f t="shared" si="16"/>
        <v>1</v>
      </c>
      <c r="J373">
        <v>18</v>
      </c>
      <c r="K373">
        <v>9</v>
      </c>
      <c r="L373">
        <v>9</v>
      </c>
      <c r="M373">
        <v>20</v>
      </c>
      <c r="N373">
        <v>45</v>
      </c>
      <c r="Q373" s="1">
        <f t="shared" si="17"/>
        <v>1</v>
      </c>
      <c r="S373">
        <v>18</v>
      </c>
      <c r="Z373" s="1"/>
    </row>
    <row r="374" spans="1:26" x14ac:dyDescent="0.2">
      <c r="A374">
        <v>19</v>
      </c>
      <c r="B374">
        <v>6</v>
      </c>
      <c r="C374">
        <v>6</v>
      </c>
      <c r="D374">
        <v>10</v>
      </c>
      <c r="E374">
        <v>21</v>
      </c>
      <c r="H374" s="1">
        <f t="shared" si="16"/>
        <v>1</v>
      </c>
      <c r="J374">
        <v>19</v>
      </c>
      <c r="K374">
        <v>10</v>
      </c>
      <c r="L374">
        <v>8</v>
      </c>
      <c r="M374">
        <v>22</v>
      </c>
      <c r="N374">
        <v>53</v>
      </c>
      <c r="Q374" s="1">
        <f t="shared" si="17"/>
        <v>1</v>
      </c>
      <c r="S374">
        <v>19</v>
      </c>
      <c r="Z374" s="1"/>
    </row>
    <row r="375" spans="1:26" x14ac:dyDescent="0.2">
      <c r="A375">
        <v>20</v>
      </c>
      <c r="B375">
        <v>8</v>
      </c>
      <c r="C375">
        <v>8</v>
      </c>
      <c r="D375">
        <v>14</v>
      </c>
      <c r="E375">
        <v>30</v>
      </c>
      <c r="H375" s="1">
        <f t="shared" si="16"/>
        <v>1</v>
      </c>
      <c r="J375">
        <v>20</v>
      </c>
      <c r="K375">
        <v>14</v>
      </c>
      <c r="L375">
        <v>14</v>
      </c>
      <c r="M375">
        <v>27</v>
      </c>
      <c r="N375">
        <v>57</v>
      </c>
      <c r="Q375" s="1">
        <f t="shared" si="17"/>
        <v>1</v>
      </c>
      <c r="S375">
        <v>20</v>
      </c>
      <c r="Z375" s="1"/>
    </row>
    <row r="376" spans="1:26" x14ac:dyDescent="0.2">
      <c r="A376">
        <v>21</v>
      </c>
      <c r="B376">
        <v>6</v>
      </c>
      <c r="C376">
        <v>6</v>
      </c>
      <c r="D376">
        <v>9</v>
      </c>
      <c r="E376">
        <v>22</v>
      </c>
      <c r="H376" s="1">
        <f t="shared" si="16"/>
        <v>1</v>
      </c>
      <c r="J376">
        <v>21</v>
      </c>
      <c r="K376">
        <v>13</v>
      </c>
      <c r="L376">
        <v>12</v>
      </c>
      <c r="M376">
        <v>26</v>
      </c>
      <c r="N376">
        <v>57</v>
      </c>
      <c r="Q376" s="1"/>
      <c r="S376">
        <v>21</v>
      </c>
      <c r="Z376" s="1"/>
    </row>
    <row r="377" spans="1:26" x14ac:dyDescent="0.2">
      <c r="A377">
        <v>22</v>
      </c>
      <c r="B377">
        <v>6</v>
      </c>
      <c r="C377">
        <v>6</v>
      </c>
      <c r="D377">
        <v>13</v>
      </c>
      <c r="E377">
        <v>25</v>
      </c>
      <c r="H377" s="1">
        <f t="shared" si="16"/>
        <v>1</v>
      </c>
      <c r="J377">
        <v>22</v>
      </c>
      <c r="K377">
        <v>12</v>
      </c>
      <c r="L377">
        <v>11</v>
      </c>
      <c r="M377">
        <v>19</v>
      </c>
      <c r="N377">
        <v>44</v>
      </c>
      <c r="Q377" s="1"/>
      <c r="S377">
        <v>22</v>
      </c>
      <c r="Z377" s="1"/>
    </row>
    <row r="378" spans="1:26" x14ac:dyDescent="0.2">
      <c r="A378">
        <v>23</v>
      </c>
      <c r="B378">
        <v>3</v>
      </c>
      <c r="C378">
        <v>3</v>
      </c>
      <c r="D378">
        <v>5</v>
      </c>
      <c r="E378">
        <v>12</v>
      </c>
      <c r="H378" s="1">
        <f t="shared" si="16"/>
        <v>1</v>
      </c>
      <c r="J378">
        <v>23</v>
      </c>
      <c r="K378">
        <v>9</v>
      </c>
      <c r="L378">
        <v>8</v>
      </c>
      <c r="M378">
        <v>21</v>
      </c>
      <c r="N378">
        <v>46</v>
      </c>
      <c r="Q378" s="1"/>
      <c r="S378">
        <v>23</v>
      </c>
      <c r="Z378" s="1"/>
    </row>
    <row r="379" spans="1:26" x14ac:dyDescent="0.2">
      <c r="A379">
        <v>24</v>
      </c>
      <c r="B379">
        <v>5</v>
      </c>
      <c r="C379">
        <v>5</v>
      </c>
      <c r="D379">
        <v>10</v>
      </c>
      <c r="E379">
        <v>23</v>
      </c>
      <c r="H379" s="1">
        <f t="shared" si="16"/>
        <v>1</v>
      </c>
      <c r="J379">
        <v>24</v>
      </c>
      <c r="K379">
        <v>12</v>
      </c>
      <c r="L379">
        <v>11</v>
      </c>
      <c r="M379">
        <v>21</v>
      </c>
      <c r="N379">
        <v>50</v>
      </c>
      <c r="Q379" s="1"/>
      <c r="S379">
        <v>24</v>
      </c>
      <c r="Z379" s="1"/>
    </row>
    <row r="380" spans="1:26" x14ac:dyDescent="0.2">
      <c r="A380">
        <v>25</v>
      </c>
      <c r="B380">
        <v>5</v>
      </c>
      <c r="C380">
        <v>4</v>
      </c>
      <c r="D380">
        <v>6</v>
      </c>
      <c r="E380">
        <v>18</v>
      </c>
      <c r="H380" s="1">
        <f t="shared" si="16"/>
        <v>1</v>
      </c>
      <c r="J380">
        <v>25</v>
      </c>
      <c r="K380">
        <v>12</v>
      </c>
      <c r="L380">
        <v>11</v>
      </c>
      <c r="M380">
        <v>20</v>
      </c>
      <c r="N380">
        <v>45</v>
      </c>
      <c r="Q380" s="1"/>
      <c r="S380">
        <v>25</v>
      </c>
      <c r="Z380" s="1"/>
    </row>
    <row r="381" spans="1:26" x14ac:dyDescent="0.2">
      <c r="A381">
        <v>26</v>
      </c>
      <c r="B381">
        <v>6</v>
      </c>
      <c r="C381">
        <v>6</v>
      </c>
      <c r="D381">
        <v>9</v>
      </c>
      <c r="E381">
        <v>19</v>
      </c>
      <c r="H381" s="1">
        <f t="shared" si="16"/>
        <v>1</v>
      </c>
      <c r="J381">
        <v>26</v>
      </c>
      <c r="K381">
        <v>12</v>
      </c>
      <c r="L381">
        <v>12</v>
      </c>
      <c r="M381">
        <v>19</v>
      </c>
      <c r="N381">
        <v>41</v>
      </c>
      <c r="Q381" s="1"/>
      <c r="S381">
        <v>26</v>
      </c>
      <c r="Z381" s="1"/>
    </row>
    <row r="382" spans="1:26" x14ac:dyDescent="0.2">
      <c r="A382">
        <v>27</v>
      </c>
      <c r="B382">
        <v>7</v>
      </c>
      <c r="C382">
        <v>7</v>
      </c>
      <c r="D382">
        <v>12</v>
      </c>
      <c r="E382">
        <v>26</v>
      </c>
      <c r="H382" s="1">
        <f t="shared" si="16"/>
        <v>1</v>
      </c>
      <c r="J382">
        <v>27</v>
      </c>
      <c r="K382">
        <v>8</v>
      </c>
      <c r="L382">
        <v>8</v>
      </c>
      <c r="M382">
        <v>17</v>
      </c>
      <c r="N382">
        <v>36</v>
      </c>
      <c r="Q382" s="1"/>
      <c r="S382">
        <v>27</v>
      </c>
      <c r="Z382" s="1"/>
    </row>
    <row r="383" spans="1:26" x14ac:dyDescent="0.2">
      <c r="A383">
        <v>28</v>
      </c>
      <c r="B383">
        <v>6</v>
      </c>
      <c r="C383">
        <v>5</v>
      </c>
      <c r="D383">
        <v>12</v>
      </c>
      <c r="E383">
        <v>30</v>
      </c>
      <c r="H383" s="1">
        <f t="shared" si="16"/>
        <v>1</v>
      </c>
      <c r="J383">
        <v>28</v>
      </c>
      <c r="K383">
        <v>9</v>
      </c>
      <c r="L383">
        <v>9</v>
      </c>
      <c r="M383">
        <v>20</v>
      </c>
      <c r="N383">
        <v>45</v>
      </c>
      <c r="Q383" s="1"/>
      <c r="S383">
        <v>28</v>
      </c>
      <c r="Z383" s="1"/>
    </row>
    <row r="384" spans="1:26" x14ac:dyDescent="0.2">
      <c r="A384">
        <v>29</v>
      </c>
      <c r="B384">
        <v>7</v>
      </c>
      <c r="C384">
        <v>7</v>
      </c>
      <c r="D384">
        <v>14</v>
      </c>
      <c r="E384">
        <v>29</v>
      </c>
      <c r="H384" s="1">
        <f t="shared" si="16"/>
        <v>1</v>
      </c>
      <c r="J384">
        <v>29</v>
      </c>
      <c r="K384">
        <v>10</v>
      </c>
      <c r="L384">
        <v>10</v>
      </c>
      <c r="M384">
        <v>19</v>
      </c>
      <c r="N384">
        <v>43</v>
      </c>
      <c r="Q384" s="1"/>
      <c r="S384">
        <v>29</v>
      </c>
      <c r="Z384" s="1"/>
    </row>
    <row r="385" spans="1:26" x14ac:dyDescent="0.2">
      <c r="A385">
        <v>30</v>
      </c>
      <c r="B385">
        <v>7</v>
      </c>
      <c r="C385">
        <v>7</v>
      </c>
      <c r="D385">
        <v>14</v>
      </c>
      <c r="E385">
        <v>34</v>
      </c>
      <c r="H385" s="1">
        <f t="shared" si="16"/>
        <v>1</v>
      </c>
      <c r="J385">
        <v>30</v>
      </c>
      <c r="K385">
        <v>10</v>
      </c>
      <c r="L385">
        <v>8</v>
      </c>
      <c r="M385">
        <v>25</v>
      </c>
      <c r="N385">
        <v>53</v>
      </c>
      <c r="Q385" s="1"/>
      <c r="S385">
        <v>30</v>
      </c>
      <c r="Z385" s="1"/>
    </row>
    <row r="386" spans="1:26" x14ac:dyDescent="0.2">
      <c r="A386">
        <v>31</v>
      </c>
      <c r="B386">
        <v>5</v>
      </c>
      <c r="C386">
        <v>5</v>
      </c>
      <c r="D386">
        <v>8</v>
      </c>
      <c r="E386">
        <v>19</v>
      </c>
      <c r="H386" s="1">
        <f t="shared" si="16"/>
        <v>1</v>
      </c>
      <c r="J386">
        <v>31</v>
      </c>
      <c r="K386">
        <v>10</v>
      </c>
      <c r="L386">
        <v>10</v>
      </c>
      <c r="M386">
        <v>27</v>
      </c>
      <c r="N386">
        <v>55</v>
      </c>
      <c r="Q386" s="1"/>
      <c r="S386">
        <v>31</v>
      </c>
      <c r="Z386" s="1"/>
    </row>
    <row r="387" spans="1:26" x14ac:dyDescent="0.2">
      <c r="A387">
        <v>32</v>
      </c>
      <c r="B387">
        <v>6</v>
      </c>
      <c r="C387">
        <v>6</v>
      </c>
      <c r="D387">
        <v>15</v>
      </c>
      <c r="E387">
        <v>30</v>
      </c>
      <c r="H387" s="1">
        <f t="shared" si="16"/>
        <v>1</v>
      </c>
      <c r="J387">
        <v>32</v>
      </c>
      <c r="K387">
        <v>5</v>
      </c>
      <c r="L387">
        <v>5</v>
      </c>
      <c r="M387">
        <v>17</v>
      </c>
      <c r="N387">
        <v>34</v>
      </c>
      <c r="Q387" s="1"/>
      <c r="S387">
        <v>32</v>
      </c>
      <c r="Z387" s="1"/>
    </row>
    <row r="388" spans="1:26" x14ac:dyDescent="0.2">
      <c r="A388">
        <v>33</v>
      </c>
      <c r="B388">
        <v>6</v>
      </c>
      <c r="C388">
        <v>6</v>
      </c>
      <c r="D388">
        <v>12</v>
      </c>
      <c r="E388">
        <v>25</v>
      </c>
      <c r="H388" s="1">
        <f t="shared" si="16"/>
        <v>1</v>
      </c>
      <c r="J388">
        <v>33</v>
      </c>
      <c r="K388">
        <v>9</v>
      </c>
      <c r="L388">
        <v>9</v>
      </c>
      <c r="M388">
        <v>18</v>
      </c>
      <c r="N388">
        <v>39</v>
      </c>
      <c r="Q388" s="1"/>
      <c r="S388">
        <v>33</v>
      </c>
      <c r="Z388" s="1"/>
    </row>
    <row r="389" spans="1:26" x14ac:dyDescent="0.2">
      <c r="A389">
        <v>34</v>
      </c>
      <c r="B389">
        <v>5</v>
      </c>
      <c r="C389">
        <v>5</v>
      </c>
      <c r="D389">
        <v>9</v>
      </c>
      <c r="E389">
        <v>20</v>
      </c>
      <c r="H389" s="1">
        <f t="shared" si="16"/>
        <v>1</v>
      </c>
      <c r="J389">
        <v>34</v>
      </c>
      <c r="K389">
        <v>11</v>
      </c>
      <c r="L389">
        <v>10</v>
      </c>
      <c r="M389">
        <v>19</v>
      </c>
      <c r="N389">
        <v>41</v>
      </c>
      <c r="Q389" s="1"/>
      <c r="S389">
        <v>34</v>
      </c>
      <c r="Z389" s="1"/>
    </row>
    <row r="390" spans="1:26" x14ac:dyDescent="0.2">
      <c r="A390">
        <v>35</v>
      </c>
      <c r="B390">
        <v>4</v>
      </c>
      <c r="C390">
        <v>4</v>
      </c>
      <c r="D390">
        <v>7</v>
      </c>
      <c r="E390">
        <v>13</v>
      </c>
      <c r="H390" s="1">
        <f t="shared" si="16"/>
        <v>1</v>
      </c>
      <c r="J390">
        <v>35</v>
      </c>
      <c r="K390">
        <v>12</v>
      </c>
      <c r="L390">
        <v>11</v>
      </c>
      <c r="M390">
        <v>23</v>
      </c>
      <c r="N390">
        <v>51</v>
      </c>
      <c r="Q390" s="1"/>
      <c r="S390">
        <v>35</v>
      </c>
      <c r="Z390" s="1"/>
    </row>
    <row r="391" spans="1:26" x14ac:dyDescent="0.2">
      <c r="A391">
        <v>36</v>
      </c>
      <c r="B391">
        <v>8</v>
      </c>
      <c r="C391">
        <v>7</v>
      </c>
      <c r="D391">
        <v>11</v>
      </c>
      <c r="E391">
        <v>28</v>
      </c>
      <c r="H391" s="1">
        <f t="shared" si="16"/>
        <v>1</v>
      </c>
      <c r="J391">
        <v>36</v>
      </c>
      <c r="K391">
        <v>12</v>
      </c>
      <c r="L391">
        <v>12</v>
      </c>
      <c r="M391">
        <v>29</v>
      </c>
      <c r="N391">
        <v>60</v>
      </c>
      <c r="Q391" s="1"/>
      <c r="S391">
        <v>36</v>
      </c>
      <c r="Z391" s="1"/>
    </row>
    <row r="392" spans="1:26" x14ac:dyDescent="0.2">
      <c r="A392">
        <v>37</v>
      </c>
      <c r="B392">
        <v>6</v>
      </c>
      <c r="C392">
        <v>6</v>
      </c>
      <c r="D392">
        <v>9</v>
      </c>
      <c r="E392">
        <v>23</v>
      </c>
      <c r="H392" s="1">
        <f t="shared" si="16"/>
        <v>1</v>
      </c>
      <c r="J392">
        <v>37</v>
      </c>
      <c r="K392">
        <v>9</v>
      </c>
      <c r="L392">
        <v>8</v>
      </c>
      <c r="M392">
        <v>19</v>
      </c>
      <c r="N392">
        <v>42</v>
      </c>
      <c r="Q392" s="1"/>
      <c r="S392">
        <v>37</v>
      </c>
      <c r="Z392" s="1"/>
    </row>
    <row r="393" spans="1:26" x14ac:dyDescent="0.2">
      <c r="A393">
        <v>38</v>
      </c>
      <c r="B393">
        <v>5</v>
      </c>
      <c r="C393">
        <v>5</v>
      </c>
      <c r="D393">
        <v>9</v>
      </c>
      <c r="E393">
        <v>20</v>
      </c>
      <c r="H393" s="1">
        <f t="shared" si="16"/>
        <v>1</v>
      </c>
      <c r="J393">
        <v>38</v>
      </c>
      <c r="K393">
        <v>12</v>
      </c>
      <c r="L393">
        <v>12</v>
      </c>
      <c r="M393">
        <v>24</v>
      </c>
      <c r="N393">
        <v>52</v>
      </c>
      <c r="Q393" s="1"/>
      <c r="S393">
        <v>38</v>
      </c>
      <c r="Z393" s="1"/>
    </row>
    <row r="394" spans="1:26" x14ac:dyDescent="0.2">
      <c r="A394">
        <v>39</v>
      </c>
      <c r="B394">
        <v>6</v>
      </c>
      <c r="C394">
        <v>6</v>
      </c>
      <c r="D394">
        <v>5</v>
      </c>
      <c r="E394">
        <v>14</v>
      </c>
      <c r="H394" s="1">
        <f t="shared" si="16"/>
        <v>1</v>
      </c>
      <c r="J394">
        <v>39</v>
      </c>
      <c r="K394">
        <v>8</v>
      </c>
      <c r="L394">
        <v>8</v>
      </c>
      <c r="M394">
        <v>21</v>
      </c>
      <c r="N394">
        <v>40</v>
      </c>
      <c r="Q394" s="1"/>
      <c r="S394">
        <v>39</v>
      </c>
      <c r="Z394" s="1"/>
    </row>
    <row r="395" spans="1:26" x14ac:dyDescent="0.2">
      <c r="A395">
        <v>40</v>
      </c>
      <c r="B395">
        <v>7</v>
      </c>
      <c r="C395">
        <v>6</v>
      </c>
      <c r="D395">
        <v>12</v>
      </c>
      <c r="E395">
        <v>30</v>
      </c>
      <c r="H395" s="1">
        <f t="shared" si="16"/>
        <v>1</v>
      </c>
      <c r="J395">
        <v>40</v>
      </c>
      <c r="K395">
        <v>13</v>
      </c>
      <c r="L395">
        <v>13</v>
      </c>
      <c r="M395">
        <v>26</v>
      </c>
      <c r="N395">
        <v>55</v>
      </c>
      <c r="Q395" s="1"/>
      <c r="S395">
        <v>40</v>
      </c>
      <c r="Z395" s="1"/>
    </row>
    <row r="396" spans="1:26" x14ac:dyDescent="0.2">
      <c r="A396" t="s">
        <v>7</v>
      </c>
      <c r="B396">
        <f>SUM(B356:B395)/COUNT(B356:B395)</f>
        <v>5.9</v>
      </c>
      <c r="C396">
        <f>SUM(C356:C395)/COUNT(C356:C395)</f>
        <v>5.7750000000000004</v>
      </c>
      <c r="D396">
        <f>SUM(D356:D395)/COUNT(D356:D395)</f>
        <v>9.9749999999999996</v>
      </c>
      <c r="E396">
        <f>SUM(E356:E395)/COUNT(E356:E395)</f>
        <v>22.574999999999999</v>
      </c>
      <c r="G396" t="s">
        <v>7</v>
      </c>
      <c r="H396" s="2">
        <f>SUM(H356:H395)/COUNT(H356:H395)</f>
        <v>1</v>
      </c>
      <c r="J396" t="s">
        <v>7</v>
      </c>
      <c r="K396">
        <f>SUM(K356:K395)/COUNT(K356:K395)</f>
        <v>10.65</v>
      </c>
      <c r="L396">
        <f>SUM(L356:L395)/COUNT(L356:L395)</f>
        <v>10.1</v>
      </c>
      <c r="M396">
        <f>SUM(M356:M395)/COUNT(M356:M395)</f>
        <v>21</v>
      </c>
      <c r="N396">
        <f>SUM(N356:N395)/COUNT(N356:N395)</f>
        <v>46</v>
      </c>
      <c r="P396" t="s">
        <v>7</v>
      </c>
      <c r="Q396" s="2">
        <f>SUM(Q356:Q395)/COUNT(Q356:Q395)</f>
        <v>1</v>
      </c>
      <c r="S396" t="s">
        <v>7</v>
      </c>
      <c r="T396" t="e">
        <f>SUM(T356:T395)/COUNT(T356:T395)</f>
        <v>#DIV/0!</v>
      </c>
      <c r="U396" t="e">
        <f>SUM(U356:U395)/COUNT(U356:U395)</f>
        <v>#DIV/0!</v>
      </c>
      <c r="V396" t="e">
        <f>SUM(V356:V395)/COUNT(V356:V395)</f>
        <v>#DIV/0!</v>
      </c>
      <c r="W396" t="e">
        <f>SUM(W356:W395)/COUNT(W356:W395)</f>
        <v>#DIV/0!</v>
      </c>
      <c r="Y396" t="s">
        <v>7</v>
      </c>
      <c r="Z396" s="2">
        <f>SUM(Z356:Z395)/COUNT(Z356:Z395)</f>
        <v>0</v>
      </c>
    </row>
    <row r="398" spans="1:26" x14ac:dyDescent="0.2">
      <c r="B398" t="s">
        <v>0</v>
      </c>
      <c r="C398" t="s">
        <v>1</v>
      </c>
      <c r="D398" t="s">
        <v>2</v>
      </c>
      <c r="E398" t="s">
        <v>3</v>
      </c>
      <c r="F398" t="s">
        <v>4</v>
      </c>
      <c r="G398" t="s">
        <v>5</v>
      </c>
      <c r="H398" t="s">
        <v>6</v>
      </c>
      <c r="K398" t="s">
        <v>0</v>
      </c>
      <c r="L398" t="s">
        <v>1</v>
      </c>
      <c r="M398" t="s">
        <v>2</v>
      </c>
      <c r="N398" t="s">
        <v>3</v>
      </c>
      <c r="O398" t="s">
        <v>4</v>
      </c>
      <c r="P398" t="s">
        <v>5</v>
      </c>
      <c r="Q398" t="s">
        <v>6</v>
      </c>
    </row>
    <row r="399" spans="1:26" x14ac:dyDescent="0.2">
      <c r="B399">
        <v>3000</v>
      </c>
      <c r="K399">
        <v>4000</v>
      </c>
    </row>
    <row r="400" spans="1:26" x14ac:dyDescent="0.2">
      <c r="A400">
        <v>1</v>
      </c>
      <c r="B400">
        <v>7</v>
      </c>
      <c r="C400">
        <v>7</v>
      </c>
      <c r="D400">
        <v>14</v>
      </c>
      <c r="E400">
        <v>30</v>
      </c>
      <c r="H400" s="1">
        <f>IF(SUM(B400:E400)&gt;0,1,0)</f>
        <v>1</v>
      </c>
      <c r="J400">
        <v>1</v>
      </c>
      <c r="K400">
        <v>10</v>
      </c>
      <c r="L400">
        <v>10</v>
      </c>
      <c r="M400">
        <v>16</v>
      </c>
      <c r="N400">
        <v>34</v>
      </c>
      <c r="Q400" s="1">
        <f>IF(SUM(K400:N400)&gt;0,1,0)</f>
        <v>1</v>
      </c>
    </row>
    <row r="401" spans="1:17" x14ac:dyDescent="0.2">
      <c r="A401">
        <v>2</v>
      </c>
      <c r="B401">
        <v>7</v>
      </c>
      <c r="C401">
        <v>6</v>
      </c>
      <c r="D401">
        <v>14</v>
      </c>
      <c r="E401">
        <v>29</v>
      </c>
      <c r="H401" s="1">
        <f t="shared" ref="H401:H419" si="19">IF(SUM(B401:E401)&gt;0,1,0)</f>
        <v>1</v>
      </c>
      <c r="J401">
        <v>2</v>
      </c>
      <c r="K401">
        <v>8</v>
      </c>
      <c r="L401">
        <v>8</v>
      </c>
      <c r="M401">
        <v>15</v>
      </c>
      <c r="N401">
        <v>35</v>
      </c>
      <c r="Q401" s="1">
        <f t="shared" ref="Q401:Q419" si="20">IF(SUM(K401:N401)&gt;0,1,0)</f>
        <v>1</v>
      </c>
    </row>
    <row r="402" spans="1:17" x14ac:dyDescent="0.2">
      <c r="A402">
        <v>3</v>
      </c>
      <c r="B402">
        <v>10</v>
      </c>
      <c r="C402">
        <v>10</v>
      </c>
      <c r="D402">
        <v>14</v>
      </c>
      <c r="E402">
        <v>34</v>
      </c>
      <c r="H402" s="1">
        <f t="shared" si="19"/>
        <v>1</v>
      </c>
      <c r="J402">
        <v>3</v>
      </c>
      <c r="K402">
        <v>8</v>
      </c>
      <c r="L402">
        <v>8</v>
      </c>
      <c r="M402">
        <v>14</v>
      </c>
      <c r="N402">
        <v>32</v>
      </c>
      <c r="Q402" s="1">
        <f t="shared" si="20"/>
        <v>1</v>
      </c>
    </row>
    <row r="403" spans="1:17" x14ac:dyDescent="0.2">
      <c r="A403">
        <v>4</v>
      </c>
      <c r="B403">
        <v>7</v>
      </c>
      <c r="C403">
        <v>7</v>
      </c>
      <c r="D403">
        <v>14</v>
      </c>
      <c r="E403">
        <v>33</v>
      </c>
      <c r="H403" s="1">
        <f t="shared" si="19"/>
        <v>1</v>
      </c>
      <c r="J403">
        <v>4</v>
      </c>
      <c r="K403">
        <v>12</v>
      </c>
      <c r="L403">
        <v>12</v>
      </c>
      <c r="M403">
        <v>18</v>
      </c>
      <c r="N403">
        <v>41</v>
      </c>
      <c r="Q403" s="1">
        <f t="shared" si="20"/>
        <v>1</v>
      </c>
    </row>
    <row r="404" spans="1:17" x14ac:dyDescent="0.2">
      <c r="A404">
        <v>5</v>
      </c>
      <c r="B404">
        <v>9</v>
      </c>
      <c r="C404">
        <v>9</v>
      </c>
      <c r="D404">
        <v>16</v>
      </c>
      <c r="E404">
        <v>36</v>
      </c>
      <c r="H404" s="1">
        <f t="shared" si="19"/>
        <v>1</v>
      </c>
      <c r="J404">
        <v>5</v>
      </c>
      <c r="K404">
        <v>10</v>
      </c>
      <c r="L404">
        <v>10</v>
      </c>
      <c r="M404">
        <v>19</v>
      </c>
      <c r="N404">
        <v>39</v>
      </c>
      <c r="Q404" s="1">
        <f t="shared" si="20"/>
        <v>1</v>
      </c>
    </row>
    <row r="405" spans="1:17" x14ac:dyDescent="0.2">
      <c r="A405">
        <v>6</v>
      </c>
      <c r="B405">
        <v>5</v>
      </c>
      <c r="C405">
        <v>5</v>
      </c>
      <c r="D405">
        <v>8</v>
      </c>
      <c r="E405">
        <v>19</v>
      </c>
      <c r="H405" s="1">
        <f t="shared" si="19"/>
        <v>1</v>
      </c>
      <c r="J405">
        <v>6</v>
      </c>
      <c r="K405">
        <v>10</v>
      </c>
      <c r="L405">
        <v>10</v>
      </c>
      <c r="M405">
        <v>19</v>
      </c>
      <c r="N405">
        <v>42</v>
      </c>
      <c r="Q405" s="1">
        <f t="shared" si="20"/>
        <v>1</v>
      </c>
    </row>
    <row r="406" spans="1:17" x14ac:dyDescent="0.2">
      <c r="A406">
        <v>7</v>
      </c>
      <c r="B406">
        <v>7</v>
      </c>
      <c r="C406">
        <v>7</v>
      </c>
      <c r="D406">
        <v>14</v>
      </c>
      <c r="E406">
        <v>31</v>
      </c>
      <c r="H406" s="1">
        <f t="shared" si="19"/>
        <v>1</v>
      </c>
      <c r="J406">
        <v>7</v>
      </c>
      <c r="K406">
        <v>12</v>
      </c>
      <c r="L406">
        <v>11</v>
      </c>
      <c r="M406">
        <v>17</v>
      </c>
      <c r="N406">
        <v>36</v>
      </c>
      <c r="Q406" s="1">
        <f t="shared" si="20"/>
        <v>1</v>
      </c>
    </row>
    <row r="407" spans="1:17" x14ac:dyDescent="0.2">
      <c r="A407">
        <v>8</v>
      </c>
      <c r="B407">
        <v>7</v>
      </c>
      <c r="C407">
        <v>7</v>
      </c>
      <c r="D407">
        <v>21</v>
      </c>
      <c r="E407">
        <v>43</v>
      </c>
      <c r="H407" s="1">
        <f t="shared" si="19"/>
        <v>1</v>
      </c>
      <c r="J407">
        <v>8</v>
      </c>
      <c r="K407">
        <v>10</v>
      </c>
      <c r="L407">
        <v>10</v>
      </c>
      <c r="M407">
        <v>20</v>
      </c>
      <c r="N407">
        <v>43</v>
      </c>
      <c r="Q407" s="1">
        <f t="shared" si="20"/>
        <v>1</v>
      </c>
    </row>
    <row r="408" spans="1:17" x14ac:dyDescent="0.2">
      <c r="A408">
        <v>9</v>
      </c>
      <c r="B408">
        <v>7</v>
      </c>
      <c r="C408">
        <v>7</v>
      </c>
      <c r="D408">
        <v>12</v>
      </c>
      <c r="E408">
        <v>27</v>
      </c>
      <c r="H408" s="1">
        <f t="shared" si="19"/>
        <v>1</v>
      </c>
      <c r="J408">
        <v>9</v>
      </c>
      <c r="K408">
        <v>8</v>
      </c>
      <c r="L408">
        <v>8</v>
      </c>
      <c r="M408">
        <v>14</v>
      </c>
      <c r="N408">
        <v>31</v>
      </c>
      <c r="Q408" s="1">
        <f t="shared" si="20"/>
        <v>1</v>
      </c>
    </row>
    <row r="409" spans="1:17" x14ac:dyDescent="0.2">
      <c r="A409">
        <v>10</v>
      </c>
      <c r="B409">
        <v>5</v>
      </c>
      <c r="C409">
        <v>5</v>
      </c>
      <c r="D409">
        <v>10</v>
      </c>
      <c r="E409">
        <v>22</v>
      </c>
      <c r="H409" s="1">
        <f t="shared" si="19"/>
        <v>1</v>
      </c>
      <c r="J409">
        <v>10</v>
      </c>
      <c r="K409">
        <v>10</v>
      </c>
      <c r="L409">
        <v>10</v>
      </c>
      <c r="M409">
        <v>19</v>
      </c>
      <c r="N409">
        <v>43</v>
      </c>
      <c r="Q409" s="1">
        <f t="shared" si="20"/>
        <v>1</v>
      </c>
    </row>
    <row r="410" spans="1:17" x14ac:dyDescent="0.2">
      <c r="A410">
        <v>11</v>
      </c>
      <c r="B410">
        <v>11</v>
      </c>
      <c r="C410">
        <v>11</v>
      </c>
      <c r="D410">
        <v>20</v>
      </c>
      <c r="E410">
        <v>41</v>
      </c>
      <c r="H410" s="1">
        <f t="shared" si="19"/>
        <v>1</v>
      </c>
      <c r="J410">
        <v>11</v>
      </c>
      <c r="K410">
        <v>13</v>
      </c>
      <c r="L410">
        <v>13</v>
      </c>
      <c r="M410">
        <v>25</v>
      </c>
      <c r="N410">
        <v>57</v>
      </c>
      <c r="Q410" s="1">
        <f t="shared" si="20"/>
        <v>1</v>
      </c>
    </row>
    <row r="411" spans="1:17" x14ac:dyDescent="0.2">
      <c r="A411">
        <v>12</v>
      </c>
      <c r="B411">
        <v>11</v>
      </c>
      <c r="C411">
        <v>10</v>
      </c>
      <c r="D411">
        <v>13</v>
      </c>
      <c r="E411">
        <v>36</v>
      </c>
      <c r="H411" s="1">
        <f t="shared" si="19"/>
        <v>1</v>
      </c>
      <c r="J411">
        <v>12</v>
      </c>
      <c r="K411">
        <v>12</v>
      </c>
      <c r="L411">
        <v>12</v>
      </c>
      <c r="M411">
        <v>20</v>
      </c>
      <c r="N411">
        <v>45</v>
      </c>
      <c r="Q411" s="1">
        <f t="shared" si="20"/>
        <v>1</v>
      </c>
    </row>
    <row r="412" spans="1:17" x14ac:dyDescent="0.2">
      <c r="A412">
        <v>13</v>
      </c>
      <c r="B412">
        <v>13</v>
      </c>
      <c r="C412">
        <v>11</v>
      </c>
      <c r="D412">
        <v>18</v>
      </c>
      <c r="E412">
        <v>42</v>
      </c>
      <c r="H412" s="1">
        <f t="shared" si="19"/>
        <v>1</v>
      </c>
      <c r="J412">
        <v>13</v>
      </c>
      <c r="K412">
        <v>8</v>
      </c>
      <c r="L412">
        <v>8</v>
      </c>
      <c r="M412">
        <v>12</v>
      </c>
      <c r="N412">
        <v>27</v>
      </c>
      <c r="Q412" s="1">
        <f t="shared" si="20"/>
        <v>1</v>
      </c>
    </row>
    <row r="413" spans="1:17" x14ac:dyDescent="0.2">
      <c r="A413">
        <v>14</v>
      </c>
      <c r="B413">
        <v>8</v>
      </c>
      <c r="C413">
        <v>8</v>
      </c>
      <c r="D413">
        <v>11</v>
      </c>
      <c r="E413">
        <v>28</v>
      </c>
      <c r="H413" s="1">
        <f t="shared" si="19"/>
        <v>1</v>
      </c>
      <c r="J413">
        <v>14</v>
      </c>
      <c r="K413">
        <v>11</v>
      </c>
      <c r="L413">
        <v>11</v>
      </c>
      <c r="M413">
        <v>18</v>
      </c>
      <c r="N413">
        <v>42</v>
      </c>
      <c r="Q413" s="1">
        <f t="shared" si="20"/>
        <v>1</v>
      </c>
    </row>
    <row r="414" spans="1:17" x14ac:dyDescent="0.2">
      <c r="A414">
        <v>15</v>
      </c>
      <c r="B414">
        <v>7</v>
      </c>
      <c r="C414">
        <v>7</v>
      </c>
      <c r="D414">
        <v>10</v>
      </c>
      <c r="E414">
        <v>21</v>
      </c>
      <c r="H414" s="1">
        <f t="shared" si="19"/>
        <v>1</v>
      </c>
      <c r="J414">
        <v>15</v>
      </c>
      <c r="K414">
        <v>10</v>
      </c>
      <c r="L414">
        <v>10</v>
      </c>
      <c r="M414">
        <v>25</v>
      </c>
      <c r="N414">
        <v>51</v>
      </c>
      <c r="Q414" s="1">
        <f t="shared" si="20"/>
        <v>1</v>
      </c>
    </row>
    <row r="415" spans="1:17" x14ac:dyDescent="0.2">
      <c r="A415">
        <v>16</v>
      </c>
      <c r="B415">
        <v>8</v>
      </c>
      <c r="C415">
        <v>8</v>
      </c>
      <c r="D415">
        <v>13</v>
      </c>
      <c r="E415">
        <v>29</v>
      </c>
      <c r="H415" s="1">
        <f t="shared" si="19"/>
        <v>1</v>
      </c>
      <c r="J415">
        <v>16</v>
      </c>
      <c r="K415">
        <v>12</v>
      </c>
      <c r="L415">
        <v>12</v>
      </c>
      <c r="M415">
        <v>24</v>
      </c>
      <c r="N415">
        <v>54</v>
      </c>
      <c r="Q415" s="1">
        <f t="shared" si="20"/>
        <v>1</v>
      </c>
    </row>
    <row r="416" spans="1:17" x14ac:dyDescent="0.2">
      <c r="A416">
        <v>17</v>
      </c>
      <c r="B416">
        <v>14</v>
      </c>
      <c r="C416">
        <v>12</v>
      </c>
      <c r="D416">
        <v>16</v>
      </c>
      <c r="E416">
        <v>42</v>
      </c>
      <c r="H416" s="1">
        <f t="shared" si="19"/>
        <v>1</v>
      </c>
      <c r="J416">
        <v>17</v>
      </c>
      <c r="K416">
        <v>6</v>
      </c>
      <c r="L416">
        <v>6</v>
      </c>
      <c r="M416">
        <v>12</v>
      </c>
      <c r="N416">
        <v>25</v>
      </c>
      <c r="Q416" s="1">
        <f t="shared" si="20"/>
        <v>1</v>
      </c>
    </row>
    <row r="417" spans="1:17" x14ac:dyDescent="0.2">
      <c r="A417">
        <v>18</v>
      </c>
      <c r="B417">
        <v>6</v>
      </c>
      <c r="C417">
        <v>5</v>
      </c>
      <c r="D417">
        <v>11</v>
      </c>
      <c r="E417">
        <v>25</v>
      </c>
      <c r="H417" s="1">
        <f t="shared" si="19"/>
        <v>1</v>
      </c>
      <c r="J417">
        <v>18</v>
      </c>
      <c r="K417">
        <v>12</v>
      </c>
      <c r="L417">
        <v>12</v>
      </c>
      <c r="M417">
        <v>26</v>
      </c>
      <c r="N417">
        <v>56</v>
      </c>
      <c r="Q417" s="1">
        <f t="shared" si="20"/>
        <v>1</v>
      </c>
    </row>
    <row r="418" spans="1:17" x14ac:dyDescent="0.2">
      <c r="A418">
        <v>19</v>
      </c>
      <c r="B418">
        <v>6</v>
      </c>
      <c r="C418">
        <v>6</v>
      </c>
      <c r="D418">
        <v>9</v>
      </c>
      <c r="E418">
        <v>19</v>
      </c>
      <c r="H418" s="1">
        <f t="shared" si="19"/>
        <v>1</v>
      </c>
      <c r="J418">
        <v>19</v>
      </c>
      <c r="K418">
        <v>6</v>
      </c>
      <c r="L418">
        <v>6</v>
      </c>
      <c r="M418">
        <v>9</v>
      </c>
      <c r="N418">
        <v>22</v>
      </c>
      <c r="Q418" s="1">
        <f t="shared" si="20"/>
        <v>1</v>
      </c>
    </row>
    <row r="419" spans="1:17" x14ac:dyDescent="0.2">
      <c r="A419">
        <v>20</v>
      </c>
      <c r="B419">
        <v>8</v>
      </c>
      <c r="C419">
        <v>8</v>
      </c>
      <c r="D419">
        <v>15</v>
      </c>
      <c r="E419">
        <v>36</v>
      </c>
      <c r="H419" s="1">
        <f t="shared" si="19"/>
        <v>1</v>
      </c>
      <c r="J419">
        <v>20</v>
      </c>
      <c r="K419">
        <v>9</v>
      </c>
      <c r="L419">
        <v>9</v>
      </c>
      <c r="M419">
        <v>18</v>
      </c>
      <c r="N419">
        <v>35</v>
      </c>
      <c r="Q419" s="1">
        <f t="shared" si="20"/>
        <v>1</v>
      </c>
    </row>
    <row r="420" spans="1:17" x14ac:dyDescent="0.2">
      <c r="A420">
        <v>21</v>
      </c>
      <c r="B420">
        <v>6</v>
      </c>
      <c r="C420">
        <v>6</v>
      </c>
      <c r="D420">
        <v>9</v>
      </c>
      <c r="E420">
        <v>22</v>
      </c>
      <c r="H420" s="1"/>
      <c r="J420">
        <v>21</v>
      </c>
      <c r="K420">
        <v>8</v>
      </c>
      <c r="L420">
        <v>8</v>
      </c>
      <c r="M420">
        <v>18</v>
      </c>
      <c r="N420">
        <v>38</v>
      </c>
      <c r="Q420" s="1"/>
    </row>
    <row r="421" spans="1:17" x14ac:dyDescent="0.2">
      <c r="A421">
        <v>22</v>
      </c>
      <c r="B421">
        <v>7</v>
      </c>
      <c r="C421">
        <v>7</v>
      </c>
      <c r="D421">
        <v>12</v>
      </c>
      <c r="E421">
        <v>27</v>
      </c>
      <c r="H421" s="1"/>
      <c r="J421">
        <v>22</v>
      </c>
      <c r="K421">
        <v>11</v>
      </c>
      <c r="L421">
        <v>11</v>
      </c>
      <c r="M421">
        <v>22</v>
      </c>
      <c r="N421">
        <v>47</v>
      </c>
      <c r="Q421" s="1"/>
    </row>
    <row r="422" spans="1:17" x14ac:dyDescent="0.2">
      <c r="A422">
        <v>23</v>
      </c>
      <c r="B422">
        <v>8</v>
      </c>
      <c r="C422">
        <v>8</v>
      </c>
      <c r="D422">
        <v>13</v>
      </c>
      <c r="E422">
        <v>29</v>
      </c>
      <c r="H422" s="1"/>
      <c r="J422">
        <v>23</v>
      </c>
      <c r="K422">
        <v>8</v>
      </c>
      <c r="L422">
        <v>7</v>
      </c>
      <c r="M422">
        <v>14</v>
      </c>
      <c r="N422">
        <v>33</v>
      </c>
      <c r="Q422" s="1"/>
    </row>
    <row r="423" spans="1:17" x14ac:dyDescent="0.2">
      <c r="A423">
        <v>24</v>
      </c>
      <c r="B423">
        <v>8</v>
      </c>
      <c r="C423">
        <v>8</v>
      </c>
      <c r="D423">
        <v>13</v>
      </c>
      <c r="E423">
        <v>29</v>
      </c>
      <c r="H423" s="1"/>
      <c r="J423">
        <v>24</v>
      </c>
      <c r="K423">
        <v>7</v>
      </c>
      <c r="L423">
        <v>7</v>
      </c>
      <c r="M423">
        <v>13</v>
      </c>
      <c r="N423">
        <v>27</v>
      </c>
      <c r="Q423" s="1"/>
    </row>
    <row r="424" spans="1:17" x14ac:dyDescent="0.2">
      <c r="A424">
        <v>25</v>
      </c>
      <c r="B424">
        <v>10</v>
      </c>
      <c r="C424">
        <v>10</v>
      </c>
      <c r="D424">
        <v>16</v>
      </c>
      <c r="E424">
        <v>37</v>
      </c>
      <c r="H424" s="1"/>
      <c r="J424">
        <v>25</v>
      </c>
      <c r="K424">
        <v>13</v>
      </c>
      <c r="L424">
        <v>13</v>
      </c>
      <c r="M424">
        <v>27</v>
      </c>
      <c r="N424">
        <v>61</v>
      </c>
      <c r="Q424" s="1"/>
    </row>
    <row r="425" spans="1:17" x14ac:dyDescent="0.2">
      <c r="A425">
        <v>26</v>
      </c>
      <c r="B425">
        <v>9</v>
      </c>
      <c r="C425">
        <v>10</v>
      </c>
      <c r="D425">
        <v>18</v>
      </c>
      <c r="E425">
        <v>35</v>
      </c>
      <c r="H425" s="1"/>
      <c r="J425">
        <v>26</v>
      </c>
      <c r="K425">
        <v>14</v>
      </c>
      <c r="L425">
        <v>14</v>
      </c>
      <c r="M425">
        <v>24</v>
      </c>
      <c r="N425">
        <v>48</v>
      </c>
      <c r="Q425" s="1"/>
    </row>
    <row r="426" spans="1:17" x14ac:dyDescent="0.2">
      <c r="A426">
        <v>27</v>
      </c>
      <c r="B426">
        <v>8</v>
      </c>
      <c r="C426">
        <v>8</v>
      </c>
      <c r="D426">
        <v>12</v>
      </c>
      <c r="E426">
        <v>27</v>
      </c>
      <c r="H426" s="1"/>
      <c r="J426">
        <v>27</v>
      </c>
      <c r="K426">
        <v>6</v>
      </c>
      <c r="L426">
        <v>6</v>
      </c>
      <c r="M426">
        <v>10</v>
      </c>
      <c r="N426">
        <v>26</v>
      </c>
      <c r="Q426" s="1"/>
    </row>
    <row r="427" spans="1:17" x14ac:dyDescent="0.2">
      <c r="A427">
        <v>28</v>
      </c>
      <c r="B427">
        <v>7</v>
      </c>
      <c r="C427">
        <v>7</v>
      </c>
      <c r="D427">
        <v>13</v>
      </c>
      <c r="E427">
        <v>27</v>
      </c>
      <c r="H427" s="1"/>
      <c r="J427">
        <v>28</v>
      </c>
      <c r="K427">
        <v>11</v>
      </c>
      <c r="L427">
        <v>11</v>
      </c>
      <c r="M427">
        <v>19</v>
      </c>
      <c r="N427">
        <v>42</v>
      </c>
      <c r="Q427" s="1"/>
    </row>
    <row r="428" spans="1:17" x14ac:dyDescent="0.2">
      <c r="A428">
        <v>29</v>
      </c>
      <c r="B428">
        <v>5</v>
      </c>
      <c r="C428">
        <v>5</v>
      </c>
      <c r="D428">
        <v>13</v>
      </c>
      <c r="E428">
        <v>25</v>
      </c>
      <c r="H428" s="1"/>
      <c r="J428">
        <v>29</v>
      </c>
      <c r="K428">
        <v>13</v>
      </c>
      <c r="L428">
        <v>13</v>
      </c>
      <c r="M428">
        <v>26</v>
      </c>
      <c r="N428">
        <v>57</v>
      </c>
      <c r="Q428" s="1"/>
    </row>
    <row r="429" spans="1:17" x14ac:dyDescent="0.2">
      <c r="A429">
        <v>30</v>
      </c>
      <c r="B429">
        <v>8</v>
      </c>
      <c r="C429">
        <v>8</v>
      </c>
      <c r="D429">
        <v>13</v>
      </c>
      <c r="E429">
        <v>32</v>
      </c>
      <c r="H429" s="1"/>
      <c r="J429">
        <v>30</v>
      </c>
      <c r="K429">
        <v>8</v>
      </c>
      <c r="L429">
        <v>8</v>
      </c>
      <c r="M429">
        <v>11</v>
      </c>
      <c r="N429">
        <v>28</v>
      </c>
      <c r="Q429" s="1"/>
    </row>
    <row r="430" spans="1:17" x14ac:dyDescent="0.2">
      <c r="A430">
        <v>31</v>
      </c>
      <c r="B430">
        <v>6</v>
      </c>
      <c r="C430">
        <v>6</v>
      </c>
      <c r="D430">
        <v>10</v>
      </c>
      <c r="E430">
        <v>20</v>
      </c>
      <c r="H430" s="1"/>
      <c r="J430">
        <v>31</v>
      </c>
      <c r="K430">
        <v>6</v>
      </c>
      <c r="L430">
        <v>6</v>
      </c>
      <c r="M430">
        <v>10</v>
      </c>
      <c r="N430">
        <v>23</v>
      </c>
      <c r="Q430" s="1"/>
    </row>
    <row r="431" spans="1:17" x14ac:dyDescent="0.2">
      <c r="A431">
        <v>32</v>
      </c>
      <c r="B431">
        <v>3</v>
      </c>
      <c r="C431">
        <v>3</v>
      </c>
      <c r="D431">
        <v>5</v>
      </c>
      <c r="E431">
        <v>11</v>
      </c>
      <c r="H431" s="1"/>
      <c r="J431">
        <v>32</v>
      </c>
      <c r="K431">
        <v>10</v>
      </c>
      <c r="L431">
        <v>10</v>
      </c>
      <c r="M431">
        <v>18</v>
      </c>
      <c r="N431">
        <v>39</v>
      </c>
      <c r="Q431" s="1"/>
    </row>
    <row r="432" spans="1:17" x14ac:dyDescent="0.2">
      <c r="A432">
        <v>33</v>
      </c>
      <c r="B432">
        <v>7</v>
      </c>
      <c r="C432">
        <v>7</v>
      </c>
      <c r="D432">
        <v>13</v>
      </c>
      <c r="E432">
        <v>29</v>
      </c>
      <c r="H432" s="1"/>
      <c r="J432">
        <v>33</v>
      </c>
      <c r="K432">
        <v>11</v>
      </c>
      <c r="L432">
        <v>11</v>
      </c>
      <c r="M432">
        <v>19</v>
      </c>
      <c r="N432">
        <v>44</v>
      </c>
      <c r="Q432" s="1"/>
    </row>
    <row r="433" spans="1:17" x14ac:dyDescent="0.2">
      <c r="A433">
        <v>34</v>
      </c>
      <c r="B433">
        <v>9</v>
      </c>
      <c r="C433">
        <v>10</v>
      </c>
      <c r="D433">
        <v>17</v>
      </c>
      <c r="E433">
        <v>34</v>
      </c>
      <c r="H433" s="1"/>
      <c r="J433">
        <v>34</v>
      </c>
      <c r="K433">
        <v>12</v>
      </c>
      <c r="L433">
        <v>12</v>
      </c>
      <c r="M433">
        <v>22</v>
      </c>
      <c r="N433">
        <v>50</v>
      </c>
      <c r="Q433" s="1"/>
    </row>
    <row r="434" spans="1:17" x14ac:dyDescent="0.2">
      <c r="A434">
        <v>35</v>
      </c>
      <c r="B434">
        <v>7</v>
      </c>
      <c r="C434">
        <v>7</v>
      </c>
      <c r="D434">
        <v>13</v>
      </c>
      <c r="E434">
        <v>30</v>
      </c>
      <c r="H434" s="1"/>
      <c r="J434">
        <v>35</v>
      </c>
      <c r="K434">
        <v>12</v>
      </c>
      <c r="L434">
        <v>11</v>
      </c>
      <c r="M434">
        <v>16</v>
      </c>
      <c r="N434">
        <v>39</v>
      </c>
      <c r="Q434" s="1"/>
    </row>
    <row r="435" spans="1:17" x14ac:dyDescent="0.2">
      <c r="A435">
        <v>36</v>
      </c>
      <c r="B435">
        <v>7</v>
      </c>
      <c r="C435">
        <v>7</v>
      </c>
      <c r="D435">
        <v>11</v>
      </c>
      <c r="E435">
        <v>27</v>
      </c>
      <c r="H435" s="1"/>
      <c r="J435">
        <v>36</v>
      </c>
      <c r="K435">
        <v>9</v>
      </c>
      <c r="L435">
        <v>9</v>
      </c>
      <c r="M435">
        <v>15</v>
      </c>
      <c r="N435">
        <v>36</v>
      </c>
      <c r="Q435" s="1"/>
    </row>
    <row r="436" spans="1:17" x14ac:dyDescent="0.2">
      <c r="A436">
        <v>37</v>
      </c>
      <c r="B436">
        <v>11</v>
      </c>
      <c r="C436">
        <v>11</v>
      </c>
      <c r="D436">
        <v>22</v>
      </c>
      <c r="E436">
        <v>45</v>
      </c>
      <c r="H436" s="1"/>
      <c r="J436">
        <v>37</v>
      </c>
      <c r="K436">
        <v>9</v>
      </c>
      <c r="L436">
        <v>9</v>
      </c>
      <c r="M436">
        <v>15</v>
      </c>
      <c r="N436">
        <v>36</v>
      </c>
      <c r="Q436" s="1"/>
    </row>
    <row r="437" spans="1:17" x14ac:dyDescent="0.2">
      <c r="A437">
        <v>38</v>
      </c>
      <c r="B437">
        <v>7</v>
      </c>
      <c r="C437">
        <v>6</v>
      </c>
      <c r="D437">
        <v>10</v>
      </c>
      <c r="E437">
        <v>24</v>
      </c>
      <c r="H437" s="1"/>
      <c r="J437">
        <v>38</v>
      </c>
      <c r="K437">
        <v>9</v>
      </c>
      <c r="L437">
        <v>9</v>
      </c>
      <c r="M437">
        <v>17</v>
      </c>
      <c r="N437">
        <v>37</v>
      </c>
      <c r="Q437" s="1"/>
    </row>
    <row r="438" spans="1:17" x14ac:dyDescent="0.2">
      <c r="A438">
        <v>39</v>
      </c>
      <c r="B438">
        <v>9</v>
      </c>
      <c r="C438">
        <v>9</v>
      </c>
      <c r="D438">
        <v>16</v>
      </c>
      <c r="E438">
        <v>32</v>
      </c>
      <c r="H438" s="1"/>
      <c r="J438">
        <v>39</v>
      </c>
      <c r="K438">
        <v>5</v>
      </c>
      <c r="L438">
        <v>5</v>
      </c>
      <c r="M438">
        <v>11</v>
      </c>
      <c r="N438">
        <v>24</v>
      </c>
      <c r="Q438" s="1"/>
    </row>
    <row r="439" spans="1:17" x14ac:dyDescent="0.2">
      <c r="A439">
        <v>40</v>
      </c>
      <c r="B439">
        <v>8</v>
      </c>
      <c r="C439">
        <v>7</v>
      </c>
      <c r="D439">
        <v>17</v>
      </c>
      <c r="E439">
        <v>40</v>
      </c>
      <c r="H439" s="1"/>
      <c r="J439">
        <v>40</v>
      </c>
      <c r="K439">
        <v>7</v>
      </c>
      <c r="L439">
        <v>7</v>
      </c>
      <c r="M439">
        <v>15</v>
      </c>
      <c r="N439">
        <v>34</v>
      </c>
      <c r="Q439" s="1"/>
    </row>
    <row r="440" spans="1:17" x14ac:dyDescent="0.2">
      <c r="A440" t="s">
        <v>7</v>
      </c>
      <c r="B440">
        <f>SUM(B400:B439)/COUNT(B400:B439)</f>
        <v>7.8250000000000002</v>
      </c>
      <c r="C440">
        <f>SUM(C400:C439)/COUNT(C400:C439)</f>
        <v>7.65</v>
      </c>
      <c r="D440">
        <f>SUM(D400:D439)/COUNT(D400:D439)</f>
        <v>13.475</v>
      </c>
      <c r="E440">
        <f>SUM(E400:E439)/COUNT(E400:E439)</f>
        <v>30.125</v>
      </c>
      <c r="G440" t="s">
        <v>7</v>
      </c>
      <c r="H440" s="2">
        <f>SUM(H400:H439)/COUNT(H400:H439)</f>
        <v>1</v>
      </c>
      <c r="J440" t="s">
        <v>7</v>
      </c>
      <c r="K440">
        <f>SUM(K400:K439)/COUNT(K400:K439)</f>
        <v>9.65</v>
      </c>
      <c r="L440">
        <f>SUM(L400:L439)/COUNT(L400:L439)</f>
        <v>9.5749999999999993</v>
      </c>
      <c r="M440">
        <f>SUM(M400:M439)/COUNT(M400:M439)</f>
        <v>17.55</v>
      </c>
      <c r="N440">
        <f>SUM(N400:N439)/COUNT(N400:N439)</f>
        <v>38.975000000000001</v>
      </c>
      <c r="P440" t="s">
        <v>7</v>
      </c>
      <c r="Q440" s="2">
        <f>SUM(Q400:Q439)/COUNT(Q400:Q439)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87"/>
  <sheetViews>
    <sheetView workbookViewId="0">
      <selection activeCell="R20" sqref="R20"/>
    </sheetView>
  </sheetViews>
  <sheetFormatPr baseColWidth="10" defaultRowHeight="16" x14ac:dyDescent="0.2"/>
  <sheetData>
    <row r="1" spans="2:11" x14ac:dyDescent="0.2">
      <c r="F1" t="s">
        <v>8</v>
      </c>
    </row>
    <row r="2" spans="2:11" x14ac:dyDescent="0.2">
      <c r="C2" t="s">
        <v>9</v>
      </c>
      <c r="F2" t="s">
        <v>0</v>
      </c>
      <c r="G2" t="s">
        <v>1</v>
      </c>
      <c r="H2" t="s">
        <v>2</v>
      </c>
      <c r="I2" t="s">
        <v>3</v>
      </c>
      <c r="K2" t="s">
        <v>10</v>
      </c>
    </row>
    <row r="3" spans="2:11" x14ac:dyDescent="0.2">
      <c r="B3">
        <v>10</v>
      </c>
      <c r="C3">
        <v>0</v>
      </c>
      <c r="F3">
        <v>0</v>
      </c>
      <c r="G3">
        <v>0</v>
      </c>
      <c r="H3">
        <v>0</v>
      </c>
      <c r="I3">
        <v>0</v>
      </c>
    </row>
    <row r="4" spans="2:11" x14ac:dyDescent="0.2">
      <c r="B4">
        <v>20</v>
      </c>
      <c r="C4">
        <v>0</v>
      </c>
      <c r="F4">
        <v>0</v>
      </c>
      <c r="G4">
        <v>0</v>
      </c>
      <c r="H4">
        <v>0</v>
      </c>
      <c r="I4">
        <v>0</v>
      </c>
    </row>
    <row r="5" spans="2:11" x14ac:dyDescent="0.2">
      <c r="B5">
        <v>30</v>
      </c>
      <c r="C5">
        <v>0.05</v>
      </c>
      <c r="F5">
        <v>0.05</v>
      </c>
      <c r="G5">
        <v>0.05</v>
      </c>
      <c r="H5">
        <v>0</v>
      </c>
      <c r="I5">
        <v>0.05</v>
      </c>
      <c r="K5">
        <f>H5/F5</f>
        <v>0</v>
      </c>
    </row>
    <row r="6" spans="2:11" x14ac:dyDescent="0.2">
      <c r="B6">
        <v>40</v>
      </c>
      <c r="C6">
        <v>0.33</v>
      </c>
      <c r="F6">
        <v>0.32500000000000001</v>
      </c>
      <c r="G6">
        <v>0.32500000000000001</v>
      </c>
      <c r="H6">
        <v>2.5000000000000001E-2</v>
      </c>
      <c r="I6">
        <v>0.375</v>
      </c>
      <c r="K6">
        <f t="shared" ref="K6:K23" si="0">H6/F6</f>
        <v>7.6923076923076927E-2</v>
      </c>
    </row>
    <row r="7" spans="2:11" x14ac:dyDescent="0.2">
      <c r="B7">
        <v>50</v>
      </c>
      <c r="C7">
        <v>0.48</v>
      </c>
      <c r="F7">
        <v>0.47499999999999998</v>
      </c>
      <c r="G7">
        <v>0.47499999999999998</v>
      </c>
      <c r="H7">
        <v>2.5000000000000001E-2</v>
      </c>
      <c r="I7">
        <v>0.52500000000000002</v>
      </c>
      <c r="K7">
        <f t="shared" si="0"/>
        <v>5.2631578947368425E-2</v>
      </c>
    </row>
    <row r="8" spans="2:11" x14ac:dyDescent="0.2">
      <c r="B8">
        <v>60</v>
      </c>
      <c r="C8">
        <v>0.53</v>
      </c>
      <c r="F8">
        <v>0.52500000000000002</v>
      </c>
      <c r="G8">
        <v>0.52500000000000002</v>
      </c>
      <c r="H8">
        <v>0.3</v>
      </c>
      <c r="I8">
        <v>1.075</v>
      </c>
      <c r="K8">
        <f t="shared" si="0"/>
        <v>0.5714285714285714</v>
      </c>
    </row>
    <row r="9" spans="2:11" x14ac:dyDescent="0.2">
      <c r="B9">
        <v>70</v>
      </c>
      <c r="C9">
        <v>0.57999999999999996</v>
      </c>
      <c r="F9">
        <v>0.57499999999999996</v>
      </c>
      <c r="G9">
        <v>0.57499999999999996</v>
      </c>
      <c r="H9">
        <v>0.42499999999999999</v>
      </c>
      <c r="I9">
        <v>1.25</v>
      </c>
      <c r="K9">
        <f t="shared" si="0"/>
        <v>0.73913043478260876</v>
      </c>
    </row>
    <row r="10" spans="2:11" x14ac:dyDescent="0.2">
      <c r="B10">
        <v>80</v>
      </c>
      <c r="C10">
        <v>0.75</v>
      </c>
      <c r="F10">
        <v>0.72499999999999998</v>
      </c>
      <c r="G10">
        <v>0.72499999999999998</v>
      </c>
      <c r="H10">
        <v>0.67500000000000004</v>
      </c>
      <c r="I10">
        <v>1.875</v>
      </c>
      <c r="K10">
        <f t="shared" si="0"/>
        <v>0.93103448275862077</v>
      </c>
    </row>
    <row r="11" spans="2:11" x14ac:dyDescent="0.2">
      <c r="B11">
        <v>90</v>
      </c>
      <c r="C11">
        <v>0.78</v>
      </c>
      <c r="F11">
        <v>0.77500000000000002</v>
      </c>
      <c r="G11">
        <v>0.77500000000000002</v>
      </c>
      <c r="H11">
        <v>0.72499999999999998</v>
      </c>
      <c r="I11">
        <v>1.95</v>
      </c>
      <c r="K11">
        <f t="shared" si="0"/>
        <v>0.93548387096774188</v>
      </c>
    </row>
    <row r="12" spans="2:11" x14ac:dyDescent="0.2">
      <c r="B12">
        <v>100</v>
      </c>
      <c r="C12">
        <v>0.93</v>
      </c>
      <c r="F12">
        <v>0.92500000000000004</v>
      </c>
      <c r="G12">
        <v>0.92500000000000004</v>
      </c>
      <c r="H12">
        <v>0.97499999999999998</v>
      </c>
      <c r="I12">
        <v>2.625</v>
      </c>
      <c r="K12">
        <f t="shared" si="0"/>
        <v>1.0540540540540539</v>
      </c>
    </row>
    <row r="13" spans="2:11" x14ac:dyDescent="0.2">
      <c r="B13">
        <v>150</v>
      </c>
      <c r="C13">
        <v>1</v>
      </c>
      <c r="F13">
        <v>1.05</v>
      </c>
      <c r="G13">
        <v>1.05</v>
      </c>
      <c r="H13">
        <v>1.45</v>
      </c>
      <c r="I13">
        <v>3.6</v>
      </c>
      <c r="K13">
        <f t="shared" si="0"/>
        <v>1.3809523809523809</v>
      </c>
    </row>
    <row r="14" spans="2:11" x14ac:dyDescent="0.2">
      <c r="B14">
        <v>200</v>
      </c>
      <c r="C14">
        <v>0.95</v>
      </c>
      <c r="F14">
        <v>1.25</v>
      </c>
      <c r="G14">
        <v>1.2250000000000001</v>
      </c>
      <c r="H14">
        <v>1.7749999999999999</v>
      </c>
      <c r="I14">
        <v>4.2249999999999996</v>
      </c>
      <c r="K14">
        <f t="shared" si="0"/>
        <v>1.42</v>
      </c>
    </row>
    <row r="15" spans="2:11" x14ac:dyDescent="0.2">
      <c r="B15">
        <v>250</v>
      </c>
      <c r="C15">
        <v>1</v>
      </c>
      <c r="F15">
        <v>1.4750000000000001</v>
      </c>
      <c r="G15">
        <v>1.45</v>
      </c>
      <c r="H15">
        <v>1.875</v>
      </c>
      <c r="I15">
        <v>4.8250000000000002</v>
      </c>
      <c r="K15">
        <f t="shared" si="0"/>
        <v>1.271186440677966</v>
      </c>
    </row>
    <row r="16" spans="2:11" x14ac:dyDescent="0.2">
      <c r="B16">
        <v>500</v>
      </c>
      <c r="C16">
        <v>1</v>
      </c>
      <c r="F16">
        <v>2.0249999999999999</v>
      </c>
      <c r="G16">
        <v>2.0249999999999999</v>
      </c>
      <c r="H16">
        <v>3.25</v>
      </c>
      <c r="I16">
        <v>7.2249999999999996</v>
      </c>
      <c r="K16">
        <f t="shared" si="0"/>
        <v>1.6049382716049383</v>
      </c>
    </row>
    <row r="17" spans="2:33" x14ac:dyDescent="0.2">
      <c r="B17">
        <v>750</v>
      </c>
      <c r="C17">
        <v>1</v>
      </c>
      <c r="F17">
        <v>2.625</v>
      </c>
      <c r="G17">
        <v>2.625</v>
      </c>
      <c r="H17">
        <v>4.5</v>
      </c>
      <c r="I17">
        <v>9.9250000000000007</v>
      </c>
      <c r="K17">
        <f t="shared" si="0"/>
        <v>1.7142857142857142</v>
      </c>
    </row>
    <row r="18" spans="2:33" x14ac:dyDescent="0.2">
      <c r="B18">
        <v>1000</v>
      </c>
      <c r="C18">
        <v>1</v>
      </c>
      <c r="F18">
        <v>3.625</v>
      </c>
      <c r="G18">
        <v>3.6</v>
      </c>
      <c r="H18">
        <v>6.15</v>
      </c>
      <c r="I18">
        <v>13.725</v>
      </c>
      <c r="K18">
        <f t="shared" si="0"/>
        <v>1.6965517241379311</v>
      </c>
    </row>
    <row r="19" spans="2:33" x14ac:dyDescent="0.2">
      <c r="B19">
        <v>2000</v>
      </c>
      <c r="C19">
        <v>1</v>
      </c>
      <c r="F19">
        <v>5.9</v>
      </c>
      <c r="G19">
        <v>5.7750000000000004</v>
      </c>
      <c r="H19">
        <v>9.9749999999999996</v>
      </c>
      <c r="I19">
        <v>22.574999999999999</v>
      </c>
      <c r="K19">
        <f t="shared" si="0"/>
        <v>1.6906779661016949</v>
      </c>
    </row>
    <row r="20" spans="2:33" x14ac:dyDescent="0.2">
      <c r="B20">
        <v>3000</v>
      </c>
      <c r="C20">
        <v>1</v>
      </c>
      <c r="F20">
        <v>7.8250000000000002</v>
      </c>
      <c r="G20">
        <v>7.65</v>
      </c>
      <c r="H20">
        <v>13.475</v>
      </c>
      <c r="I20">
        <v>30.125</v>
      </c>
      <c r="K20">
        <f t="shared" si="0"/>
        <v>1.7220447284345046</v>
      </c>
    </row>
    <row r="21" spans="2:33" x14ac:dyDescent="0.2">
      <c r="B21">
        <v>4000</v>
      </c>
      <c r="C21">
        <v>1</v>
      </c>
      <c r="F21">
        <v>9.65</v>
      </c>
      <c r="G21">
        <v>9.5749999999999993</v>
      </c>
      <c r="H21">
        <v>17.55</v>
      </c>
      <c r="I21">
        <v>38.975000000000001</v>
      </c>
      <c r="K21">
        <f t="shared" si="0"/>
        <v>1.8186528497409327</v>
      </c>
    </row>
    <row r="22" spans="2:33" x14ac:dyDescent="0.2">
      <c r="B22">
        <v>5000</v>
      </c>
      <c r="C22">
        <v>1</v>
      </c>
      <c r="F22">
        <v>10.65</v>
      </c>
      <c r="G22">
        <v>10.1</v>
      </c>
      <c r="H22">
        <v>21</v>
      </c>
      <c r="I22">
        <v>46</v>
      </c>
      <c r="K22">
        <f t="shared" si="0"/>
        <v>1.971830985915493</v>
      </c>
      <c r="L22">
        <f>AVERAGE(K16:K22)</f>
        <v>1.7455688914601726</v>
      </c>
    </row>
    <row r="23" spans="2:33" x14ac:dyDescent="0.2">
      <c r="B23" t="s">
        <v>32</v>
      </c>
      <c r="F23">
        <v>10.8</v>
      </c>
      <c r="G23">
        <v>10.8</v>
      </c>
      <c r="H23">
        <v>17</v>
      </c>
      <c r="I23">
        <v>39.299999999999997</v>
      </c>
      <c r="K23">
        <f t="shared" si="0"/>
        <v>1.574074074074074</v>
      </c>
    </row>
    <row r="26" spans="2:33" x14ac:dyDescent="0.2">
      <c r="AC26" t="s">
        <v>42</v>
      </c>
      <c r="AD26" t="s">
        <v>43</v>
      </c>
    </row>
    <row r="27" spans="2:33" x14ac:dyDescent="0.2">
      <c r="AB27">
        <v>30</v>
      </c>
      <c r="AC27">
        <v>0</v>
      </c>
      <c r="AD27">
        <v>0</v>
      </c>
    </row>
    <row r="28" spans="2:33" x14ac:dyDescent="0.2">
      <c r="AB28">
        <v>40</v>
      </c>
      <c r="AC28">
        <f t="shared" ref="AC28:AC37" si="1">0.6259*LN(AB28)-2.2082</f>
        <v>0.10066965032991249</v>
      </c>
      <c r="AD28">
        <v>0</v>
      </c>
      <c r="AF28">
        <f>(AC28-F6)^2</f>
        <v>5.0324105783103736E-2</v>
      </c>
      <c r="AG28">
        <f>(AD28-H6)^2</f>
        <v>6.2500000000000012E-4</v>
      </c>
    </row>
    <row r="29" spans="2:33" x14ac:dyDescent="0.2">
      <c r="AB29">
        <v>50</v>
      </c>
      <c r="AC29">
        <f t="shared" si="1"/>
        <v>0.24033519909747625</v>
      </c>
      <c r="AD29">
        <f>1.1907*LN(AB29)-4.5861</f>
        <v>7.1945792563293587E-2</v>
      </c>
      <c r="AF29">
        <f t="shared" ref="AF29:AF44" si="2">(AC29-F7)^2</f>
        <v>5.5067568782621104E-2</v>
      </c>
      <c r="AG29">
        <f t="shared" ref="AG29:AG44" si="3">(AD29-H7)^2</f>
        <v>2.2039074393957912E-3</v>
      </c>
    </row>
    <row r="30" spans="2:33" x14ac:dyDescent="0.2">
      <c r="AB30">
        <v>60</v>
      </c>
      <c r="AC30">
        <f t="shared" si="1"/>
        <v>0.3544502614948124</v>
      </c>
      <c r="AD30">
        <f t="shared" ref="AD30:AD37" si="4">1.1907*LN(AB30)-4.5861</f>
        <v>0.28903607023785494</v>
      </c>
      <c r="AF30">
        <f t="shared" si="2"/>
        <v>2.9087213304187877E-2</v>
      </c>
      <c r="AG30">
        <f t="shared" si="3"/>
        <v>1.2020775582925007E-4</v>
      </c>
    </row>
    <row r="31" spans="2:33" x14ac:dyDescent="0.2">
      <c r="AB31">
        <v>70</v>
      </c>
      <c r="AC31">
        <f t="shared" si="1"/>
        <v>0.45093317199869398</v>
      </c>
      <c r="AD31">
        <f t="shared" si="4"/>
        <v>0.47258328470817279</v>
      </c>
      <c r="AF31">
        <f t="shared" si="2"/>
        <v>1.539257781030564E-2</v>
      </c>
      <c r="AG31">
        <f t="shared" si="3"/>
        <v>2.2641689836190317E-3</v>
      </c>
    </row>
    <row r="32" spans="2:33" x14ac:dyDescent="0.2">
      <c r="AB32">
        <v>80</v>
      </c>
      <c r="AC32">
        <f t="shared" si="1"/>
        <v>0.534510470642382</v>
      </c>
      <c r="AD32">
        <f t="shared" si="4"/>
        <v>0.63157911390619059</v>
      </c>
      <c r="AF32">
        <f t="shared" si="2"/>
        <v>3.6286260794886803E-2</v>
      </c>
      <c r="AG32">
        <f t="shared" si="3"/>
        <v>1.885373349171575E-3</v>
      </c>
    </row>
    <row r="33" spans="9:33" x14ac:dyDescent="0.2">
      <c r="AB33">
        <v>90</v>
      </c>
      <c r="AC33">
        <f t="shared" si="1"/>
        <v>0.60823087265971276</v>
      </c>
      <c r="AD33">
        <f t="shared" si="4"/>
        <v>0.77182337446224647</v>
      </c>
      <c r="AF33">
        <f t="shared" si="2"/>
        <v>2.7811941833840947E-2</v>
      </c>
      <c r="AG33">
        <f t="shared" si="3"/>
        <v>2.192428396031757E-3</v>
      </c>
    </row>
    <row r="34" spans="9:33" x14ac:dyDescent="0.2">
      <c r="AB34">
        <v>100</v>
      </c>
      <c r="AC34">
        <f t="shared" si="1"/>
        <v>0.67417601940994665</v>
      </c>
      <c r="AD34">
        <f t="shared" si="4"/>
        <v>0.89727614045602166</v>
      </c>
      <c r="AF34">
        <f t="shared" si="2"/>
        <v>6.2912669239039487E-2</v>
      </c>
      <c r="AG34">
        <f t="shared" si="3"/>
        <v>6.0409983424120689E-3</v>
      </c>
    </row>
    <row r="35" spans="9:33" x14ac:dyDescent="0.2">
      <c r="AB35">
        <v>150</v>
      </c>
      <c r="AC35">
        <f t="shared" si="1"/>
        <v>0.92795663057484612</v>
      </c>
      <c r="AD35">
        <f t="shared" si="4"/>
        <v>1.3800634446804114</v>
      </c>
      <c r="AF35">
        <f t="shared" si="2"/>
        <v>1.4894584020644596E-2</v>
      </c>
      <c r="AG35">
        <f t="shared" si="3"/>
        <v>4.8911217699698674E-3</v>
      </c>
    </row>
    <row r="36" spans="9:33" x14ac:dyDescent="0.2">
      <c r="AB36">
        <v>200</v>
      </c>
      <c r="AC36">
        <f t="shared" si="1"/>
        <v>1.1080168397224157</v>
      </c>
      <c r="AD36">
        <f t="shared" si="4"/>
        <v>1.7226064883487471</v>
      </c>
      <c r="AF36">
        <f t="shared" si="2"/>
        <v>2.0159217802410187E-2</v>
      </c>
      <c r="AG36">
        <f t="shared" si="3"/>
        <v>2.7450800631499666E-3</v>
      </c>
    </row>
    <row r="37" spans="9:33" x14ac:dyDescent="0.2">
      <c r="AB37">
        <v>250</v>
      </c>
      <c r="AC37">
        <f t="shared" si="1"/>
        <v>1.2476823884899795</v>
      </c>
      <c r="AD37">
        <f t="shared" si="4"/>
        <v>1.9883035148985764</v>
      </c>
      <c r="AF37">
        <f t="shared" si="2"/>
        <v>5.1673296502620654E-2</v>
      </c>
      <c r="AG37">
        <f t="shared" si="3"/>
        <v>1.2837686488371918E-2</v>
      </c>
    </row>
    <row r="38" spans="9:33" x14ac:dyDescent="0.2">
      <c r="AB38">
        <v>500</v>
      </c>
      <c r="AC38">
        <f>(0.01683)*AB38^0.768</f>
        <v>1.9901833074862187</v>
      </c>
      <c r="AD38">
        <f>(0.02112)*AB38^0.812</f>
        <v>3.2828992700944539</v>
      </c>
      <c r="AF38">
        <f t="shared" si="2"/>
        <v>1.2122020775991854E-3</v>
      </c>
      <c r="AG38">
        <f t="shared" si="3"/>
        <v>1.0823619727478304E-3</v>
      </c>
    </row>
    <row r="39" spans="9:33" x14ac:dyDescent="0.2">
      <c r="AB39">
        <v>750</v>
      </c>
      <c r="AC39">
        <f t="shared" ref="AC39:AC44" si="5">(0.01683)*AB39^0.768</f>
        <v>2.717259815742969</v>
      </c>
      <c r="AD39">
        <f t="shared" ref="AD39:AD44" si="6">(0.02112)*AB39^0.812</f>
        <v>4.5629284600823388</v>
      </c>
      <c r="AF39">
        <f t="shared" si="2"/>
        <v>8.5118736009265981E-3</v>
      </c>
      <c r="AG39">
        <f t="shared" si="3"/>
        <v>3.9599910883345033E-3</v>
      </c>
    </row>
    <row r="40" spans="9:33" x14ac:dyDescent="0.2">
      <c r="AB40">
        <v>1000</v>
      </c>
      <c r="AC40">
        <f t="shared" si="5"/>
        <v>3.3890979125184013</v>
      </c>
      <c r="AD40">
        <f t="shared" si="6"/>
        <v>5.763601077290585</v>
      </c>
      <c r="AF40">
        <f t="shared" si="2"/>
        <v>5.564979487817584E-2</v>
      </c>
      <c r="AG40">
        <f t="shared" si="3"/>
        <v>0.14930412747099672</v>
      </c>
    </row>
    <row r="41" spans="9:33" x14ac:dyDescent="0.2">
      <c r="AB41">
        <v>2000</v>
      </c>
      <c r="AC41">
        <f t="shared" si="5"/>
        <v>5.7713199670760016</v>
      </c>
      <c r="AD41">
        <f t="shared" si="6"/>
        <v>10.118829316742767</v>
      </c>
      <c r="AF41">
        <f t="shared" si="2"/>
        <v>1.6558550873321407E-2</v>
      </c>
      <c r="AG41">
        <f t="shared" si="3"/>
        <v>2.0686872354691292E-2</v>
      </c>
    </row>
    <row r="42" spans="9:33" x14ac:dyDescent="0.2">
      <c r="AB42">
        <v>3000</v>
      </c>
      <c r="AC42">
        <f t="shared" si="5"/>
        <v>7.8797645278909805</v>
      </c>
      <c r="AD42">
        <f t="shared" si="6"/>
        <v>14.064243363383083</v>
      </c>
      <c r="AF42">
        <f t="shared" si="2"/>
        <v>2.999153515121959E-3</v>
      </c>
      <c r="AG42">
        <f t="shared" si="3"/>
        <v>0.34720774129100845</v>
      </c>
    </row>
    <row r="43" spans="9:33" x14ac:dyDescent="0.2">
      <c r="AB43">
        <v>4000</v>
      </c>
      <c r="AC43">
        <f t="shared" si="5"/>
        <v>9.8280235691447668</v>
      </c>
      <c r="AD43">
        <f t="shared" si="6"/>
        <v>17.76505788105408</v>
      </c>
      <c r="AF43">
        <f t="shared" si="2"/>
        <v>3.1692391171041445E-2</v>
      </c>
      <c r="AG43">
        <f t="shared" si="3"/>
        <v>4.6249892203470519E-2</v>
      </c>
    </row>
    <row r="44" spans="9:33" x14ac:dyDescent="0.2">
      <c r="AB44">
        <v>5000</v>
      </c>
      <c r="AC44">
        <f t="shared" si="5"/>
        <v>11.665223908964323</v>
      </c>
      <c r="AD44">
        <f t="shared" si="6"/>
        <v>21.294015084536433</v>
      </c>
      <c r="AF44">
        <f t="shared" si="2"/>
        <v>1.0306795853328004</v>
      </c>
      <c r="AG44">
        <f t="shared" si="3"/>
        <v>8.6444869934965779E-2</v>
      </c>
    </row>
    <row r="45" spans="9:33" x14ac:dyDescent="0.2">
      <c r="AF45">
        <f>(SUM(AF28:AF44)/COUNT(AF28:AF44))^0.5</f>
        <v>0.29812285143610018</v>
      </c>
      <c r="AG45">
        <f>(SUM(AG28:AG44)/COUNT(AG28:AG44))^0.5</f>
        <v>0.20157349103609923</v>
      </c>
    </row>
    <row r="46" spans="9:33" x14ac:dyDescent="0.2">
      <c r="I46" t="s">
        <v>11</v>
      </c>
      <c r="J46">
        <v>0</v>
      </c>
      <c r="O46" t="s">
        <v>45</v>
      </c>
      <c r="X46" t="s">
        <v>45</v>
      </c>
    </row>
    <row r="47" spans="9:33" x14ac:dyDescent="0.2">
      <c r="I47">
        <v>30</v>
      </c>
      <c r="J47">
        <f t="shared" ref="J47:J52" si="7">-7.361*10^-5 * I47^2 + 2.062*10^-2*I47-4.365*10^-1</f>
        <v>0.11585099999999998</v>
      </c>
      <c r="M47">
        <v>20</v>
      </c>
      <c r="N47">
        <v>0</v>
      </c>
      <c r="P47" t="s">
        <v>13</v>
      </c>
    </row>
    <row r="48" spans="9:33" x14ac:dyDescent="0.2">
      <c r="I48">
        <v>40</v>
      </c>
      <c r="J48">
        <f t="shared" si="7"/>
        <v>0.27052399999999993</v>
      </c>
      <c r="M48">
        <v>40</v>
      </c>
      <c r="N48">
        <f t="shared" ref="N48:N53" si="8">M48*0.006329+0.1169</f>
        <v>0.37006</v>
      </c>
      <c r="O48">
        <f t="shared" ref="O48:O65" si="9">(N48-F5)^2</f>
        <v>0.10243840360000001</v>
      </c>
      <c r="S48" t="s">
        <v>40</v>
      </c>
      <c r="V48">
        <v>40</v>
      </c>
      <c r="W48">
        <f>V48*0.01384-0.5321</f>
        <v>2.1499999999999964E-2</v>
      </c>
      <c r="X48">
        <f t="shared" ref="X48:X65" si="10">(W48-H5)^2</f>
        <v>4.6224999999999842E-4</v>
      </c>
    </row>
    <row r="49" spans="9:24" x14ac:dyDescent="0.2">
      <c r="I49">
        <v>60</v>
      </c>
      <c r="J49">
        <f t="shared" si="7"/>
        <v>0.53570399999999996</v>
      </c>
      <c r="M49">
        <v>60</v>
      </c>
      <c r="N49">
        <f t="shared" si="8"/>
        <v>0.49664000000000003</v>
      </c>
      <c r="O49">
        <f t="shared" si="9"/>
        <v>2.9460289600000005E-2</v>
      </c>
      <c r="P49" t="s">
        <v>18</v>
      </c>
      <c r="Q49" t="s">
        <v>21</v>
      </c>
      <c r="S49" t="s">
        <v>41</v>
      </c>
      <c r="V49">
        <v>60</v>
      </c>
      <c r="W49">
        <f>V49*0.01384-0.5321</f>
        <v>0.29830000000000001</v>
      </c>
      <c r="X49">
        <f t="shared" si="10"/>
        <v>7.4692889999999998E-2</v>
      </c>
    </row>
    <row r="50" spans="9:24" x14ac:dyDescent="0.2">
      <c r="I50">
        <v>80</v>
      </c>
      <c r="J50">
        <f t="shared" si="7"/>
        <v>0.74199599999999988</v>
      </c>
      <c r="M50">
        <v>80</v>
      </c>
      <c r="N50">
        <f t="shared" si="8"/>
        <v>0.62322</v>
      </c>
      <c r="O50">
        <f t="shared" si="9"/>
        <v>2.1969168400000006E-2</v>
      </c>
      <c r="P50" t="s">
        <v>15</v>
      </c>
      <c r="Q50" t="s">
        <v>16</v>
      </c>
      <c r="R50">
        <f>0.8/2/(0.002812)</f>
        <v>142.24751066856331</v>
      </c>
      <c r="S50" t="s">
        <v>16</v>
      </c>
      <c r="T50">
        <f>0.8/2/(0.002226)</f>
        <v>179.69451931716083</v>
      </c>
      <c r="V50">
        <v>80</v>
      </c>
      <c r="W50">
        <f>V50*0.01384-0.5321</f>
        <v>0.57509999999999994</v>
      </c>
      <c r="X50">
        <f t="shared" si="10"/>
        <v>0.30261000999999993</v>
      </c>
    </row>
    <row r="51" spans="9:24" x14ac:dyDescent="0.2">
      <c r="I51">
        <v>100</v>
      </c>
      <c r="J51">
        <f t="shared" si="7"/>
        <v>0.88939999999999975</v>
      </c>
      <c r="M51">
        <v>100</v>
      </c>
      <c r="N51">
        <f t="shared" si="8"/>
        <v>0.74980000000000002</v>
      </c>
      <c r="O51">
        <f t="shared" si="9"/>
        <v>5.0535040000000003E-2</v>
      </c>
      <c r="Q51" t="s">
        <v>27</v>
      </c>
      <c r="V51">
        <v>100</v>
      </c>
      <c r="W51">
        <f>V51*0.01384-0.5321</f>
        <v>0.85189999999999988</v>
      </c>
      <c r="X51">
        <f t="shared" si="10"/>
        <v>0.30459360999999979</v>
      </c>
    </row>
    <row r="52" spans="9:24" x14ac:dyDescent="0.2">
      <c r="I52">
        <v>120</v>
      </c>
      <c r="J52">
        <f t="shared" si="7"/>
        <v>0.97791600000000001</v>
      </c>
      <c r="M52">
        <v>150</v>
      </c>
      <c r="N52">
        <f t="shared" si="8"/>
        <v>1.0662500000000001</v>
      </c>
      <c r="O52">
        <f t="shared" si="9"/>
        <v>0.24132656250000017</v>
      </c>
      <c r="P52" t="s">
        <v>17</v>
      </c>
      <c r="Q52" t="s">
        <v>16</v>
      </c>
      <c r="R52">
        <f>0.8/2/(0.006329)</f>
        <v>63.201137620477169</v>
      </c>
      <c r="V52">
        <v>150</v>
      </c>
      <c r="W52">
        <f>V52*0.01384-0.5321</f>
        <v>1.5439000000000001</v>
      </c>
      <c r="X52">
        <f t="shared" si="10"/>
        <v>1.2519372099999999</v>
      </c>
    </row>
    <row r="53" spans="9:24" x14ac:dyDescent="0.2">
      <c r="I53" t="s">
        <v>12</v>
      </c>
      <c r="J53">
        <v>1</v>
      </c>
      <c r="M53">
        <v>200</v>
      </c>
      <c r="N53">
        <f t="shared" si="8"/>
        <v>1.3827</v>
      </c>
      <c r="O53">
        <f t="shared" si="9"/>
        <v>0.43256929000000011</v>
      </c>
      <c r="P53" t="s">
        <v>14</v>
      </c>
      <c r="Q53" t="s">
        <v>23</v>
      </c>
      <c r="S53" t="s">
        <v>40</v>
      </c>
      <c r="V53">
        <v>200</v>
      </c>
      <c r="W53">
        <f>V53*0.004174+1.199</f>
        <v>2.0338000000000003</v>
      </c>
      <c r="X53">
        <f t="shared" si="10"/>
        <v>1.8463374400000006</v>
      </c>
    </row>
    <row r="54" spans="9:24" x14ac:dyDescent="0.2">
      <c r="M54">
        <v>300</v>
      </c>
      <c r="N54">
        <f t="shared" ref="N54:N65" si="11">M54*0.002226+1.015</f>
        <v>1.6827999999999999</v>
      </c>
      <c r="O54">
        <f t="shared" si="9"/>
        <v>0.82410083999999972</v>
      </c>
      <c r="P54" t="s">
        <v>19</v>
      </c>
      <c r="Q54" t="s">
        <v>16</v>
      </c>
      <c r="R54">
        <f>0.8/2/(0.005463)</f>
        <v>73.219842577338468</v>
      </c>
      <c r="S54" t="s">
        <v>44</v>
      </c>
      <c r="V54">
        <v>300</v>
      </c>
      <c r="W54">
        <f t="shared" ref="W54:W64" si="12">V54*0.004174+1.199</f>
        <v>2.4512</v>
      </c>
      <c r="X54">
        <f t="shared" si="10"/>
        <v>2.9797664399999997</v>
      </c>
    </row>
    <row r="55" spans="9:24" x14ac:dyDescent="0.2">
      <c r="M55">
        <v>400</v>
      </c>
      <c r="N55">
        <f t="shared" si="11"/>
        <v>1.9054</v>
      </c>
      <c r="O55">
        <f t="shared" si="9"/>
        <v>0.96118415999999984</v>
      </c>
      <c r="Q55" t="s">
        <v>22</v>
      </c>
      <c r="S55" t="s">
        <v>16</v>
      </c>
      <c r="T55">
        <f>0.8/2/(0.004174)</f>
        <v>95.831336847149032</v>
      </c>
      <c r="V55">
        <v>400</v>
      </c>
      <c r="W55">
        <f t="shared" si="12"/>
        <v>2.8685999999999998</v>
      </c>
      <c r="X55">
        <f t="shared" si="10"/>
        <v>3.5857209599999988</v>
      </c>
    </row>
    <row r="56" spans="9:24" x14ac:dyDescent="0.2">
      <c r="M56">
        <v>500</v>
      </c>
      <c r="N56">
        <f t="shared" si="11"/>
        <v>2.1280000000000001</v>
      </c>
      <c r="O56">
        <f t="shared" si="9"/>
        <v>1.1620840000000001</v>
      </c>
      <c r="P56" t="s">
        <v>20</v>
      </c>
      <c r="Q56" t="s">
        <v>16</v>
      </c>
      <c r="R56">
        <f>0.8/2/(0.01384)</f>
        <v>28.901734104046245</v>
      </c>
      <c r="V56">
        <v>500</v>
      </c>
      <c r="W56">
        <f t="shared" si="12"/>
        <v>3.2859999999999996</v>
      </c>
      <c r="X56">
        <f t="shared" si="10"/>
        <v>3.3708959999999988</v>
      </c>
    </row>
    <row r="57" spans="9:24" x14ac:dyDescent="0.2">
      <c r="M57">
        <v>600</v>
      </c>
      <c r="N57">
        <f t="shared" si="11"/>
        <v>2.3506</v>
      </c>
      <c r="O57">
        <f t="shared" si="9"/>
        <v>1.21132036</v>
      </c>
      <c r="V57">
        <v>600</v>
      </c>
      <c r="W57">
        <f t="shared" si="12"/>
        <v>3.7034000000000002</v>
      </c>
      <c r="X57">
        <f t="shared" si="10"/>
        <v>3.7187265600000012</v>
      </c>
    </row>
    <row r="58" spans="9:24" x14ac:dyDescent="0.2">
      <c r="M58">
        <v>700</v>
      </c>
      <c r="N58">
        <f t="shared" si="11"/>
        <v>2.5731999999999999</v>
      </c>
      <c r="O58">
        <f t="shared" si="9"/>
        <v>1.2060432399999996</v>
      </c>
      <c r="V58">
        <v>700</v>
      </c>
      <c r="W58">
        <f t="shared" si="12"/>
        <v>4.1208</v>
      </c>
      <c r="X58">
        <f t="shared" si="10"/>
        <v>5.0436176399999999</v>
      </c>
    </row>
    <row r="59" spans="9:24" x14ac:dyDescent="0.2">
      <c r="M59">
        <v>800</v>
      </c>
      <c r="N59">
        <f t="shared" si="11"/>
        <v>2.7957999999999998</v>
      </c>
      <c r="O59">
        <f t="shared" si="9"/>
        <v>0.59413263999999988</v>
      </c>
      <c r="P59" t="s">
        <v>33</v>
      </c>
      <c r="V59">
        <v>800</v>
      </c>
      <c r="W59">
        <f t="shared" si="12"/>
        <v>4.5381999999999998</v>
      </c>
      <c r="X59">
        <f t="shared" si="10"/>
        <v>1.6594592399999994</v>
      </c>
    </row>
    <row r="60" spans="9:24" x14ac:dyDescent="0.2">
      <c r="M60">
        <v>900</v>
      </c>
      <c r="N60">
        <f t="shared" si="11"/>
        <v>3.0183999999999997</v>
      </c>
      <c r="O60">
        <f t="shared" si="9"/>
        <v>0.1547635599999998</v>
      </c>
      <c r="Q60" t="s">
        <v>16</v>
      </c>
      <c r="R60">
        <f>0.8/2/(0.002114)</f>
        <v>189.21475875118261</v>
      </c>
      <c r="V60">
        <v>900</v>
      </c>
      <c r="W60">
        <f t="shared" si="12"/>
        <v>4.9555999999999996</v>
      </c>
      <c r="X60">
        <f t="shared" si="10"/>
        <v>0.20757135999999959</v>
      </c>
    </row>
    <row r="61" spans="9:24" x14ac:dyDescent="0.2">
      <c r="M61">
        <v>1000</v>
      </c>
      <c r="N61">
        <f t="shared" si="11"/>
        <v>3.2409999999999997</v>
      </c>
      <c r="O61">
        <f t="shared" si="9"/>
        <v>0.14745600000000025</v>
      </c>
      <c r="P61" t="s">
        <v>34</v>
      </c>
      <c r="V61">
        <v>1000</v>
      </c>
      <c r="W61">
        <f t="shared" si="12"/>
        <v>5.3729999999999993</v>
      </c>
      <c r="X61">
        <f t="shared" si="10"/>
        <v>0.60372900000000163</v>
      </c>
    </row>
    <row r="62" spans="9:24" x14ac:dyDescent="0.2">
      <c r="M62">
        <v>2000</v>
      </c>
      <c r="N62">
        <f t="shared" si="11"/>
        <v>5.4669999999999996</v>
      </c>
      <c r="O62">
        <f t="shared" si="9"/>
        <v>0.18748900000000063</v>
      </c>
      <c r="Q62" t="s">
        <v>16</v>
      </c>
      <c r="R62">
        <f>0.8/2/(0.004135)</f>
        <v>96.735187424425646</v>
      </c>
      <c r="V62">
        <v>2000</v>
      </c>
      <c r="W62">
        <f t="shared" si="12"/>
        <v>9.5469999999999988</v>
      </c>
      <c r="X62">
        <f t="shared" si="10"/>
        <v>0.18318400000000071</v>
      </c>
    </row>
    <row r="63" spans="9:24" x14ac:dyDescent="0.2">
      <c r="M63">
        <v>3000</v>
      </c>
      <c r="N63">
        <f t="shared" si="11"/>
        <v>7.6929999999999996</v>
      </c>
      <c r="O63">
        <f t="shared" si="9"/>
        <v>1.7424000000000148E-2</v>
      </c>
      <c r="V63">
        <v>3000</v>
      </c>
      <c r="W63">
        <f t="shared" si="12"/>
        <v>13.720999999999998</v>
      </c>
      <c r="X63">
        <f t="shared" si="10"/>
        <v>6.0515999999999341E-2</v>
      </c>
    </row>
    <row r="64" spans="9:24" x14ac:dyDescent="0.2">
      <c r="M64">
        <v>4000</v>
      </c>
      <c r="N64">
        <f>M64*0.002226+1.015</f>
        <v>9.9190000000000005</v>
      </c>
      <c r="O64">
        <f t="shared" si="9"/>
        <v>7.2361000000000064E-2</v>
      </c>
      <c r="V64">
        <v>4000</v>
      </c>
      <c r="W64">
        <f t="shared" si="12"/>
        <v>17.895</v>
      </c>
      <c r="X64">
        <f>(W64-H21)^2</f>
        <v>0.11902499999999921</v>
      </c>
    </row>
    <row r="65" spans="13:25" x14ac:dyDescent="0.2">
      <c r="M65">
        <v>5000</v>
      </c>
      <c r="N65">
        <f t="shared" si="11"/>
        <v>12.145000000000001</v>
      </c>
      <c r="O65">
        <f t="shared" si="9"/>
        <v>2.2350250000000029</v>
      </c>
      <c r="V65">
        <v>5000</v>
      </c>
      <c r="W65">
        <f>V65*0.004174+1.199</f>
        <v>22.068999999999999</v>
      </c>
      <c r="X65">
        <f t="shared" si="10"/>
        <v>1.1427609999999979</v>
      </c>
    </row>
    <row r="66" spans="13:25" x14ac:dyDescent="0.2">
      <c r="O66">
        <f>(SUM(O47:O65)/COUNT(O47:O65))^0.5</f>
        <v>0.7322599172007771</v>
      </c>
      <c r="X66">
        <f>(SUM(X47:X65)/COUNT(X47:X65))^0.5</f>
        <v>1.2123349053697074</v>
      </c>
      <c r="Y66" t="s">
        <v>46</v>
      </c>
    </row>
    <row r="68" spans="13:25" x14ac:dyDescent="0.2">
      <c r="M68" t="s">
        <v>35</v>
      </c>
    </row>
    <row r="69" spans="13:25" x14ac:dyDescent="0.2">
      <c r="M69" t="s">
        <v>36</v>
      </c>
    </row>
    <row r="70" spans="13:25" x14ac:dyDescent="0.2">
      <c r="M70" t="s">
        <v>37</v>
      </c>
    </row>
    <row r="71" spans="13:25" x14ac:dyDescent="0.2">
      <c r="M71" t="s">
        <v>38</v>
      </c>
      <c r="N71" t="s">
        <v>39</v>
      </c>
    </row>
    <row r="72" spans="13:25" x14ac:dyDescent="0.2">
      <c r="M72">
        <v>40</v>
      </c>
      <c r="N72">
        <f t="shared" ref="N72:N86" si="13">N48/M72*2*63</f>
        <v>1.165689</v>
      </c>
      <c r="P72">
        <f>0.8*40/(2*63)</f>
        <v>0.25396825396825395</v>
      </c>
    </row>
    <row r="73" spans="13:25" x14ac:dyDescent="0.2">
      <c r="M73">
        <v>60</v>
      </c>
      <c r="N73">
        <f t="shared" si="13"/>
        <v>1.0429440000000001</v>
      </c>
    </row>
    <row r="74" spans="13:25" x14ac:dyDescent="0.2">
      <c r="M74">
        <v>80</v>
      </c>
      <c r="N74">
        <f t="shared" si="13"/>
        <v>0.98157150000000004</v>
      </c>
    </row>
    <row r="75" spans="13:25" x14ac:dyDescent="0.2">
      <c r="M75">
        <v>100</v>
      </c>
      <c r="N75">
        <f t="shared" si="13"/>
        <v>0.94474800000000003</v>
      </c>
    </row>
    <row r="76" spans="13:25" x14ac:dyDescent="0.2">
      <c r="M76">
        <v>150</v>
      </c>
      <c r="N76">
        <f t="shared" si="13"/>
        <v>0.89565000000000017</v>
      </c>
    </row>
    <row r="77" spans="13:25" x14ac:dyDescent="0.2">
      <c r="M77">
        <v>200</v>
      </c>
      <c r="N77">
        <f t="shared" si="13"/>
        <v>0.87110100000000001</v>
      </c>
    </row>
    <row r="78" spans="13:25" x14ac:dyDescent="0.2">
      <c r="M78">
        <v>300</v>
      </c>
      <c r="N78">
        <f t="shared" si="13"/>
        <v>0.70677599999999985</v>
      </c>
    </row>
    <row r="79" spans="13:25" x14ac:dyDescent="0.2">
      <c r="M79">
        <v>400</v>
      </c>
      <c r="N79">
        <f t="shared" si="13"/>
        <v>0.6002010000000001</v>
      </c>
    </row>
    <row r="80" spans="13:25" x14ac:dyDescent="0.2">
      <c r="M80">
        <v>500</v>
      </c>
      <c r="N80">
        <f t="shared" si="13"/>
        <v>0.53625600000000007</v>
      </c>
    </row>
    <row r="81" spans="13:14" x14ac:dyDescent="0.2">
      <c r="M81">
        <v>600</v>
      </c>
      <c r="N81">
        <f t="shared" si="13"/>
        <v>0.49362600000000001</v>
      </c>
    </row>
    <row r="82" spans="13:14" x14ac:dyDescent="0.2">
      <c r="M82">
        <v>700</v>
      </c>
      <c r="N82">
        <f t="shared" si="13"/>
        <v>0.46317599999999998</v>
      </c>
    </row>
    <row r="83" spans="13:14" x14ac:dyDescent="0.2">
      <c r="M83">
        <v>800</v>
      </c>
      <c r="N83">
        <f t="shared" si="13"/>
        <v>0.44033849999999997</v>
      </c>
    </row>
    <row r="84" spans="13:14" x14ac:dyDescent="0.2">
      <c r="M84">
        <v>900</v>
      </c>
      <c r="N84">
        <f t="shared" si="13"/>
        <v>0.42257599999999995</v>
      </c>
    </row>
    <row r="85" spans="13:14" x14ac:dyDescent="0.2">
      <c r="M85">
        <v>1000</v>
      </c>
      <c r="N85">
        <f t="shared" si="13"/>
        <v>0.40836599999999995</v>
      </c>
    </row>
    <row r="86" spans="13:14" x14ac:dyDescent="0.2">
      <c r="M86">
        <v>2000</v>
      </c>
      <c r="N86">
        <f t="shared" si="13"/>
        <v>0.34442099999999998</v>
      </c>
    </row>
    <row r="87" spans="13:14" x14ac:dyDescent="0.2">
      <c r="M87">
        <v>5000</v>
      </c>
      <c r="N87">
        <f>N65/M87*2*63</f>
        <v>0.30605400000000005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528"/>
  <sheetViews>
    <sheetView tabSelected="1" topLeftCell="A435" workbookViewId="0">
      <selection activeCell="R467" sqref="R467"/>
    </sheetView>
  </sheetViews>
  <sheetFormatPr baseColWidth="10" defaultRowHeight="16" x14ac:dyDescent="0.2"/>
  <sheetData>
    <row r="2" spans="1:1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B3">
        <v>10</v>
      </c>
      <c r="K3">
        <v>20</v>
      </c>
    </row>
    <row r="4" spans="1:17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IF(SUM(B4:E4)&gt;0,1,0)</f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f>IF(SUM(K4:N4)&gt;0,1,0)</f>
        <v>0</v>
      </c>
    </row>
    <row r="5" spans="1:17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ref="H5:H43" si="0">IF(SUM(B5:E5)&gt;0,1,0)</f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1">
        <f t="shared" ref="Q5:Q43" si="1">IF(SUM(K5:N5)&gt;0,1,0)</f>
        <v>0</v>
      </c>
    </row>
    <row r="6" spans="1:17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f t="shared" si="0"/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1">
        <f t="shared" si="1"/>
        <v>0</v>
      </c>
    </row>
    <row r="7" spans="1:17" x14ac:dyDescent="0.2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 t="shared" si="0"/>
        <v>0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f t="shared" si="1"/>
        <v>0</v>
      </c>
    </row>
    <row r="8" spans="1:17" x14ac:dyDescent="0.2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0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1">
        <f t="shared" si="1"/>
        <v>0</v>
      </c>
    </row>
    <row r="9" spans="1:17" x14ac:dyDescent="0.2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 t="shared" si="0"/>
        <v>0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1">
        <f t="shared" si="1"/>
        <v>0</v>
      </c>
    </row>
    <row r="10" spans="1:17" x14ac:dyDescent="0.2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 s="1">
        <f t="shared" si="0"/>
        <v>0</v>
      </c>
      <c r="J10">
        <v>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f t="shared" si="1"/>
        <v>0</v>
      </c>
    </row>
    <row r="11" spans="1:17" x14ac:dyDescent="0.2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 t="shared" si="0"/>
        <v>0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f t="shared" si="1"/>
        <v>0</v>
      </c>
    </row>
    <row r="12" spans="1:17" x14ac:dyDescent="0.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 t="shared" si="0"/>
        <v>0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">
        <f t="shared" si="1"/>
        <v>0</v>
      </c>
    </row>
    <row r="13" spans="1:17" x14ac:dyDescent="0.2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 t="shared" si="0"/>
        <v>0</v>
      </c>
      <c r="J13">
        <v>10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">
        <f t="shared" si="1"/>
        <v>0</v>
      </c>
    </row>
    <row r="14" spans="1:17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 t="shared" si="0"/>
        <v>0</v>
      </c>
      <c r="J14">
        <v>11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f t="shared" si="1"/>
        <v>0</v>
      </c>
    </row>
    <row r="15" spans="1:17" x14ac:dyDescent="0.2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 t="shared" si="0"/>
        <v>0</v>
      </c>
      <c r="J15">
        <v>12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f t="shared" si="1"/>
        <v>0</v>
      </c>
    </row>
    <row r="16" spans="1:17" x14ac:dyDescent="0.2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 t="shared" si="0"/>
        <v>0</v>
      </c>
      <c r="J16">
        <v>13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f t="shared" si="1"/>
        <v>0</v>
      </c>
    </row>
    <row r="17" spans="1:17" x14ac:dyDescent="0.2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 t="shared" si="0"/>
        <v>0</v>
      </c>
      <c r="J17">
        <v>14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f t="shared" si="1"/>
        <v>0</v>
      </c>
    </row>
    <row r="18" spans="1:17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 t="shared" si="0"/>
        <v>0</v>
      </c>
      <c r="J18">
        <v>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f t="shared" si="1"/>
        <v>0</v>
      </c>
    </row>
    <row r="19" spans="1:17" x14ac:dyDescent="0.2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 t="shared" si="0"/>
        <v>0</v>
      </c>
      <c r="J19">
        <v>16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f t="shared" si="1"/>
        <v>0</v>
      </c>
    </row>
    <row r="20" spans="1:17" x14ac:dyDescent="0.2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 t="shared" si="0"/>
        <v>0</v>
      </c>
      <c r="J20">
        <v>17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">
        <f t="shared" si="1"/>
        <v>0</v>
      </c>
    </row>
    <row r="21" spans="1:17" x14ac:dyDescent="0.2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f t="shared" si="0"/>
        <v>0</v>
      </c>
      <c r="J21">
        <v>18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f t="shared" si="1"/>
        <v>0</v>
      </c>
    </row>
    <row r="22" spans="1:17" x14ac:dyDescent="0.2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f t="shared" si="0"/>
        <v>0</v>
      </c>
      <c r="J22">
        <v>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f t="shared" si="1"/>
        <v>0</v>
      </c>
    </row>
    <row r="23" spans="1:17" x14ac:dyDescent="0.2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f t="shared" si="0"/>
        <v>0</v>
      </c>
      <c r="J23">
        <v>20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f t="shared" si="1"/>
        <v>0</v>
      </c>
    </row>
    <row r="24" spans="1:17" x14ac:dyDescent="0.2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f t="shared" si="0"/>
        <v>0</v>
      </c>
      <c r="J24">
        <v>21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1">
        <f t="shared" si="1"/>
        <v>0</v>
      </c>
    </row>
    <row r="25" spans="1:17" x14ac:dyDescent="0.2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f t="shared" si="0"/>
        <v>0</v>
      </c>
      <c r="J25">
        <v>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">
        <f t="shared" si="1"/>
        <v>0</v>
      </c>
    </row>
    <row r="26" spans="1:17" x14ac:dyDescent="0.2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f t="shared" si="0"/>
        <v>0</v>
      </c>
      <c r="J26">
        <v>23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>
        <f t="shared" si="1"/>
        <v>0</v>
      </c>
    </row>
    <row r="27" spans="1:17" x14ac:dyDescent="0.2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f t="shared" si="0"/>
        <v>0</v>
      </c>
      <c r="J27">
        <v>24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">
        <f t="shared" si="1"/>
        <v>0</v>
      </c>
    </row>
    <row r="28" spans="1:17" x14ac:dyDescent="0.2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f t="shared" si="0"/>
        <v>0</v>
      </c>
      <c r="J28">
        <v>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">
        <f t="shared" si="1"/>
        <v>0</v>
      </c>
    </row>
    <row r="29" spans="1:17" x14ac:dyDescent="0.2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f t="shared" si="0"/>
        <v>0</v>
      </c>
      <c r="J29">
        <v>26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f t="shared" si="1"/>
        <v>0</v>
      </c>
    </row>
    <row r="30" spans="1:17" x14ac:dyDescent="0.2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f t="shared" si="0"/>
        <v>0</v>
      </c>
      <c r="J30">
        <v>27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">
        <f t="shared" si="1"/>
        <v>0</v>
      </c>
    </row>
    <row r="31" spans="1:17" x14ac:dyDescent="0.2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f t="shared" si="0"/>
        <v>0</v>
      </c>
      <c r="J31">
        <v>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">
        <f t="shared" si="1"/>
        <v>0</v>
      </c>
    </row>
    <row r="32" spans="1:17" x14ac:dyDescent="0.2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f t="shared" si="0"/>
        <v>0</v>
      </c>
      <c r="J32">
        <v>29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f t="shared" si="1"/>
        <v>0</v>
      </c>
    </row>
    <row r="33" spans="1:17" x14ac:dyDescent="0.2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f t="shared" si="0"/>
        <v>0</v>
      </c>
      <c r="J33">
        <v>30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f t="shared" si="1"/>
        <v>0</v>
      </c>
    </row>
    <row r="34" spans="1:17" x14ac:dyDescent="0.2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f t="shared" si="0"/>
        <v>0</v>
      </c>
      <c r="J34">
        <v>31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">
        <f t="shared" si="1"/>
        <v>0</v>
      </c>
    </row>
    <row r="35" spans="1:17" x14ac:dyDescent="0.2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f t="shared" si="0"/>
        <v>0</v>
      </c>
      <c r="J35">
        <v>32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f t="shared" si="1"/>
        <v>0</v>
      </c>
    </row>
    <row r="36" spans="1:17" x14ac:dyDescent="0.2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f t="shared" si="0"/>
        <v>0</v>
      </c>
      <c r="J36">
        <v>33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f t="shared" si="1"/>
        <v>0</v>
      </c>
    </row>
    <row r="37" spans="1:17" x14ac:dyDescent="0.2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f t="shared" si="0"/>
        <v>0</v>
      </c>
      <c r="J37">
        <v>34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f t="shared" si="1"/>
        <v>0</v>
      </c>
    </row>
    <row r="38" spans="1:17" x14ac:dyDescent="0.2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f t="shared" si="0"/>
        <v>0</v>
      </c>
      <c r="J38">
        <v>35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f t="shared" si="1"/>
        <v>0</v>
      </c>
    </row>
    <row r="39" spans="1:17" x14ac:dyDescent="0.2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f t="shared" si="0"/>
        <v>0</v>
      </c>
      <c r="J39">
        <v>36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f t="shared" si="1"/>
        <v>0</v>
      </c>
    </row>
    <row r="40" spans="1:17" x14ac:dyDescent="0.2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f t="shared" si="0"/>
        <v>0</v>
      </c>
      <c r="J40">
        <v>37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f t="shared" si="1"/>
        <v>0</v>
      </c>
    </row>
    <row r="41" spans="1:17" x14ac:dyDescent="0.2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f t="shared" si="0"/>
        <v>0</v>
      </c>
      <c r="J41">
        <v>38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f t="shared" si="1"/>
        <v>0</v>
      </c>
    </row>
    <row r="42" spans="1:17" x14ac:dyDescent="0.2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f t="shared" si="0"/>
        <v>0</v>
      </c>
      <c r="J42">
        <v>39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f t="shared" si="1"/>
        <v>0</v>
      </c>
    </row>
    <row r="43" spans="1:17" x14ac:dyDescent="0.2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f t="shared" si="0"/>
        <v>0</v>
      </c>
      <c r="J43">
        <v>40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">
        <f t="shared" si="1"/>
        <v>0</v>
      </c>
    </row>
    <row r="44" spans="1:17" x14ac:dyDescent="0.2">
      <c r="A44" t="s">
        <v>7</v>
      </c>
      <c r="B44">
        <f>SUM(B4:B43)/COUNT(B4:B43)</f>
        <v>0</v>
      </c>
      <c r="C44">
        <f>SUM(C4:C43)/COUNT(C4:C43)</f>
        <v>0</v>
      </c>
      <c r="D44">
        <f>SUM(D4:D43)/COUNT(D4:D43)</f>
        <v>0</v>
      </c>
      <c r="E44">
        <f>SUM(E4:E43)/COUNT(E4:E43)</f>
        <v>0</v>
      </c>
      <c r="G44" t="s">
        <v>7</v>
      </c>
      <c r="H44" s="2">
        <f>SUM(H4:H43)/COUNT(H4:H43)</f>
        <v>0</v>
      </c>
      <c r="J44" t="s">
        <v>7</v>
      </c>
      <c r="K44">
        <f>SUM(K4:K43)/COUNT(K4:K43)</f>
        <v>0</v>
      </c>
      <c r="L44">
        <f>SUM(L4:L43)/COUNT(L4:L43)</f>
        <v>0</v>
      </c>
      <c r="M44">
        <f>SUM(M4:M43)/COUNT(M4:M43)</f>
        <v>0</v>
      </c>
      <c r="N44">
        <f>SUM(N4:N43)/COUNT(N4:N43)</f>
        <v>0</v>
      </c>
      <c r="P44" t="s">
        <v>7</v>
      </c>
      <c r="Q44" s="2">
        <f>SUM(Q4:Q43)/COUNT(Q4:Q43)</f>
        <v>0</v>
      </c>
    </row>
    <row r="46" spans="1:17" x14ac:dyDescent="0.2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K46" t="s">
        <v>0</v>
      </c>
      <c r="L46" t="s">
        <v>1</v>
      </c>
      <c r="M46" t="s">
        <v>2</v>
      </c>
      <c r="N46" t="s">
        <v>3</v>
      </c>
      <c r="O46" t="s">
        <v>4</v>
      </c>
      <c r="P46" t="s">
        <v>5</v>
      </c>
      <c r="Q46" t="s">
        <v>6</v>
      </c>
    </row>
    <row r="47" spans="1:17" x14ac:dyDescent="0.2">
      <c r="B47">
        <v>30</v>
      </c>
      <c r="K47">
        <v>40</v>
      </c>
    </row>
    <row r="48" spans="1:17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f>IF(SUM(B48:E48)&gt;0,1,0)</f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f>IF(SUM(K48:N48)&gt;0,1,0)</f>
        <v>0</v>
      </c>
    </row>
    <row r="49" spans="1:17" x14ac:dyDescent="0.2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f t="shared" ref="H49:H87" si="2">IF(SUM(B49:E49)&gt;0,1,0)</f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">
        <f t="shared" ref="Q49:Q87" si="3">IF(SUM(K49:N49)&gt;0,1,0)</f>
        <v>0</v>
      </c>
    </row>
    <row r="50" spans="1:17" x14ac:dyDescent="0.2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4</v>
      </c>
      <c r="H50" s="1">
        <f t="shared" si="2"/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">
        <f t="shared" si="3"/>
        <v>0</v>
      </c>
    </row>
    <row r="51" spans="1:17" x14ac:dyDescent="0.2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f t="shared" si="2"/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">
        <f t="shared" si="3"/>
        <v>0</v>
      </c>
    </row>
    <row r="52" spans="1:17" x14ac:dyDescent="0.2">
      <c r="A52">
        <v>5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 s="1">
        <f t="shared" si="2"/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1">
        <f t="shared" si="3"/>
        <v>0</v>
      </c>
    </row>
    <row r="53" spans="1:17" x14ac:dyDescent="0.2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f t="shared" si="2"/>
        <v>0</v>
      </c>
      <c r="J53">
        <v>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>
        <f t="shared" si="3"/>
        <v>0</v>
      </c>
    </row>
    <row r="54" spans="1:17" x14ac:dyDescent="0.2">
      <c r="A54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 s="1">
        <f t="shared" si="2"/>
        <v>0</v>
      </c>
      <c r="J54">
        <v>7</v>
      </c>
      <c r="K54">
        <v>0</v>
      </c>
      <c r="L54">
        <v>0</v>
      </c>
      <c r="M54">
        <v>0</v>
      </c>
      <c r="N54">
        <v>0</v>
      </c>
      <c r="O54">
        <v>0</v>
      </c>
      <c r="P54">
        <v>8</v>
      </c>
      <c r="Q54" s="1">
        <f t="shared" si="3"/>
        <v>0</v>
      </c>
    </row>
    <row r="55" spans="1:17" x14ac:dyDescent="0.2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f t="shared" si="2"/>
        <v>0</v>
      </c>
      <c r="J55">
        <v>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f t="shared" si="3"/>
        <v>0</v>
      </c>
    </row>
    <row r="56" spans="1:17" x14ac:dyDescent="0.2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f t="shared" si="2"/>
        <v>0</v>
      </c>
      <c r="J56">
        <v>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">
        <f t="shared" si="3"/>
        <v>0</v>
      </c>
    </row>
    <row r="57" spans="1:17" x14ac:dyDescent="0.2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2</v>
      </c>
      <c r="H57" s="1">
        <f t="shared" si="2"/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>
        <f t="shared" si="3"/>
        <v>0</v>
      </c>
    </row>
    <row r="58" spans="1:17" x14ac:dyDescent="0.2">
      <c r="A58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f t="shared" si="2"/>
        <v>0</v>
      </c>
      <c r="J58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>
        <f t="shared" si="3"/>
        <v>0</v>
      </c>
    </row>
    <row r="59" spans="1:17" x14ac:dyDescent="0.2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f t="shared" si="2"/>
        <v>0</v>
      </c>
      <c r="J59">
        <v>12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">
        <f t="shared" si="3"/>
        <v>0</v>
      </c>
    </row>
    <row r="60" spans="1:17" x14ac:dyDescent="0.2">
      <c r="A60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f t="shared" si="2"/>
        <v>0</v>
      </c>
      <c r="J60">
        <v>13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 s="1">
        <f t="shared" si="3"/>
        <v>0</v>
      </c>
    </row>
    <row r="61" spans="1:17" x14ac:dyDescent="0.2">
      <c r="A61">
        <v>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f t="shared" si="2"/>
        <v>0</v>
      </c>
      <c r="J61">
        <v>14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">
        <f t="shared" si="3"/>
        <v>0</v>
      </c>
    </row>
    <row r="62" spans="1:17" x14ac:dyDescent="0.2">
      <c r="A62">
        <v>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f t="shared" si="2"/>
        <v>0</v>
      </c>
      <c r="J62">
        <v>15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>
        <f t="shared" si="3"/>
        <v>0</v>
      </c>
    </row>
    <row r="63" spans="1:17" x14ac:dyDescent="0.2">
      <c r="A63">
        <v>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f t="shared" si="2"/>
        <v>0</v>
      </c>
      <c r="J63">
        <v>16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f t="shared" si="3"/>
        <v>0</v>
      </c>
    </row>
    <row r="64" spans="1:17" x14ac:dyDescent="0.2">
      <c r="A64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f t="shared" si="2"/>
        <v>0</v>
      </c>
      <c r="J64">
        <v>17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 s="1">
        <f t="shared" si="3"/>
        <v>0</v>
      </c>
    </row>
    <row r="65" spans="1:17" x14ac:dyDescent="0.2">
      <c r="A65">
        <v>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f t="shared" si="2"/>
        <v>0</v>
      </c>
      <c r="J65">
        <v>18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 s="1">
        <f t="shared" si="3"/>
        <v>0</v>
      </c>
    </row>
    <row r="66" spans="1:17" x14ac:dyDescent="0.2">
      <c r="A66">
        <v>19</v>
      </c>
      <c r="B66">
        <v>0</v>
      </c>
      <c r="C66">
        <v>0</v>
      </c>
      <c r="D66">
        <v>0</v>
      </c>
      <c r="E66">
        <v>0</v>
      </c>
      <c r="F66">
        <v>0</v>
      </c>
      <c r="G66">
        <v>4</v>
      </c>
      <c r="H66" s="1">
        <f t="shared" si="2"/>
        <v>0</v>
      </c>
      <c r="J66">
        <v>19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1">
        <f t="shared" si="3"/>
        <v>0</v>
      </c>
    </row>
    <row r="67" spans="1:17" x14ac:dyDescent="0.2">
      <c r="A67">
        <v>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f t="shared" si="2"/>
        <v>0</v>
      </c>
      <c r="J67">
        <v>20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 s="1">
        <f t="shared" si="3"/>
        <v>0</v>
      </c>
    </row>
    <row r="68" spans="1:17" x14ac:dyDescent="0.2">
      <c r="A68">
        <v>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f t="shared" si="2"/>
        <v>0</v>
      </c>
      <c r="J68">
        <v>21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>
        <f t="shared" si="3"/>
        <v>0</v>
      </c>
    </row>
    <row r="69" spans="1:17" x14ac:dyDescent="0.2">
      <c r="A69">
        <v>22</v>
      </c>
      <c r="B69">
        <v>0</v>
      </c>
      <c r="C69">
        <v>0</v>
      </c>
      <c r="D69">
        <v>0</v>
      </c>
      <c r="E69">
        <v>0</v>
      </c>
      <c r="F69">
        <v>0</v>
      </c>
      <c r="G69">
        <v>4</v>
      </c>
      <c r="H69" s="1">
        <f t="shared" si="2"/>
        <v>0</v>
      </c>
      <c r="J69">
        <v>22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f t="shared" si="3"/>
        <v>0</v>
      </c>
    </row>
    <row r="70" spans="1:17" x14ac:dyDescent="0.2">
      <c r="A70">
        <v>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">
        <f t="shared" si="2"/>
        <v>0</v>
      </c>
      <c r="J70">
        <v>23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f t="shared" si="3"/>
        <v>0</v>
      </c>
    </row>
    <row r="71" spans="1:17" x14ac:dyDescent="0.2">
      <c r="A71">
        <v>24</v>
      </c>
      <c r="B71">
        <v>0</v>
      </c>
      <c r="C71">
        <v>0</v>
      </c>
      <c r="D71">
        <v>0</v>
      </c>
      <c r="E71">
        <v>0</v>
      </c>
      <c r="F71">
        <v>0</v>
      </c>
      <c r="G71">
        <v>4</v>
      </c>
      <c r="H71" s="1">
        <f t="shared" si="2"/>
        <v>0</v>
      </c>
      <c r="J71">
        <v>24</v>
      </c>
      <c r="K71">
        <v>0</v>
      </c>
      <c r="L71">
        <v>0</v>
      </c>
      <c r="M71">
        <v>0</v>
      </c>
      <c r="N71">
        <v>0</v>
      </c>
      <c r="O71">
        <v>0</v>
      </c>
      <c r="P71">
        <v>5</v>
      </c>
      <c r="Q71" s="1">
        <f t="shared" si="3"/>
        <v>0</v>
      </c>
    </row>
    <row r="72" spans="1:17" x14ac:dyDescent="0.2">
      <c r="A72">
        <v>25</v>
      </c>
      <c r="B72">
        <v>0</v>
      </c>
      <c r="C72">
        <v>0</v>
      </c>
      <c r="D72">
        <v>0</v>
      </c>
      <c r="E72">
        <v>0</v>
      </c>
      <c r="F72">
        <v>0</v>
      </c>
      <c r="G72">
        <v>3</v>
      </c>
      <c r="H72" s="1">
        <f t="shared" si="2"/>
        <v>0</v>
      </c>
      <c r="J72">
        <v>25</v>
      </c>
      <c r="K72">
        <v>0</v>
      </c>
      <c r="L72">
        <v>0</v>
      </c>
      <c r="M72">
        <v>0</v>
      </c>
      <c r="N72">
        <v>0</v>
      </c>
      <c r="O72">
        <v>0</v>
      </c>
      <c r="P72">
        <v>4</v>
      </c>
      <c r="Q72" s="1">
        <f t="shared" si="3"/>
        <v>0</v>
      </c>
    </row>
    <row r="73" spans="1:17" x14ac:dyDescent="0.2">
      <c r="A73">
        <v>26</v>
      </c>
      <c r="B73">
        <v>0</v>
      </c>
      <c r="C73">
        <v>0</v>
      </c>
      <c r="D73">
        <v>0</v>
      </c>
      <c r="E73">
        <v>0</v>
      </c>
      <c r="F73">
        <v>0</v>
      </c>
      <c r="G73">
        <v>3</v>
      </c>
      <c r="H73" s="1">
        <f t="shared" si="2"/>
        <v>0</v>
      </c>
      <c r="J73">
        <v>26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>
        <f t="shared" si="3"/>
        <v>0</v>
      </c>
    </row>
    <row r="74" spans="1:17" x14ac:dyDescent="0.2">
      <c r="A74">
        <v>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">
        <f t="shared" si="2"/>
        <v>0</v>
      </c>
      <c r="J74">
        <v>27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f t="shared" si="3"/>
        <v>0</v>
      </c>
    </row>
    <row r="75" spans="1:17" x14ac:dyDescent="0.2">
      <c r="A75">
        <v>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">
        <f t="shared" si="2"/>
        <v>0</v>
      </c>
      <c r="J75">
        <v>28</v>
      </c>
      <c r="K75">
        <v>0</v>
      </c>
      <c r="L75">
        <v>0</v>
      </c>
      <c r="M75">
        <v>0</v>
      </c>
      <c r="N75">
        <v>0</v>
      </c>
      <c r="O75">
        <v>0</v>
      </c>
      <c r="P75">
        <v>6</v>
      </c>
      <c r="Q75" s="1">
        <f t="shared" si="3"/>
        <v>0</v>
      </c>
    </row>
    <row r="76" spans="1:17" x14ac:dyDescent="0.2">
      <c r="A76">
        <v>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f t="shared" si="2"/>
        <v>0</v>
      </c>
      <c r="J76">
        <v>29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">
        <f t="shared" si="3"/>
        <v>0</v>
      </c>
    </row>
    <row r="77" spans="1:17" x14ac:dyDescent="0.2">
      <c r="A77">
        <v>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">
        <f t="shared" si="2"/>
        <v>0</v>
      </c>
      <c r="J77">
        <v>30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">
        <f t="shared" si="3"/>
        <v>0</v>
      </c>
    </row>
    <row r="78" spans="1:17" x14ac:dyDescent="0.2">
      <c r="A78">
        <v>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">
        <f t="shared" si="2"/>
        <v>0</v>
      </c>
      <c r="J78">
        <v>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f t="shared" si="3"/>
        <v>0</v>
      </c>
    </row>
    <row r="79" spans="1:17" x14ac:dyDescent="0.2">
      <c r="A79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">
        <f t="shared" si="2"/>
        <v>0</v>
      </c>
      <c r="J79">
        <v>32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">
        <f t="shared" si="3"/>
        <v>0</v>
      </c>
    </row>
    <row r="80" spans="1:17" x14ac:dyDescent="0.2">
      <c r="A80">
        <v>33</v>
      </c>
      <c r="B80">
        <v>0</v>
      </c>
      <c r="C80">
        <v>0</v>
      </c>
      <c r="D80">
        <v>0</v>
      </c>
      <c r="E80">
        <v>0</v>
      </c>
      <c r="F80">
        <v>0</v>
      </c>
      <c r="G80">
        <v>14</v>
      </c>
      <c r="H80" s="1">
        <f t="shared" si="2"/>
        <v>0</v>
      </c>
      <c r="J80">
        <v>33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>
        <f t="shared" si="3"/>
        <v>0</v>
      </c>
    </row>
    <row r="81" spans="1:17" x14ac:dyDescent="0.2">
      <c r="A81">
        <v>34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 s="1">
        <f t="shared" si="2"/>
        <v>0</v>
      </c>
      <c r="J81">
        <v>34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">
        <f t="shared" si="3"/>
        <v>0</v>
      </c>
    </row>
    <row r="82" spans="1:17" x14ac:dyDescent="0.2">
      <c r="A82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4</v>
      </c>
      <c r="H82" s="1">
        <f t="shared" si="2"/>
        <v>0</v>
      </c>
      <c r="J82">
        <v>35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">
        <f t="shared" si="3"/>
        <v>0</v>
      </c>
    </row>
    <row r="83" spans="1:17" x14ac:dyDescent="0.2">
      <c r="A83">
        <v>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">
        <f t="shared" si="2"/>
        <v>0</v>
      </c>
      <c r="J83">
        <v>36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">
        <f t="shared" si="3"/>
        <v>0</v>
      </c>
    </row>
    <row r="84" spans="1:17" x14ac:dyDescent="0.2">
      <c r="A84">
        <v>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">
        <f t="shared" si="2"/>
        <v>0</v>
      </c>
      <c r="J84">
        <v>37</v>
      </c>
      <c r="K84">
        <v>0</v>
      </c>
      <c r="L84">
        <v>0</v>
      </c>
      <c r="M84">
        <v>0</v>
      </c>
      <c r="N84">
        <v>0</v>
      </c>
      <c r="O84">
        <v>0</v>
      </c>
      <c r="P84">
        <v>7</v>
      </c>
      <c r="Q84" s="1">
        <f t="shared" si="3"/>
        <v>0</v>
      </c>
    </row>
    <row r="85" spans="1:17" x14ac:dyDescent="0.2">
      <c r="A85">
        <v>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">
        <f t="shared" si="2"/>
        <v>0</v>
      </c>
      <c r="J85">
        <v>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">
        <f t="shared" si="3"/>
        <v>0</v>
      </c>
    </row>
    <row r="86" spans="1:17" x14ac:dyDescent="0.2">
      <c r="A86">
        <v>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">
        <f t="shared" si="2"/>
        <v>0</v>
      </c>
      <c r="J86">
        <v>39</v>
      </c>
      <c r="K86">
        <v>0</v>
      </c>
      <c r="L86">
        <v>0</v>
      </c>
      <c r="M86">
        <v>0</v>
      </c>
      <c r="N86">
        <v>0</v>
      </c>
      <c r="O86">
        <v>0</v>
      </c>
      <c r="P86">
        <v>5</v>
      </c>
      <c r="Q86" s="1">
        <f t="shared" si="3"/>
        <v>0</v>
      </c>
    </row>
    <row r="87" spans="1:17" x14ac:dyDescent="0.2">
      <c r="A87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4</v>
      </c>
      <c r="H87" s="1">
        <f t="shared" si="2"/>
        <v>0</v>
      </c>
      <c r="J87">
        <v>40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">
        <f t="shared" si="3"/>
        <v>0</v>
      </c>
    </row>
    <row r="88" spans="1:17" x14ac:dyDescent="0.2">
      <c r="A88" t="s">
        <v>7</v>
      </c>
      <c r="B88">
        <f>SUM(B48:B87)/COUNT(B48:B87)</f>
        <v>0</v>
      </c>
      <c r="C88">
        <f>SUM(C48:C87)/COUNT(C48:C87)</f>
        <v>0</v>
      </c>
      <c r="D88">
        <f>SUM(D48:D87)/COUNT(D48:D87)</f>
        <v>0</v>
      </c>
      <c r="E88">
        <f>SUM(E48:E87)/COUNT(E48:E87)</f>
        <v>0</v>
      </c>
      <c r="G88" t="s">
        <v>7</v>
      </c>
      <c r="H88" s="2">
        <f>SUM(H48:H87)/COUNT(H48:H87)</f>
        <v>0</v>
      </c>
      <c r="J88" t="s">
        <v>7</v>
      </c>
      <c r="K88">
        <f>SUM(K48:K87)/COUNT(K48:K87)</f>
        <v>0</v>
      </c>
      <c r="L88">
        <f>SUM(L48:L87)/COUNT(L48:L87)</f>
        <v>0</v>
      </c>
      <c r="M88">
        <f>SUM(M48:M87)/COUNT(M48:M87)</f>
        <v>0</v>
      </c>
      <c r="N88">
        <f>SUM(N48:N87)/COUNT(N48:N87)</f>
        <v>0</v>
      </c>
      <c r="P88" t="s">
        <v>7</v>
      </c>
      <c r="Q88" s="2">
        <f>SUM(Q48:Q87)/COUNT(Q48:Q87)</f>
        <v>0</v>
      </c>
    </row>
    <row r="90" spans="1:17" x14ac:dyDescent="0.2">
      <c r="B90" t="s">
        <v>0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K90" t="s">
        <v>0</v>
      </c>
      <c r="L90" t="s">
        <v>1</v>
      </c>
      <c r="M90" t="s">
        <v>2</v>
      </c>
      <c r="N90" t="s">
        <v>3</v>
      </c>
      <c r="O90" t="s">
        <v>4</v>
      </c>
      <c r="P90" t="s">
        <v>5</v>
      </c>
      <c r="Q90" t="s">
        <v>6</v>
      </c>
    </row>
    <row r="91" spans="1:17" x14ac:dyDescent="0.2">
      <c r="B91">
        <v>50</v>
      </c>
      <c r="K91">
        <v>60</v>
      </c>
    </row>
    <row r="92" spans="1:17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4</v>
      </c>
      <c r="H92" s="1">
        <f>IF(SUM(B92:E92)&gt;0,1,0)</f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f>IF(SUM(K92:N92)&gt;0,1,0)</f>
        <v>0</v>
      </c>
    </row>
    <row r="93" spans="1:17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4</v>
      </c>
      <c r="H93" s="1">
        <f t="shared" ref="H93:H131" si="4">IF(SUM(B93:E93)&gt;0,1,0)</f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4</v>
      </c>
      <c r="Q93" s="1">
        <f t="shared" ref="Q93:Q131" si="5">IF(SUM(K93:N93)&gt;0,1,0)</f>
        <v>0</v>
      </c>
    </row>
    <row r="94" spans="1:17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4</v>
      </c>
      <c r="H94" s="1">
        <f t="shared" si="4"/>
        <v>0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3</v>
      </c>
      <c r="Q94" s="1">
        <f t="shared" si="5"/>
        <v>0</v>
      </c>
    </row>
    <row r="95" spans="1:17" x14ac:dyDescent="0.2">
      <c r="A95">
        <v>4</v>
      </c>
      <c r="B95">
        <v>0</v>
      </c>
      <c r="C95">
        <v>0</v>
      </c>
      <c r="D95">
        <v>1</v>
      </c>
      <c r="E95">
        <v>2</v>
      </c>
      <c r="F95">
        <v>0</v>
      </c>
      <c r="G95">
        <v>12</v>
      </c>
      <c r="H95" s="1">
        <f t="shared" si="4"/>
        <v>1</v>
      </c>
      <c r="J95">
        <v>4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 s="1">
        <f t="shared" si="5"/>
        <v>0</v>
      </c>
    </row>
    <row r="96" spans="1:17" x14ac:dyDescent="0.2">
      <c r="A96">
        <v>5</v>
      </c>
      <c r="B96">
        <v>0</v>
      </c>
      <c r="C96">
        <v>0</v>
      </c>
      <c r="D96">
        <v>0</v>
      </c>
      <c r="E96">
        <v>0</v>
      </c>
      <c r="F96">
        <v>0</v>
      </c>
      <c r="G96">
        <v>3</v>
      </c>
      <c r="H96" s="1">
        <f t="shared" si="4"/>
        <v>0</v>
      </c>
      <c r="J96">
        <v>5</v>
      </c>
      <c r="K96">
        <v>0</v>
      </c>
      <c r="L96">
        <v>0</v>
      </c>
      <c r="M96">
        <v>0</v>
      </c>
      <c r="N96">
        <v>0</v>
      </c>
      <c r="O96">
        <v>0</v>
      </c>
      <c r="P96">
        <v>6</v>
      </c>
      <c r="Q96" s="1">
        <f t="shared" si="5"/>
        <v>0</v>
      </c>
    </row>
    <row r="97" spans="1:17" x14ac:dyDescent="0.2">
      <c r="A97">
        <v>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">
        <f t="shared" si="4"/>
        <v>0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">
        <f t="shared" si="5"/>
        <v>0</v>
      </c>
    </row>
    <row r="98" spans="1:17" x14ac:dyDescent="0.2">
      <c r="A98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5</v>
      </c>
      <c r="H98" s="1">
        <f t="shared" si="4"/>
        <v>0</v>
      </c>
      <c r="J98">
        <v>7</v>
      </c>
      <c r="K98">
        <v>0</v>
      </c>
      <c r="L98">
        <v>0</v>
      </c>
      <c r="M98">
        <v>0</v>
      </c>
      <c r="N98">
        <v>0</v>
      </c>
      <c r="O98">
        <v>0</v>
      </c>
      <c r="P98">
        <v>9</v>
      </c>
      <c r="Q98" s="1">
        <f t="shared" si="5"/>
        <v>0</v>
      </c>
    </row>
    <row r="99" spans="1:17" x14ac:dyDescent="0.2">
      <c r="A99">
        <v>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">
        <f t="shared" si="4"/>
        <v>0</v>
      </c>
      <c r="J99">
        <v>8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 s="1">
        <f t="shared" si="5"/>
        <v>0</v>
      </c>
    </row>
    <row r="100" spans="1:17" x14ac:dyDescent="0.2">
      <c r="A100">
        <v>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f t="shared" si="4"/>
        <v>0</v>
      </c>
      <c r="J100">
        <v>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">
        <f t="shared" si="5"/>
        <v>0</v>
      </c>
    </row>
    <row r="101" spans="1:17" x14ac:dyDescent="0.2">
      <c r="A101">
        <v>10</v>
      </c>
      <c r="B101">
        <v>0</v>
      </c>
      <c r="C101">
        <v>0</v>
      </c>
      <c r="D101">
        <v>1</v>
      </c>
      <c r="E101">
        <v>2</v>
      </c>
      <c r="F101">
        <v>0</v>
      </c>
      <c r="G101">
        <v>6</v>
      </c>
      <c r="H101" s="1">
        <f t="shared" si="4"/>
        <v>1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10</v>
      </c>
      <c r="Q101" s="1">
        <f t="shared" si="5"/>
        <v>0</v>
      </c>
    </row>
    <row r="102" spans="1:17" x14ac:dyDescent="0.2">
      <c r="A102">
        <v>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</v>
      </c>
      <c r="H102" s="1">
        <f t="shared" si="4"/>
        <v>0</v>
      </c>
      <c r="J102">
        <v>11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  <c r="Q102" s="1">
        <f t="shared" si="5"/>
        <v>0</v>
      </c>
    </row>
    <row r="103" spans="1:17" x14ac:dyDescent="0.2">
      <c r="A103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f t="shared" si="4"/>
        <v>0</v>
      </c>
      <c r="J103">
        <v>12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</v>
      </c>
      <c r="Q103" s="1">
        <f t="shared" si="5"/>
        <v>0</v>
      </c>
    </row>
    <row r="104" spans="1:17" x14ac:dyDescent="0.2">
      <c r="A104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 s="1">
        <f t="shared" si="4"/>
        <v>0</v>
      </c>
      <c r="J104">
        <v>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">
        <f t="shared" si="5"/>
        <v>0</v>
      </c>
    </row>
    <row r="105" spans="1:17" x14ac:dyDescent="0.2">
      <c r="A105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">
        <f t="shared" si="4"/>
        <v>0</v>
      </c>
      <c r="J105">
        <v>14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 s="1">
        <f t="shared" si="5"/>
        <v>0</v>
      </c>
    </row>
    <row r="106" spans="1:17" x14ac:dyDescent="0.2">
      <c r="A106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1">
        <f t="shared" si="4"/>
        <v>0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</v>
      </c>
      <c r="Q106" s="1">
        <f t="shared" si="5"/>
        <v>0</v>
      </c>
    </row>
    <row r="107" spans="1:17" x14ac:dyDescent="0.2">
      <c r="A107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</v>
      </c>
      <c r="H107" s="1">
        <f t="shared" si="4"/>
        <v>0</v>
      </c>
      <c r="J107">
        <v>16</v>
      </c>
      <c r="K107">
        <v>0</v>
      </c>
      <c r="L107">
        <v>0</v>
      </c>
      <c r="M107">
        <v>1</v>
      </c>
      <c r="N107">
        <v>2</v>
      </c>
      <c r="O107">
        <v>0</v>
      </c>
      <c r="P107">
        <v>3</v>
      </c>
      <c r="Q107" s="1">
        <f t="shared" si="5"/>
        <v>1</v>
      </c>
    </row>
    <row r="108" spans="1:17" x14ac:dyDescent="0.2">
      <c r="A108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</v>
      </c>
      <c r="H108" s="1">
        <f t="shared" si="4"/>
        <v>0</v>
      </c>
      <c r="J108">
        <v>17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</v>
      </c>
      <c r="Q108" s="1">
        <f t="shared" si="5"/>
        <v>0</v>
      </c>
    </row>
    <row r="109" spans="1:17" x14ac:dyDescent="0.2">
      <c r="A109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f t="shared" si="4"/>
        <v>0</v>
      </c>
      <c r="J109">
        <v>18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</v>
      </c>
      <c r="Q109" s="1">
        <f t="shared" si="5"/>
        <v>0</v>
      </c>
    </row>
    <row r="110" spans="1:17" x14ac:dyDescent="0.2">
      <c r="A110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f t="shared" si="4"/>
        <v>0</v>
      </c>
      <c r="J110">
        <v>19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f t="shared" si="5"/>
        <v>0</v>
      </c>
    </row>
    <row r="111" spans="1:17" x14ac:dyDescent="0.2">
      <c r="A111">
        <v>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1">
        <f t="shared" si="4"/>
        <v>0</v>
      </c>
      <c r="J111">
        <v>20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</v>
      </c>
      <c r="Q111" s="1">
        <f t="shared" si="5"/>
        <v>0</v>
      </c>
    </row>
    <row r="112" spans="1:17" x14ac:dyDescent="0.2">
      <c r="A112">
        <v>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</v>
      </c>
      <c r="H112" s="1">
        <f t="shared" si="4"/>
        <v>0</v>
      </c>
      <c r="J112">
        <v>21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</v>
      </c>
      <c r="Q112" s="1">
        <f t="shared" si="5"/>
        <v>0</v>
      </c>
    </row>
    <row r="113" spans="1:17" x14ac:dyDescent="0.2">
      <c r="A113">
        <v>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6</v>
      </c>
      <c r="H113" s="1">
        <f t="shared" si="4"/>
        <v>0</v>
      </c>
      <c r="J113">
        <v>22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</v>
      </c>
      <c r="Q113" s="1">
        <f t="shared" si="5"/>
        <v>0</v>
      </c>
    </row>
    <row r="114" spans="1:17" x14ac:dyDescent="0.2">
      <c r="A114">
        <v>23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1">
        <f t="shared" si="4"/>
        <v>0</v>
      </c>
      <c r="J114">
        <v>23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 s="1">
        <f t="shared" si="5"/>
        <v>0</v>
      </c>
    </row>
    <row r="115" spans="1:17" x14ac:dyDescent="0.2">
      <c r="A115">
        <v>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s="1">
        <f t="shared" si="4"/>
        <v>0</v>
      </c>
      <c r="J115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">
        <f t="shared" si="5"/>
        <v>0</v>
      </c>
    </row>
    <row r="116" spans="1:17" x14ac:dyDescent="0.2">
      <c r="A116">
        <v>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2</v>
      </c>
      <c r="H116" s="1">
        <f t="shared" si="4"/>
        <v>0</v>
      </c>
      <c r="J116">
        <v>25</v>
      </c>
      <c r="K116">
        <v>0</v>
      </c>
      <c r="L116">
        <v>0</v>
      </c>
      <c r="M116">
        <v>1</v>
      </c>
      <c r="N116">
        <v>2</v>
      </c>
      <c r="O116">
        <v>0</v>
      </c>
      <c r="P116">
        <v>10</v>
      </c>
      <c r="Q116" s="1">
        <f t="shared" si="5"/>
        <v>1</v>
      </c>
    </row>
    <row r="117" spans="1:17" x14ac:dyDescent="0.2">
      <c r="A117">
        <v>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5</v>
      </c>
      <c r="H117" s="1">
        <f t="shared" si="4"/>
        <v>0</v>
      </c>
      <c r="J117">
        <v>26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">
        <f t="shared" si="5"/>
        <v>0</v>
      </c>
    </row>
    <row r="118" spans="1:17" x14ac:dyDescent="0.2">
      <c r="A118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f t="shared" si="4"/>
        <v>0</v>
      </c>
      <c r="J118">
        <v>27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</v>
      </c>
      <c r="Q118" s="1">
        <f t="shared" si="5"/>
        <v>0</v>
      </c>
    </row>
    <row r="119" spans="1:17" x14ac:dyDescent="0.2">
      <c r="A119">
        <v>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5</v>
      </c>
      <c r="H119" s="1">
        <f t="shared" si="4"/>
        <v>0</v>
      </c>
      <c r="J119">
        <v>28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</v>
      </c>
      <c r="Q119" s="1">
        <f t="shared" si="5"/>
        <v>0</v>
      </c>
    </row>
    <row r="120" spans="1:17" x14ac:dyDescent="0.2">
      <c r="A120">
        <v>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f t="shared" si="4"/>
        <v>0</v>
      </c>
      <c r="J120">
        <v>29</v>
      </c>
      <c r="K120">
        <v>0</v>
      </c>
      <c r="L120">
        <v>0</v>
      </c>
      <c r="M120">
        <v>1</v>
      </c>
      <c r="N120">
        <v>2</v>
      </c>
      <c r="O120">
        <v>0</v>
      </c>
      <c r="P120">
        <v>0</v>
      </c>
      <c r="Q120" s="1">
        <f t="shared" si="5"/>
        <v>1</v>
      </c>
    </row>
    <row r="121" spans="1:17" x14ac:dyDescent="0.2">
      <c r="A121">
        <v>30</v>
      </c>
      <c r="B121">
        <v>0</v>
      </c>
      <c r="C121">
        <v>0</v>
      </c>
      <c r="D121">
        <v>1</v>
      </c>
      <c r="E121">
        <v>2</v>
      </c>
      <c r="F121">
        <v>0</v>
      </c>
      <c r="G121">
        <v>8</v>
      </c>
      <c r="H121" s="1">
        <f t="shared" si="4"/>
        <v>1</v>
      </c>
      <c r="J121">
        <v>30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1">
        <f t="shared" si="5"/>
        <v>0</v>
      </c>
    </row>
    <row r="122" spans="1:17" x14ac:dyDescent="0.2">
      <c r="A122">
        <v>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5</v>
      </c>
      <c r="H122" s="1">
        <f t="shared" si="4"/>
        <v>0</v>
      </c>
      <c r="J122">
        <v>31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</v>
      </c>
      <c r="Q122" s="1">
        <f t="shared" si="5"/>
        <v>0</v>
      </c>
    </row>
    <row r="123" spans="1:17" x14ac:dyDescent="0.2">
      <c r="A123">
        <v>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6</v>
      </c>
      <c r="H123" s="1">
        <f t="shared" si="4"/>
        <v>0</v>
      </c>
      <c r="J123">
        <v>32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">
        <f t="shared" si="5"/>
        <v>0</v>
      </c>
    </row>
    <row r="124" spans="1:17" x14ac:dyDescent="0.2">
      <c r="A124">
        <v>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6</v>
      </c>
      <c r="H124" s="1">
        <f t="shared" si="4"/>
        <v>0</v>
      </c>
      <c r="J124">
        <v>33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</v>
      </c>
      <c r="Q124" s="1">
        <f t="shared" si="5"/>
        <v>0</v>
      </c>
    </row>
    <row r="125" spans="1:17" x14ac:dyDescent="0.2">
      <c r="A125">
        <v>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</v>
      </c>
      <c r="H125" s="1">
        <f t="shared" si="4"/>
        <v>0</v>
      </c>
      <c r="J125">
        <v>34</v>
      </c>
      <c r="K125">
        <v>0</v>
      </c>
      <c r="L125">
        <v>0</v>
      </c>
      <c r="M125">
        <v>1</v>
      </c>
      <c r="N125">
        <v>2</v>
      </c>
      <c r="O125">
        <v>0</v>
      </c>
      <c r="P125">
        <v>6</v>
      </c>
      <c r="Q125" s="1">
        <f t="shared" si="5"/>
        <v>1</v>
      </c>
    </row>
    <row r="126" spans="1:17" x14ac:dyDescent="0.2">
      <c r="A126">
        <v>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f t="shared" si="4"/>
        <v>0</v>
      </c>
      <c r="J126">
        <v>35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 s="1">
        <f t="shared" si="5"/>
        <v>0</v>
      </c>
    </row>
    <row r="127" spans="1:17" x14ac:dyDescent="0.2">
      <c r="A127">
        <v>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f t="shared" si="4"/>
        <v>0</v>
      </c>
      <c r="J127">
        <v>36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f t="shared" si="5"/>
        <v>0</v>
      </c>
    </row>
    <row r="128" spans="1:17" x14ac:dyDescent="0.2">
      <c r="A128">
        <v>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4</v>
      </c>
      <c r="H128" s="1">
        <f t="shared" si="4"/>
        <v>0</v>
      </c>
      <c r="J128">
        <v>37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 s="1">
        <f t="shared" si="5"/>
        <v>0</v>
      </c>
    </row>
    <row r="129" spans="1:17" x14ac:dyDescent="0.2">
      <c r="A129">
        <v>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</v>
      </c>
      <c r="H129" s="1">
        <f t="shared" si="4"/>
        <v>0</v>
      </c>
      <c r="J129">
        <v>38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</v>
      </c>
      <c r="Q129" s="1">
        <f t="shared" si="5"/>
        <v>0</v>
      </c>
    </row>
    <row r="130" spans="1:17" x14ac:dyDescent="0.2">
      <c r="A130">
        <v>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4</v>
      </c>
      <c r="H130" s="1">
        <f t="shared" si="4"/>
        <v>0</v>
      </c>
      <c r="J130">
        <v>39</v>
      </c>
      <c r="K130">
        <v>0</v>
      </c>
      <c r="L130">
        <v>0</v>
      </c>
      <c r="M130">
        <v>1</v>
      </c>
      <c r="N130">
        <v>2</v>
      </c>
      <c r="O130">
        <v>0</v>
      </c>
      <c r="P130">
        <v>0</v>
      </c>
      <c r="Q130" s="1">
        <f t="shared" si="5"/>
        <v>1</v>
      </c>
    </row>
    <row r="131" spans="1:17" x14ac:dyDescent="0.2">
      <c r="A131">
        <v>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f t="shared" si="4"/>
        <v>0</v>
      </c>
      <c r="J131">
        <v>40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f t="shared" si="5"/>
        <v>0</v>
      </c>
    </row>
    <row r="132" spans="1:17" x14ac:dyDescent="0.2">
      <c r="A132" t="s">
        <v>7</v>
      </c>
      <c r="B132">
        <f>SUM(B92:B131)/COUNT(B92:B131)</f>
        <v>0</v>
      </c>
      <c r="C132">
        <f>SUM(C92:C131)/COUNT(C92:C131)</f>
        <v>0</v>
      </c>
      <c r="D132">
        <f>SUM(D92:D131)/COUNT(D92:D131)</f>
        <v>7.4999999999999997E-2</v>
      </c>
      <c r="E132">
        <f>SUM(E92:E131)/COUNT(E92:E131)</f>
        <v>0.15</v>
      </c>
      <c r="G132" t="s">
        <v>7</v>
      </c>
      <c r="H132" s="2">
        <f>SUM(H92:H131)/COUNT(H92:H131)</f>
        <v>7.4999999999999997E-2</v>
      </c>
      <c r="J132" t="s">
        <v>7</v>
      </c>
      <c r="K132">
        <f>SUM(K92:K131)/COUNT(K92:K131)</f>
        <v>0</v>
      </c>
      <c r="L132">
        <f>SUM(L92:L131)/COUNT(L92:L131)</f>
        <v>0</v>
      </c>
      <c r="M132">
        <f>SUM(M92:M131)/COUNT(M92:M131)</f>
        <v>0.125</v>
      </c>
      <c r="N132">
        <f>SUM(N92:N131)/COUNT(N92:N131)</f>
        <v>0.25</v>
      </c>
      <c r="P132" t="s">
        <v>7</v>
      </c>
      <c r="Q132" s="2">
        <f>SUM(Q92:Q131)/COUNT(Q92:Q131)</f>
        <v>0.125</v>
      </c>
    </row>
    <row r="134" spans="1:17" x14ac:dyDescent="0.2"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K134" t="s">
        <v>0</v>
      </c>
      <c r="L134" t="s">
        <v>1</v>
      </c>
      <c r="M134" t="s">
        <v>2</v>
      </c>
      <c r="N134" t="s">
        <v>3</v>
      </c>
      <c r="O134" t="s">
        <v>4</v>
      </c>
      <c r="P134" t="s">
        <v>5</v>
      </c>
      <c r="Q134" t="s">
        <v>6</v>
      </c>
    </row>
    <row r="135" spans="1:17" x14ac:dyDescent="0.2">
      <c r="B135">
        <v>70</v>
      </c>
      <c r="K135">
        <v>80</v>
      </c>
    </row>
    <row r="136" spans="1:17" x14ac:dyDescent="0.2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f>IF(SUM(B136:E136)&gt;0,1,0)</f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10</v>
      </c>
      <c r="Q136" s="1">
        <f>IF(SUM(K136:N136)&gt;0,1,0)</f>
        <v>0</v>
      </c>
    </row>
    <row r="137" spans="1:17" x14ac:dyDescent="0.2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f t="shared" ref="H137:H175" si="6">IF(SUM(B137:E137)&gt;0,1,0)</f>
        <v>0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">
        <f t="shared" ref="Q137:Q175" si="7">IF(SUM(K137:N137)&gt;0,1,0)</f>
        <v>0</v>
      </c>
    </row>
    <row r="138" spans="1:17" x14ac:dyDescent="0.2">
      <c r="A138">
        <v>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6</v>
      </c>
      <c r="H138" s="1">
        <f t="shared" si="6"/>
        <v>0</v>
      </c>
      <c r="J138">
        <v>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f t="shared" si="7"/>
        <v>0</v>
      </c>
    </row>
    <row r="139" spans="1:17" x14ac:dyDescent="0.2">
      <c r="A139">
        <v>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f t="shared" si="6"/>
        <v>0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</v>
      </c>
      <c r="Q139" s="1">
        <f t="shared" si="7"/>
        <v>0</v>
      </c>
    </row>
    <row r="140" spans="1:17" x14ac:dyDescent="0.2">
      <c r="A140">
        <v>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7</v>
      </c>
      <c r="H140" s="1">
        <f t="shared" si="6"/>
        <v>0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</v>
      </c>
      <c r="Q140" s="1">
        <f t="shared" si="7"/>
        <v>0</v>
      </c>
    </row>
    <row r="141" spans="1:17" x14ac:dyDescent="0.2">
      <c r="A141">
        <v>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6</v>
      </c>
      <c r="H141" s="1">
        <f t="shared" si="6"/>
        <v>0</v>
      </c>
      <c r="J141">
        <v>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 s="1">
        <f t="shared" si="7"/>
        <v>0</v>
      </c>
    </row>
    <row r="142" spans="1:17" x14ac:dyDescent="0.2">
      <c r="A142">
        <v>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8</v>
      </c>
      <c r="H142" s="1">
        <f t="shared" si="6"/>
        <v>0</v>
      </c>
      <c r="J142">
        <v>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</v>
      </c>
      <c r="Q142" s="1">
        <f t="shared" si="7"/>
        <v>0</v>
      </c>
    </row>
    <row r="143" spans="1:17" x14ac:dyDescent="0.2">
      <c r="A143">
        <v>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</v>
      </c>
      <c r="H143" s="1">
        <f t="shared" si="6"/>
        <v>0</v>
      </c>
      <c r="J143">
        <v>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</v>
      </c>
      <c r="Q143" s="1">
        <f t="shared" si="7"/>
        <v>0</v>
      </c>
    </row>
    <row r="144" spans="1:17" x14ac:dyDescent="0.2">
      <c r="A144">
        <v>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3</v>
      </c>
      <c r="H144" s="1">
        <f t="shared" si="6"/>
        <v>0</v>
      </c>
      <c r="J144">
        <v>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">
        <f t="shared" si="7"/>
        <v>0</v>
      </c>
    </row>
    <row r="145" spans="1:17" x14ac:dyDescent="0.2">
      <c r="A145">
        <v>10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</v>
      </c>
      <c r="H145" s="1">
        <f t="shared" si="6"/>
        <v>0</v>
      </c>
      <c r="J145">
        <v>10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9</v>
      </c>
      <c r="Q145" s="1">
        <f t="shared" si="7"/>
        <v>0</v>
      </c>
    </row>
    <row r="146" spans="1:17" x14ac:dyDescent="0.2">
      <c r="A146">
        <v>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3</v>
      </c>
      <c r="H146" s="1">
        <f t="shared" si="6"/>
        <v>0</v>
      </c>
      <c r="J146">
        <v>11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</v>
      </c>
      <c r="Q146" s="1">
        <f t="shared" si="7"/>
        <v>0</v>
      </c>
    </row>
    <row r="147" spans="1:17" x14ac:dyDescent="0.2">
      <c r="A147">
        <v>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1">
        <f t="shared" si="6"/>
        <v>0</v>
      </c>
      <c r="J147">
        <v>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7</v>
      </c>
      <c r="Q147" s="1">
        <f t="shared" si="7"/>
        <v>0</v>
      </c>
    </row>
    <row r="148" spans="1:17" x14ac:dyDescent="0.2">
      <c r="A148">
        <v>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5</v>
      </c>
      <c r="H148" s="1">
        <f t="shared" si="6"/>
        <v>0</v>
      </c>
      <c r="J148">
        <v>13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  <c r="Q148" s="1">
        <f t="shared" si="7"/>
        <v>0</v>
      </c>
    </row>
    <row r="149" spans="1:17" x14ac:dyDescent="0.2">
      <c r="A149">
        <v>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</v>
      </c>
      <c r="H149" s="1">
        <f t="shared" si="6"/>
        <v>0</v>
      </c>
      <c r="J149">
        <v>14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 s="1">
        <f t="shared" si="7"/>
        <v>0</v>
      </c>
    </row>
    <row r="150" spans="1:17" x14ac:dyDescent="0.2">
      <c r="A150">
        <v>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</v>
      </c>
      <c r="H150" s="1">
        <f t="shared" si="6"/>
        <v>0</v>
      </c>
      <c r="J150">
        <v>15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7</v>
      </c>
      <c r="Q150" s="1">
        <f t="shared" si="7"/>
        <v>0</v>
      </c>
    </row>
    <row r="151" spans="1:17" x14ac:dyDescent="0.2">
      <c r="A151">
        <v>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f t="shared" si="6"/>
        <v>0</v>
      </c>
      <c r="J151">
        <v>16</v>
      </c>
      <c r="K151">
        <v>0</v>
      </c>
      <c r="L151">
        <v>0</v>
      </c>
      <c r="M151">
        <v>1</v>
      </c>
      <c r="N151">
        <v>2</v>
      </c>
      <c r="O151">
        <v>0</v>
      </c>
      <c r="P151">
        <v>0</v>
      </c>
      <c r="Q151" s="1">
        <f t="shared" si="7"/>
        <v>1</v>
      </c>
    </row>
    <row r="152" spans="1:17" x14ac:dyDescent="0.2">
      <c r="A152">
        <v>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3</v>
      </c>
      <c r="H152" s="1">
        <f t="shared" si="6"/>
        <v>0</v>
      </c>
      <c r="J152">
        <v>17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7</v>
      </c>
      <c r="Q152" s="1">
        <f t="shared" si="7"/>
        <v>0</v>
      </c>
    </row>
    <row r="153" spans="1:17" x14ac:dyDescent="0.2">
      <c r="A153">
        <v>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3</v>
      </c>
      <c r="H153" s="1">
        <f t="shared" si="6"/>
        <v>0</v>
      </c>
      <c r="J153">
        <v>18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12</v>
      </c>
      <c r="Q153" s="1">
        <f t="shared" si="7"/>
        <v>0</v>
      </c>
    </row>
    <row r="154" spans="1:17" x14ac:dyDescent="0.2">
      <c r="A154">
        <v>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</v>
      </c>
      <c r="H154" s="1">
        <f t="shared" si="6"/>
        <v>0</v>
      </c>
      <c r="J154">
        <v>19</v>
      </c>
      <c r="K154">
        <v>0</v>
      </c>
      <c r="L154">
        <v>0</v>
      </c>
      <c r="M154">
        <v>1</v>
      </c>
      <c r="N154">
        <v>2</v>
      </c>
      <c r="O154">
        <v>0</v>
      </c>
      <c r="P154">
        <v>10</v>
      </c>
      <c r="Q154" s="1">
        <f t="shared" si="7"/>
        <v>1</v>
      </c>
    </row>
    <row r="155" spans="1:17" x14ac:dyDescent="0.2">
      <c r="A155">
        <v>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s="1">
        <f t="shared" si="6"/>
        <v>0</v>
      </c>
      <c r="J155">
        <v>20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</v>
      </c>
      <c r="Q155" s="1">
        <f t="shared" si="7"/>
        <v>0</v>
      </c>
    </row>
    <row r="156" spans="1:17" x14ac:dyDescent="0.2">
      <c r="A156">
        <v>21</v>
      </c>
      <c r="B156">
        <v>0</v>
      </c>
      <c r="C156">
        <v>0</v>
      </c>
      <c r="D156">
        <v>1</v>
      </c>
      <c r="E156">
        <v>2</v>
      </c>
      <c r="F156">
        <v>0</v>
      </c>
      <c r="G156">
        <v>0</v>
      </c>
      <c r="H156" s="1">
        <f t="shared" si="6"/>
        <v>1</v>
      </c>
      <c r="J156">
        <v>21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</v>
      </c>
      <c r="Q156" s="1">
        <f t="shared" si="7"/>
        <v>0</v>
      </c>
    </row>
    <row r="157" spans="1:17" x14ac:dyDescent="0.2">
      <c r="A157">
        <v>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</v>
      </c>
      <c r="H157" s="1">
        <f t="shared" si="6"/>
        <v>0</v>
      </c>
      <c r="J157">
        <v>22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5</v>
      </c>
      <c r="Q157" s="1">
        <f t="shared" si="7"/>
        <v>0</v>
      </c>
    </row>
    <row r="158" spans="1:17" x14ac:dyDescent="0.2">
      <c r="A158">
        <v>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</v>
      </c>
      <c r="H158" s="1">
        <f t="shared" si="6"/>
        <v>0</v>
      </c>
      <c r="J158">
        <v>23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4</v>
      </c>
      <c r="Q158" s="1">
        <f t="shared" si="7"/>
        <v>0</v>
      </c>
    </row>
    <row r="159" spans="1:17" x14ac:dyDescent="0.2">
      <c r="A159">
        <v>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</v>
      </c>
      <c r="H159" s="1">
        <f t="shared" si="6"/>
        <v>0</v>
      </c>
      <c r="J159">
        <v>24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8</v>
      </c>
      <c r="Q159" s="1">
        <f t="shared" si="7"/>
        <v>0</v>
      </c>
    </row>
    <row r="160" spans="1:17" x14ac:dyDescent="0.2">
      <c r="A160">
        <v>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5</v>
      </c>
      <c r="H160" s="1">
        <f t="shared" si="6"/>
        <v>0</v>
      </c>
      <c r="J160">
        <v>25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</v>
      </c>
      <c r="Q160" s="1">
        <f t="shared" si="7"/>
        <v>0</v>
      </c>
    </row>
    <row r="161" spans="1:17" x14ac:dyDescent="0.2">
      <c r="A161">
        <v>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</v>
      </c>
      <c r="H161" s="1">
        <f t="shared" si="6"/>
        <v>0</v>
      </c>
      <c r="J161">
        <v>26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">
        <f t="shared" si="7"/>
        <v>0</v>
      </c>
    </row>
    <row r="162" spans="1:17" x14ac:dyDescent="0.2">
      <c r="A162">
        <v>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8</v>
      </c>
      <c r="H162" s="1">
        <f t="shared" si="6"/>
        <v>0</v>
      </c>
      <c r="J162">
        <v>27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">
        <f t="shared" si="7"/>
        <v>0</v>
      </c>
    </row>
    <row r="163" spans="1:17" x14ac:dyDescent="0.2">
      <c r="A163">
        <v>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7</v>
      </c>
      <c r="H163" s="1">
        <f t="shared" si="6"/>
        <v>0</v>
      </c>
      <c r="J163">
        <v>28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</v>
      </c>
      <c r="Q163" s="1">
        <f t="shared" si="7"/>
        <v>0</v>
      </c>
    </row>
    <row r="164" spans="1:17" x14ac:dyDescent="0.2">
      <c r="A164">
        <v>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f t="shared" si="6"/>
        <v>0</v>
      </c>
      <c r="J164">
        <v>29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3</v>
      </c>
      <c r="Q164" s="1">
        <f t="shared" si="7"/>
        <v>0</v>
      </c>
    </row>
    <row r="165" spans="1:17" x14ac:dyDescent="0.2">
      <c r="A165">
        <v>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6</v>
      </c>
      <c r="H165" s="1">
        <f t="shared" si="6"/>
        <v>0</v>
      </c>
      <c r="J165">
        <v>30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 s="1">
        <f t="shared" si="7"/>
        <v>0</v>
      </c>
    </row>
    <row r="166" spans="1:17" x14ac:dyDescent="0.2">
      <c r="A166">
        <v>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</v>
      </c>
      <c r="H166" s="1">
        <f t="shared" si="6"/>
        <v>0</v>
      </c>
      <c r="J166">
        <v>31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">
        <f t="shared" si="7"/>
        <v>0</v>
      </c>
    </row>
    <row r="167" spans="1:17" x14ac:dyDescent="0.2">
      <c r="A167">
        <v>32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f t="shared" si="6"/>
        <v>0</v>
      </c>
      <c r="J167">
        <v>32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">
        <f t="shared" si="7"/>
        <v>0</v>
      </c>
    </row>
    <row r="168" spans="1:17" x14ac:dyDescent="0.2">
      <c r="A168">
        <v>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8</v>
      </c>
      <c r="H168" s="1">
        <f t="shared" si="6"/>
        <v>0</v>
      </c>
      <c r="J168">
        <v>33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7</v>
      </c>
      <c r="Q168" s="1">
        <f t="shared" si="7"/>
        <v>0</v>
      </c>
    </row>
    <row r="169" spans="1:17" x14ac:dyDescent="0.2">
      <c r="A169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</v>
      </c>
      <c r="H169" s="1">
        <f t="shared" si="6"/>
        <v>0</v>
      </c>
      <c r="J169">
        <v>34</v>
      </c>
      <c r="K169">
        <v>0</v>
      </c>
      <c r="L169">
        <v>0</v>
      </c>
      <c r="M169">
        <v>1</v>
      </c>
      <c r="N169">
        <v>2</v>
      </c>
      <c r="O169">
        <v>0</v>
      </c>
      <c r="P169">
        <v>9</v>
      </c>
      <c r="Q169" s="1">
        <f t="shared" si="7"/>
        <v>1</v>
      </c>
    </row>
    <row r="170" spans="1:17" x14ac:dyDescent="0.2">
      <c r="A170">
        <v>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</v>
      </c>
      <c r="H170" s="1">
        <f t="shared" si="6"/>
        <v>0</v>
      </c>
      <c r="J170">
        <v>35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</v>
      </c>
      <c r="Q170" s="1">
        <f t="shared" si="7"/>
        <v>0</v>
      </c>
    </row>
    <row r="171" spans="1:17" x14ac:dyDescent="0.2">
      <c r="A171">
        <v>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</v>
      </c>
      <c r="H171" s="1">
        <f t="shared" si="6"/>
        <v>0</v>
      </c>
      <c r="J171">
        <v>36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6</v>
      </c>
      <c r="Q171" s="1">
        <f t="shared" si="7"/>
        <v>0</v>
      </c>
    </row>
    <row r="172" spans="1:17" x14ac:dyDescent="0.2">
      <c r="A172">
        <v>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f t="shared" si="6"/>
        <v>0</v>
      </c>
      <c r="J172">
        <v>37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7</v>
      </c>
      <c r="Q172" s="1">
        <f t="shared" si="7"/>
        <v>0</v>
      </c>
    </row>
    <row r="173" spans="1:17" x14ac:dyDescent="0.2">
      <c r="A173">
        <v>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9</v>
      </c>
      <c r="H173" s="1">
        <f t="shared" si="6"/>
        <v>0</v>
      </c>
      <c r="J173">
        <v>38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</v>
      </c>
      <c r="Q173" s="1">
        <f t="shared" si="7"/>
        <v>0</v>
      </c>
    </row>
    <row r="174" spans="1:17" x14ac:dyDescent="0.2">
      <c r="A174">
        <v>39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f t="shared" si="6"/>
        <v>0</v>
      </c>
      <c r="J174">
        <v>39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10</v>
      </c>
      <c r="Q174" s="1">
        <f t="shared" si="7"/>
        <v>0</v>
      </c>
    </row>
    <row r="175" spans="1:17" x14ac:dyDescent="0.2">
      <c r="A175">
        <v>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6</v>
      </c>
      <c r="H175" s="1">
        <f t="shared" si="6"/>
        <v>0</v>
      </c>
      <c r="J175">
        <v>40</v>
      </c>
      <c r="K175">
        <v>0</v>
      </c>
      <c r="L175">
        <v>0</v>
      </c>
      <c r="M175">
        <v>1</v>
      </c>
      <c r="N175">
        <v>2</v>
      </c>
      <c r="O175">
        <v>0</v>
      </c>
      <c r="P175">
        <v>6</v>
      </c>
      <c r="Q175" s="1">
        <f t="shared" si="7"/>
        <v>1</v>
      </c>
    </row>
    <row r="176" spans="1:17" x14ac:dyDescent="0.2">
      <c r="A176" t="s">
        <v>7</v>
      </c>
      <c r="B176">
        <f>SUM(B136:B175)/COUNT(B136:B175)</f>
        <v>0</v>
      </c>
      <c r="C176">
        <f>SUM(C136:C175)/COUNT(C136:C175)</f>
        <v>0</v>
      </c>
      <c r="D176">
        <f>SUM(D136:D175)/COUNT(D136:D175)</f>
        <v>2.5000000000000001E-2</v>
      </c>
      <c r="E176">
        <f>SUM(E136:E175)/COUNT(E136:E175)</f>
        <v>0.05</v>
      </c>
      <c r="G176" t="s">
        <v>7</v>
      </c>
      <c r="H176" s="2">
        <f>SUM(H136:H175)/COUNT(H136:H175)</f>
        <v>2.5000000000000001E-2</v>
      </c>
      <c r="J176" t="s">
        <v>7</v>
      </c>
      <c r="K176">
        <f>SUM(K136:K175)/COUNT(K136:K175)</f>
        <v>0</v>
      </c>
      <c r="L176">
        <f>SUM(L136:L175)/COUNT(L136:L175)</f>
        <v>0</v>
      </c>
      <c r="M176">
        <f>SUM(M136:M175)/COUNT(M136:M175)</f>
        <v>0.1</v>
      </c>
      <c r="N176">
        <f>SUM(N136:N175)/COUNT(N136:N175)</f>
        <v>0.2</v>
      </c>
      <c r="P176" t="s">
        <v>7</v>
      </c>
      <c r="Q176" s="2">
        <f>SUM(Q136:Q175)/COUNT(Q136:Q175)</f>
        <v>0.1</v>
      </c>
    </row>
    <row r="178" spans="1:17" x14ac:dyDescent="0.2"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K178" t="s">
        <v>0</v>
      </c>
      <c r="L178" t="s">
        <v>1</v>
      </c>
      <c r="M178" t="s">
        <v>2</v>
      </c>
      <c r="N178" t="s">
        <v>3</v>
      </c>
      <c r="O178" t="s">
        <v>4</v>
      </c>
      <c r="P178" t="s">
        <v>5</v>
      </c>
      <c r="Q178" t="s">
        <v>6</v>
      </c>
    </row>
    <row r="179" spans="1:17" x14ac:dyDescent="0.2">
      <c r="B179">
        <v>90</v>
      </c>
      <c r="K179">
        <v>100</v>
      </c>
    </row>
    <row r="180" spans="1:17" x14ac:dyDescent="0.2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6</v>
      </c>
      <c r="H180" s="1">
        <f>IF(SUM(B180:E180)&gt;0,1,0)</f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</v>
      </c>
      <c r="Q180" s="1">
        <f>IF(SUM(K180:N180)&gt;0,1,0)</f>
        <v>0</v>
      </c>
    </row>
    <row r="181" spans="1:17" x14ac:dyDescent="0.2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5</v>
      </c>
      <c r="H181" s="1">
        <f t="shared" ref="H181:H219" si="8">IF(SUM(B181:E181)&gt;0,1,0)</f>
        <v>0</v>
      </c>
      <c r="J181">
        <v>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</v>
      </c>
      <c r="Q181" s="1">
        <f t="shared" ref="Q181:Q219" si="9">IF(SUM(K181:N181)&gt;0,1,0)</f>
        <v>0</v>
      </c>
    </row>
    <row r="182" spans="1:17" x14ac:dyDescent="0.2">
      <c r="A182">
        <v>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11</v>
      </c>
      <c r="H182" s="1">
        <f t="shared" si="8"/>
        <v>0</v>
      </c>
      <c r="J182">
        <v>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15</v>
      </c>
      <c r="Q182" s="1">
        <f t="shared" si="9"/>
        <v>0</v>
      </c>
    </row>
    <row r="183" spans="1:17" x14ac:dyDescent="0.2">
      <c r="A183">
        <v>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4</v>
      </c>
      <c r="H183" s="1">
        <f t="shared" si="8"/>
        <v>0</v>
      </c>
      <c r="J183">
        <v>4</v>
      </c>
      <c r="K183">
        <v>0</v>
      </c>
      <c r="L183">
        <v>0</v>
      </c>
      <c r="M183">
        <v>1</v>
      </c>
      <c r="N183">
        <v>2</v>
      </c>
      <c r="O183">
        <v>0</v>
      </c>
      <c r="P183">
        <v>17</v>
      </c>
      <c r="Q183" s="1">
        <f t="shared" si="9"/>
        <v>1</v>
      </c>
    </row>
    <row r="184" spans="1:17" x14ac:dyDescent="0.2">
      <c r="A184">
        <v>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8</v>
      </c>
      <c r="H184" s="1">
        <f t="shared" si="8"/>
        <v>0</v>
      </c>
      <c r="J184">
        <v>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4</v>
      </c>
      <c r="Q184" s="1">
        <f t="shared" si="9"/>
        <v>0</v>
      </c>
    </row>
    <row r="185" spans="1:17" x14ac:dyDescent="0.2">
      <c r="A185">
        <v>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9</v>
      </c>
      <c r="H185" s="1">
        <f t="shared" si="8"/>
        <v>0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9</v>
      </c>
      <c r="Q185" s="1">
        <f t="shared" si="9"/>
        <v>0</v>
      </c>
    </row>
    <row r="186" spans="1:17" x14ac:dyDescent="0.2">
      <c r="A186">
        <v>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4</v>
      </c>
      <c r="H186" s="1">
        <f t="shared" si="8"/>
        <v>0</v>
      </c>
      <c r="J186">
        <v>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</v>
      </c>
      <c r="Q186" s="1">
        <f t="shared" si="9"/>
        <v>0</v>
      </c>
    </row>
    <row r="187" spans="1:17" x14ac:dyDescent="0.2">
      <c r="A187">
        <v>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5</v>
      </c>
      <c r="H187" s="1">
        <f t="shared" si="8"/>
        <v>0</v>
      </c>
      <c r="J187">
        <v>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f t="shared" si="9"/>
        <v>0</v>
      </c>
    </row>
    <row r="188" spans="1:17" x14ac:dyDescent="0.2">
      <c r="A188">
        <v>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</v>
      </c>
      <c r="H188" s="1">
        <f t="shared" si="8"/>
        <v>0</v>
      </c>
      <c r="J188">
        <v>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7</v>
      </c>
      <c r="Q188" s="1">
        <f t="shared" si="9"/>
        <v>0</v>
      </c>
    </row>
    <row r="189" spans="1:17" x14ac:dyDescent="0.2">
      <c r="A189">
        <v>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f t="shared" si="8"/>
        <v>0</v>
      </c>
      <c r="J189">
        <v>10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6</v>
      </c>
      <c r="Q189" s="1">
        <f t="shared" si="9"/>
        <v>0</v>
      </c>
    </row>
    <row r="190" spans="1:17" x14ac:dyDescent="0.2">
      <c r="A190">
        <v>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3</v>
      </c>
      <c r="H190" s="1">
        <f t="shared" si="8"/>
        <v>0</v>
      </c>
      <c r="J190">
        <v>11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</v>
      </c>
      <c r="Q190" s="1">
        <f t="shared" si="9"/>
        <v>0</v>
      </c>
    </row>
    <row r="191" spans="1:17" x14ac:dyDescent="0.2">
      <c r="A191">
        <v>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</v>
      </c>
      <c r="H191" s="1">
        <f t="shared" si="8"/>
        <v>0</v>
      </c>
      <c r="J191">
        <v>12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7</v>
      </c>
      <c r="Q191" s="1">
        <f t="shared" si="9"/>
        <v>0</v>
      </c>
    </row>
    <row r="192" spans="1:17" x14ac:dyDescent="0.2">
      <c r="A192">
        <v>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6</v>
      </c>
      <c r="H192" s="1">
        <f t="shared" si="8"/>
        <v>0</v>
      </c>
      <c r="J192">
        <v>13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</v>
      </c>
      <c r="Q192" s="1">
        <f t="shared" si="9"/>
        <v>0</v>
      </c>
    </row>
    <row r="193" spans="1:17" x14ac:dyDescent="0.2">
      <c r="A193">
        <v>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3</v>
      </c>
      <c r="H193" s="1">
        <f t="shared" si="8"/>
        <v>0</v>
      </c>
      <c r="J193">
        <v>14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</v>
      </c>
      <c r="Q193" s="1">
        <f t="shared" si="9"/>
        <v>0</v>
      </c>
    </row>
    <row r="194" spans="1:17" x14ac:dyDescent="0.2">
      <c r="A194">
        <v>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6</v>
      </c>
      <c r="H194" s="1">
        <f t="shared" si="8"/>
        <v>0</v>
      </c>
      <c r="J194">
        <v>15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11</v>
      </c>
      <c r="Q194" s="1">
        <f t="shared" si="9"/>
        <v>0</v>
      </c>
    </row>
    <row r="195" spans="1:17" x14ac:dyDescent="0.2">
      <c r="A195">
        <v>16</v>
      </c>
      <c r="B195">
        <v>0</v>
      </c>
      <c r="C195">
        <v>0</v>
      </c>
      <c r="D195">
        <v>1</v>
      </c>
      <c r="E195">
        <v>2</v>
      </c>
      <c r="F195">
        <v>0</v>
      </c>
      <c r="G195">
        <v>8</v>
      </c>
      <c r="H195" s="1">
        <f t="shared" si="8"/>
        <v>1</v>
      </c>
      <c r="J195">
        <v>16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</v>
      </c>
      <c r="Q195" s="1">
        <f t="shared" si="9"/>
        <v>0</v>
      </c>
    </row>
    <row r="196" spans="1:17" x14ac:dyDescent="0.2">
      <c r="A196">
        <v>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6</v>
      </c>
      <c r="H196" s="1">
        <f t="shared" si="8"/>
        <v>0</v>
      </c>
      <c r="J196">
        <v>17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5</v>
      </c>
      <c r="Q196" s="1">
        <f t="shared" si="9"/>
        <v>0</v>
      </c>
    </row>
    <row r="197" spans="1:17" x14ac:dyDescent="0.2">
      <c r="A197">
        <v>18</v>
      </c>
      <c r="B197">
        <v>0</v>
      </c>
      <c r="C197">
        <v>0</v>
      </c>
      <c r="D197">
        <v>1</v>
      </c>
      <c r="E197">
        <v>2</v>
      </c>
      <c r="F197">
        <v>0</v>
      </c>
      <c r="G197">
        <v>5</v>
      </c>
      <c r="H197" s="1">
        <f t="shared" si="8"/>
        <v>1</v>
      </c>
      <c r="J197">
        <v>18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4</v>
      </c>
      <c r="Q197" s="1">
        <f t="shared" si="9"/>
        <v>0</v>
      </c>
    </row>
    <row r="198" spans="1:17" x14ac:dyDescent="0.2">
      <c r="A198">
        <v>19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10</v>
      </c>
      <c r="H198" s="1">
        <f t="shared" si="8"/>
        <v>0</v>
      </c>
      <c r="J198">
        <v>19</v>
      </c>
      <c r="K198">
        <v>0</v>
      </c>
      <c r="L198">
        <v>0</v>
      </c>
      <c r="M198">
        <v>1</v>
      </c>
      <c r="N198">
        <v>2</v>
      </c>
      <c r="O198">
        <v>0</v>
      </c>
      <c r="P198">
        <v>6</v>
      </c>
      <c r="Q198" s="1">
        <f t="shared" si="9"/>
        <v>1</v>
      </c>
    </row>
    <row r="199" spans="1:17" x14ac:dyDescent="0.2">
      <c r="A199">
        <v>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5</v>
      </c>
      <c r="H199" s="1">
        <f t="shared" si="8"/>
        <v>0</v>
      </c>
      <c r="J199">
        <v>20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9</v>
      </c>
      <c r="Q199" s="1">
        <f t="shared" si="9"/>
        <v>0</v>
      </c>
    </row>
    <row r="200" spans="1:17" x14ac:dyDescent="0.2">
      <c r="A200">
        <v>21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6</v>
      </c>
      <c r="H200" s="1">
        <f t="shared" si="8"/>
        <v>0</v>
      </c>
      <c r="J200">
        <v>21</v>
      </c>
      <c r="K200">
        <v>0</v>
      </c>
      <c r="L200">
        <v>0</v>
      </c>
      <c r="M200">
        <v>1</v>
      </c>
      <c r="N200">
        <v>2</v>
      </c>
      <c r="O200">
        <v>0</v>
      </c>
      <c r="P200">
        <v>10</v>
      </c>
      <c r="Q200" s="1">
        <f t="shared" si="9"/>
        <v>1</v>
      </c>
    </row>
    <row r="201" spans="1:17" x14ac:dyDescent="0.2">
      <c r="A201">
        <v>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4</v>
      </c>
      <c r="H201" s="1">
        <f t="shared" si="8"/>
        <v>0</v>
      </c>
      <c r="J201">
        <v>22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f t="shared" si="9"/>
        <v>0</v>
      </c>
    </row>
    <row r="202" spans="1:17" x14ac:dyDescent="0.2">
      <c r="A202">
        <v>23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8</v>
      </c>
      <c r="H202" s="1">
        <f t="shared" si="8"/>
        <v>0</v>
      </c>
      <c r="J202">
        <v>23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f t="shared" si="9"/>
        <v>0</v>
      </c>
    </row>
    <row r="203" spans="1:17" x14ac:dyDescent="0.2">
      <c r="A203">
        <v>24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4</v>
      </c>
      <c r="H203" s="1">
        <f t="shared" si="8"/>
        <v>0</v>
      </c>
      <c r="J203">
        <v>24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6</v>
      </c>
      <c r="Q203" s="1">
        <f t="shared" si="9"/>
        <v>0</v>
      </c>
    </row>
    <row r="204" spans="1:17" x14ac:dyDescent="0.2">
      <c r="A204">
        <v>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11</v>
      </c>
      <c r="H204" s="1">
        <f t="shared" si="8"/>
        <v>0</v>
      </c>
      <c r="J204">
        <v>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5</v>
      </c>
      <c r="Q204" s="1">
        <f t="shared" si="9"/>
        <v>0</v>
      </c>
    </row>
    <row r="205" spans="1:17" x14ac:dyDescent="0.2">
      <c r="A205">
        <v>26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8</v>
      </c>
      <c r="H205" s="1">
        <f t="shared" si="8"/>
        <v>0</v>
      </c>
      <c r="J205">
        <v>26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10</v>
      </c>
      <c r="Q205" s="1">
        <f t="shared" si="9"/>
        <v>0</v>
      </c>
    </row>
    <row r="206" spans="1:17" x14ac:dyDescent="0.2">
      <c r="A206">
        <v>27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11</v>
      </c>
      <c r="H206" s="1">
        <f t="shared" si="8"/>
        <v>0</v>
      </c>
      <c r="J206">
        <v>27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</v>
      </c>
      <c r="Q206" s="1">
        <f t="shared" si="9"/>
        <v>0</v>
      </c>
    </row>
    <row r="207" spans="1:17" x14ac:dyDescent="0.2">
      <c r="A207">
        <v>28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s="1">
        <f t="shared" si="8"/>
        <v>0</v>
      </c>
      <c r="J207">
        <v>28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7</v>
      </c>
      <c r="Q207" s="1">
        <f t="shared" si="9"/>
        <v>0</v>
      </c>
    </row>
    <row r="208" spans="1:17" x14ac:dyDescent="0.2">
      <c r="A208">
        <v>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11</v>
      </c>
      <c r="H208" s="1">
        <f t="shared" si="8"/>
        <v>0</v>
      </c>
      <c r="J208">
        <v>29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7</v>
      </c>
      <c r="Q208" s="1">
        <f t="shared" si="9"/>
        <v>0</v>
      </c>
    </row>
    <row r="209" spans="1:17" x14ac:dyDescent="0.2">
      <c r="A209">
        <v>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5</v>
      </c>
      <c r="H209" s="1">
        <f t="shared" si="8"/>
        <v>0</v>
      </c>
      <c r="J209">
        <v>30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8</v>
      </c>
      <c r="Q209" s="1">
        <f t="shared" si="9"/>
        <v>0</v>
      </c>
    </row>
    <row r="210" spans="1:17" x14ac:dyDescent="0.2">
      <c r="A210">
        <v>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3</v>
      </c>
      <c r="H210" s="1">
        <f t="shared" si="8"/>
        <v>0</v>
      </c>
      <c r="J210">
        <v>31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</v>
      </c>
      <c r="Q210" s="1">
        <f t="shared" si="9"/>
        <v>0</v>
      </c>
    </row>
    <row r="211" spans="1:17" x14ac:dyDescent="0.2">
      <c r="A211">
        <v>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11</v>
      </c>
      <c r="H211" s="1">
        <f t="shared" si="8"/>
        <v>0</v>
      </c>
      <c r="J211">
        <v>32</v>
      </c>
      <c r="K211">
        <v>0</v>
      </c>
      <c r="L211">
        <v>0</v>
      </c>
      <c r="M211">
        <v>1</v>
      </c>
      <c r="N211">
        <v>2</v>
      </c>
      <c r="O211">
        <v>0</v>
      </c>
      <c r="P211">
        <v>3</v>
      </c>
      <c r="Q211" s="1">
        <f t="shared" si="9"/>
        <v>1</v>
      </c>
    </row>
    <row r="212" spans="1:17" x14ac:dyDescent="0.2">
      <c r="A212">
        <v>33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s="1">
        <f t="shared" si="8"/>
        <v>0</v>
      </c>
      <c r="J212">
        <v>33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11</v>
      </c>
      <c r="Q212" s="1">
        <f t="shared" si="9"/>
        <v>0</v>
      </c>
    </row>
    <row r="213" spans="1:17" x14ac:dyDescent="0.2">
      <c r="A213">
        <v>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1">
        <f t="shared" si="8"/>
        <v>0</v>
      </c>
      <c r="J213">
        <v>34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</v>
      </c>
      <c r="Q213" s="1">
        <f t="shared" si="9"/>
        <v>0</v>
      </c>
    </row>
    <row r="214" spans="1:17" x14ac:dyDescent="0.2">
      <c r="A214">
        <v>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4</v>
      </c>
      <c r="H214" s="1">
        <f t="shared" si="8"/>
        <v>0</v>
      </c>
      <c r="J214">
        <v>35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  <c r="Q214" s="1">
        <f t="shared" si="9"/>
        <v>0</v>
      </c>
    </row>
    <row r="215" spans="1:17" x14ac:dyDescent="0.2">
      <c r="A215">
        <v>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5</v>
      </c>
      <c r="H215" s="1">
        <f t="shared" si="8"/>
        <v>0</v>
      </c>
      <c r="J215">
        <v>36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6</v>
      </c>
      <c r="Q215" s="1">
        <f t="shared" si="9"/>
        <v>0</v>
      </c>
    </row>
    <row r="216" spans="1:17" x14ac:dyDescent="0.2">
      <c r="A216">
        <v>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5</v>
      </c>
      <c r="H216" s="1">
        <f t="shared" si="8"/>
        <v>0</v>
      </c>
      <c r="J216">
        <v>37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8</v>
      </c>
      <c r="Q216" s="1">
        <f t="shared" si="9"/>
        <v>0</v>
      </c>
    </row>
    <row r="217" spans="1:17" x14ac:dyDescent="0.2">
      <c r="A217">
        <v>38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5</v>
      </c>
      <c r="H217" s="1">
        <f t="shared" si="8"/>
        <v>0</v>
      </c>
      <c r="J217">
        <v>38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9</v>
      </c>
      <c r="Q217" s="1">
        <f t="shared" si="9"/>
        <v>0</v>
      </c>
    </row>
    <row r="218" spans="1:17" x14ac:dyDescent="0.2">
      <c r="A218">
        <v>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8</v>
      </c>
      <c r="H218" s="1">
        <f t="shared" si="8"/>
        <v>0</v>
      </c>
      <c r="J218">
        <v>39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8</v>
      </c>
      <c r="Q218" s="1">
        <f t="shared" si="9"/>
        <v>0</v>
      </c>
    </row>
    <row r="219" spans="1:17" x14ac:dyDescent="0.2">
      <c r="A219">
        <v>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</v>
      </c>
      <c r="H219" s="1">
        <f t="shared" si="8"/>
        <v>0</v>
      </c>
      <c r="J219">
        <v>40</v>
      </c>
      <c r="K219">
        <v>0</v>
      </c>
      <c r="L219">
        <v>0</v>
      </c>
      <c r="M219">
        <v>1</v>
      </c>
      <c r="N219">
        <v>2</v>
      </c>
      <c r="O219">
        <v>0</v>
      </c>
      <c r="P219">
        <v>4</v>
      </c>
      <c r="Q219" s="1">
        <f t="shared" si="9"/>
        <v>1</v>
      </c>
    </row>
    <row r="220" spans="1:17" x14ac:dyDescent="0.2">
      <c r="A220" t="s">
        <v>7</v>
      </c>
      <c r="B220">
        <f>SUM(B180:B219)/COUNT(B180:B219)</f>
        <v>0</v>
      </c>
      <c r="C220">
        <f>SUM(C180:C219)/COUNT(C180:C219)</f>
        <v>0</v>
      </c>
      <c r="D220">
        <f>SUM(D180:D219)/COUNT(D180:D219)</f>
        <v>0.05</v>
      </c>
      <c r="E220">
        <f>SUM(E180:E219)/COUNT(E180:E219)</f>
        <v>0.1</v>
      </c>
      <c r="G220" t="s">
        <v>7</v>
      </c>
      <c r="H220" s="2">
        <f>SUM(H180:H219)/COUNT(H180:H219)</f>
        <v>0.05</v>
      </c>
      <c r="J220" t="s">
        <v>7</v>
      </c>
      <c r="K220">
        <f>SUM(K180:K219)/COUNT(K180:K219)</f>
        <v>0</v>
      </c>
      <c r="L220">
        <f>SUM(L180:L219)/COUNT(L180:L219)</f>
        <v>0</v>
      </c>
      <c r="M220">
        <f>SUM(M180:M219)/COUNT(M180:M219)</f>
        <v>0.125</v>
      </c>
      <c r="N220">
        <f>SUM(N180:N219)/COUNT(N180:N219)</f>
        <v>0.25</v>
      </c>
      <c r="P220" t="s">
        <v>7</v>
      </c>
      <c r="Q220" s="2">
        <f>SUM(Q180:Q219)/COUNT(Q180:Q219)</f>
        <v>0.125</v>
      </c>
    </row>
    <row r="222" spans="1:17" x14ac:dyDescent="0.2"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K222" t="s">
        <v>0</v>
      </c>
      <c r="L222" t="s">
        <v>1</v>
      </c>
      <c r="M222" t="s">
        <v>2</v>
      </c>
      <c r="N222" t="s">
        <v>3</v>
      </c>
      <c r="O222" t="s">
        <v>4</v>
      </c>
      <c r="P222" t="s">
        <v>5</v>
      </c>
      <c r="Q222" t="s">
        <v>6</v>
      </c>
    </row>
    <row r="223" spans="1:17" x14ac:dyDescent="0.2">
      <c r="B223">
        <v>150</v>
      </c>
      <c r="K223">
        <v>200</v>
      </c>
    </row>
    <row r="224" spans="1:17" x14ac:dyDescent="0.2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7</v>
      </c>
      <c r="H224" s="1">
        <f>IF(SUM(B224:E224)&gt;0,1,0)</f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13</v>
      </c>
      <c r="Q224" s="1">
        <f>IF(SUM(K224:N224)&gt;0,1,0)</f>
        <v>0</v>
      </c>
    </row>
    <row r="225" spans="1:17" x14ac:dyDescent="0.2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14</v>
      </c>
      <c r="H225" s="1">
        <f t="shared" ref="H225:H263" si="10">IF(SUM(B225:E225)&gt;0,1,0)</f>
        <v>0</v>
      </c>
      <c r="J225">
        <v>2</v>
      </c>
      <c r="K225">
        <v>0</v>
      </c>
      <c r="L225">
        <v>0</v>
      </c>
      <c r="M225">
        <v>1</v>
      </c>
      <c r="N225">
        <v>2</v>
      </c>
      <c r="O225">
        <v>0</v>
      </c>
      <c r="P225">
        <v>8</v>
      </c>
      <c r="Q225" s="1">
        <f t="shared" ref="Q225:Q263" si="11">IF(SUM(K225:N225)&gt;0,1,0)</f>
        <v>1</v>
      </c>
    </row>
    <row r="226" spans="1:17" x14ac:dyDescent="0.2">
      <c r="A226">
        <v>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11</v>
      </c>
      <c r="H226" s="1">
        <f t="shared" si="10"/>
        <v>0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10</v>
      </c>
      <c r="Q226" s="1">
        <f t="shared" si="11"/>
        <v>0</v>
      </c>
    </row>
    <row r="227" spans="1:17" x14ac:dyDescent="0.2">
      <c r="A227">
        <v>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6</v>
      </c>
      <c r="H227" s="1">
        <f t="shared" si="10"/>
        <v>0</v>
      </c>
      <c r="J227">
        <v>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11</v>
      </c>
      <c r="Q227" s="1">
        <f t="shared" si="11"/>
        <v>0</v>
      </c>
    </row>
    <row r="228" spans="1:17" x14ac:dyDescent="0.2">
      <c r="A228">
        <v>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12</v>
      </c>
      <c r="H228" s="1">
        <f t="shared" si="10"/>
        <v>0</v>
      </c>
      <c r="J228">
        <v>5</v>
      </c>
      <c r="K228">
        <v>0</v>
      </c>
      <c r="L228">
        <v>0</v>
      </c>
      <c r="M228">
        <v>1</v>
      </c>
      <c r="N228">
        <v>2</v>
      </c>
      <c r="O228">
        <v>0</v>
      </c>
      <c r="P228">
        <v>18</v>
      </c>
      <c r="Q228" s="1">
        <f t="shared" si="11"/>
        <v>1</v>
      </c>
    </row>
    <row r="229" spans="1:17" x14ac:dyDescent="0.2">
      <c r="A229">
        <v>6</v>
      </c>
      <c r="B229">
        <v>0</v>
      </c>
      <c r="C229">
        <v>0</v>
      </c>
      <c r="D229">
        <v>1</v>
      </c>
      <c r="E229">
        <v>2</v>
      </c>
      <c r="F229">
        <v>0</v>
      </c>
      <c r="G229">
        <v>12</v>
      </c>
      <c r="H229" s="1">
        <f t="shared" si="10"/>
        <v>1</v>
      </c>
      <c r="J229">
        <v>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26</v>
      </c>
      <c r="Q229" s="1">
        <f t="shared" si="11"/>
        <v>0</v>
      </c>
    </row>
    <row r="230" spans="1:17" x14ac:dyDescent="0.2">
      <c r="A230">
        <v>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14</v>
      </c>
      <c r="H230" s="1">
        <f t="shared" si="10"/>
        <v>0</v>
      </c>
      <c r="J230">
        <v>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16</v>
      </c>
      <c r="Q230" s="1">
        <f t="shared" si="11"/>
        <v>0</v>
      </c>
    </row>
    <row r="231" spans="1:17" x14ac:dyDescent="0.2">
      <c r="A231">
        <v>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14</v>
      </c>
      <c r="H231" s="1">
        <f t="shared" si="10"/>
        <v>0</v>
      </c>
      <c r="J231">
        <v>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20</v>
      </c>
      <c r="Q231" s="1">
        <f t="shared" si="11"/>
        <v>0</v>
      </c>
    </row>
    <row r="232" spans="1:17" x14ac:dyDescent="0.2">
      <c r="A232">
        <v>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7</v>
      </c>
      <c r="H232" s="1">
        <f t="shared" si="10"/>
        <v>0</v>
      </c>
      <c r="J232">
        <v>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10</v>
      </c>
      <c r="Q232" s="1">
        <f t="shared" si="11"/>
        <v>0</v>
      </c>
    </row>
    <row r="233" spans="1:17" x14ac:dyDescent="0.2">
      <c r="A233">
        <v>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11</v>
      </c>
      <c r="H233" s="1">
        <f t="shared" si="10"/>
        <v>0</v>
      </c>
      <c r="J233">
        <v>10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10</v>
      </c>
      <c r="Q233" s="1">
        <f t="shared" si="11"/>
        <v>0</v>
      </c>
    </row>
    <row r="234" spans="1:17" x14ac:dyDescent="0.2">
      <c r="A234">
        <v>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13</v>
      </c>
      <c r="H234" s="1">
        <f t="shared" si="10"/>
        <v>0</v>
      </c>
      <c r="J234">
        <v>11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17</v>
      </c>
      <c r="Q234" s="1">
        <f t="shared" si="11"/>
        <v>0</v>
      </c>
    </row>
    <row r="235" spans="1:17" x14ac:dyDescent="0.2">
      <c r="A235">
        <v>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10</v>
      </c>
      <c r="H235" s="1">
        <f t="shared" si="10"/>
        <v>0</v>
      </c>
      <c r="J235">
        <v>12</v>
      </c>
      <c r="K235">
        <v>0</v>
      </c>
      <c r="L235">
        <v>0</v>
      </c>
      <c r="M235">
        <v>1</v>
      </c>
      <c r="N235">
        <v>2</v>
      </c>
      <c r="O235">
        <v>0</v>
      </c>
      <c r="P235">
        <v>21</v>
      </c>
      <c r="Q235" s="1">
        <f t="shared" si="11"/>
        <v>1</v>
      </c>
    </row>
    <row r="236" spans="1:17" x14ac:dyDescent="0.2">
      <c r="A236">
        <v>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6</v>
      </c>
      <c r="H236" s="1">
        <f t="shared" si="10"/>
        <v>0</v>
      </c>
      <c r="J236">
        <v>13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18</v>
      </c>
      <c r="Q236" s="1">
        <f t="shared" si="11"/>
        <v>0</v>
      </c>
    </row>
    <row r="237" spans="1:17" x14ac:dyDescent="0.2">
      <c r="A237">
        <v>14</v>
      </c>
      <c r="B237">
        <v>1</v>
      </c>
      <c r="C237">
        <v>1</v>
      </c>
      <c r="D237">
        <v>1</v>
      </c>
      <c r="E237">
        <v>3</v>
      </c>
      <c r="F237">
        <v>0</v>
      </c>
      <c r="G237">
        <v>21</v>
      </c>
      <c r="H237" s="1">
        <f t="shared" si="10"/>
        <v>1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20</v>
      </c>
      <c r="Q237" s="1">
        <f t="shared" si="11"/>
        <v>0</v>
      </c>
    </row>
    <row r="238" spans="1:17" x14ac:dyDescent="0.2">
      <c r="A238">
        <v>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27</v>
      </c>
      <c r="H238" s="1">
        <f t="shared" si="10"/>
        <v>0</v>
      </c>
      <c r="J238">
        <v>15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11</v>
      </c>
      <c r="Q238" s="1">
        <f t="shared" si="11"/>
        <v>0</v>
      </c>
    </row>
    <row r="239" spans="1:17" x14ac:dyDescent="0.2">
      <c r="A239">
        <v>16</v>
      </c>
      <c r="B239">
        <v>0</v>
      </c>
      <c r="C239">
        <v>0</v>
      </c>
      <c r="D239">
        <v>1</v>
      </c>
      <c r="E239">
        <v>2</v>
      </c>
      <c r="F239">
        <v>0</v>
      </c>
      <c r="G239">
        <v>16</v>
      </c>
      <c r="H239" s="1">
        <f t="shared" si="10"/>
        <v>1</v>
      </c>
      <c r="J239">
        <v>16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19</v>
      </c>
      <c r="Q239" s="1">
        <f t="shared" si="11"/>
        <v>0</v>
      </c>
    </row>
    <row r="240" spans="1:17" x14ac:dyDescent="0.2">
      <c r="A240">
        <v>17</v>
      </c>
      <c r="B240">
        <v>0</v>
      </c>
      <c r="C240">
        <v>0</v>
      </c>
      <c r="D240">
        <v>1</v>
      </c>
      <c r="E240">
        <v>2</v>
      </c>
      <c r="F240">
        <v>0</v>
      </c>
      <c r="G240">
        <v>8</v>
      </c>
      <c r="H240" s="1">
        <f t="shared" si="10"/>
        <v>1</v>
      </c>
      <c r="J240">
        <v>17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11</v>
      </c>
      <c r="Q240" s="1">
        <f t="shared" si="11"/>
        <v>0</v>
      </c>
    </row>
    <row r="241" spans="1:17" x14ac:dyDescent="0.2">
      <c r="A241">
        <v>18</v>
      </c>
      <c r="B241">
        <v>0</v>
      </c>
      <c r="C241">
        <v>0</v>
      </c>
      <c r="D241">
        <v>1</v>
      </c>
      <c r="E241">
        <v>2</v>
      </c>
      <c r="F241">
        <v>0</v>
      </c>
      <c r="G241">
        <v>12</v>
      </c>
      <c r="H241" s="1">
        <f t="shared" si="10"/>
        <v>1</v>
      </c>
      <c r="J241">
        <v>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34</v>
      </c>
      <c r="Q241" s="1">
        <f t="shared" si="11"/>
        <v>0</v>
      </c>
    </row>
    <row r="242" spans="1:17" x14ac:dyDescent="0.2">
      <c r="A242">
        <v>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f t="shared" si="10"/>
        <v>0</v>
      </c>
      <c r="J242">
        <v>19</v>
      </c>
      <c r="K242">
        <v>0</v>
      </c>
      <c r="L242">
        <v>0</v>
      </c>
      <c r="M242">
        <v>1</v>
      </c>
      <c r="N242">
        <v>2</v>
      </c>
      <c r="O242">
        <v>0</v>
      </c>
      <c r="P242">
        <v>15</v>
      </c>
      <c r="Q242" s="1">
        <f t="shared" si="11"/>
        <v>1</v>
      </c>
    </row>
    <row r="243" spans="1:17" x14ac:dyDescent="0.2">
      <c r="A243">
        <v>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f t="shared" si="10"/>
        <v>0</v>
      </c>
      <c r="J243">
        <v>20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10</v>
      </c>
      <c r="Q243" s="1">
        <f t="shared" si="11"/>
        <v>0</v>
      </c>
    </row>
    <row r="244" spans="1:17" x14ac:dyDescent="0.2">
      <c r="A244">
        <v>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8</v>
      </c>
      <c r="H244" s="1">
        <f t="shared" si="10"/>
        <v>0</v>
      </c>
      <c r="J244">
        <v>21</v>
      </c>
      <c r="K244">
        <v>0</v>
      </c>
      <c r="L244">
        <v>0</v>
      </c>
      <c r="M244">
        <v>1</v>
      </c>
      <c r="N244">
        <v>2</v>
      </c>
      <c r="O244">
        <v>0</v>
      </c>
      <c r="P244">
        <v>11</v>
      </c>
      <c r="Q244" s="1">
        <f t="shared" si="11"/>
        <v>1</v>
      </c>
    </row>
    <row r="245" spans="1:17" x14ac:dyDescent="0.2">
      <c r="A245">
        <v>22</v>
      </c>
      <c r="B245">
        <v>0</v>
      </c>
      <c r="C245">
        <v>0</v>
      </c>
      <c r="D245">
        <v>1</v>
      </c>
      <c r="E245">
        <v>2</v>
      </c>
      <c r="F245">
        <v>0</v>
      </c>
      <c r="G245">
        <v>13</v>
      </c>
      <c r="H245" s="1">
        <f t="shared" si="10"/>
        <v>1</v>
      </c>
      <c r="J245">
        <v>22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11</v>
      </c>
      <c r="Q245" s="1">
        <f t="shared" si="11"/>
        <v>0</v>
      </c>
    </row>
    <row r="246" spans="1:17" x14ac:dyDescent="0.2">
      <c r="A246">
        <v>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11</v>
      </c>
      <c r="H246" s="1">
        <f t="shared" si="10"/>
        <v>0</v>
      </c>
      <c r="J246">
        <v>23</v>
      </c>
      <c r="K246">
        <v>0</v>
      </c>
      <c r="L246">
        <v>0</v>
      </c>
      <c r="M246">
        <v>1</v>
      </c>
      <c r="N246">
        <v>2</v>
      </c>
      <c r="O246">
        <v>0</v>
      </c>
      <c r="P246">
        <v>29</v>
      </c>
      <c r="Q246" s="1">
        <f t="shared" si="11"/>
        <v>1</v>
      </c>
    </row>
    <row r="247" spans="1:17" x14ac:dyDescent="0.2">
      <c r="A247">
        <v>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 s="1">
        <f t="shared" si="10"/>
        <v>0</v>
      </c>
      <c r="J247">
        <v>24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10</v>
      </c>
      <c r="Q247" s="1">
        <f t="shared" si="11"/>
        <v>0</v>
      </c>
    </row>
    <row r="248" spans="1:17" x14ac:dyDescent="0.2">
      <c r="A248">
        <v>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8</v>
      </c>
      <c r="H248" s="1">
        <f t="shared" si="10"/>
        <v>0</v>
      </c>
      <c r="J248">
        <v>25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20</v>
      </c>
      <c r="Q248" s="1">
        <f t="shared" si="11"/>
        <v>0</v>
      </c>
    </row>
    <row r="249" spans="1:17" x14ac:dyDescent="0.2">
      <c r="A249">
        <v>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 s="1">
        <f t="shared" si="10"/>
        <v>0</v>
      </c>
      <c r="J249">
        <v>26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14</v>
      </c>
      <c r="Q249" s="1">
        <f t="shared" si="11"/>
        <v>0</v>
      </c>
    </row>
    <row r="250" spans="1:17" x14ac:dyDescent="0.2">
      <c r="A250">
        <v>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16</v>
      </c>
      <c r="H250" s="1">
        <f t="shared" si="10"/>
        <v>0</v>
      </c>
      <c r="J250">
        <v>27</v>
      </c>
      <c r="K250">
        <v>0</v>
      </c>
      <c r="L250">
        <v>0</v>
      </c>
      <c r="M250">
        <v>1</v>
      </c>
      <c r="N250">
        <v>2</v>
      </c>
      <c r="O250">
        <v>0</v>
      </c>
      <c r="P250">
        <v>11</v>
      </c>
      <c r="Q250" s="1">
        <f t="shared" si="11"/>
        <v>1</v>
      </c>
    </row>
    <row r="251" spans="1:17" x14ac:dyDescent="0.2">
      <c r="A251">
        <v>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12</v>
      </c>
      <c r="H251" s="1">
        <f t="shared" si="10"/>
        <v>0</v>
      </c>
      <c r="J251">
        <v>28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16</v>
      </c>
      <c r="Q251" s="1">
        <f t="shared" si="11"/>
        <v>0</v>
      </c>
    </row>
    <row r="252" spans="1:17" x14ac:dyDescent="0.2">
      <c r="A252">
        <v>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11</v>
      </c>
      <c r="H252" s="1">
        <f t="shared" si="10"/>
        <v>0</v>
      </c>
      <c r="J252">
        <v>29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12</v>
      </c>
      <c r="Q252" s="1">
        <f t="shared" si="11"/>
        <v>0</v>
      </c>
    </row>
    <row r="253" spans="1:17" x14ac:dyDescent="0.2">
      <c r="A253">
        <v>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12</v>
      </c>
      <c r="H253" s="1">
        <f t="shared" si="10"/>
        <v>0</v>
      </c>
      <c r="J253">
        <v>30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20</v>
      </c>
      <c r="Q253" s="1">
        <f t="shared" si="11"/>
        <v>0</v>
      </c>
    </row>
    <row r="254" spans="1:17" x14ac:dyDescent="0.2">
      <c r="A254">
        <v>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9</v>
      </c>
      <c r="H254" s="1">
        <f t="shared" si="10"/>
        <v>0</v>
      </c>
      <c r="J254">
        <v>31</v>
      </c>
      <c r="K254">
        <v>0</v>
      </c>
      <c r="L254">
        <v>0</v>
      </c>
      <c r="M254">
        <v>1</v>
      </c>
      <c r="N254">
        <v>2</v>
      </c>
      <c r="O254">
        <v>0</v>
      </c>
      <c r="P254">
        <v>22</v>
      </c>
      <c r="Q254" s="1">
        <f t="shared" si="11"/>
        <v>1</v>
      </c>
    </row>
    <row r="255" spans="1:17" x14ac:dyDescent="0.2">
      <c r="A255">
        <v>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6</v>
      </c>
      <c r="H255" s="1">
        <f t="shared" si="10"/>
        <v>0</v>
      </c>
      <c r="J255">
        <v>32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9</v>
      </c>
      <c r="Q255" s="1">
        <f t="shared" si="11"/>
        <v>0</v>
      </c>
    </row>
    <row r="256" spans="1:17" x14ac:dyDescent="0.2">
      <c r="A256">
        <v>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20</v>
      </c>
      <c r="H256" s="1">
        <f t="shared" si="10"/>
        <v>0</v>
      </c>
      <c r="J256">
        <v>33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16</v>
      </c>
      <c r="Q256" s="1">
        <f t="shared" si="11"/>
        <v>1</v>
      </c>
    </row>
    <row r="257" spans="1:17" x14ac:dyDescent="0.2">
      <c r="A257">
        <v>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8</v>
      </c>
      <c r="H257" s="1">
        <f t="shared" si="10"/>
        <v>0</v>
      </c>
      <c r="J257">
        <v>34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12</v>
      </c>
      <c r="Q257" s="1">
        <f t="shared" si="11"/>
        <v>0</v>
      </c>
    </row>
    <row r="258" spans="1:17" x14ac:dyDescent="0.2">
      <c r="A258">
        <v>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11</v>
      </c>
      <c r="H258" s="1">
        <f t="shared" si="10"/>
        <v>0</v>
      </c>
      <c r="J258">
        <v>35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14</v>
      </c>
      <c r="Q258" s="1">
        <f t="shared" si="11"/>
        <v>0</v>
      </c>
    </row>
    <row r="259" spans="1:17" x14ac:dyDescent="0.2">
      <c r="A259">
        <v>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 s="1">
        <f t="shared" si="10"/>
        <v>0</v>
      </c>
      <c r="J259">
        <v>36</v>
      </c>
      <c r="K259">
        <v>0</v>
      </c>
      <c r="L259">
        <v>0</v>
      </c>
      <c r="M259">
        <v>1</v>
      </c>
      <c r="N259">
        <v>2</v>
      </c>
      <c r="O259">
        <v>0</v>
      </c>
      <c r="P259">
        <v>23</v>
      </c>
      <c r="Q259" s="1">
        <f t="shared" si="11"/>
        <v>1</v>
      </c>
    </row>
    <row r="260" spans="1:17" x14ac:dyDescent="0.2">
      <c r="A260">
        <v>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</v>
      </c>
      <c r="H260" s="1">
        <f t="shared" si="10"/>
        <v>0</v>
      </c>
      <c r="J260">
        <v>37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9</v>
      </c>
      <c r="Q260" s="1">
        <f t="shared" si="11"/>
        <v>0</v>
      </c>
    </row>
    <row r="261" spans="1:17" x14ac:dyDescent="0.2">
      <c r="A261">
        <v>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11</v>
      </c>
      <c r="H261" s="1">
        <f t="shared" si="10"/>
        <v>0</v>
      </c>
      <c r="J261">
        <v>38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14</v>
      </c>
      <c r="Q261" s="1">
        <f t="shared" si="11"/>
        <v>0</v>
      </c>
    </row>
    <row r="262" spans="1:17" x14ac:dyDescent="0.2">
      <c r="A262">
        <v>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 s="1">
        <f t="shared" si="10"/>
        <v>0</v>
      </c>
      <c r="J262">
        <v>39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11</v>
      </c>
      <c r="Q262" s="1">
        <f t="shared" si="11"/>
        <v>0</v>
      </c>
    </row>
    <row r="263" spans="1:17" x14ac:dyDescent="0.2">
      <c r="A263">
        <v>40</v>
      </c>
      <c r="B263">
        <v>0</v>
      </c>
      <c r="C263">
        <v>0</v>
      </c>
      <c r="D263">
        <v>1</v>
      </c>
      <c r="E263">
        <v>2</v>
      </c>
      <c r="F263">
        <v>0</v>
      </c>
      <c r="G263">
        <v>12</v>
      </c>
      <c r="H263" s="1">
        <f t="shared" si="10"/>
        <v>1</v>
      </c>
      <c r="J263">
        <v>40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15</v>
      </c>
      <c r="Q263" s="1">
        <f t="shared" si="11"/>
        <v>0</v>
      </c>
    </row>
    <row r="264" spans="1:17" x14ac:dyDescent="0.2">
      <c r="A264" t="s">
        <v>7</v>
      </c>
      <c r="B264" s="2">
        <f>SUM(B224:B263)/COUNT(B224:B263)</f>
        <v>2.5000000000000001E-2</v>
      </c>
      <c r="C264" s="2">
        <f>SUM(C224:C263)/COUNT(C224:C263)</f>
        <v>2.5000000000000001E-2</v>
      </c>
      <c r="D264" s="2">
        <f>SUM(D224:D263)/COUNT(D224:D263)</f>
        <v>0.17499999999999999</v>
      </c>
      <c r="E264" s="2">
        <f>SUM(E224:E263)/COUNT(E224:E263)</f>
        <v>0.375</v>
      </c>
      <c r="G264" t="s">
        <v>7</v>
      </c>
      <c r="H264" s="2">
        <f>SUM(H224:H263)/COUNT(H224:H263)</f>
        <v>0.17499999999999999</v>
      </c>
      <c r="J264" t="s">
        <v>7</v>
      </c>
      <c r="K264">
        <f>SUM(K224:K263)/COUNT(K224:K263)</f>
        <v>0</v>
      </c>
      <c r="L264">
        <f>SUM(L224:L263)/COUNT(L224:L263)</f>
        <v>0</v>
      </c>
      <c r="M264">
        <f>SUM(M224:M263)/COUNT(M224:M263)</f>
        <v>0.25</v>
      </c>
      <c r="N264">
        <f>SUM(N224:N263)/COUNT(N224:N263)</f>
        <v>0.5</v>
      </c>
      <c r="P264" t="s">
        <v>7</v>
      </c>
      <c r="Q264" s="2">
        <f>SUM(Q224:Q263)/COUNT(Q224:Q263)</f>
        <v>0.25</v>
      </c>
    </row>
    <row r="266" spans="1:17" x14ac:dyDescent="0.2">
      <c r="B266" t="s">
        <v>0</v>
      </c>
      <c r="C266" t="s">
        <v>1</v>
      </c>
      <c r="D266" t="s">
        <v>2</v>
      </c>
      <c r="E266" t="s">
        <v>3</v>
      </c>
      <c r="F266" t="s">
        <v>4</v>
      </c>
      <c r="G266" t="s">
        <v>5</v>
      </c>
      <c r="H266" t="s">
        <v>6</v>
      </c>
      <c r="K266" t="s">
        <v>0</v>
      </c>
      <c r="L266" t="s">
        <v>1</v>
      </c>
      <c r="M266" t="s">
        <v>2</v>
      </c>
      <c r="N266" t="s">
        <v>3</v>
      </c>
      <c r="O266" t="s">
        <v>4</v>
      </c>
      <c r="P266" t="s">
        <v>5</v>
      </c>
      <c r="Q266" t="s">
        <v>6</v>
      </c>
    </row>
    <row r="267" spans="1:17" x14ac:dyDescent="0.2">
      <c r="B267">
        <v>250</v>
      </c>
      <c r="K267">
        <v>300</v>
      </c>
    </row>
    <row r="268" spans="1:17" x14ac:dyDescent="0.2">
      <c r="A268">
        <v>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27</v>
      </c>
      <c r="H268" s="1">
        <f>IF(SUM(B268:E268)&gt;0,1,0)</f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29</v>
      </c>
      <c r="Q268" s="1">
        <f>IF(SUM(K268:N268)&gt;0,1,0)</f>
        <v>0</v>
      </c>
    </row>
    <row r="269" spans="1:17" x14ac:dyDescent="0.2">
      <c r="A269">
        <v>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10</v>
      </c>
      <c r="H269" s="1">
        <f t="shared" ref="H269:H307" si="12">IF(SUM(B269:E269)&gt;0,1,0)</f>
        <v>0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33</v>
      </c>
      <c r="Q269" s="1">
        <f t="shared" ref="Q269:Q307" si="13">IF(SUM(K269:N269)&gt;0,1,0)</f>
        <v>0</v>
      </c>
    </row>
    <row r="270" spans="1:17" x14ac:dyDescent="0.2">
      <c r="A270">
        <v>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20</v>
      </c>
      <c r="H270" s="1">
        <f t="shared" si="12"/>
        <v>0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27</v>
      </c>
      <c r="Q270" s="1">
        <f t="shared" si="13"/>
        <v>0</v>
      </c>
    </row>
    <row r="271" spans="1:17" x14ac:dyDescent="0.2">
      <c r="A271">
        <v>4</v>
      </c>
      <c r="B271">
        <v>0</v>
      </c>
      <c r="C271">
        <v>0</v>
      </c>
      <c r="D271">
        <v>1</v>
      </c>
      <c r="E271">
        <v>2</v>
      </c>
      <c r="F271">
        <v>0</v>
      </c>
      <c r="G271">
        <v>30</v>
      </c>
      <c r="H271" s="1">
        <f t="shared" si="12"/>
        <v>1</v>
      </c>
      <c r="J271">
        <v>4</v>
      </c>
      <c r="K271">
        <v>0</v>
      </c>
      <c r="L271">
        <v>0</v>
      </c>
      <c r="M271">
        <v>1</v>
      </c>
      <c r="N271">
        <v>2</v>
      </c>
      <c r="O271">
        <v>0</v>
      </c>
      <c r="P271">
        <v>29</v>
      </c>
      <c r="Q271" s="1">
        <f t="shared" si="13"/>
        <v>1</v>
      </c>
    </row>
    <row r="272" spans="1:17" x14ac:dyDescent="0.2">
      <c r="A272">
        <v>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22</v>
      </c>
      <c r="H272" s="1">
        <f t="shared" si="12"/>
        <v>0</v>
      </c>
      <c r="J272">
        <v>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36</v>
      </c>
      <c r="Q272" s="1">
        <f t="shared" si="13"/>
        <v>0</v>
      </c>
    </row>
    <row r="273" spans="1:17" x14ac:dyDescent="0.2">
      <c r="A273">
        <v>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24</v>
      </c>
      <c r="H273" s="1">
        <f t="shared" si="12"/>
        <v>0</v>
      </c>
      <c r="J273">
        <v>6</v>
      </c>
      <c r="K273">
        <v>0</v>
      </c>
      <c r="L273">
        <v>0</v>
      </c>
      <c r="M273">
        <v>1</v>
      </c>
      <c r="N273">
        <v>2</v>
      </c>
      <c r="O273">
        <v>0</v>
      </c>
      <c r="P273">
        <v>25</v>
      </c>
      <c r="Q273" s="1">
        <f t="shared" si="13"/>
        <v>1</v>
      </c>
    </row>
    <row r="274" spans="1:17" x14ac:dyDescent="0.2">
      <c r="A274">
        <v>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30</v>
      </c>
      <c r="H274" s="1">
        <f t="shared" si="12"/>
        <v>0</v>
      </c>
      <c r="J274">
        <v>7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36</v>
      </c>
      <c r="Q274" s="1">
        <f t="shared" si="13"/>
        <v>0</v>
      </c>
    </row>
    <row r="275" spans="1:17" x14ac:dyDescent="0.2">
      <c r="A275">
        <v>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24</v>
      </c>
      <c r="H275" s="1">
        <f t="shared" si="12"/>
        <v>0</v>
      </c>
      <c r="J275">
        <v>8</v>
      </c>
      <c r="K275">
        <v>0</v>
      </c>
      <c r="L275">
        <v>0</v>
      </c>
      <c r="M275">
        <v>1</v>
      </c>
      <c r="N275">
        <v>2</v>
      </c>
      <c r="O275">
        <v>0</v>
      </c>
      <c r="P275">
        <v>29</v>
      </c>
      <c r="Q275" s="1">
        <f t="shared" si="13"/>
        <v>1</v>
      </c>
    </row>
    <row r="276" spans="1:17" x14ac:dyDescent="0.2">
      <c r="A276">
        <v>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14</v>
      </c>
      <c r="H276" s="1">
        <f t="shared" si="12"/>
        <v>0</v>
      </c>
      <c r="J276">
        <v>9</v>
      </c>
      <c r="K276">
        <v>0</v>
      </c>
      <c r="L276">
        <v>0</v>
      </c>
      <c r="M276">
        <v>1</v>
      </c>
      <c r="N276">
        <v>2</v>
      </c>
      <c r="O276">
        <v>0</v>
      </c>
      <c r="P276">
        <v>37</v>
      </c>
      <c r="Q276" s="1">
        <f t="shared" si="13"/>
        <v>1</v>
      </c>
    </row>
    <row r="277" spans="1:17" x14ac:dyDescent="0.2">
      <c r="A277">
        <v>10</v>
      </c>
      <c r="B277">
        <v>1</v>
      </c>
      <c r="C277">
        <v>1</v>
      </c>
      <c r="D277">
        <v>0</v>
      </c>
      <c r="E277">
        <v>1</v>
      </c>
      <c r="F277">
        <v>2</v>
      </c>
      <c r="G277">
        <v>11</v>
      </c>
      <c r="H277" s="1">
        <f t="shared" si="12"/>
        <v>1</v>
      </c>
      <c r="J277">
        <v>10</v>
      </c>
      <c r="K277">
        <v>0</v>
      </c>
      <c r="L277">
        <v>0</v>
      </c>
      <c r="M277">
        <v>1</v>
      </c>
      <c r="N277">
        <v>2</v>
      </c>
      <c r="O277">
        <v>0</v>
      </c>
      <c r="P277">
        <v>27</v>
      </c>
      <c r="Q277" s="1">
        <f t="shared" si="13"/>
        <v>1</v>
      </c>
    </row>
    <row r="278" spans="1:17" x14ac:dyDescent="0.2">
      <c r="A278">
        <v>11</v>
      </c>
      <c r="B278">
        <v>0</v>
      </c>
      <c r="C278">
        <v>0</v>
      </c>
      <c r="D278">
        <v>1</v>
      </c>
      <c r="E278">
        <v>2</v>
      </c>
      <c r="F278">
        <v>0</v>
      </c>
      <c r="G278">
        <v>24</v>
      </c>
      <c r="H278" s="1">
        <f t="shared" si="12"/>
        <v>1</v>
      </c>
      <c r="J278">
        <v>11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29</v>
      </c>
      <c r="Q278" s="1">
        <f t="shared" si="13"/>
        <v>0</v>
      </c>
    </row>
    <row r="279" spans="1:17" x14ac:dyDescent="0.2">
      <c r="A279">
        <v>12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26</v>
      </c>
      <c r="H279" s="1">
        <f t="shared" si="12"/>
        <v>0</v>
      </c>
      <c r="J279">
        <v>12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42</v>
      </c>
      <c r="Q279" s="1">
        <f t="shared" si="13"/>
        <v>0</v>
      </c>
    </row>
    <row r="280" spans="1:17" x14ac:dyDescent="0.2">
      <c r="A280">
        <v>13</v>
      </c>
      <c r="B280">
        <v>0</v>
      </c>
      <c r="C280">
        <v>0</v>
      </c>
      <c r="D280">
        <v>1</v>
      </c>
      <c r="E280">
        <v>2</v>
      </c>
      <c r="F280">
        <v>0</v>
      </c>
      <c r="G280">
        <v>18</v>
      </c>
      <c r="H280" s="1">
        <f t="shared" si="12"/>
        <v>1</v>
      </c>
      <c r="J280">
        <v>13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18</v>
      </c>
      <c r="Q280" s="1">
        <f t="shared" si="13"/>
        <v>0</v>
      </c>
    </row>
    <row r="281" spans="1:17" x14ac:dyDescent="0.2">
      <c r="A281">
        <v>14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15</v>
      </c>
      <c r="H281" s="1">
        <f t="shared" si="12"/>
        <v>0</v>
      </c>
      <c r="J281">
        <v>14</v>
      </c>
      <c r="K281">
        <v>1</v>
      </c>
      <c r="L281">
        <v>1</v>
      </c>
      <c r="M281">
        <v>1</v>
      </c>
      <c r="N281">
        <v>3</v>
      </c>
      <c r="O281">
        <v>2</v>
      </c>
      <c r="P281">
        <v>26</v>
      </c>
      <c r="Q281" s="1">
        <f t="shared" si="13"/>
        <v>1</v>
      </c>
    </row>
    <row r="282" spans="1:17" x14ac:dyDescent="0.2">
      <c r="A282">
        <v>15</v>
      </c>
      <c r="B282">
        <v>0</v>
      </c>
      <c r="C282">
        <v>0</v>
      </c>
      <c r="D282">
        <v>1</v>
      </c>
      <c r="E282">
        <v>2</v>
      </c>
      <c r="F282">
        <v>0</v>
      </c>
      <c r="G282">
        <v>25</v>
      </c>
      <c r="H282" s="1">
        <f t="shared" si="12"/>
        <v>1</v>
      </c>
      <c r="J282">
        <v>15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30</v>
      </c>
      <c r="Q282" s="1">
        <f t="shared" si="13"/>
        <v>0</v>
      </c>
    </row>
    <row r="283" spans="1:17" x14ac:dyDescent="0.2">
      <c r="A283">
        <v>16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16</v>
      </c>
      <c r="H283" s="1">
        <f t="shared" si="12"/>
        <v>0</v>
      </c>
      <c r="J283">
        <v>16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27</v>
      </c>
      <c r="Q283" s="1">
        <f t="shared" si="13"/>
        <v>0</v>
      </c>
    </row>
    <row r="284" spans="1:17" x14ac:dyDescent="0.2">
      <c r="A284">
        <v>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30</v>
      </c>
      <c r="H284" s="1">
        <f t="shared" si="12"/>
        <v>0</v>
      </c>
      <c r="J284">
        <v>17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19</v>
      </c>
      <c r="Q284" s="1">
        <f t="shared" si="13"/>
        <v>0</v>
      </c>
    </row>
    <row r="285" spans="1:17" x14ac:dyDescent="0.2">
      <c r="A285">
        <v>18</v>
      </c>
      <c r="B285">
        <v>0</v>
      </c>
      <c r="C285">
        <v>0</v>
      </c>
      <c r="D285">
        <v>1</v>
      </c>
      <c r="E285">
        <v>2</v>
      </c>
      <c r="F285">
        <v>0</v>
      </c>
      <c r="G285">
        <v>15</v>
      </c>
      <c r="H285" s="1">
        <f t="shared" si="12"/>
        <v>1</v>
      </c>
      <c r="J285">
        <v>18</v>
      </c>
      <c r="K285">
        <v>0</v>
      </c>
      <c r="L285">
        <v>0</v>
      </c>
      <c r="M285">
        <v>1</v>
      </c>
      <c r="N285">
        <v>2</v>
      </c>
      <c r="O285">
        <v>0</v>
      </c>
      <c r="P285">
        <v>27</v>
      </c>
      <c r="Q285" s="1">
        <f t="shared" si="13"/>
        <v>1</v>
      </c>
    </row>
    <row r="286" spans="1:17" x14ac:dyDescent="0.2">
      <c r="A286">
        <v>19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29</v>
      </c>
      <c r="H286" s="1">
        <f t="shared" si="12"/>
        <v>0</v>
      </c>
      <c r="J286">
        <v>19</v>
      </c>
      <c r="K286">
        <v>0</v>
      </c>
      <c r="L286">
        <v>0</v>
      </c>
      <c r="M286">
        <v>1</v>
      </c>
      <c r="N286">
        <v>2</v>
      </c>
      <c r="O286">
        <v>0</v>
      </c>
      <c r="P286">
        <v>25</v>
      </c>
      <c r="Q286" s="1">
        <f t="shared" si="13"/>
        <v>1</v>
      </c>
    </row>
    <row r="287" spans="1:17" x14ac:dyDescent="0.2">
      <c r="A287">
        <v>20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18</v>
      </c>
      <c r="H287" s="1">
        <f t="shared" si="12"/>
        <v>0</v>
      </c>
      <c r="J287">
        <v>20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18</v>
      </c>
      <c r="Q287" s="1">
        <f t="shared" si="13"/>
        <v>0</v>
      </c>
    </row>
    <row r="288" spans="1:17" x14ac:dyDescent="0.2">
      <c r="A288">
        <v>21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25</v>
      </c>
      <c r="H288" s="1">
        <f t="shared" si="12"/>
        <v>0</v>
      </c>
      <c r="J288">
        <v>21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28</v>
      </c>
      <c r="Q288" s="1">
        <f t="shared" si="13"/>
        <v>0</v>
      </c>
    </row>
    <row r="289" spans="1:17" x14ac:dyDescent="0.2">
      <c r="A289">
        <v>22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22</v>
      </c>
      <c r="H289" s="1">
        <f t="shared" si="12"/>
        <v>0</v>
      </c>
      <c r="J289">
        <v>22</v>
      </c>
      <c r="K289">
        <v>0</v>
      </c>
      <c r="L289">
        <v>0</v>
      </c>
      <c r="M289">
        <v>1</v>
      </c>
      <c r="N289">
        <v>2</v>
      </c>
      <c r="O289">
        <v>0</v>
      </c>
      <c r="P289">
        <v>23</v>
      </c>
      <c r="Q289" s="1">
        <f t="shared" si="13"/>
        <v>1</v>
      </c>
    </row>
    <row r="290" spans="1:17" x14ac:dyDescent="0.2">
      <c r="A290">
        <v>23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19</v>
      </c>
      <c r="H290" s="1">
        <f t="shared" si="12"/>
        <v>0</v>
      </c>
      <c r="J290">
        <v>23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30</v>
      </c>
      <c r="Q290" s="1">
        <f t="shared" si="13"/>
        <v>0</v>
      </c>
    </row>
    <row r="291" spans="1:17" x14ac:dyDescent="0.2">
      <c r="A291">
        <v>24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20</v>
      </c>
      <c r="H291" s="1">
        <f t="shared" si="12"/>
        <v>0</v>
      </c>
      <c r="J291">
        <v>24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39</v>
      </c>
      <c r="Q291" s="1">
        <f t="shared" si="13"/>
        <v>0</v>
      </c>
    </row>
    <row r="292" spans="1:17" x14ac:dyDescent="0.2">
      <c r="A292">
        <v>25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18</v>
      </c>
      <c r="H292" s="1">
        <f t="shared" si="12"/>
        <v>0</v>
      </c>
      <c r="J292">
        <v>25</v>
      </c>
      <c r="K292">
        <v>1</v>
      </c>
      <c r="L292">
        <v>1</v>
      </c>
      <c r="M292">
        <v>3</v>
      </c>
      <c r="N292">
        <v>7</v>
      </c>
      <c r="O292">
        <v>2</v>
      </c>
      <c r="P292">
        <v>33</v>
      </c>
      <c r="Q292" s="1">
        <f t="shared" si="13"/>
        <v>1</v>
      </c>
    </row>
    <row r="293" spans="1:17" x14ac:dyDescent="0.2">
      <c r="A293">
        <v>26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18</v>
      </c>
      <c r="H293" s="1">
        <f t="shared" si="12"/>
        <v>0</v>
      </c>
      <c r="J293">
        <v>26</v>
      </c>
      <c r="K293">
        <v>0</v>
      </c>
      <c r="L293">
        <v>0</v>
      </c>
      <c r="M293">
        <v>1</v>
      </c>
      <c r="N293">
        <v>2</v>
      </c>
      <c r="O293">
        <v>0</v>
      </c>
      <c r="P293">
        <v>28</v>
      </c>
      <c r="Q293" s="1">
        <f t="shared" si="13"/>
        <v>1</v>
      </c>
    </row>
    <row r="294" spans="1:17" x14ac:dyDescent="0.2">
      <c r="A294">
        <v>27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20</v>
      </c>
      <c r="H294" s="1">
        <f t="shared" si="12"/>
        <v>0</v>
      </c>
      <c r="J294">
        <v>27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17</v>
      </c>
      <c r="Q294" s="1">
        <f t="shared" si="13"/>
        <v>0</v>
      </c>
    </row>
    <row r="295" spans="1:17" x14ac:dyDescent="0.2">
      <c r="A295">
        <v>28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17</v>
      </c>
      <c r="H295" s="1">
        <f t="shared" si="12"/>
        <v>0</v>
      </c>
      <c r="J295">
        <v>28</v>
      </c>
      <c r="K295">
        <v>0</v>
      </c>
      <c r="L295">
        <v>0</v>
      </c>
      <c r="M295">
        <v>1</v>
      </c>
      <c r="N295">
        <v>2</v>
      </c>
      <c r="O295">
        <v>0</v>
      </c>
      <c r="P295">
        <v>22</v>
      </c>
      <c r="Q295" s="1">
        <f t="shared" si="13"/>
        <v>1</v>
      </c>
    </row>
    <row r="296" spans="1:17" x14ac:dyDescent="0.2">
      <c r="A296">
        <v>29</v>
      </c>
      <c r="B296">
        <v>0</v>
      </c>
      <c r="C296">
        <v>0</v>
      </c>
      <c r="D296">
        <v>1</v>
      </c>
      <c r="E296">
        <v>2</v>
      </c>
      <c r="F296">
        <v>0</v>
      </c>
      <c r="G296">
        <v>18</v>
      </c>
      <c r="H296" s="1">
        <f t="shared" si="12"/>
        <v>1</v>
      </c>
      <c r="J296">
        <v>29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42</v>
      </c>
      <c r="Q296" s="1">
        <f t="shared" si="13"/>
        <v>0</v>
      </c>
    </row>
    <row r="297" spans="1:17" x14ac:dyDescent="0.2">
      <c r="A297">
        <v>30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15</v>
      </c>
      <c r="H297" s="1">
        <f t="shared" si="12"/>
        <v>0</v>
      </c>
      <c r="J297">
        <v>30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35</v>
      </c>
      <c r="Q297" s="1">
        <f t="shared" si="13"/>
        <v>0</v>
      </c>
    </row>
    <row r="298" spans="1:17" x14ac:dyDescent="0.2">
      <c r="A298">
        <v>31</v>
      </c>
      <c r="B298">
        <v>0</v>
      </c>
      <c r="C298">
        <v>0</v>
      </c>
      <c r="D298">
        <v>1</v>
      </c>
      <c r="E298">
        <v>2</v>
      </c>
      <c r="F298">
        <v>0</v>
      </c>
      <c r="G298">
        <v>21</v>
      </c>
      <c r="H298" s="1">
        <f t="shared" si="12"/>
        <v>1</v>
      </c>
      <c r="J298">
        <v>31</v>
      </c>
      <c r="K298">
        <v>0</v>
      </c>
      <c r="L298">
        <v>0</v>
      </c>
      <c r="M298">
        <v>1</v>
      </c>
      <c r="N298">
        <v>2</v>
      </c>
      <c r="O298">
        <v>0</v>
      </c>
      <c r="P298">
        <v>21</v>
      </c>
      <c r="Q298" s="1">
        <f t="shared" si="13"/>
        <v>1</v>
      </c>
    </row>
    <row r="299" spans="1:17" x14ac:dyDescent="0.2">
      <c r="A299">
        <v>32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18</v>
      </c>
      <c r="H299" s="1">
        <f t="shared" si="12"/>
        <v>0</v>
      </c>
      <c r="J299">
        <v>32</v>
      </c>
      <c r="K299">
        <v>1</v>
      </c>
      <c r="L299">
        <v>1</v>
      </c>
      <c r="M299">
        <v>1</v>
      </c>
      <c r="N299">
        <v>2</v>
      </c>
      <c r="O299">
        <v>1</v>
      </c>
      <c r="P299">
        <v>27</v>
      </c>
      <c r="Q299" s="1">
        <f t="shared" si="13"/>
        <v>1</v>
      </c>
    </row>
    <row r="300" spans="1:17" x14ac:dyDescent="0.2">
      <c r="A300">
        <v>33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29</v>
      </c>
      <c r="H300" s="1">
        <f t="shared" si="12"/>
        <v>0</v>
      </c>
      <c r="J300">
        <v>33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28</v>
      </c>
      <c r="Q300" s="1">
        <f t="shared" si="13"/>
        <v>0</v>
      </c>
    </row>
    <row r="301" spans="1:17" x14ac:dyDescent="0.2">
      <c r="A301">
        <v>34</v>
      </c>
      <c r="B301">
        <v>0</v>
      </c>
      <c r="C301">
        <v>0</v>
      </c>
      <c r="D301">
        <v>1</v>
      </c>
      <c r="E301">
        <v>2</v>
      </c>
      <c r="F301">
        <v>0</v>
      </c>
      <c r="G301">
        <v>24</v>
      </c>
      <c r="H301" s="1">
        <f t="shared" si="12"/>
        <v>1</v>
      </c>
      <c r="J301">
        <v>34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24</v>
      </c>
      <c r="Q301" s="1">
        <f t="shared" si="13"/>
        <v>0</v>
      </c>
    </row>
    <row r="302" spans="1:17" x14ac:dyDescent="0.2">
      <c r="A302">
        <v>35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27</v>
      </c>
      <c r="H302" s="1">
        <f t="shared" si="12"/>
        <v>0</v>
      </c>
      <c r="J302">
        <v>35</v>
      </c>
      <c r="K302">
        <v>0</v>
      </c>
      <c r="L302">
        <v>0</v>
      </c>
      <c r="M302">
        <v>1</v>
      </c>
      <c r="N302">
        <v>2</v>
      </c>
      <c r="O302">
        <v>0</v>
      </c>
      <c r="P302">
        <v>20</v>
      </c>
      <c r="Q302" s="1">
        <f t="shared" si="13"/>
        <v>1</v>
      </c>
    </row>
    <row r="303" spans="1:17" x14ac:dyDescent="0.2">
      <c r="A303">
        <v>36</v>
      </c>
      <c r="B303">
        <v>0</v>
      </c>
      <c r="C303">
        <v>0</v>
      </c>
      <c r="D303">
        <v>1</v>
      </c>
      <c r="E303">
        <v>2</v>
      </c>
      <c r="F303">
        <v>0</v>
      </c>
      <c r="G303">
        <v>23</v>
      </c>
      <c r="H303" s="1">
        <f t="shared" si="12"/>
        <v>1</v>
      </c>
      <c r="J303">
        <v>36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19</v>
      </c>
      <c r="Q303" s="1">
        <f t="shared" si="13"/>
        <v>0</v>
      </c>
    </row>
    <row r="304" spans="1:17" x14ac:dyDescent="0.2">
      <c r="A304">
        <v>37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18</v>
      </c>
      <c r="H304" s="1">
        <f t="shared" si="12"/>
        <v>0</v>
      </c>
      <c r="J304">
        <v>37</v>
      </c>
      <c r="K304">
        <v>0</v>
      </c>
      <c r="L304">
        <v>0</v>
      </c>
      <c r="M304">
        <v>1</v>
      </c>
      <c r="N304">
        <v>2</v>
      </c>
      <c r="O304">
        <v>0</v>
      </c>
      <c r="P304">
        <v>23</v>
      </c>
      <c r="Q304" s="1">
        <f t="shared" si="13"/>
        <v>1</v>
      </c>
    </row>
    <row r="305" spans="1:17" x14ac:dyDescent="0.2">
      <c r="A305">
        <v>38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21</v>
      </c>
      <c r="H305" s="1">
        <f t="shared" si="12"/>
        <v>0</v>
      </c>
      <c r="J305">
        <v>38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29</v>
      </c>
      <c r="Q305" s="1">
        <f t="shared" si="13"/>
        <v>0</v>
      </c>
    </row>
    <row r="306" spans="1:17" x14ac:dyDescent="0.2">
      <c r="A306">
        <v>39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14</v>
      </c>
      <c r="H306" s="1">
        <f t="shared" si="12"/>
        <v>0</v>
      </c>
      <c r="J306">
        <v>39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23</v>
      </c>
      <c r="Q306" s="1">
        <f t="shared" si="13"/>
        <v>0</v>
      </c>
    </row>
    <row r="307" spans="1:17" x14ac:dyDescent="0.2">
      <c r="A307">
        <v>40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23</v>
      </c>
      <c r="H307" s="1">
        <f t="shared" si="12"/>
        <v>0</v>
      </c>
      <c r="J307">
        <v>40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34</v>
      </c>
      <c r="Q307" s="1">
        <f t="shared" si="13"/>
        <v>0</v>
      </c>
    </row>
    <row r="308" spans="1:17" x14ac:dyDescent="0.2">
      <c r="A308" t="s">
        <v>7</v>
      </c>
      <c r="B308" s="2">
        <f>SUM(B268:B307)/COUNT(B268:B307)</f>
        <v>2.5000000000000001E-2</v>
      </c>
      <c r="C308" s="2">
        <f>SUM(C268:C307)/COUNT(C268:C307)</f>
        <v>2.5000000000000001E-2</v>
      </c>
      <c r="D308" s="2">
        <f>SUM(D268:D307)/COUNT(D268:D307)</f>
        <v>0.22500000000000001</v>
      </c>
      <c r="E308" s="2">
        <f>SUM(E268:E307)/COUNT(E268:E307)</f>
        <v>0.47499999999999998</v>
      </c>
      <c r="G308" t="s">
        <v>7</v>
      </c>
      <c r="H308" s="2">
        <f>SUM(H268:H307)/COUNT(H268:H307)</f>
        <v>0.25</v>
      </c>
      <c r="J308" t="s">
        <v>7</v>
      </c>
      <c r="K308">
        <f>SUM(K268:K307)/COUNT(K268:K307)</f>
        <v>7.4999999999999997E-2</v>
      </c>
      <c r="L308">
        <f>SUM(L268:L307)/COUNT(L268:L307)</f>
        <v>7.4999999999999997E-2</v>
      </c>
      <c r="M308">
        <f>SUM(M268:M307)/COUNT(M268:M307)</f>
        <v>0.45</v>
      </c>
      <c r="N308">
        <f>SUM(N268:N307)/COUNT(N268:N307)</f>
        <v>0.95</v>
      </c>
      <c r="P308" t="s">
        <v>7</v>
      </c>
      <c r="Q308" s="2">
        <f>SUM(Q268:Q307)/COUNT(Q268:Q307)</f>
        <v>0.4</v>
      </c>
    </row>
    <row r="310" spans="1:17" x14ac:dyDescent="0.2">
      <c r="B310" t="s">
        <v>0</v>
      </c>
      <c r="C310" t="s">
        <v>1</v>
      </c>
      <c r="D310" t="s">
        <v>2</v>
      </c>
      <c r="E310" t="s">
        <v>3</v>
      </c>
      <c r="F310" t="s">
        <v>4</v>
      </c>
      <c r="G310" t="s">
        <v>5</v>
      </c>
      <c r="H310" t="s">
        <v>6</v>
      </c>
      <c r="K310" t="s">
        <v>0</v>
      </c>
      <c r="L310" t="s">
        <v>1</v>
      </c>
      <c r="M310" t="s">
        <v>2</v>
      </c>
      <c r="N310" t="s">
        <v>3</v>
      </c>
      <c r="O310" t="s">
        <v>4</v>
      </c>
      <c r="P310" t="s">
        <v>5</v>
      </c>
      <c r="Q310" t="s">
        <v>6</v>
      </c>
    </row>
    <row r="311" spans="1:17" x14ac:dyDescent="0.2">
      <c r="B311">
        <v>400</v>
      </c>
      <c r="K311">
        <v>500</v>
      </c>
    </row>
    <row r="312" spans="1:17" x14ac:dyDescent="0.2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34</v>
      </c>
      <c r="H312" s="1">
        <f>IF(SUM(B312:E312)&gt;0,1,0)</f>
        <v>0</v>
      </c>
      <c r="J312">
        <v>1</v>
      </c>
      <c r="K312">
        <v>0</v>
      </c>
      <c r="L312">
        <v>0</v>
      </c>
      <c r="M312">
        <v>1</v>
      </c>
      <c r="N312">
        <v>2</v>
      </c>
      <c r="O312">
        <v>0</v>
      </c>
      <c r="P312">
        <v>35</v>
      </c>
      <c r="Q312" s="1">
        <f>IF(SUM(K312:N312)&gt;0,1,0)</f>
        <v>1</v>
      </c>
    </row>
    <row r="313" spans="1:17" x14ac:dyDescent="0.2">
      <c r="A313">
        <v>2</v>
      </c>
      <c r="B313">
        <v>0</v>
      </c>
      <c r="C313">
        <v>0</v>
      </c>
      <c r="D313">
        <v>1</v>
      </c>
      <c r="E313">
        <v>2</v>
      </c>
      <c r="F313">
        <v>0</v>
      </c>
      <c r="G313">
        <v>37</v>
      </c>
      <c r="H313" s="1">
        <f t="shared" ref="H313:H351" si="14">IF(SUM(B313:E313)&gt;0,1,0)</f>
        <v>1</v>
      </c>
      <c r="J313">
        <v>2</v>
      </c>
      <c r="K313">
        <v>0</v>
      </c>
      <c r="L313">
        <v>0</v>
      </c>
      <c r="M313">
        <v>1</v>
      </c>
      <c r="N313">
        <v>2</v>
      </c>
      <c r="O313">
        <v>0</v>
      </c>
      <c r="P313">
        <v>41</v>
      </c>
      <c r="Q313" s="1">
        <f t="shared" ref="Q313:Q351" si="15">IF(SUM(K313:N313)&gt;0,1,0)</f>
        <v>1</v>
      </c>
    </row>
    <row r="314" spans="1:17" x14ac:dyDescent="0.2">
      <c r="A314">
        <v>3</v>
      </c>
      <c r="B314">
        <v>1</v>
      </c>
      <c r="C314">
        <v>1</v>
      </c>
      <c r="D314">
        <v>1</v>
      </c>
      <c r="E314">
        <v>3</v>
      </c>
      <c r="F314">
        <v>0</v>
      </c>
      <c r="G314">
        <v>39</v>
      </c>
      <c r="H314" s="1">
        <f t="shared" si="14"/>
        <v>1</v>
      </c>
      <c r="J314">
        <v>3</v>
      </c>
      <c r="K314">
        <v>0</v>
      </c>
      <c r="L314">
        <v>0</v>
      </c>
      <c r="M314">
        <v>1</v>
      </c>
      <c r="N314">
        <v>2</v>
      </c>
      <c r="O314">
        <v>0</v>
      </c>
      <c r="P314">
        <v>53</v>
      </c>
      <c r="Q314" s="1">
        <f t="shared" si="15"/>
        <v>1</v>
      </c>
    </row>
    <row r="315" spans="1:17" x14ac:dyDescent="0.2">
      <c r="A315">
        <v>4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46</v>
      </c>
      <c r="H315" s="1">
        <f t="shared" si="14"/>
        <v>1</v>
      </c>
      <c r="J315">
        <v>4</v>
      </c>
      <c r="K315">
        <v>0</v>
      </c>
      <c r="L315">
        <v>0</v>
      </c>
      <c r="M315">
        <v>1</v>
      </c>
      <c r="N315">
        <v>2</v>
      </c>
      <c r="O315">
        <v>0</v>
      </c>
      <c r="P315">
        <v>65</v>
      </c>
      <c r="Q315" s="1">
        <f t="shared" si="15"/>
        <v>1</v>
      </c>
    </row>
    <row r="316" spans="1:17" x14ac:dyDescent="0.2">
      <c r="A316">
        <v>5</v>
      </c>
      <c r="B316">
        <v>0</v>
      </c>
      <c r="C316">
        <v>0</v>
      </c>
      <c r="D316">
        <v>1</v>
      </c>
      <c r="E316">
        <v>2</v>
      </c>
      <c r="F316">
        <v>0</v>
      </c>
      <c r="G316">
        <v>35</v>
      </c>
      <c r="H316" s="1">
        <f t="shared" si="14"/>
        <v>1</v>
      </c>
      <c r="J316">
        <v>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53</v>
      </c>
      <c r="Q316" s="1">
        <f t="shared" si="15"/>
        <v>0</v>
      </c>
    </row>
    <row r="317" spans="1:17" x14ac:dyDescent="0.2">
      <c r="A317">
        <v>6</v>
      </c>
      <c r="B317">
        <v>0</v>
      </c>
      <c r="C317">
        <v>0</v>
      </c>
      <c r="D317">
        <v>1</v>
      </c>
      <c r="E317">
        <v>2</v>
      </c>
      <c r="F317">
        <v>0</v>
      </c>
      <c r="G317">
        <v>47</v>
      </c>
      <c r="H317" s="1">
        <f t="shared" si="14"/>
        <v>1</v>
      </c>
      <c r="J317">
        <v>6</v>
      </c>
      <c r="K317">
        <v>0</v>
      </c>
      <c r="L317">
        <v>0</v>
      </c>
      <c r="M317">
        <v>1</v>
      </c>
      <c r="N317">
        <v>2</v>
      </c>
      <c r="O317">
        <v>0</v>
      </c>
      <c r="P317">
        <v>39</v>
      </c>
      <c r="Q317" s="1">
        <f t="shared" si="15"/>
        <v>1</v>
      </c>
    </row>
    <row r="318" spans="1:17" x14ac:dyDescent="0.2">
      <c r="A318">
        <v>7</v>
      </c>
      <c r="B318">
        <v>0</v>
      </c>
      <c r="C318">
        <v>0</v>
      </c>
      <c r="D318">
        <v>1</v>
      </c>
      <c r="E318">
        <v>2</v>
      </c>
      <c r="F318">
        <v>0</v>
      </c>
      <c r="G318">
        <v>43</v>
      </c>
      <c r="H318" s="1">
        <f t="shared" si="14"/>
        <v>1</v>
      </c>
      <c r="J318">
        <v>7</v>
      </c>
      <c r="K318">
        <v>1</v>
      </c>
      <c r="L318">
        <v>1</v>
      </c>
      <c r="M318">
        <v>1</v>
      </c>
      <c r="N318">
        <v>3</v>
      </c>
      <c r="O318">
        <v>1</v>
      </c>
      <c r="P318">
        <v>51</v>
      </c>
      <c r="Q318" s="1">
        <f t="shared" si="15"/>
        <v>1</v>
      </c>
    </row>
    <row r="319" spans="1:17" x14ac:dyDescent="0.2">
      <c r="A319">
        <v>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42</v>
      </c>
      <c r="H319" s="1">
        <f t="shared" si="14"/>
        <v>0</v>
      </c>
      <c r="J319">
        <v>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55</v>
      </c>
      <c r="Q319" s="1">
        <f t="shared" si="15"/>
        <v>0</v>
      </c>
    </row>
    <row r="320" spans="1:17" x14ac:dyDescent="0.2">
      <c r="A320">
        <v>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31</v>
      </c>
      <c r="H320" s="1">
        <f t="shared" si="14"/>
        <v>0</v>
      </c>
      <c r="J320">
        <v>9</v>
      </c>
      <c r="K320">
        <v>1</v>
      </c>
      <c r="L320">
        <v>1</v>
      </c>
      <c r="M320">
        <v>2</v>
      </c>
      <c r="N320">
        <v>4</v>
      </c>
      <c r="O320">
        <v>1</v>
      </c>
      <c r="P320">
        <v>38</v>
      </c>
      <c r="Q320" s="1">
        <f t="shared" si="15"/>
        <v>1</v>
      </c>
    </row>
    <row r="321" spans="1:17" x14ac:dyDescent="0.2">
      <c r="A321">
        <v>10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62</v>
      </c>
      <c r="H321" s="1">
        <f t="shared" si="14"/>
        <v>0</v>
      </c>
      <c r="J321">
        <v>10</v>
      </c>
      <c r="K321">
        <v>0</v>
      </c>
      <c r="L321">
        <v>0</v>
      </c>
      <c r="M321">
        <v>1</v>
      </c>
      <c r="N321">
        <v>2</v>
      </c>
      <c r="O321">
        <v>0</v>
      </c>
      <c r="P321">
        <v>50</v>
      </c>
      <c r="Q321" s="1">
        <f t="shared" si="15"/>
        <v>1</v>
      </c>
    </row>
    <row r="322" spans="1:17" x14ac:dyDescent="0.2">
      <c r="A322">
        <v>11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53</v>
      </c>
      <c r="H322" s="1">
        <f t="shared" si="14"/>
        <v>0</v>
      </c>
      <c r="J322">
        <v>11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40</v>
      </c>
      <c r="Q322" s="1">
        <f t="shared" si="15"/>
        <v>0</v>
      </c>
    </row>
    <row r="323" spans="1:17" x14ac:dyDescent="0.2">
      <c r="A323">
        <v>12</v>
      </c>
      <c r="B323">
        <v>0</v>
      </c>
      <c r="C323">
        <v>0</v>
      </c>
      <c r="D323">
        <v>1</v>
      </c>
      <c r="E323">
        <v>2</v>
      </c>
      <c r="F323">
        <v>0</v>
      </c>
      <c r="G323">
        <v>25</v>
      </c>
      <c r="H323" s="1">
        <f t="shared" si="14"/>
        <v>1</v>
      </c>
      <c r="J323">
        <v>12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48</v>
      </c>
      <c r="Q323" s="1">
        <f t="shared" si="15"/>
        <v>0</v>
      </c>
    </row>
    <row r="324" spans="1:17" x14ac:dyDescent="0.2">
      <c r="A324">
        <v>13</v>
      </c>
      <c r="B324">
        <v>1</v>
      </c>
      <c r="C324">
        <v>1</v>
      </c>
      <c r="D324">
        <v>1</v>
      </c>
      <c r="E324">
        <v>3</v>
      </c>
      <c r="F324">
        <v>1</v>
      </c>
      <c r="G324">
        <v>47</v>
      </c>
      <c r="H324" s="1">
        <f t="shared" si="14"/>
        <v>1</v>
      </c>
      <c r="J324">
        <v>13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54</v>
      </c>
      <c r="Q324" s="1">
        <f t="shared" si="15"/>
        <v>0</v>
      </c>
    </row>
    <row r="325" spans="1:17" x14ac:dyDescent="0.2">
      <c r="A325">
        <v>14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35</v>
      </c>
      <c r="H325" s="1">
        <f t="shared" si="14"/>
        <v>0</v>
      </c>
      <c r="J325">
        <v>14</v>
      </c>
      <c r="K325">
        <v>0</v>
      </c>
      <c r="L325">
        <v>0</v>
      </c>
      <c r="M325">
        <v>1</v>
      </c>
      <c r="N325">
        <v>2</v>
      </c>
      <c r="O325">
        <v>0</v>
      </c>
      <c r="P325">
        <v>41</v>
      </c>
      <c r="Q325" s="1">
        <f t="shared" si="15"/>
        <v>1</v>
      </c>
    </row>
    <row r="326" spans="1:17" x14ac:dyDescent="0.2">
      <c r="A326">
        <v>15</v>
      </c>
      <c r="B326">
        <v>0</v>
      </c>
      <c r="C326">
        <v>0</v>
      </c>
      <c r="D326">
        <v>1</v>
      </c>
      <c r="E326">
        <v>2</v>
      </c>
      <c r="F326">
        <v>0</v>
      </c>
      <c r="G326">
        <v>29</v>
      </c>
      <c r="H326" s="1">
        <f t="shared" si="14"/>
        <v>1</v>
      </c>
      <c r="J326">
        <v>15</v>
      </c>
      <c r="K326">
        <v>1</v>
      </c>
      <c r="L326">
        <v>1</v>
      </c>
      <c r="M326">
        <v>3</v>
      </c>
      <c r="N326">
        <v>6</v>
      </c>
      <c r="O326">
        <v>2</v>
      </c>
      <c r="P326">
        <v>35</v>
      </c>
      <c r="Q326" s="1">
        <f t="shared" si="15"/>
        <v>1</v>
      </c>
    </row>
    <row r="327" spans="1:17" x14ac:dyDescent="0.2">
      <c r="A327">
        <v>16</v>
      </c>
      <c r="B327">
        <v>0</v>
      </c>
      <c r="C327">
        <v>0</v>
      </c>
      <c r="D327">
        <v>1</v>
      </c>
      <c r="E327">
        <v>2</v>
      </c>
      <c r="F327">
        <v>0</v>
      </c>
      <c r="G327">
        <v>34</v>
      </c>
      <c r="H327" s="1">
        <f t="shared" si="14"/>
        <v>1</v>
      </c>
      <c r="J327">
        <v>16</v>
      </c>
      <c r="K327">
        <v>0</v>
      </c>
      <c r="L327">
        <v>0</v>
      </c>
      <c r="M327">
        <v>1</v>
      </c>
      <c r="N327">
        <v>2</v>
      </c>
      <c r="O327">
        <v>2</v>
      </c>
      <c r="P327">
        <v>45</v>
      </c>
      <c r="Q327" s="1">
        <f t="shared" si="15"/>
        <v>1</v>
      </c>
    </row>
    <row r="328" spans="1:17" x14ac:dyDescent="0.2">
      <c r="A328">
        <v>17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17</v>
      </c>
      <c r="H328" s="1">
        <f t="shared" si="14"/>
        <v>0</v>
      </c>
      <c r="J328">
        <v>17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35</v>
      </c>
      <c r="Q328" s="1">
        <f t="shared" si="15"/>
        <v>0</v>
      </c>
    </row>
    <row r="329" spans="1:17" x14ac:dyDescent="0.2">
      <c r="A329">
        <v>18</v>
      </c>
      <c r="B329">
        <v>0</v>
      </c>
      <c r="C329">
        <v>0</v>
      </c>
      <c r="D329">
        <v>1</v>
      </c>
      <c r="E329">
        <v>2</v>
      </c>
      <c r="F329">
        <v>0</v>
      </c>
      <c r="G329">
        <v>44</v>
      </c>
      <c r="H329" s="1">
        <f t="shared" si="14"/>
        <v>1</v>
      </c>
      <c r="J329">
        <v>18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54</v>
      </c>
      <c r="Q329" s="1">
        <f t="shared" si="15"/>
        <v>0</v>
      </c>
    </row>
    <row r="330" spans="1:17" x14ac:dyDescent="0.2">
      <c r="A330">
        <v>19</v>
      </c>
      <c r="B330">
        <v>0</v>
      </c>
      <c r="C330">
        <v>0</v>
      </c>
      <c r="D330">
        <v>1</v>
      </c>
      <c r="E330">
        <v>2</v>
      </c>
      <c r="F330">
        <v>0</v>
      </c>
      <c r="G330">
        <v>23</v>
      </c>
      <c r="H330" s="1">
        <f t="shared" si="14"/>
        <v>1</v>
      </c>
      <c r="J330">
        <v>19</v>
      </c>
      <c r="K330">
        <v>1</v>
      </c>
      <c r="L330">
        <v>1</v>
      </c>
      <c r="M330">
        <v>1</v>
      </c>
      <c r="N330">
        <v>3</v>
      </c>
      <c r="O330">
        <v>2</v>
      </c>
      <c r="P330">
        <v>57</v>
      </c>
      <c r="Q330" s="1">
        <f t="shared" si="15"/>
        <v>1</v>
      </c>
    </row>
    <row r="331" spans="1:17" x14ac:dyDescent="0.2">
      <c r="A331">
        <v>20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26</v>
      </c>
      <c r="H331" s="1">
        <f t="shared" si="14"/>
        <v>0</v>
      </c>
      <c r="J331">
        <v>20</v>
      </c>
      <c r="K331">
        <v>0</v>
      </c>
      <c r="L331">
        <v>0</v>
      </c>
      <c r="M331">
        <v>1</v>
      </c>
      <c r="N331">
        <v>2</v>
      </c>
      <c r="O331">
        <v>0</v>
      </c>
      <c r="P331">
        <v>44</v>
      </c>
      <c r="Q331" s="1">
        <f t="shared" si="15"/>
        <v>1</v>
      </c>
    </row>
    <row r="332" spans="1:17" x14ac:dyDescent="0.2">
      <c r="A332">
        <v>21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33</v>
      </c>
      <c r="H332" s="1">
        <f t="shared" si="14"/>
        <v>0</v>
      </c>
      <c r="J332">
        <v>21</v>
      </c>
      <c r="K332">
        <v>0</v>
      </c>
      <c r="L332">
        <v>0</v>
      </c>
      <c r="M332">
        <v>1</v>
      </c>
      <c r="N332">
        <v>2</v>
      </c>
      <c r="O332">
        <v>0</v>
      </c>
      <c r="P332">
        <v>49</v>
      </c>
      <c r="Q332" s="1">
        <f t="shared" si="15"/>
        <v>1</v>
      </c>
    </row>
    <row r="333" spans="1:17" x14ac:dyDescent="0.2">
      <c r="A333">
        <v>22</v>
      </c>
      <c r="B333">
        <v>0</v>
      </c>
      <c r="C333">
        <v>0</v>
      </c>
      <c r="D333">
        <v>1</v>
      </c>
      <c r="E333">
        <v>2</v>
      </c>
      <c r="F333">
        <v>0</v>
      </c>
      <c r="G333">
        <v>32</v>
      </c>
      <c r="H333" s="1">
        <f t="shared" si="14"/>
        <v>1</v>
      </c>
      <c r="J333">
        <v>22</v>
      </c>
      <c r="K333">
        <v>0</v>
      </c>
      <c r="L333">
        <v>0</v>
      </c>
      <c r="M333">
        <v>1</v>
      </c>
      <c r="N333">
        <v>2</v>
      </c>
      <c r="O333">
        <v>0</v>
      </c>
      <c r="P333">
        <v>45</v>
      </c>
      <c r="Q333" s="1">
        <f t="shared" si="15"/>
        <v>1</v>
      </c>
    </row>
    <row r="334" spans="1:17" x14ac:dyDescent="0.2">
      <c r="A334">
        <v>23</v>
      </c>
      <c r="B334">
        <v>0</v>
      </c>
      <c r="C334">
        <v>0</v>
      </c>
      <c r="D334">
        <v>1</v>
      </c>
      <c r="E334">
        <v>2</v>
      </c>
      <c r="F334">
        <v>0</v>
      </c>
      <c r="G334">
        <v>59</v>
      </c>
      <c r="H334" s="1">
        <f t="shared" si="14"/>
        <v>1</v>
      </c>
      <c r="J334">
        <v>23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42</v>
      </c>
      <c r="Q334" s="1">
        <f t="shared" si="15"/>
        <v>0</v>
      </c>
    </row>
    <row r="335" spans="1:17" x14ac:dyDescent="0.2">
      <c r="A335">
        <v>24</v>
      </c>
      <c r="B335">
        <v>0</v>
      </c>
      <c r="C335">
        <v>0</v>
      </c>
      <c r="D335">
        <v>1</v>
      </c>
      <c r="E335">
        <v>2</v>
      </c>
      <c r="F335">
        <v>0</v>
      </c>
      <c r="G335">
        <v>33</v>
      </c>
      <c r="H335" s="1">
        <f t="shared" si="14"/>
        <v>1</v>
      </c>
      <c r="J335">
        <v>24</v>
      </c>
      <c r="K335">
        <v>1</v>
      </c>
      <c r="L335">
        <v>1</v>
      </c>
      <c r="M335">
        <v>1</v>
      </c>
      <c r="N335">
        <v>2</v>
      </c>
      <c r="O335">
        <v>0</v>
      </c>
      <c r="P335">
        <v>50</v>
      </c>
      <c r="Q335" s="1">
        <f t="shared" si="15"/>
        <v>1</v>
      </c>
    </row>
    <row r="336" spans="1:17" x14ac:dyDescent="0.2">
      <c r="A336">
        <v>25</v>
      </c>
      <c r="B336">
        <v>0</v>
      </c>
      <c r="C336">
        <v>0</v>
      </c>
      <c r="D336">
        <v>1</v>
      </c>
      <c r="E336">
        <v>2</v>
      </c>
      <c r="F336">
        <v>0</v>
      </c>
      <c r="G336">
        <v>44</v>
      </c>
      <c r="H336" s="1">
        <f t="shared" si="14"/>
        <v>1</v>
      </c>
      <c r="J336">
        <v>25</v>
      </c>
      <c r="K336">
        <v>0</v>
      </c>
      <c r="L336">
        <v>0</v>
      </c>
      <c r="M336">
        <v>2</v>
      </c>
      <c r="N336">
        <v>4</v>
      </c>
      <c r="O336">
        <v>0</v>
      </c>
      <c r="P336">
        <v>51</v>
      </c>
      <c r="Q336" s="1">
        <f t="shared" si="15"/>
        <v>1</v>
      </c>
    </row>
    <row r="337" spans="1:17" x14ac:dyDescent="0.2">
      <c r="A337">
        <v>26</v>
      </c>
      <c r="B337">
        <v>0</v>
      </c>
      <c r="C337">
        <v>0</v>
      </c>
      <c r="D337">
        <v>1</v>
      </c>
      <c r="E337">
        <v>2</v>
      </c>
      <c r="F337">
        <v>0</v>
      </c>
      <c r="G337">
        <v>42</v>
      </c>
      <c r="H337" s="1">
        <f t="shared" si="14"/>
        <v>1</v>
      </c>
      <c r="J337">
        <v>26</v>
      </c>
      <c r="K337">
        <v>0</v>
      </c>
      <c r="L337">
        <v>0</v>
      </c>
      <c r="M337">
        <v>2</v>
      </c>
      <c r="N337">
        <v>4</v>
      </c>
      <c r="O337">
        <v>0</v>
      </c>
      <c r="P337">
        <v>48</v>
      </c>
      <c r="Q337" s="1">
        <f t="shared" si="15"/>
        <v>1</v>
      </c>
    </row>
    <row r="338" spans="1:17" x14ac:dyDescent="0.2">
      <c r="A338">
        <v>27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38</v>
      </c>
      <c r="H338" s="1">
        <f t="shared" si="14"/>
        <v>0</v>
      </c>
      <c r="J338">
        <v>27</v>
      </c>
      <c r="K338">
        <v>1</v>
      </c>
      <c r="L338">
        <v>1</v>
      </c>
      <c r="M338">
        <v>1</v>
      </c>
      <c r="N338">
        <v>3</v>
      </c>
      <c r="O338">
        <v>4</v>
      </c>
      <c r="P338">
        <v>53</v>
      </c>
      <c r="Q338" s="1">
        <f t="shared" si="15"/>
        <v>1</v>
      </c>
    </row>
    <row r="339" spans="1:17" x14ac:dyDescent="0.2">
      <c r="A339">
        <v>28</v>
      </c>
      <c r="B339">
        <v>0</v>
      </c>
      <c r="C339">
        <v>0</v>
      </c>
      <c r="D339">
        <v>1</v>
      </c>
      <c r="E339">
        <v>2</v>
      </c>
      <c r="F339">
        <v>0</v>
      </c>
      <c r="G339">
        <v>39</v>
      </c>
      <c r="H339" s="1">
        <f t="shared" si="14"/>
        <v>1</v>
      </c>
      <c r="J339">
        <v>28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63</v>
      </c>
      <c r="Q339" s="1">
        <f t="shared" si="15"/>
        <v>0</v>
      </c>
    </row>
    <row r="340" spans="1:17" x14ac:dyDescent="0.2">
      <c r="A340">
        <v>29</v>
      </c>
      <c r="B340">
        <v>0</v>
      </c>
      <c r="C340">
        <v>0</v>
      </c>
      <c r="D340">
        <v>1</v>
      </c>
      <c r="E340">
        <v>2</v>
      </c>
      <c r="F340">
        <v>0</v>
      </c>
      <c r="G340">
        <v>34</v>
      </c>
      <c r="H340" s="1">
        <f t="shared" si="14"/>
        <v>1</v>
      </c>
      <c r="J340">
        <v>29</v>
      </c>
      <c r="K340">
        <v>0</v>
      </c>
      <c r="L340">
        <v>0</v>
      </c>
      <c r="M340">
        <v>1</v>
      </c>
      <c r="N340">
        <v>2</v>
      </c>
      <c r="O340">
        <v>0</v>
      </c>
      <c r="P340">
        <v>46</v>
      </c>
      <c r="Q340" s="1">
        <f t="shared" si="15"/>
        <v>1</v>
      </c>
    </row>
    <row r="341" spans="1:17" x14ac:dyDescent="0.2">
      <c r="A341">
        <v>30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37</v>
      </c>
      <c r="H341" s="1">
        <f t="shared" si="14"/>
        <v>0</v>
      </c>
      <c r="J341">
        <v>30</v>
      </c>
      <c r="K341">
        <v>0</v>
      </c>
      <c r="L341">
        <v>0</v>
      </c>
      <c r="M341">
        <v>1</v>
      </c>
      <c r="N341">
        <v>2</v>
      </c>
      <c r="O341">
        <v>0</v>
      </c>
      <c r="P341">
        <v>57</v>
      </c>
      <c r="Q341" s="1">
        <f t="shared" si="15"/>
        <v>1</v>
      </c>
    </row>
    <row r="342" spans="1:17" x14ac:dyDescent="0.2">
      <c r="A342">
        <v>31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27</v>
      </c>
      <c r="H342" s="1">
        <f t="shared" si="14"/>
        <v>0</v>
      </c>
      <c r="J342">
        <v>31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55</v>
      </c>
      <c r="Q342" s="1">
        <f t="shared" si="15"/>
        <v>0</v>
      </c>
    </row>
    <row r="343" spans="1:17" x14ac:dyDescent="0.2">
      <c r="A343">
        <v>32</v>
      </c>
      <c r="B343">
        <v>0</v>
      </c>
      <c r="C343">
        <v>0</v>
      </c>
      <c r="D343">
        <v>1</v>
      </c>
      <c r="E343">
        <v>2</v>
      </c>
      <c r="F343">
        <v>0</v>
      </c>
      <c r="G343">
        <v>50</v>
      </c>
      <c r="H343" s="1">
        <f t="shared" si="14"/>
        <v>1</v>
      </c>
      <c r="J343">
        <v>32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27</v>
      </c>
      <c r="Q343" s="1">
        <f t="shared" si="15"/>
        <v>0</v>
      </c>
    </row>
    <row r="344" spans="1:17" x14ac:dyDescent="0.2">
      <c r="A344">
        <v>33</v>
      </c>
      <c r="B344">
        <v>0</v>
      </c>
      <c r="C344">
        <v>0</v>
      </c>
      <c r="D344">
        <v>0</v>
      </c>
      <c r="E344">
        <v>0</v>
      </c>
      <c r="F344">
        <v>2</v>
      </c>
      <c r="G344">
        <v>47</v>
      </c>
      <c r="H344" s="1">
        <f t="shared" si="14"/>
        <v>0</v>
      </c>
      <c r="J344">
        <v>33</v>
      </c>
      <c r="K344">
        <v>0</v>
      </c>
      <c r="L344">
        <v>0</v>
      </c>
      <c r="M344">
        <v>1</v>
      </c>
      <c r="N344">
        <v>2</v>
      </c>
      <c r="O344">
        <v>0</v>
      </c>
      <c r="P344">
        <v>55</v>
      </c>
      <c r="Q344" s="1">
        <f t="shared" si="15"/>
        <v>1</v>
      </c>
    </row>
    <row r="345" spans="1:17" x14ac:dyDescent="0.2">
      <c r="A345">
        <v>34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53</v>
      </c>
      <c r="H345" s="1">
        <f t="shared" si="14"/>
        <v>0</v>
      </c>
      <c r="J345">
        <v>34</v>
      </c>
      <c r="K345">
        <v>0</v>
      </c>
      <c r="L345">
        <v>0</v>
      </c>
      <c r="M345">
        <v>1</v>
      </c>
      <c r="N345">
        <v>2</v>
      </c>
      <c r="O345">
        <v>0</v>
      </c>
      <c r="P345">
        <v>66</v>
      </c>
      <c r="Q345" s="1">
        <f t="shared" si="15"/>
        <v>1</v>
      </c>
    </row>
    <row r="346" spans="1:17" x14ac:dyDescent="0.2">
      <c r="A346">
        <v>35</v>
      </c>
      <c r="B346">
        <v>0</v>
      </c>
      <c r="C346">
        <v>0</v>
      </c>
      <c r="D346">
        <v>1</v>
      </c>
      <c r="E346">
        <v>2</v>
      </c>
      <c r="F346">
        <v>0</v>
      </c>
      <c r="G346">
        <v>31</v>
      </c>
      <c r="H346" s="1">
        <f t="shared" si="14"/>
        <v>1</v>
      </c>
      <c r="J346">
        <v>35</v>
      </c>
      <c r="K346">
        <v>1</v>
      </c>
      <c r="L346">
        <v>1</v>
      </c>
      <c r="M346">
        <v>1</v>
      </c>
      <c r="N346">
        <v>2</v>
      </c>
      <c r="O346">
        <v>1</v>
      </c>
      <c r="P346">
        <v>55</v>
      </c>
      <c r="Q346" s="1">
        <f t="shared" si="15"/>
        <v>1</v>
      </c>
    </row>
    <row r="347" spans="1:17" x14ac:dyDescent="0.2">
      <c r="A347">
        <v>36</v>
      </c>
      <c r="B347">
        <v>0</v>
      </c>
      <c r="C347">
        <v>0</v>
      </c>
      <c r="D347">
        <v>1</v>
      </c>
      <c r="E347">
        <v>2</v>
      </c>
      <c r="F347">
        <v>0</v>
      </c>
      <c r="G347">
        <v>30</v>
      </c>
      <c r="H347" s="1">
        <f t="shared" si="14"/>
        <v>1</v>
      </c>
      <c r="J347">
        <v>36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66</v>
      </c>
      <c r="Q347" s="1">
        <f t="shared" si="15"/>
        <v>0</v>
      </c>
    </row>
    <row r="348" spans="1:17" x14ac:dyDescent="0.2">
      <c r="A348">
        <v>37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24</v>
      </c>
      <c r="H348" s="1">
        <f t="shared" si="14"/>
        <v>0</v>
      </c>
      <c r="J348">
        <v>37</v>
      </c>
      <c r="K348">
        <v>1</v>
      </c>
      <c r="L348">
        <v>1</v>
      </c>
      <c r="M348">
        <v>1</v>
      </c>
      <c r="N348">
        <v>3</v>
      </c>
      <c r="O348">
        <v>0</v>
      </c>
      <c r="P348">
        <v>68</v>
      </c>
      <c r="Q348" s="1">
        <f t="shared" si="15"/>
        <v>1</v>
      </c>
    </row>
    <row r="349" spans="1:17" x14ac:dyDescent="0.2">
      <c r="A349">
        <v>38</v>
      </c>
      <c r="B349">
        <v>0</v>
      </c>
      <c r="C349">
        <v>0</v>
      </c>
      <c r="D349">
        <v>1</v>
      </c>
      <c r="E349">
        <v>2</v>
      </c>
      <c r="F349">
        <v>0</v>
      </c>
      <c r="G349">
        <v>41</v>
      </c>
      <c r="H349" s="1">
        <f t="shared" si="14"/>
        <v>1</v>
      </c>
      <c r="J349">
        <v>38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51</v>
      </c>
      <c r="Q349" s="1">
        <f t="shared" si="15"/>
        <v>0</v>
      </c>
    </row>
    <row r="350" spans="1:17" x14ac:dyDescent="0.2">
      <c r="A350">
        <v>39</v>
      </c>
      <c r="B350">
        <v>0</v>
      </c>
      <c r="C350">
        <v>0</v>
      </c>
      <c r="D350">
        <v>2</v>
      </c>
      <c r="E350">
        <v>4</v>
      </c>
      <c r="F350">
        <v>0</v>
      </c>
      <c r="G350">
        <v>27</v>
      </c>
      <c r="H350" s="1">
        <f t="shared" si="14"/>
        <v>1</v>
      </c>
      <c r="J350">
        <v>39</v>
      </c>
      <c r="K350">
        <v>1</v>
      </c>
      <c r="L350">
        <v>1</v>
      </c>
      <c r="M350">
        <v>1</v>
      </c>
      <c r="N350">
        <v>3</v>
      </c>
      <c r="O350">
        <v>2</v>
      </c>
      <c r="P350">
        <v>63</v>
      </c>
      <c r="Q350" s="1">
        <f t="shared" si="15"/>
        <v>1</v>
      </c>
    </row>
    <row r="351" spans="1:17" x14ac:dyDescent="0.2">
      <c r="A351">
        <v>40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56</v>
      </c>
      <c r="H351" s="1">
        <f t="shared" si="14"/>
        <v>0</v>
      </c>
      <c r="J351">
        <v>40</v>
      </c>
      <c r="K351">
        <v>0</v>
      </c>
      <c r="L351">
        <v>0</v>
      </c>
      <c r="M351">
        <v>1</v>
      </c>
      <c r="N351">
        <v>2</v>
      </c>
      <c r="O351">
        <v>0</v>
      </c>
      <c r="P351">
        <v>60</v>
      </c>
      <c r="Q351" s="1">
        <f t="shared" si="15"/>
        <v>1</v>
      </c>
    </row>
    <row r="352" spans="1:17" x14ac:dyDescent="0.2">
      <c r="A352" t="s">
        <v>7</v>
      </c>
      <c r="B352" s="2">
        <f>SUM(B312:B351)/COUNT(B312:B351)</f>
        <v>0.05</v>
      </c>
      <c r="C352" s="2">
        <f>SUM(C312:C351)/COUNT(C312:C351)</f>
        <v>0.05</v>
      </c>
      <c r="D352" s="2">
        <f>SUM(D312:D351)/COUNT(D312:D351)</f>
        <v>0.625</v>
      </c>
      <c r="E352" s="2">
        <f>SUM(E312:E351)/COUNT(E312:E351)</f>
        <v>1.3</v>
      </c>
      <c r="G352" t="s">
        <v>7</v>
      </c>
      <c r="H352" s="2">
        <f>SUM(H312:H351)/COUNT(H312:H351)</f>
        <v>0.6</v>
      </c>
      <c r="J352" t="s">
        <v>7</v>
      </c>
      <c r="K352">
        <f>SUM(K312:K351)/COUNT(K312:K351)</f>
        <v>0.22500000000000001</v>
      </c>
      <c r="L352">
        <f>SUM(L312:L351)/COUNT(L312:L351)</f>
        <v>0.22500000000000001</v>
      </c>
      <c r="M352">
        <f>SUM(M312:M351)/COUNT(M312:M351)</f>
        <v>0.8</v>
      </c>
      <c r="N352">
        <f>SUM(N312:N351)/COUNT(N312:N351)</f>
        <v>1.7250000000000001</v>
      </c>
      <c r="P352" t="s">
        <v>7</v>
      </c>
      <c r="Q352" s="2">
        <f>SUM(Q312:Q351)/COUNT(Q312:Q351)</f>
        <v>0.67500000000000004</v>
      </c>
    </row>
    <row r="354" spans="1:17" x14ac:dyDescent="0.2">
      <c r="B354" t="s">
        <v>0</v>
      </c>
      <c r="C354" t="s">
        <v>1</v>
      </c>
      <c r="D354" t="s">
        <v>2</v>
      </c>
      <c r="E354" t="s">
        <v>3</v>
      </c>
      <c r="F354" t="s">
        <v>4</v>
      </c>
      <c r="G354" t="s">
        <v>5</v>
      </c>
      <c r="H354" t="s">
        <v>6</v>
      </c>
      <c r="K354" t="s">
        <v>0</v>
      </c>
      <c r="L354" t="s">
        <v>1</v>
      </c>
      <c r="M354" t="s">
        <v>2</v>
      </c>
      <c r="N354" t="s">
        <v>3</v>
      </c>
      <c r="O354" t="s">
        <v>4</v>
      </c>
      <c r="P354" t="s">
        <v>5</v>
      </c>
      <c r="Q354" t="s">
        <v>6</v>
      </c>
    </row>
    <row r="355" spans="1:17" x14ac:dyDescent="0.2">
      <c r="B355">
        <v>750</v>
      </c>
      <c r="K355">
        <v>1000</v>
      </c>
    </row>
    <row r="356" spans="1:17" x14ac:dyDescent="0.2">
      <c r="A356">
        <v>1</v>
      </c>
      <c r="B356">
        <v>1</v>
      </c>
      <c r="C356">
        <v>1</v>
      </c>
      <c r="D356">
        <v>1</v>
      </c>
      <c r="E356">
        <v>2</v>
      </c>
      <c r="F356">
        <v>1</v>
      </c>
      <c r="G356">
        <v>76</v>
      </c>
      <c r="H356" s="1">
        <f>IF(SUM(B356:E356)&gt;0,1,0)</f>
        <v>1</v>
      </c>
      <c r="J356">
        <v>1</v>
      </c>
      <c r="K356">
        <v>0</v>
      </c>
      <c r="L356">
        <v>0</v>
      </c>
      <c r="M356">
        <v>2</v>
      </c>
      <c r="N356">
        <v>4</v>
      </c>
      <c r="O356">
        <v>0</v>
      </c>
      <c r="P356">
        <v>100</v>
      </c>
      <c r="Q356" s="1">
        <f>IF(SUM(K356:N356)&gt;0,1,0)</f>
        <v>1</v>
      </c>
    </row>
    <row r="357" spans="1:17" x14ac:dyDescent="0.2">
      <c r="A357">
        <v>2</v>
      </c>
      <c r="B357">
        <v>0</v>
      </c>
      <c r="C357">
        <v>0</v>
      </c>
      <c r="D357">
        <v>1</v>
      </c>
      <c r="E357">
        <v>2</v>
      </c>
      <c r="F357">
        <v>0</v>
      </c>
      <c r="G357">
        <v>79</v>
      </c>
      <c r="H357" s="1">
        <f t="shared" ref="H357:H395" si="16">IF(SUM(B357:E357)&gt;0,1,0)</f>
        <v>1</v>
      </c>
      <c r="J357">
        <v>2</v>
      </c>
      <c r="K357">
        <v>1</v>
      </c>
      <c r="L357">
        <v>1</v>
      </c>
      <c r="M357">
        <v>1</v>
      </c>
      <c r="N357">
        <v>2</v>
      </c>
      <c r="O357">
        <v>2</v>
      </c>
      <c r="P357">
        <v>138</v>
      </c>
      <c r="Q357" s="1">
        <f t="shared" ref="Q357:Q395" si="17">IF(SUM(K357:N357)&gt;0,1,0)</f>
        <v>1</v>
      </c>
    </row>
    <row r="358" spans="1:17" x14ac:dyDescent="0.2">
      <c r="A358">
        <v>3</v>
      </c>
      <c r="B358">
        <v>1</v>
      </c>
      <c r="C358">
        <v>1</v>
      </c>
      <c r="D358">
        <v>2</v>
      </c>
      <c r="E358">
        <v>5</v>
      </c>
      <c r="F358">
        <v>2</v>
      </c>
      <c r="G358">
        <v>72</v>
      </c>
      <c r="H358" s="1">
        <f t="shared" si="16"/>
        <v>1</v>
      </c>
      <c r="J358">
        <v>3</v>
      </c>
      <c r="K358">
        <v>0</v>
      </c>
      <c r="L358">
        <v>0</v>
      </c>
      <c r="M358">
        <v>1</v>
      </c>
      <c r="N358">
        <v>2</v>
      </c>
      <c r="O358">
        <v>0</v>
      </c>
      <c r="P358">
        <v>131</v>
      </c>
      <c r="Q358" s="1">
        <f t="shared" si="17"/>
        <v>1</v>
      </c>
    </row>
    <row r="359" spans="1:17" x14ac:dyDescent="0.2">
      <c r="A359">
        <v>4</v>
      </c>
      <c r="B359">
        <v>0</v>
      </c>
      <c r="C359">
        <v>0</v>
      </c>
      <c r="D359">
        <v>3</v>
      </c>
      <c r="E359">
        <v>6</v>
      </c>
      <c r="F359">
        <v>0</v>
      </c>
      <c r="G359">
        <v>68</v>
      </c>
      <c r="H359" s="1">
        <f t="shared" si="16"/>
        <v>1</v>
      </c>
      <c r="J359">
        <v>4</v>
      </c>
      <c r="K359">
        <v>3</v>
      </c>
      <c r="L359">
        <v>3</v>
      </c>
      <c r="M359">
        <v>4</v>
      </c>
      <c r="N359">
        <v>10</v>
      </c>
      <c r="O359">
        <v>10</v>
      </c>
      <c r="P359">
        <v>130</v>
      </c>
      <c r="Q359" s="1">
        <f t="shared" si="17"/>
        <v>1</v>
      </c>
    </row>
    <row r="360" spans="1:17" x14ac:dyDescent="0.2">
      <c r="A360">
        <v>5</v>
      </c>
      <c r="B360">
        <v>0</v>
      </c>
      <c r="C360">
        <v>0</v>
      </c>
      <c r="D360">
        <v>2</v>
      </c>
      <c r="E360">
        <v>4</v>
      </c>
      <c r="F360">
        <v>0</v>
      </c>
      <c r="G360">
        <v>61</v>
      </c>
      <c r="H360" s="1">
        <f t="shared" si="16"/>
        <v>1</v>
      </c>
      <c r="J360">
        <v>5</v>
      </c>
      <c r="K360">
        <v>0</v>
      </c>
      <c r="L360">
        <v>0</v>
      </c>
      <c r="M360">
        <v>2</v>
      </c>
      <c r="N360">
        <v>4</v>
      </c>
      <c r="O360">
        <v>0</v>
      </c>
      <c r="P360">
        <v>115</v>
      </c>
      <c r="Q360" s="1">
        <f t="shared" si="17"/>
        <v>1</v>
      </c>
    </row>
    <row r="361" spans="1:17" x14ac:dyDescent="0.2">
      <c r="A361">
        <v>6</v>
      </c>
      <c r="B361">
        <v>1</v>
      </c>
      <c r="C361">
        <v>1</v>
      </c>
      <c r="D361">
        <v>3</v>
      </c>
      <c r="E361">
        <v>6</v>
      </c>
      <c r="F361">
        <v>4</v>
      </c>
      <c r="G361">
        <v>101</v>
      </c>
      <c r="H361" s="1">
        <f t="shared" si="16"/>
        <v>1</v>
      </c>
      <c r="J361">
        <v>6</v>
      </c>
      <c r="K361">
        <v>0</v>
      </c>
      <c r="L361">
        <v>0</v>
      </c>
      <c r="M361">
        <v>1</v>
      </c>
      <c r="N361">
        <v>2</v>
      </c>
      <c r="O361">
        <v>0</v>
      </c>
      <c r="P361">
        <v>116</v>
      </c>
      <c r="Q361" s="1">
        <f t="shared" si="17"/>
        <v>1</v>
      </c>
    </row>
    <row r="362" spans="1:17" x14ac:dyDescent="0.2">
      <c r="A362">
        <v>7</v>
      </c>
      <c r="B362">
        <v>0</v>
      </c>
      <c r="C362">
        <v>0</v>
      </c>
      <c r="D362">
        <v>1</v>
      </c>
      <c r="E362">
        <v>2</v>
      </c>
      <c r="F362">
        <v>0</v>
      </c>
      <c r="G362">
        <v>75</v>
      </c>
      <c r="H362" s="1">
        <f t="shared" si="16"/>
        <v>1</v>
      </c>
      <c r="J362">
        <v>7</v>
      </c>
      <c r="K362">
        <v>0</v>
      </c>
      <c r="L362">
        <v>0</v>
      </c>
      <c r="M362">
        <v>2</v>
      </c>
      <c r="N362">
        <v>4</v>
      </c>
      <c r="O362">
        <v>0</v>
      </c>
      <c r="P362">
        <v>107</v>
      </c>
      <c r="Q362" s="1">
        <f t="shared" si="17"/>
        <v>1</v>
      </c>
    </row>
    <row r="363" spans="1:17" x14ac:dyDescent="0.2">
      <c r="A363">
        <v>8</v>
      </c>
      <c r="B363">
        <v>0</v>
      </c>
      <c r="C363">
        <v>0</v>
      </c>
      <c r="D363">
        <v>1</v>
      </c>
      <c r="E363">
        <v>2</v>
      </c>
      <c r="F363">
        <v>0</v>
      </c>
      <c r="G363">
        <v>73</v>
      </c>
      <c r="H363" s="1">
        <f t="shared" si="16"/>
        <v>1</v>
      </c>
      <c r="J363">
        <v>8</v>
      </c>
      <c r="K363">
        <v>1</v>
      </c>
      <c r="L363">
        <v>1</v>
      </c>
      <c r="M363">
        <v>2</v>
      </c>
      <c r="N363">
        <v>5</v>
      </c>
      <c r="O363">
        <v>2</v>
      </c>
      <c r="P363">
        <v>110</v>
      </c>
      <c r="Q363" s="1">
        <f t="shared" si="17"/>
        <v>1</v>
      </c>
    </row>
    <row r="364" spans="1:17" x14ac:dyDescent="0.2">
      <c r="A364">
        <v>9</v>
      </c>
      <c r="B364">
        <v>0</v>
      </c>
      <c r="C364">
        <v>0</v>
      </c>
      <c r="D364">
        <v>1</v>
      </c>
      <c r="E364">
        <v>2</v>
      </c>
      <c r="F364">
        <v>0</v>
      </c>
      <c r="G364">
        <v>108</v>
      </c>
      <c r="H364" s="1">
        <f t="shared" si="16"/>
        <v>1</v>
      </c>
      <c r="J364">
        <v>9</v>
      </c>
      <c r="K364">
        <v>1</v>
      </c>
      <c r="L364">
        <v>1</v>
      </c>
      <c r="M364">
        <v>1</v>
      </c>
      <c r="N364">
        <v>3</v>
      </c>
      <c r="O364">
        <v>3</v>
      </c>
      <c r="P364">
        <v>93</v>
      </c>
      <c r="Q364" s="1">
        <f t="shared" si="17"/>
        <v>1</v>
      </c>
    </row>
    <row r="365" spans="1:17" x14ac:dyDescent="0.2">
      <c r="A365">
        <v>10</v>
      </c>
      <c r="B365">
        <v>0</v>
      </c>
      <c r="C365">
        <v>0</v>
      </c>
      <c r="D365">
        <v>1</v>
      </c>
      <c r="E365">
        <v>2</v>
      </c>
      <c r="F365">
        <v>2</v>
      </c>
      <c r="G365">
        <v>71</v>
      </c>
      <c r="H365" s="1">
        <f t="shared" si="16"/>
        <v>1</v>
      </c>
      <c r="J365">
        <v>10</v>
      </c>
      <c r="K365">
        <v>0</v>
      </c>
      <c r="L365">
        <v>0</v>
      </c>
      <c r="M365">
        <v>1</v>
      </c>
      <c r="N365">
        <v>2</v>
      </c>
      <c r="O365">
        <v>0</v>
      </c>
      <c r="P365">
        <v>84</v>
      </c>
      <c r="Q365" s="1">
        <f t="shared" si="17"/>
        <v>1</v>
      </c>
    </row>
    <row r="366" spans="1:17" x14ac:dyDescent="0.2">
      <c r="A366">
        <v>11</v>
      </c>
      <c r="B366">
        <v>1</v>
      </c>
      <c r="C366">
        <v>1</v>
      </c>
      <c r="D366">
        <v>1</v>
      </c>
      <c r="E366">
        <v>3</v>
      </c>
      <c r="F366">
        <v>0</v>
      </c>
      <c r="G366">
        <v>102</v>
      </c>
      <c r="H366" s="1">
        <f t="shared" si="16"/>
        <v>1</v>
      </c>
      <c r="J366">
        <v>11</v>
      </c>
      <c r="K366">
        <v>2</v>
      </c>
      <c r="L366">
        <v>2</v>
      </c>
      <c r="M366">
        <v>3</v>
      </c>
      <c r="N366">
        <v>7</v>
      </c>
      <c r="O366">
        <v>7</v>
      </c>
      <c r="P366">
        <v>127</v>
      </c>
      <c r="Q366" s="1">
        <f t="shared" si="17"/>
        <v>1</v>
      </c>
    </row>
    <row r="367" spans="1:17" x14ac:dyDescent="0.2">
      <c r="A367">
        <v>12</v>
      </c>
      <c r="B367">
        <v>2</v>
      </c>
      <c r="C367">
        <v>2</v>
      </c>
      <c r="D367">
        <v>3</v>
      </c>
      <c r="E367">
        <v>6</v>
      </c>
      <c r="F367">
        <v>8</v>
      </c>
      <c r="G367">
        <v>122</v>
      </c>
      <c r="H367" s="1">
        <f t="shared" si="16"/>
        <v>1</v>
      </c>
      <c r="J367">
        <v>12</v>
      </c>
      <c r="K367">
        <v>1</v>
      </c>
      <c r="L367">
        <v>1</v>
      </c>
      <c r="M367">
        <v>2</v>
      </c>
      <c r="N367">
        <v>4</v>
      </c>
      <c r="O367">
        <v>2</v>
      </c>
      <c r="P367">
        <v>119</v>
      </c>
      <c r="Q367" s="1">
        <f t="shared" si="17"/>
        <v>1</v>
      </c>
    </row>
    <row r="368" spans="1:17" x14ac:dyDescent="0.2">
      <c r="A368">
        <v>13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94</v>
      </c>
      <c r="H368" s="1">
        <f t="shared" si="16"/>
        <v>0</v>
      </c>
      <c r="J368">
        <v>13</v>
      </c>
      <c r="K368">
        <v>3</v>
      </c>
      <c r="L368">
        <v>3</v>
      </c>
      <c r="M368">
        <v>4</v>
      </c>
      <c r="N368">
        <v>10</v>
      </c>
      <c r="O368">
        <v>10</v>
      </c>
      <c r="P368">
        <v>130</v>
      </c>
      <c r="Q368" s="1">
        <f t="shared" si="17"/>
        <v>1</v>
      </c>
    </row>
    <row r="369" spans="1:17" x14ac:dyDescent="0.2">
      <c r="A369">
        <v>14</v>
      </c>
      <c r="B369">
        <v>1</v>
      </c>
      <c r="C369">
        <v>1</v>
      </c>
      <c r="D369">
        <v>2</v>
      </c>
      <c r="E369">
        <v>4</v>
      </c>
      <c r="F369">
        <v>3</v>
      </c>
      <c r="G369">
        <v>86</v>
      </c>
      <c r="H369" s="1">
        <f t="shared" si="16"/>
        <v>1</v>
      </c>
      <c r="J369">
        <v>14</v>
      </c>
      <c r="K369">
        <v>0</v>
      </c>
      <c r="L369">
        <v>0</v>
      </c>
      <c r="M369">
        <v>2</v>
      </c>
      <c r="N369">
        <v>4</v>
      </c>
      <c r="O369">
        <v>0</v>
      </c>
      <c r="P369">
        <v>80</v>
      </c>
      <c r="Q369" s="1">
        <f t="shared" si="17"/>
        <v>1</v>
      </c>
    </row>
    <row r="370" spans="1:17" x14ac:dyDescent="0.2">
      <c r="A370">
        <v>15</v>
      </c>
      <c r="B370">
        <v>0</v>
      </c>
      <c r="C370">
        <v>0</v>
      </c>
      <c r="D370">
        <v>1</v>
      </c>
      <c r="E370">
        <v>2</v>
      </c>
      <c r="F370">
        <v>0</v>
      </c>
      <c r="G370">
        <v>79</v>
      </c>
      <c r="H370" s="1">
        <f t="shared" si="16"/>
        <v>1</v>
      </c>
      <c r="J370">
        <v>15</v>
      </c>
      <c r="K370">
        <v>0</v>
      </c>
      <c r="L370">
        <v>0</v>
      </c>
      <c r="M370">
        <v>2</v>
      </c>
      <c r="N370">
        <v>3</v>
      </c>
      <c r="O370">
        <v>0</v>
      </c>
      <c r="P370">
        <v>78</v>
      </c>
      <c r="Q370" s="1">
        <f t="shared" si="17"/>
        <v>1</v>
      </c>
    </row>
    <row r="371" spans="1:17" x14ac:dyDescent="0.2">
      <c r="A371">
        <v>16</v>
      </c>
      <c r="B371">
        <v>1</v>
      </c>
      <c r="C371">
        <v>1</v>
      </c>
      <c r="D371">
        <v>3</v>
      </c>
      <c r="E371">
        <v>7</v>
      </c>
      <c r="F371">
        <v>2</v>
      </c>
      <c r="G371">
        <v>108</v>
      </c>
      <c r="H371" s="1">
        <f t="shared" si="16"/>
        <v>1</v>
      </c>
      <c r="J371">
        <v>16</v>
      </c>
      <c r="K371">
        <v>0</v>
      </c>
      <c r="L371">
        <v>0</v>
      </c>
      <c r="M371">
        <v>2</v>
      </c>
      <c r="N371">
        <v>4</v>
      </c>
      <c r="O371">
        <v>0</v>
      </c>
      <c r="P371">
        <v>99</v>
      </c>
      <c r="Q371" s="1">
        <f t="shared" si="17"/>
        <v>1</v>
      </c>
    </row>
    <row r="372" spans="1:17" x14ac:dyDescent="0.2">
      <c r="A372">
        <v>17</v>
      </c>
      <c r="B372">
        <v>1</v>
      </c>
      <c r="C372">
        <v>1</v>
      </c>
      <c r="D372">
        <v>2</v>
      </c>
      <c r="E372">
        <v>4</v>
      </c>
      <c r="F372">
        <v>2</v>
      </c>
      <c r="G372">
        <v>102</v>
      </c>
      <c r="H372" s="1">
        <f t="shared" si="16"/>
        <v>1</v>
      </c>
      <c r="J372">
        <v>17</v>
      </c>
      <c r="K372">
        <v>0</v>
      </c>
      <c r="L372">
        <v>0</v>
      </c>
      <c r="M372">
        <v>2</v>
      </c>
      <c r="N372">
        <v>4</v>
      </c>
      <c r="O372">
        <v>0</v>
      </c>
      <c r="P372">
        <v>97</v>
      </c>
      <c r="Q372" s="1">
        <f t="shared" si="17"/>
        <v>1</v>
      </c>
    </row>
    <row r="373" spans="1:17" x14ac:dyDescent="0.2">
      <c r="A373">
        <v>18</v>
      </c>
      <c r="B373">
        <v>0</v>
      </c>
      <c r="C373">
        <v>0</v>
      </c>
      <c r="D373">
        <v>1</v>
      </c>
      <c r="E373">
        <v>2</v>
      </c>
      <c r="F373">
        <v>0</v>
      </c>
      <c r="G373">
        <v>81</v>
      </c>
      <c r="H373" s="1">
        <f t="shared" si="16"/>
        <v>1</v>
      </c>
      <c r="J373">
        <v>18</v>
      </c>
      <c r="K373">
        <v>0</v>
      </c>
      <c r="L373">
        <v>0</v>
      </c>
      <c r="M373">
        <v>2</v>
      </c>
      <c r="N373">
        <v>4</v>
      </c>
      <c r="O373">
        <v>0</v>
      </c>
      <c r="P373">
        <v>92</v>
      </c>
      <c r="Q373" s="1">
        <f t="shared" si="17"/>
        <v>1</v>
      </c>
    </row>
    <row r="374" spans="1:17" x14ac:dyDescent="0.2">
      <c r="A374">
        <v>19</v>
      </c>
      <c r="B374">
        <v>1</v>
      </c>
      <c r="C374">
        <v>1</v>
      </c>
      <c r="D374">
        <v>3</v>
      </c>
      <c r="E374">
        <v>6</v>
      </c>
      <c r="F374">
        <v>1</v>
      </c>
      <c r="G374">
        <v>94</v>
      </c>
      <c r="H374" s="1">
        <f t="shared" si="16"/>
        <v>1</v>
      </c>
      <c r="J374">
        <v>19</v>
      </c>
      <c r="K374">
        <v>1</v>
      </c>
      <c r="L374">
        <v>1</v>
      </c>
      <c r="M374">
        <v>1</v>
      </c>
      <c r="N374">
        <v>3</v>
      </c>
      <c r="O374">
        <v>1</v>
      </c>
      <c r="P374">
        <v>133</v>
      </c>
      <c r="Q374" s="1">
        <f t="shared" si="17"/>
        <v>1</v>
      </c>
    </row>
    <row r="375" spans="1:17" x14ac:dyDescent="0.2">
      <c r="A375">
        <v>20</v>
      </c>
      <c r="B375">
        <v>2</v>
      </c>
      <c r="C375">
        <v>2</v>
      </c>
      <c r="D375">
        <v>2</v>
      </c>
      <c r="E375">
        <v>5</v>
      </c>
      <c r="F375">
        <v>4</v>
      </c>
      <c r="G375">
        <v>97</v>
      </c>
      <c r="H375" s="1">
        <f t="shared" si="16"/>
        <v>1</v>
      </c>
      <c r="J375">
        <v>20</v>
      </c>
      <c r="K375">
        <v>2</v>
      </c>
      <c r="L375">
        <v>2</v>
      </c>
      <c r="M375">
        <v>3</v>
      </c>
      <c r="N375">
        <v>6</v>
      </c>
      <c r="O375">
        <v>5</v>
      </c>
      <c r="P375">
        <v>122</v>
      </c>
      <c r="Q375" s="1">
        <f t="shared" si="17"/>
        <v>1</v>
      </c>
    </row>
    <row r="376" spans="1:17" x14ac:dyDescent="0.2">
      <c r="A376">
        <v>21</v>
      </c>
      <c r="B376">
        <v>1</v>
      </c>
      <c r="C376">
        <v>1</v>
      </c>
      <c r="D376">
        <v>2</v>
      </c>
      <c r="E376">
        <v>5</v>
      </c>
      <c r="F376">
        <v>2</v>
      </c>
      <c r="G376">
        <v>71</v>
      </c>
      <c r="H376" s="1">
        <f t="shared" si="16"/>
        <v>1</v>
      </c>
      <c r="J376">
        <v>21</v>
      </c>
      <c r="K376">
        <v>1</v>
      </c>
      <c r="L376">
        <v>1</v>
      </c>
      <c r="M376">
        <v>2</v>
      </c>
      <c r="N376">
        <v>5</v>
      </c>
      <c r="O376">
        <v>2</v>
      </c>
      <c r="P376">
        <v>94</v>
      </c>
      <c r="Q376" s="1">
        <f t="shared" si="17"/>
        <v>1</v>
      </c>
    </row>
    <row r="377" spans="1:17" x14ac:dyDescent="0.2">
      <c r="A377">
        <v>22</v>
      </c>
      <c r="B377">
        <v>0</v>
      </c>
      <c r="C377">
        <v>0</v>
      </c>
      <c r="D377">
        <v>1</v>
      </c>
      <c r="E377">
        <v>2</v>
      </c>
      <c r="F377">
        <v>0</v>
      </c>
      <c r="G377">
        <v>62</v>
      </c>
      <c r="H377" s="1">
        <f t="shared" si="16"/>
        <v>1</v>
      </c>
      <c r="J377">
        <v>22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99</v>
      </c>
      <c r="Q377" s="1">
        <f t="shared" si="17"/>
        <v>0</v>
      </c>
    </row>
    <row r="378" spans="1:17" x14ac:dyDescent="0.2">
      <c r="A378">
        <v>23</v>
      </c>
      <c r="B378">
        <v>0</v>
      </c>
      <c r="C378">
        <v>0</v>
      </c>
      <c r="D378">
        <v>1</v>
      </c>
      <c r="E378">
        <v>2</v>
      </c>
      <c r="F378">
        <v>0</v>
      </c>
      <c r="G378">
        <v>90</v>
      </c>
      <c r="H378" s="1">
        <f t="shared" si="16"/>
        <v>1</v>
      </c>
      <c r="J378">
        <v>23</v>
      </c>
      <c r="K378">
        <v>0</v>
      </c>
      <c r="L378">
        <v>0</v>
      </c>
      <c r="M378">
        <v>2</v>
      </c>
      <c r="N378">
        <v>4</v>
      </c>
      <c r="O378">
        <v>0</v>
      </c>
      <c r="P378">
        <v>106</v>
      </c>
      <c r="Q378" s="1">
        <f t="shared" si="17"/>
        <v>1</v>
      </c>
    </row>
    <row r="379" spans="1:17" x14ac:dyDescent="0.2">
      <c r="A379">
        <v>24</v>
      </c>
      <c r="B379">
        <v>3</v>
      </c>
      <c r="C379">
        <v>3</v>
      </c>
      <c r="D379">
        <v>4</v>
      </c>
      <c r="E379">
        <v>11</v>
      </c>
      <c r="F379">
        <v>12</v>
      </c>
      <c r="G379">
        <v>120</v>
      </c>
      <c r="H379" s="1">
        <f t="shared" si="16"/>
        <v>1</v>
      </c>
      <c r="J379">
        <v>24</v>
      </c>
      <c r="K379">
        <v>1</v>
      </c>
      <c r="L379">
        <v>1</v>
      </c>
      <c r="M379">
        <v>3</v>
      </c>
      <c r="N379">
        <v>5</v>
      </c>
      <c r="O379">
        <v>0</v>
      </c>
      <c r="P379">
        <v>104</v>
      </c>
      <c r="Q379" s="1">
        <f t="shared" si="17"/>
        <v>1</v>
      </c>
    </row>
    <row r="380" spans="1:17" x14ac:dyDescent="0.2">
      <c r="A380">
        <v>25</v>
      </c>
      <c r="B380">
        <v>1</v>
      </c>
      <c r="C380">
        <v>1</v>
      </c>
      <c r="D380">
        <v>1</v>
      </c>
      <c r="E380">
        <v>3</v>
      </c>
      <c r="F380">
        <v>1</v>
      </c>
      <c r="G380">
        <v>66</v>
      </c>
      <c r="H380" s="1">
        <f t="shared" si="16"/>
        <v>1</v>
      </c>
      <c r="J380">
        <v>25</v>
      </c>
      <c r="K380">
        <v>1</v>
      </c>
      <c r="L380">
        <v>1</v>
      </c>
      <c r="M380">
        <v>2</v>
      </c>
      <c r="N380">
        <v>5</v>
      </c>
      <c r="O380">
        <v>1</v>
      </c>
      <c r="P380">
        <v>115</v>
      </c>
      <c r="Q380" s="1">
        <f t="shared" si="17"/>
        <v>1</v>
      </c>
    </row>
    <row r="381" spans="1:17" x14ac:dyDescent="0.2">
      <c r="A381">
        <v>26</v>
      </c>
      <c r="B381">
        <v>1</v>
      </c>
      <c r="C381">
        <v>1</v>
      </c>
      <c r="D381">
        <v>1</v>
      </c>
      <c r="E381">
        <v>3</v>
      </c>
      <c r="F381">
        <v>2</v>
      </c>
      <c r="G381">
        <v>98</v>
      </c>
      <c r="H381" s="1">
        <f t="shared" si="16"/>
        <v>1</v>
      </c>
      <c r="J381">
        <v>26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116</v>
      </c>
      <c r="Q381" s="1">
        <f t="shared" si="17"/>
        <v>0</v>
      </c>
    </row>
    <row r="382" spans="1:17" x14ac:dyDescent="0.2">
      <c r="A382">
        <v>27</v>
      </c>
      <c r="B382">
        <v>0</v>
      </c>
      <c r="C382">
        <v>0</v>
      </c>
      <c r="D382">
        <v>1</v>
      </c>
      <c r="E382">
        <v>2</v>
      </c>
      <c r="F382">
        <v>0</v>
      </c>
      <c r="G382">
        <v>80</v>
      </c>
      <c r="H382" s="1">
        <f t="shared" si="16"/>
        <v>1</v>
      </c>
      <c r="J382">
        <v>27</v>
      </c>
      <c r="K382">
        <v>3</v>
      </c>
      <c r="L382">
        <v>3</v>
      </c>
      <c r="M382">
        <v>5</v>
      </c>
      <c r="N382">
        <v>10</v>
      </c>
      <c r="O382">
        <v>6</v>
      </c>
      <c r="P382">
        <v>142</v>
      </c>
      <c r="Q382" s="1">
        <f t="shared" si="17"/>
        <v>1</v>
      </c>
    </row>
    <row r="383" spans="1:17" x14ac:dyDescent="0.2">
      <c r="A383">
        <v>28</v>
      </c>
      <c r="B383">
        <v>0</v>
      </c>
      <c r="C383">
        <v>0</v>
      </c>
      <c r="D383">
        <v>1</v>
      </c>
      <c r="E383">
        <v>2</v>
      </c>
      <c r="F383">
        <v>0</v>
      </c>
      <c r="G383">
        <v>86</v>
      </c>
      <c r="H383" s="1">
        <f t="shared" si="16"/>
        <v>1</v>
      </c>
      <c r="J383">
        <v>28</v>
      </c>
      <c r="K383">
        <v>0</v>
      </c>
      <c r="L383">
        <v>0</v>
      </c>
      <c r="M383">
        <v>1</v>
      </c>
      <c r="N383">
        <v>2</v>
      </c>
      <c r="O383">
        <v>0</v>
      </c>
      <c r="P383">
        <v>93</v>
      </c>
      <c r="Q383" s="1">
        <f t="shared" si="17"/>
        <v>1</v>
      </c>
    </row>
    <row r="384" spans="1:17" x14ac:dyDescent="0.2">
      <c r="A384">
        <v>29</v>
      </c>
      <c r="B384">
        <v>0</v>
      </c>
      <c r="C384">
        <v>0</v>
      </c>
      <c r="D384">
        <v>1</v>
      </c>
      <c r="E384">
        <v>2</v>
      </c>
      <c r="F384">
        <v>0</v>
      </c>
      <c r="G384">
        <v>66</v>
      </c>
      <c r="H384" s="1">
        <f t="shared" si="16"/>
        <v>1</v>
      </c>
      <c r="J384">
        <v>29</v>
      </c>
      <c r="K384">
        <v>0</v>
      </c>
      <c r="L384">
        <v>0</v>
      </c>
      <c r="M384">
        <v>1</v>
      </c>
      <c r="N384">
        <v>2</v>
      </c>
      <c r="O384">
        <v>0</v>
      </c>
      <c r="P384">
        <v>107</v>
      </c>
      <c r="Q384" s="1">
        <f t="shared" si="17"/>
        <v>1</v>
      </c>
    </row>
    <row r="385" spans="1:17" x14ac:dyDescent="0.2">
      <c r="A385">
        <v>30</v>
      </c>
      <c r="B385">
        <v>0</v>
      </c>
      <c r="C385">
        <v>0</v>
      </c>
      <c r="D385">
        <v>1</v>
      </c>
      <c r="E385">
        <v>2</v>
      </c>
      <c r="F385">
        <v>0</v>
      </c>
      <c r="G385">
        <v>95</v>
      </c>
      <c r="H385" s="1">
        <f t="shared" si="16"/>
        <v>1</v>
      </c>
      <c r="J385">
        <v>30</v>
      </c>
      <c r="K385">
        <v>0</v>
      </c>
      <c r="L385">
        <v>0</v>
      </c>
      <c r="M385">
        <v>1</v>
      </c>
      <c r="N385">
        <v>2</v>
      </c>
      <c r="O385">
        <v>0</v>
      </c>
      <c r="P385">
        <v>99</v>
      </c>
      <c r="Q385" s="1">
        <f t="shared" si="17"/>
        <v>1</v>
      </c>
    </row>
    <row r="386" spans="1:17" x14ac:dyDescent="0.2">
      <c r="A386">
        <v>31</v>
      </c>
      <c r="B386">
        <v>1</v>
      </c>
      <c r="C386">
        <v>1</v>
      </c>
      <c r="D386">
        <v>2</v>
      </c>
      <c r="E386">
        <v>4</v>
      </c>
      <c r="F386">
        <v>0</v>
      </c>
      <c r="G386">
        <v>61</v>
      </c>
      <c r="H386" s="1">
        <f t="shared" si="16"/>
        <v>1</v>
      </c>
      <c r="J386">
        <v>31</v>
      </c>
      <c r="K386">
        <v>1</v>
      </c>
      <c r="L386">
        <v>1</v>
      </c>
      <c r="M386">
        <v>3</v>
      </c>
      <c r="N386">
        <v>7</v>
      </c>
      <c r="O386">
        <v>1</v>
      </c>
      <c r="P386">
        <v>95</v>
      </c>
      <c r="Q386" s="1">
        <f t="shared" si="17"/>
        <v>1</v>
      </c>
    </row>
    <row r="387" spans="1:17" x14ac:dyDescent="0.2">
      <c r="A387">
        <v>32</v>
      </c>
      <c r="B387">
        <v>0</v>
      </c>
      <c r="C387">
        <v>0</v>
      </c>
      <c r="D387">
        <v>1</v>
      </c>
      <c r="E387">
        <v>2</v>
      </c>
      <c r="F387">
        <v>0</v>
      </c>
      <c r="G387">
        <v>83</v>
      </c>
      <c r="H387" s="1">
        <f t="shared" si="16"/>
        <v>1</v>
      </c>
      <c r="J387">
        <v>32</v>
      </c>
      <c r="K387">
        <v>0</v>
      </c>
      <c r="L387">
        <v>0</v>
      </c>
      <c r="M387">
        <v>2</v>
      </c>
      <c r="N387">
        <v>4</v>
      </c>
      <c r="O387">
        <v>0</v>
      </c>
      <c r="P387">
        <v>104</v>
      </c>
      <c r="Q387" s="1">
        <f t="shared" si="17"/>
        <v>1</v>
      </c>
    </row>
    <row r="388" spans="1:17" x14ac:dyDescent="0.2">
      <c r="A388">
        <v>33</v>
      </c>
      <c r="B388">
        <v>0</v>
      </c>
      <c r="C388">
        <v>0</v>
      </c>
      <c r="D388">
        <v>2</v>
      </c>
      <c r="E388">
        <v>4</v>
      </c>
      <c r="F388">
        <v>0</v>
      </c>
      <c r="G388">
        <v>67</v>
      </c>
      <c r="H388" s="1">
        <f t="shared" si="16"/>
        <v>1</v>
      </c>
      <c r="J388">
        <v>33</v>
      </c>
      <c r="K388">
        <v>0</v>
      </c>
      <c r="L388">
        <v>0</v>
      </c>
      <c r="M388">
        <v>1</v>
      </c>
      <c r="N388">
        <v>2</v>
      </c>
      <c r="O388">
        <v>0</v>
      </c>
      <c r="P388">
        <v>87</v>
      </c>
      <c r="Q388" s="1">
        <f t="shared" si="17"/>
        <v>1</v>
      </c>
    </row>
    <row r="389" spans="1:17" x14ac:dyDescent="0.2">
      <c r="A389">
        <v>34</v>
      </c>
      <c r="B389">
        <v>0</v>
      </c>
      <c r="C389">
        <v>0</v>
      </c>
      <c r="D389">
        <v>1</v>
      </c>
      <c r="E389">
        <v>2</v>
      </c>
      <c r="F389">
        <v>0</v>
      </c>
      <c r="G389">
        <v>70</v>
      </c>
      <c r="H389" s="1">
        <f t="shared" si="16"/>
        <v>1</v>
      </c>
      <c r="J389">
        <v>34</v>
      </c>
      <c r="K389">
        <v>1</v>
      </c>
      <c r="L389">
        <v>1</v>
      </c>
      <c r="M389">
        <v>2</v>
      </c>
      <c r="N389">
        <v>5</v>
      </c>
      <c r="O389">
        <v>2</v>
      </c>
      <c r="P389">
        <v>139</v>
      </c>
      <c r="Q389" s="1">
        <f t="shared" si="17"/>
        <v>1</v>
      </c>
    </row>
    <row r="390" spans="1:17" x14ac:dyDescent="0.2">
      <c r="A390">
        <v>35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80</v>
      </c>
      <c r="H390" s="1">
        <f t="shared" si="16"/>
        <v>1</v>
      </c>
      <c r="J390">
        <v>35</v>
      </c>
      <c r="K390">
        <v>0</v>
      </c>
      <c r="L390">
        <v>0</v>
      </c>
      <c r="M390">
        <v>1</v>
      </c>
      <c r="N390">
        <v>2</v>
      </c>
      <c r="O390">
        <v>2</v>
      </c>
      <c r="P390">
        <v>135</v>
      </c>
      <c r="Q390" s="1">
        <f t="shared" si="17"/>
        <v>1</v>
      </c>
    </row>
    <row r="391" spans="1:17" x14ac:dyDescent="0.2">
      <c r="A391">
        <v>36</v>
      </c>
      <c r="B391">
        <v>0</v>
      </c>
      <c r="C391">
        <v>0</v>
      </c>
      <c r="D391">
        <v>2</v>
      </c>
      <c r="E391">
        <v>4</v>
      </c>
      <c r="F391">
        <v>0</v>
      </c>
      <c r="G391">
        <v>69</v>
      </c>
      <c r="H391" s="1">
        <f t="shared" si="16"/>
        <v>1</v>
      </c>
      <c r="J391">
        <v>36</v>
      </c>
      <c r="K391">
        <v>3</v>
      </c>
      <c r="L391">
        <v>3</v>
      </c>
      <c r="M391">
        <v>5</v>
      </c>
      <c r="N391">
        <v>11</v>
      </c>
      <c r="O391">
        <v>8</v>
      </c>
      <c r="P391">
        <v>139</v>
      </c>
      <c r="Q391" s="1">
        <f t="shared" si="17"/>
        <v>1</v>
      </c>
    </row>
    <row r="392" spans="1:17" x14ac:dyDescent="0.2">
      <c r="A392">
        <v>37</v>
      </c>
      <c r="B392">
        <v>0</v>
      </c>
      <c r="C392">
        <v>0</v>
      </c>
      <c r="D392">
        <v>2</v>
      </c>
      <c r="E392">
        <v>4</v>
      </c>
      <c r="F392">
        <v>2</v>
      </c>
      <c r="G392">
        <v>93</v>
      </c>
      <c r="H392" s="1">
        <f t="shared" si="16"/>
        <v>1</v>
      </c>
      <c r="J392">
        <v>37</v>
      </c>
      <c r="K392">
        <v>1</v>
      </c>
      <c r="L392">
        <v>1</v>
      </c>
      <c r="M392">
        <v>2</v>
      </c>
      <c r="N392">
        <v>5</v>
      </c>
      <c r="O392">
        <v>3</v>
      </c>
      <c r="P392">
        <v>109</v>
      </c>
      <c r="Q392" s="1">
        <f t="shared" si="17"/>
        <v>1</v>
      </c>
    </row>
    <row r="393" spans="1:17" x14ac:dyDescent="0.2">
      <c r="A393">
        <v>38</v>
      </c>
      <c r="B393">
        <v>1</v>
      </c>
      <c r="C393">
        <v>1</v>
      </c>
      <c r="D393">
        <v>1</v>
      </c>
      <c r="E393">
        <v>3</v>
      </c>
      <c r="F393">
        <v>3</v>
      </c>
      <c r="G393">
        <v>54</v>
      </c>
      <c r="H393" s="1">
        <f t="shared" si="16"/>
        <v>1</v>
      </c>
      <c r="J393">
        <v>38</v>
      </c>
      <c r="K393">
        <v>0</v>
      </c>
      <c r="L393">
        <v>0</v>
      </c>
      <c r="M393">
        <v>1</v>
      </c>
      <c r="N393">
        <v>2</v>
      </c>
      <c r="O393">
        <v>0</v>
      </c>
      <c r="P393">
        <v>144</v>
      </c>
      <c r="Q393" s="1">
        <f t="shared" si="17"/>
        <v>1</v>
      </c>
    </row>
    <row r="394" spans="1:17" x14ac:dyDescent="0.2">
      <c r="A394">
        <v>39</v>
      </c>
      <c r="B394">
        <v>1</v>
      </c>
      <c r="C394">
        <v>1</v>
      </c>
      <c r="D394">
        <v>3</v>
      </c>
      <c r="E394">
        <v>6</v>
      </c>
      <c r="F394">
        <v>4</v>
      </c>
      <c r="G394">
        <v>85</v>
      </c>
      <c r="H394" s="1">
        <f t="shared" si="16"/>
        <v>1</v>
      </c>
      <c r="J394">
        <v>39</v>
      </c>
      <c r="K394">
        <v>1</v>
      </c>
      <c r="L394">
        <v>1</v>
      </c>
      <c r="M394">
        <v>1</v>
      </c>
      <c r="N394">
        <v>3</v>
      </c>
      <c r="O394">
        <v>3</v>
      </c>
      <c r="P394">
        <v>121</v>
      </c>
      <c r="Q394" s="1">
        <f t="shared" si="17"/>
        <v>1</v>
      </c>
    </row>
    <row r="395" spans="1:17" x14ac:dyDescent="0.2">
      <c r="A395">
        <v>40</v>
      </c>
      <c r="B395">
        <v>0</v>
      </c>
      <c r="C395">
        <v>0</v>
      </c>
      <c r="D395">
        <v>1</v>
      </c>
      <c r="E395">
        <v>2</v>
      </c>
      <c r="F395">
        <v>0</v>
      </c>
      <c r="G395">
        <v>78</v>
      </c>
      <c r="H395" s="1">
        <f t="shared" si="16"/>
        <v>1</v>
      </c>
      <c r="J395">
        <v>40</v>
      </c>
      <c r="K395">
        <v>0</v>
      </c>
      <c r="L395">
        <v>0</v>
      </c>
      <c r="M395">
        <v>1</v>
      </c>
      <c r="N395">
        <v>2</v>
      </c>
      <c r="O395">
        <v>0</v>
      </c>
      <c r="P395">
        <v>103</v>
      </c>
      <c r="Q395" s="1">
        <f t="shared" si="17"/>
        <v>1</v>
      </c>
    </row>
    <row r="396" spans="1:17" x14ac:dyDescent="0.2">
      <c r="A396" t="s">
        <v>7</v>
      </c>
      <c r="B396" s="2">
        <f>SUM(B356:B395)/COUNT(B356:B395)</f>
        <v>0.52500000000000002</v>
      </c>
      <c r="C396" s="2">
        <f>SUM(C356:C395)/COUNT(C356:C395)</f>
        <v>0.52500000000000002</v>
      </c>
      <c r="D396" s="2">
        <f>SUM(D356:D395)/COUNT(D356:D395)</f>
        <v>1.6</v>
      </c>
      <c r="E396" s="2">
        <f>SUM(E356:E395)/COUNT(E356:E395)</f>
        <v>3.45</v>
      </c>
      <c r="G396" t="s">
        <v>7</v>
      </c>
      <c r="H396" s="2">
        <f>SUM(H356:H395)/COUNT(H356:H395)</f>
        <v>0.97499999999999998</v>
      </c>
      <c r="J396" t="s">
        <v>7</v>
      </c>
      <c r="K396">
        <f>SUM(K356:K395)/COUNT(K356:K395)</f>
        <v>0.7</v>
      </c>
      <c r="L396">
        <f>SUM(L356:L395)/COUNT(L356:L395)</f>
        <v>0.7</v>
      </c>
      <c r="M396">
        <f>SUM(M356:M395)/COUNT(M356:M395)</f>
        <v>1.9</v>
      </c>
      <c r="N396">
        <f>SUM(N356:N395)/COUNT(N356:N395)</f>
        <v>4.125</v>
      </c>
      <c r="P396" t="s">
        <v>7</v>
      </c>
      <c r="Q396" s="2">
        <f>SUM(Q356:Q395)/COUNT(Q356:Q395)</f>
        <v>0.95</v>
      </c>
    </row>
    <row r="398" spans="1:17" x14ac:dyDescent="0.2">
      <c r="B398" t="s">
        <v>0</v>
      </c>
      <c r="C398" t="s">
        <v>1</v>
      </c>
      <c r="D398" t="s">
        <v>2</v>
      </c>
      <c r="E398" t="s">
        <v>3</v>
      </c>
      <c r="F398" t="s">
        <v>4</v>
      </c>
      <c r="G398" t="s">
        <v>5</v>
      </c>
      <c r="H398" t="s">
        <v>6</v>
      </c>
      <c r="K398" t="s">
        <v>0</v>
      </c>
      <c r="L398" t="s">
        <v>1</v>
      </c>
      <c r="M398" t="s">
        <v>2</v>
      </c>
      <c r="N398" t="s">
        <v>3</v>
      </c>
      <c r="O398" t="s">
        <v>4</v>
      </c>
      <c r="P398" t="s">
        <v>5</v>
      </c>
      <c r="Q398" t="s">
        <v>6</v>
      </c>
    </row>
    <row r="399" spans="1:17" x14ac:dyDescent="0.2">
      <c r="B399">
        <v>350</v>
      </c>
      <c r="K399">
        <v>600</v>
      </c>
    </row>
    <row r="400" spans="1:17" x14ac:dyDescent="0.2">
      <c r="A400">
        <v>1</v>
      </c>
      <c r="B400">
        <v>0</v>
      </c>
      <c r="C400">
        <v>0</v>
      </c>
      <c r="D400">
        <v>1</v>
      </c>
      <c r="E400">
        <v>2</v>
      </c>
      <c r="F400">
        <v>0</v>
      </c>
      <c r="G400">
        <v>16</v>
      </c>
      <c r="H400" s="1">
        <f>IF(SUM(B400:E400)&gt;0,1,0)</f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54</v>
      </c>
      <c r="Q400" s="1">
        <f>IF(SUM(K400:N400)&gt;0,1,0)</f>
        <v>0</v>
      </c>
    </row>
    <row r="401" spans="1:17" x14ac:dyDescent="0.2">
      <c r="A401">
        <v>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28</v>
      </c>
      <c r="H401" s="1">
        <f t="shared" ref="H401:H439" si="18">IF(SUM(B401:E401)&gt;0,1,0)</f>
        <v>0</v>
      </c>
      <c r="J401">
        <v>2</v>
      </c>
      <c r="K401">
        <v>0</v>
      </c>
      <c r="L401">
        <v>0</v>
      </c>
      <c r="M401">
        <v>1</v>
      </c>
      <c r="N401">
        <v>2</v>
      </c>
      <c r="O401">
        <v>0</v>
      </c>
      <c r="P401">
        <v>61</v>
      </c>
      <c r="Q401" s="1">
        <f t="shared" ref="Q401:Q439" si="19">IF(SUM(K401:N401)&gt;0,1,0)</f>
        <v>1</v>
      </c>
    </row>
    <row r="402" spans="1:17" x14ac:dyDescent="0.2">
      <c r="A402">
        <v>3</v>
      </c>
      <c r="B402">
        <v>0</v>
      </c>
      <c r="C402">
        <v>0</v>
      </c>
      <c r="D402">
        <v>1</v>
      </c>
      <c r="E402">
        <v>2</v>
      </c>
      <c r="F402">
        <v>0</v>
      </c>
      <c r="G402">
        <v>33</v>
      </c>
      <c r="H402" s="1">
        <f t="shared" si="18"/>
        <v>1</v>
      </c>
      <c r="J402">
        <v>3</v>
      </c>
      <c r="K402">
        <v>1</v>
      </c>
      <c r="L402">
        <v>1</v>
      </c>
      <c r="M402">
        <v>2</v>
      </c>
      <c r="N402">
        <v>3</v>
      </c>
      <c r="O402">
        <v>0</v>
      </c>
      <c r="P402">
        <v>67</v>
      </c>
      <c r="Q402" s="1">
        <f t="shared" si="19"/>
        <v>1</v>
      </c>
    </row>
    <row r="403" spans="1:17" x14ac:dyDescent="0.2">
      <c r="A403">
        <v>4</v>
      </c>
      <c r="B403">
        <v>0</v>
      </c>
      <c r="C403">
        <v>0</v>
      </c>
      <c r="D403">
        <v>1</v>
      </c>
      <c r="E403">
        <v>2</v>
      </c>
      <c r="F403">
        <v>0</v>
      </c>
      <c r="G403">
        <v>23</v>
      </c>
      <c r="H403" s="1">
        <f t="shared" si="18"/>
        <v>1</v>
      </c>
      <c r="J403">
        <v>4</v>
      </c>
      <c r="K403">
        <v>1</v>
      </c>
      <c r="L403">
        <v>1</v>
      </c>
      <c r="M403">
        <v>1</v>
      </c>
      <c r="N403">
        <v>3</v>
      </c>
      <c r="O403">
        <v>4</v>
      </c>
      <c r="P403">
        <v>75</v>
      </c>
      <c r="Q403" s="1">
        <f t="shared" si="19"/>
        <v>1</v>
      </c>
    </row>
    <row r="404" spans="1:17" x14ac:dyDescent="0.2">
      <c r="A404">
        <v>5</v>
      </c>
      <c r="B404">
        <v>0</v>
      </c>
      <c r="C404">
        <v>0</v>
      </c>
      <c r="D404">
        <v>0</v>
      </c>
      <c r="E404">
        <v>0</v>
      </c>
      <c r="F404">
        <v>2</v>
      </c>
      <c r="G404">
        <v>33</v>
      </c>
      <c r="H404" s="1">
        <f t="shared" si="18"/>
        <v>0</v>
      </c>
      <c r="J404">
        <v>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64</v>
      </c>
      <c r="Q404" s="1">
        <f t="shared" si="19"/>
        <v>0</v>
      </c>
    </row>
    <row r="405" spans="1:17" x14ac:dyDescent="0.2">
      <c r="A405">
        <v>6</v>
      </c>
      <c r="B405">
        <v>2</v>
      </c>
      <c r="C405">
        <v>2</v>
      </c>
      <c r="D405">
        <v>3</v>
      </c>
      <c r="E405">
        <v>6</v>
      </c>
      <c r="F405">
        <v>2</v>
      </c>
      <c r="G405">
        <v>36</v>
      </c>
      <c r="H405" s="1">
        <f t="shared" si="18"/>
        <v>1</v>
      </c>
      <c r="J405">
        <v>6</v>
      </c>
      <c r="K405">
        <v>0</v>
      </c>
      <c r="L405">
        <v>0</v>
      </c>
      <c r="M405">
        <v>1</v>
      </c>
      <c r="N405">
        <v>2</v>
      </c>
      <c r="O405">
        <v>0</v>
      </c>
      <c r="P405">
        <v>58</v>
      </c>
      <c r="Q405" s="1">
        <f t="shared" si="19"/>
        <v>1</v>
      </c>
    </row>
    <row r="406" spans="1:17" x14ac:dyDescent="0.2">
      <c r="A406">
        <v>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13</v>
      </c>
      <c r="H406" s="1">
        <f t="shared" si="18"/>
        <v>0</v>
      </c>
      <c r="J406">
        <v>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54</v>
      </c>
      <c r="Q406" s="1">
        <f t="shared" si="19"/>
        <v>0</v>
      </c>
    </row>
    <row r="407" spans="1:17" x14ac:dyDescent="0.2">
      <c r="A407">
        <v>8</v>
      </c>
      <c r="B407">
        <v>1</v>
      </c>
      <c r="C407">
        <v>1</v>
      </c>
      <c r="D407">
        <v>0</v>
      </c>
      <c r="E407">
        <v>1</v>
      </c>
      <c r="F407">
        <v>2</v>
      </c>
      <c r="G407">
        <v>27</v>
      </c>
      <c r="H407" s="1">
        <f t="shared" si="18"/>
        <v>1</v>
      </c>
      <c r="J407">
        <v>8</v>
      </c>
      <c r="K407">
        <v>1</v>
      </c>
      <c r="L407">
        <v>1</v>
      </c>
      <c r="M407">
        <v>1</v>
      </c>
      <c r="N407">
        <v>3</v>
      </c>
      <c r="O407">
        <v>2</v>
      </c>
      <c r="P407">
        <v>67</v>
      </c>
      <c r="Q407" s="1">
        <f t="shared" si="19"/>
        <v>1</v>
      </c>
    </row>
    <row r="408" spans="1:17" x14ac:dyDescent="0.2">
      <c r="A408">
        <v>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29</v>
      </c>
      <c r="H408" s="1">
        <f t="shared" si="18"/>
        <v>0</v>
      </c>
      <c r="J408">
        <v>9</v>
      </c>
      <c r="K408">
        <v>1</v>
      </c>
      <c r="L408">
        <v>1</v>
      </c>
      <c r="M408">
        <v>1</v>
      </c>
      <c r="N408">
        <v>3</v>
      </c>
      <c r="O408">
        <v>2</v>
      </c>
      <c r="P408">
        <v>79</v>
      </c>
      <c r="Q408" s="1">
        <f t="shared" si="19"/>
        <v>1</v>
      </c>
    </row>
    <row r="409" spans="1:17" x14ac:dyDescent="0.2">
      <c r="A409">
        <v>10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28</v>
      </c>
      <c r="H409" s="1">
        <f t="shared" si="18"/>
        <v>0</v>
      </c>
      <c r="J409">
        <v>10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67</v>
      </c>
      <c r="Q409" s="1">
        <f t="shared" si="19"/>
        <v>1</v>
      </c>
    </row>
    <row r="410" spans="1:17" x14ac:dyDescent="0.2">
      <c r="A410">
        <v>11</v>
      </c>
      <c r="B410">
        <v>0</v>
      </c>
      <c r="C410">
        <v>0</v>
      </c>
      <c r="D410">
        <v>1</v>
      </c>
      <c r="E410">
        <v>2</v>
      </c>
      <c r="F410">
        <v>0</v>
      </c>
      <c r="G410">
        <v>25</v>
      </c>
      <c r="H410" s="1">
        <f t="shared" si="18"/>
        <v>1</v>
      </c>
      <c r="J410">
        <v>11</v>
      </c>
      <c r="K410">
        <v>0</v>
      </c>
      <c r="L410">
        <v>0</v>
      </c>
      <c r="M410">
        <v>1</v>
      </c>
      <c r="N410">
        <v>2</v>
      </c>
      <c r="O410">
        <v>0</v>
      </c>
      <c r="P410">
        <v>63</v>
      </c>
      <c r="Q410" s="1">
        <f t="shared" si="19"/>
        <v>1</v>
      </c>
    </row>
    <row r="411" spans="1:17" x14ac:dyDescent="0.2">
      <c r="A411">
        <v>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37</v>
      </c>
      <c r="H411" s="1">
        <f t="shared" si="18"/>
        <v>0</v>
      </c>
      <c r="J411">
        <v>12</v>
      </c>
      <c r="K411">
        <v>0</v>
      </c>
      <c r="L411">
        <v>0</v>
      </c>
      <c r="M411">
        <v>1</v>
      </c>
      <c r="N411">
        <v>2</v>
      </c>
      <c r="O411">
        <v>0</v>
      </c>
      <c r="P411">
        <v>54</v>
      </c>
      <c r="Q411" s="1">
        <f t="shared" si="19"/>
        <v>1</v>
      </c>
    </row>
    <row r="412" spans="1:17" x14ac:dyDescent="0.2">
      <c r="A412">
        <v>13</v>
      </c>
      <c r="B412">
        <v>0</v>
      </c>
      <c r="C412">
        <v>0</v>
      </c>
      <c r="D412">
        <v>1</v>
      </c>
      <c r="E412">
        <v>2</v>
      </c>
      <c r="F412">
        <v>0</v>
      </c>
      <c r="G412">
        <v>25</v>
      </c>
      <c r="H412" s="1">
        <f t="shared" si="18"/>
        <v>1</v>
      </c>
      <c r="J412">
        <v>13</v>
      </c>
      <c r="K412">
        <v>0</v>
      </c>
      <c r="L412">
        <v>0</v>
      </c>
      <c r="M412">
        <v>1</v>
      </c>
      <c r="N412">
        <v>2</v>
      </c>
      <c r="O412">
        <v>0</v>
      </c>
      <c r="P412">
        <v>38</v>
      </c>
      <c r="Q412" s="1">
        <f t="shared" si="19"/>
        <v>1</v>
      </c>
    </row>
    <row r="413" spans="1:17" x14ac:dyDescent="0.2">
      <c r="A413">
        <v>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42</v>
      </c>
      <c r="H413" s="1">
        <f t="shared" si="18"/>
        <v>0</v>
      </c>
      <c r="J413">
        <v>14</v>
      </c>
      <c r="K413">
        <v>0</v>
      </c>
      <c r="L413">
        <v>0</v>
      </c>
      <c r="M413">
        <v>1</v>
      </c>
      <c r="N413">
        <v>2</v>
      </c>
      <c r="O413">
        <v>0</v>
      </c>
      <c r="P413">
        <v>57</v>
      </c>
      <c r="Q413" s="1">
        <f t="shared" si="19"/>
        <v>1</v>
      </c>
    </row>
    <row r="414" spans="1:17" x14ac:dyDescent="0.2">
      <c r="A414">
        <v>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31</v>
      </c>
      <c r="H414" s="1">
        <f t="shared" si="18"/>
        <v>0</v>
      </c>
      <c r="J414">
        <v>15</v>
      </c>
      <c r="K414">
        <v>2</v>
      </c>
      <c r="L414">
        <v>2</v>
      </c>
      <c r="M414">
        <v>5</v>
      </c>
      <c r="N414">
        <v>9</v>
      </c>
      <c r="O414">
        <v>5</v>
      </c>
      <c r="P414">
        <v>81</v>
      </c>
      <c r="Q414" s="1">
        <f t="shared" si="19"/>
        <v>1</v>
      </c>
    </row>
    <row r="415" spans="1:17" x14ac:dyDescent="0.2">
      <c r="A415">
        <v>16</v>
      </c>
      <c r="B415">
        <v>0</v>
      </c>
      <c r="C415">
        <v>0</v>
      </c>
      <c r="D415">
        <v>1</v>
      </c>
      <c r="E415">
        <v>2</v>
      </c>
      <c r="F415">
        <v>0</v>
      </c>
      <c r="G415">
        <v>20</v>
      </c>
      <c r="H415" s="1">
        <f t="shared" si="18"/>
        <v>1</v>
      </c>
      <c r="J415">
        <v>16</v>
      </c>
      <c r="K415">
        <v>0</v>
      </c>
      <c r="L415">
        <v>0</v>
      </c>
      <c r="M415">
        <v>1</v>
      </c>
      <c r="N415">
        <v>2</v>
      </c>
      <c r="O415">
        <v>3</v>
      </c>
      <c r="P415">
        <v>65</v>
      </c>
      <c r="Q415" s="1">
        <f t="shared" si="19"/>
        <v>1</v>
      </c>
    </row>
    <row r="416" spans="1:17" x14ac:dyDescent="0.2">
      <c r="A416">
        <v>17</v>
      </c>
      <c r="B416">
        <v>0</v>
      </c>
      <c r="C416">
        <v>0</v>
      </c>
      <c r="D416">
        <v>1</v>
      </c>
      <c r="E416">
        <v>2</v>
      </c>
      <c r="F416">
        <v>0</v>
      </c>
      <c r="G416">
        <v>21</v>
      </c>
      <c r="H416" s="1">
        <f t="shared" si="18"/>
        <v>1</v>
      </c>
      <c r="J416">
        <v>17</v>
      </c>
      <c r="K416">
        <v>2</v>
      </c>
      <c r="L416">
        <v>2</v>
      </c>
      <c r="M416">
        <v>3</v>
      </c>
      <c r="N416">
        <v>7</v>
      </c>
      <c r="O416">
        <v>4</v>
      </c>
      <c r="P416">
        <v>77</v>
      </c>
      <c r="Q416" s="1">
        <f t="shared" si="19"/>
        <v>1</v>
      </c>
    </row>
    <row r="417" spans="1:17" x14ac:dyDescent="0.2">
      <c r="A417">
        <v>18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38</v>
      </c>
      <c r="H417" s="1">
        <f t="shared" si="18"/>
        <v>0</v>
      </c>
      <c r="J417">
        <v>18</v>
      </c>
      <c r="K417">
        <v>1</v>
      </c>
      <c r="L417">
        <v>1</v>
      </c>
      <c r="M417">
        <v>3</v>
      </c>
      <c r="N417">
        <v>6</v>
      </c>
      <c r="O417">
        <v>3</v>
      </c>
      <c r="P417">
        <v>66</v>
      </c>
      <c r="Q417" s="1">
        <f t="shared" si="19"/>
        <v>1</v>
      </c>
    </row>
    <row r="418" spans="1:17" x14ac:dyDescent="0.2">
      <c r="A418">
        <v>19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32</v>
      </c>
      <c r="H418" s="1">
        <f t="shared" si="18"/>
        <v>0</v>
      </c>
      <c r="J418">
        <v>19</v>
      </c>
      <c r="K418">
        <v>0</v>
      </c>
      <c r="L418">
        <v>0</v>
      </c>
      <c r="M418">
        <v>1</v>
      </c>
      <c r="N418">
        <v>2</v>
      </c>
      <c r="O418">
        <v>0</v>
      </c>
      <c r="P418">
        <v>79</v>
      </c>
      <c r="Q418" s="1">
        <f t="shared" si="19"/>
        <v>1</v>
      </c>
    </row>
    <row r="419" spans="1:17" x14ac:dyDescent="0.2">
      <c r="A419">
        <v>20</v>
      </c>
      <c r="B419">
        <v>0</v>
      </c>
      <c r="C419">
        <v>0</v>
      </c>
      <c r="D419">
        <v>1</v>
      </c>
      <c r="E419">
        <v>2</v>
      </c>
      <c r="F419">
        <v>0</v>
      </c>
      <c r="G419">
        <v>34</v>
      </c>
      <c r="H419" s="1">
        <f t="shared" si="18"/>
        <v>1</v>
      </c>
      <c r="J419">
        <v>20</v>
      </c>
      <c r="K419">
        <v>0</v>
      </c>
      <c r="L419">
        <v>0</v>
      </c>
      <c r="M419">
        <v>1</v>
      </c>
      <c r="N419">
        <v>2</v>
      </c>
      <c r="O419">
        <v>0</v>
      </c>
      <c r="P419">
        <v>52</v>
      </c>
      <c r="Q419" s="1">
        <f t="shared" si="19"/>
        <v>1</v>
      </c>
    </row>
    <row r="420" spans="1:17" x14ac:dyDescent="0.2">
      <c r="A420">
        <v>21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35</v>
      </c>
      <c r="H420" s="1">
        <f t="shared" si="18"/>
        <v>0</v>
      </c>
      <c r="J420">
        <v>21</v>
      </c>
      <c r="K420">
        <v>0</v>
      </c>
      <c r="L420">
        <v>0</v>
      </c>
      <c r="M420">
        <v>1</v>
      </c>
      <c r="N420">
        <v>2</v>
      </c>
      <c r="O420">
        <v>0</v>
      </c>
      <c r="P420">
        <v>42</v>
      </c>
      <c r="Q420" s="1">
        <f t="shared" si="19"/>
        <v>1</v>
      </c>
    </row>
    <row r="421" spans="1:17" x14ac:dyDescent="0.2">
      <c r="A421">
        <v>22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21</v>
      </c>
      <c r="H421" s="1">
        <f t="shared" si="18"/>
        <v>0</v>
      </c>
      <c r="J421">
        <v>22</v>
      </c>
      <c r="K421">
        <v>1</v>
      </c>
      <c r="L421">
        <v>1</v>
      </c>
      <c r="M421">
        <v>1</v>
      </c>
      <c r="N421">
        <v>3</v>
      </c>
      <c r="O421">
        <v>4</v>
      </c>
      <c r="P421">
        <v>75</v>
      </c>
      <c r="Q421" s="1">
        <f t="shared" si="19"/>
        <v>1</v>
      </c>
    </row>
    <row r="422" spans="1:17" x14ac:dyDescent="0.2">
      <c r="A422">
        <v>23</v>
      </c>
      <c r="B422">
        <v>0</v>
      </c>
      <c r="C422">
        <v>0</v>
      </c>
      <c r="D422">
        <v>1</v>
      </c>
      <c r="E422">
        <v>2</v>
      </c>
      <c r="F422">
        <v>0</v>
      </c>
      <c r="G422">
        <v>23</v>
      </c>
      <c r="H422" s="1">
        <f t="shared" si="18"/>
        <v>1</v>
      </c>
      <c r="J422">
        <v>23</v>
      </c>
      <c r="K422">
        <v>0</v>
      </c>
      <c r="L422">
        <v>0</v>
      </c>
      <c r="M422">
        <v>1</v>
      </c>
      <c r="N422">
        <v>2</v>
      </c>
      <c r="O422">
        <v>0</v>
      </c>
      <c r="P422">
        <v>80</v>
      </c>
      <c r="Q422" s="1">
        <f t="shared" si="19"/>
        <v>1</v>
      </c>
    </row>
    <row r="423" spans="1:17" x14ac:dyDescent="0.2">
      <c r="A423">
        <v>24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30</v>
      </c>
      <c r="H423" s="1">
        <f t="shared" si="18"/>
        <v>0</v>
      </c>
      <c r="J423">
        <v>24</v>
      </c>
      <c r="K423">
        <v>0</v>
      </c>
      <c r="L423">
        <v>0</v>
      </c>
      <c r="M423">
        <v>1</v>
      </c>
      <c r="N423">
        <v>2</v>
      </c>
      <c r="O423">
        <v>2</v>
      </c>
      <c r="P423">
        <v>48</v>
      </c>
      <c r="Q423" s="1">
        <f t="shared" si="19"/>
        <v>1</v>
      </c>
    </row>
    <row r="424" spans="1:17" x14ac:dyDescent="0.2">
      <c r="A424">
        <v>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32</v>
      </c>
      <c r="H424" s="1">
        <f t="shared" si="18"/>
        <v>0</v>
      </c>
      <c r="J424">
        <v>25</v>
      </c>
      <c r="K424">
        <v>0</v>
      </c>
      <c r="L424">
        <v>0</v>
      </c>
      <c r="M424">
        <v>1</v>
      </c>
      <c r="N424">
        <v>2</v>
      </c>
      <c r="O424">
        <v>0</v>
      </c>
      <c r="P424">
        <v>61</v>
      </c>
      <c r="Q424" s="1">
        <f t="shared" si="19"/>
        <v>1</v>
      </c>
    </row>
    <row r="425" spans="1:17" x14ac:dyDescent="0.2">
      <c r="A425">
        <v>26</v>
      </c>
      <c r="B425">
        <v>1</v>
      </c>
      <c r="C425">
        <v>1</v>
      </c>
      <c r="D425">
        <v>2</v>
      </c>
      <c r="E425">
        <v>4</v>
      </c>
      <c r="F425">
        <v>1</v>
      </c>
      <c r="G425">
        <v>27</v>
      </c>
      <c r="H425" s="1">
        <f t="shared" si="18"/>
        <v>1</v>
      </c>
      <c r="J425">
        <v>26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39</v>
      </c>
      <c r="Q425" s="1">
        <f t="shared" si="19"/>
        <v>0</v>
      </c>
    </row>
    <row r="426" spans="1:17" x14ac:dyDescent="0.2">
      <c r="A426">
        <v>27</v>
      </c>
      <c r="B426">
        <v>1</v>
      </c>
      <c r="C426">
        <v>1</v>
      </c>
      <c r="D426">
        <v>1</v>
      </c>
      <c r="E426">
        <v>3</v>
      </c>
      <c r="F426">
        <v>1</v>
      </c>
      <c r="G426">
        <v>30</v>
      </c>
      <c r="H426" s="1">
        <f t="shared" si="18"/>
        <v>1</v>
      </c>
      <c r="J426">
        <v>27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65</v>
      </c>
      <c r="Q426" s="1">
        <f t="shared" si="19"/>
        <v>0</v>
      </c>
    </row>
    <row r="427" spans="1:17" x14ac:dyDescent="0.2">
      <c r="A427">
        <v>28</v>
      </c>
      <c r="B427">
        <v>0</v>
      </c>
      <c r="C427">
        <v>0</v>
      </c>
      <c r="D427">
        <v>1</v>
      </c>
      <c r="E427">
        <v>2</v>
      </c>
      <c r="F427">
        <v>0</v>
      </c>
      <c r="G427">
        <v>36</v>
      </c>
      <c r="H427" s="1">
        <f t="shared" si="18"/>
        <v>1</v>
      </c>
      <c r="J427">
        <v>28</v>
      </c>
      <c r="K427">
        <v>1</v>
      </c>
      <c r="L427">
        <v>1</v>
      </c>
      <c r="M427">
        <v>2</v>
      </c>
      <c r="N427">
        <v>5</v>
      </c>
      <c r="O427">
        <v>2</v>
      </c>
      <c r="P427">
        <v>48</v>
      </c>
      <c r="Q427" s="1">
        <f t="shared" si="19"/>
        <v>1</v>
      </c>
    </row>
    <row r="428" spans="1:17" x14ac:dyDescent="0.2">
      <c r="A428">
        <v>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30</v>
      </c>
      <c r="H428" s="1">
        <f t="shared" si="18"/>
        <v>0</v>
      </c>
      <c r="J428">
        <v>29</v>
      </c>
      <c r="K428">
        <v>0</v>
      </c>
      <c r="L428">
        <v>0</v>
      </c>
      <c r="M428">
        <v>1</v>
      </c>
      <c r="N428">
        <v>2</v>
      </c>
      <c r="O428">
        <v>0</v>
      </c>
      <c r="P428">
        <v>45</v>
      </c>
      <c r="Q428" s="1">
        <f t="shared" si="19"/>
        <v>1</v>
      </c>
    </row>
    <row r="429" spans="1:17" x14ac:dyDescent="0.2">
      <c r="A429">
        <v>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33</v>
      </c>
      <c r="H429" s="1">
        <f t="shared" si="18"/>
        <v>0</v>
      </c>
      <c r="J429">
        <v>30</v>
      </c>
      <c r="K429">
        <v>0</v>
      </c>
      <c r="L429">
        <v>0</v>
      </c>
      <c r="M429">
        <v>0</v>
      </c>
      <c r="N429">
        <v>0</v>
      </c>
      <c r="O429">
        <v>3</v>
      </c>
      <c r="P429">
        <v>81</v>
      </c>
      <c r="Q429" s="1">
        <f t="shared" si="19"/>
        <v>0</v>
      </c>
    </row>
    <row r="430" spans="1:17" x14ac:dyDescent="0.2">
      <c r="A430">
        <v>31</v>
      </c>
      <c r="B430">
        <v>0</v>
      </c>
      <c r="C430">
        <v>0</v>
      </c>
      <c r="D430">
        <v>1</v>
      </c>
      <c r="E430">
        <v>2</v>
      </c>
      <c r="F430">
        <v>0</v>
      </c>
      <c r="G430">
        <v>29</v>
      </c>
      <c r="H430" s="1">
        <f t="shared" si="18"/>
        <v>1</v>
      </c>
      <c r="J430">
        <v>31</v>
      </c>
      <c r="K430">
        <v>0</v>
      </c>
      <c r="L430">
        <v>0</v>
      </c>
      <c r="M430">
        <v>1</v>
      </c>
      <c r="N430">
        <v>2</v>
      </c>
      <c r="O430">
        <v>0</v>
      </c>
      <c r="P430">
        <v>69</v>
      </c>
      <c r="Q430" s="1">
        <f t="shared" si="19"/>
        <v>1</v>
      </c>
    </row>
    <row r="431" spans="1:17" x14ac:dyDescent="0.2">
      <c r="A431">
        <v>32</v>
      </c>
      <c r="B431">
        <v>1</v>
      </c>
      <c r="C431">
        <v>1</v>
      </c>
      <c r="D431">
        <v>1</v>
      </c>
      <c r="E431">
        <v>3</v>
      </c>
      <c r="F431">
        <v>2</v>
      </c>
      <c r="G431">
        <v>29</v>
      </c>
      <c r="H431" s="1">
        <f t="shared" si="18"/>
        <v>1</v>
      </c>
      <c r="J431">
        <v>32</v>
      </c>
      <c r="K431">
        <v>1</v>
      </c>
      <c r="L431">
        <v>1</v>
      </c>
      <c r="M431">
        <v>1</v>
      </c>
      <c r="N431">
        <v>3</v>
      </c>
      <c r="O431">
        <v>1</v>
      </c>
      <c r="P431">
        <v>65</v>
      </c>
      <c r="Q431" s="1">
        <f t="shared" si="19"/>
        <v>1</v>
      </c>
    </row>
    <row r="432" spans="1:17" x14ac:dyDescent="0.2">
      <c r="A432">
        <v>33</v>
      </c>
      <c r="B432">
        <v>0</v>
      </c>
      <c r="C432">
        <v>0</v>
      </c>
      <c r="D432">
        <v>1</v>
      </c>
      <c r="E432">
        <v>2</v>
      </c>
      <c r="F432">
        <v>0</v>
      </c>
      <c r="G432">
        <v>23</v>
      </c>
      <c r="H432" s="1">
        <f t="shared" si="18"/>
        <v>1</v>
      </c>
      <c r="J432">
        <v>33</v>
      </c>
      <c r="K432">
        <v>0</v>
      </c>
      <c r="L432">
        <v>0</v>
      </c>
      <c r="M432">
        <v>1</v>
      </c>
      <c r="N432">
        <v>2</v>
      </c>
      <c r="O432">
        <v>0</v>
      </c>
      <c r="P432">
        <v>60</v>
      </c>
      <c r="Q432" s="1">
        <f t="shared" si="19"/>
        <v>1</v>
      </c>
    </row>
    <row r="433" spans="1:28" x14ac:dyDescent="0.2">
      <c r="A433">
        <v>34</v>
      </c>
      <c r="B433">
        <v>0</v>
      </c>
      <c r="C433">
        <v>0</v>
      </c>
      <c r="D433">
        <v>1</v>
      </c>
      <c r="E433">
        <v>2</v>
      </c>
      <c r="F433">
        <v>0</v>
      </c>
      <c r="G433">
        <v>46</v>
      </c>
      <c r="H433" s="1">
        <f t="shared" si="18"/>
        <v>1</v>
      </c>
      <c r="J433">
        <v>34</v>
      </c>
      <c r="K433">
        <v>0</v>
      </c>
      <c r="L433">
        <v>0</v>
      </c>
      <c r="M433">
        <v>1</v>
      </c>
      <c r="N433">
        <v>2</v>
      </c>
      <c r="O433">
        <v>0</v>
      </c>
      <c r="P433">
        <v>48</v>
      </c>
      <c r="Q433" s="1">
        <f t="shared" si="19"/>
        <v>1</v>
      </c>
    </row>
    <row r="434" spans="1:28" x14ac:dyDescent="0.2">
      <c r="A434">
        <v>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36</v>
      </c>
      <c r="H434" s="1">
        <f t="shared" si="18"/>
        <v>0</v>
      </c>
      <c r="J434">
        <v>35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75</v>
      </c>
      <c r="Q434" s="1">
        <f t="shared" si="19"/>
        <v>0</v>
      </c>
    </row>
    <row r="435" spans="1:28" x14ac:dyDescent="0.2">
      <c r="A435">
        <v>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43</v>
      </c>
      <c r="H435" s="1">
        <f t="shared" si="18"/>
        <v>0</v>
      </c>
      <c r="J435">
        <v>36</v>
      </c>
      <c r="K435">
        <v>0</v>
      </c>
      <c r="L435">
        <v>0</v>
      </c>
      <c r="M435">
        <v>1</v>
      </c>
      <c r="N435">
        <v>2</v>
      </c>
      <c r="O435">
        <v>0</v>
      </c>
      <c r="P435">
        <v>69</v>
      </c>
      <c r="Q435" s="1">
        <f t="shared" si="19"/>
        <v>1</v>
      </c>
    </row>
    <row r="436" spans="1:28" x14ac:dyDescent="0.2">
      <c r="A436">
        <v>37</v>
      </c>
      <c r="B436">
        <v>0</v>
      </c>
      <c r="C436">
        <v>0</v>
      </c>
      <c r="D436">
        <v>1</v>
      </c>
      <c r="E436">
        <v>2</v>
      </c>
      <c r="F436">
        <v>0</v>
      </c>
      <c r="G436">
        <v>33</v>
      </c>
      <c r="H436" s="1">
        <f t="shared" si="18"/>
        <v>1</v>
      </c>
      <c r="J436">
        <v>37</v>
      </c>
      <c r="K436">
        <v>0</v>
      </c>
      <c r="L436">
        <v>0</v>
      </c>
      <c r="M436">
        <v>1</v>
      </c>
      <c r="N436">
        <v>2</v>
      </c>
      <c r="O436">
        <v>0</v>
      </c>
      <c r="P436">
        <v>68</v>
      </c>
      <c r="Q436" s="1">
        <f t="shared" si="19"/>
        <v>1</v>
      </c>
    </row>
    <row r="437" spans="1:28" x14ac:dyDescent="0.2">
      <c r="A437">
        <v>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22</v>
      </c>
      <c r="H437" s="1">
        <f t="shared" si="18"/>
        <v>0</v>
      </c>
      <c r="J437">
        <v>38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48</v>
      </c>
      <c r="Q437" s="1">
        <f t="shared" si="19"/>
        <v>0</v>
      </c>
    </row>
    <row r="438" spans="1:28" x14ac:dyDescent="0.2">
      <c r="A438">
        <v>39</v>
      </c>
      <c r="B438">
        <v>0</v>
      </c>
      <c r="C438">
        <v>0</v>
      </c>
      <c r="D438">
        <v>1</v>
      </c>
      <c r="E438">
        <v>2</v>
      </c>
      <c r="F438">
        <v>0</v>
      </c>
      <c r="G438">
        <v>30</v>
      </c>
      <c r="H438" s="1">
        <f t="shared" si="18"/>
        <v>1</v>
      </c>
      <c r="J438">
        <v>39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65</v>
      </c>
      <c r="Q438" s="1">
        <f t="shared" si="19"/>
        <v>0</v>
      </c>
    </row>
    <row r="439" spans="1:28" x14ac:dyDescent="0.2">
      <c r="A439">
        <v>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28</v>
      </c>
      <c r="H439" s="1">
        <f t="shared" si="18"/>
        <v>0</v>
      </c>
      <c r="J439">
        <v>40</v>
      </c>
      <c r="K439">
        <v>0</v>
      </c>
      <c r="L439">
        <v>0</v>
      </c>
      <c r="M439">
        <v>1</v>
      </c>
      <c r="N439">
        <v>2</v>
      </c>
      <c r="O439">
        <v>0</v>
      </c>
      <c r="P439">
        <v>73</v>
      </c>
      <c r="Q439" s="1">
        <f t="shared" si="19"/>
        <v>1</v>
      </c>
    </row>
    <row r="440" spans="1:28" x14ac:dyDescent="0.2">
      <c r="A440" t="s">
        <v>7</v>
      </c>
      <c r="B440" s="2">
        <f>SUM(B400:B439)/COUNT(B400:B439)</f>
        <v>0.15</v>
      </c>
      <c r="C440" s="2">
        <f>SUM(C400:C439)/COUNT(C400:C439)</f>
        <v>0.15</v>
      </c>
      <c r="D440" s="2">
        <f>SUM(D400:D439)/COUNT(D400:D439)</f>
        <v>0.55000000000000004</v>
      </c>
      <c r="E440" s="2">
        <f>SUM(E400:E439)/COUNT(E400:E439)</f>
        <v>1.175</v>
      </c>
      <c r="G440" t="s">
        <v>7</v>
      </c>
      <c r="H440" s="2">
        <f>SUM(H400:H439)/COUNT(H400:H439)</f>
        <v>0.5</v>
      </c>
      <c r="J440" t="s">
        <v>7</v>
      </c>
      <c r="K440">
        <f>SUM(K400:K439)/COUNT(K400:K439)</f>
        <v>0.3</v>
      </c>
      <c r="L440">
        <f>SUM(L400:L439)/COUNT(L400:L439)</f>
        <v>0.3</v>
      </c>
      <c r="M440">
        <f>SUM(M400:M439)/COUNT(M400:M439)</f>
        <v>1.0249999999999999</v>
      </c>
      <c r="N440">
        <f>SUM(N400:N439)/COUNT(N400:N439)</f>
        <v>2.1749999999999998</v>
      </c>
      <c r="P440" t="s">
        <v>7</v>
      </c>
      <c r="Q440" s="2">
        <f>SUM(Q400:Q439)/COUNT(Q400:Q439)</f>
        <v>0.77500000000000002</v>
      </c>
    </row>
    <row r="442" spans="1:28" x14ac:dyDescent="0.2"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 t="s">
        <v>6</v>
      </c>
      <c r="K442" t="s">
        <v>0</v>
      </c>
      <c r="L442" t="s">
        <v>1</v>
      </c>
      <c r="M442" t="s">
        <v>2</v>
      </c>
      <c r="N442" t="s">
        <v>3</v>
      </c>
      <c r="O442" t="s">
        <v>4</v>
      </c>
      <c r="P442" t="s">
        <v>5</v>
      </c>
      <c r="Q442" t="s">
        <v>6</v>
      </c>
      <c r="T442" t="s">
        <v>0</v>
      </c>
      <c r="U442" t="s">
        <v>1</v>
      </c>
      <c r="V442" t="s">
        <v>2</v>
      </c>
      <c r="W442" t="s">
        <v>3</v>
      </c>
      <c r="X442" t="s">
        <v>4</v>
      </c>
      <c r="Y442" t="s">
        <v>5</v>
      </c>
      <c r="Z442" t="s">
        <v>6</v>
      </c>
    </row>
    <row r="443" spans="1:28" x14ac:dyDescent="0.2">
      <c r="B443">
        <v>2000</v>
      </c>
      <c r="K443">
        <v>3000</v>
      </c>
      <c r="T443">
        <v>4000</v>
      </c>
    </row>
    <row r="444" spans="1:28" x14ac:dyDescent="0.2">
      <c r="A444">
        <v>1</v>
      </c>
      <c r="B444">
        <v>2</v>
      </c>
      <c r="C444">
        <v>2</v>
      </c>
      <c r="D444">
        <v>5</v>
      </c>
      <c r="E444">
        <v>11</v>
      </c>
      <c r="F444">
        <v>7</v>
      </c>
      <c r="G444">
        <v>273</v>
      </c>
      <c r="H444" s="1">
        <f>IF(SUM(B444:E444)&gt;0,1,0)</f>
        <v>1</v>
      </c>
      <c r="J444">
        <v>1</v>
      </c>
      <c r="K444">
        <v>7</v>
      </c>
      <c r="L444">
        <v>7</v>
      </c>
      <c r="M444">
        <v>14</v>
      </c>
      <c r="N444">
        <v>30</v>
      </c>
      <c r="Q444" s="1">
        <f>IF(SUM(K444:N444)&gt;0,1,0)</f>
        <v>1</v>
      </c>
      <c r="S444">
        <v>1</v>
      </c>
      <c r="Z444" s="1">
        <f>IF(SUM(T444:W444)&gt;0,1,0)</f>
        <v>0</v>
      </c>
    </row>
    <row r="445" spans="1:28" x14ac:dyDescent="0.2">
      <c r="A445">
        <v>2</v>
      </c>
      <c r="B445">
        <v>3</v>
      </c>
      <c r="C445">
        <v>3</v>
      </c>
      <c r="D445">
        <v>5</v>
      </c>
      <c r="E445">
        <v>10</v>
      </c>
      <c r="F445">
        <v>9</v>
      </c>
      <c r="G445">
        <v>275</v>
      </c>
      <c r="H445" s="1">
        <f t="shared" ref="H445:H483" si="20">IF(SUM(B445:E445)&gt;0,1,0)</f>
        <v>1</v>
      </c>
      <c r="J445">
        <v>2</v>
      </c>
      <c r="K445">
        <v>7</v>
      </c>
      <c r="L445">
        <v>6</v>
      </c>
      <c r="M445">
        <v>14</v>
      </c>
      <c r="N445">
        <v>29</v>
      </c>
      <c r="Q445" s="1">
        <f t="shared" ref="Q445:Q483" si="21">IF(SUM(K445:N445)&gt;0,1,0)</f>
        <v>1</v>
      </c>
      <c r="S445">
        <v>2</v>
      </c>
      <c r="Z445" s="1">
        <f t="shared" ref="Z445:Z483" si="22">IF(SUM(T445:W445)&gt;0,1,0)</f>
        <v>0</v>
      </c>
    </row>
    <row r="446" spans="1:28" x14ac:dyDescent="0.2">
      <c r="A446">
        <v>3</v>
      </c>
      <c r="B446">
        <v>0</v>
      </c>
      <c r="C446">
        <v>0</v>
      </c>
      <c r="D446">
        <v>3</v>
      </c>
      <c r="E446">
        <v>6</v>
      </c>
      <c r="F446">
        <v>0</v>
      </c>
      <c r="G446">
        <v>197</v>
      </c>
      <c r="H446" s="1">
        <f t="shared" si="20"/>
        <v>1</v>
      </c>
      <c r="J446">
        <v>3</v>
      </c>
      <c r="K446">
        <v>10</v>
      </c>
      <c r="L446">
        <v>10</v>
      </c>
      <c r="M446">
        <v>14</v>
      </c>
      <c r="N446">
        <v>34</v>
      </c>
      <c r="Q446" s="1">
        <f t="shared" si="21"/>
        <v>1</v>
      </c>
      <c r="S446">
        <v>3</v>
      </c>
      <c r="Z446" s="1">
        <f t="shared" si="22"/>
        <v>0</v>
      </c>
    </row>
    <row r="447" spans="1:28" x14ac:dyDescent="0.2">
      <c r="A447">
        <v>4</v>
      </c>
      <c r="B447">
        <v>0</v>
      </c>
      <c r="C447">
        <v>0</v>
      </c>
      <c r="D447">
        <v>2</v>
      </c>
      <c r="E447">
        <v>4</v>
      </c>
      <c r="F447">
        <v>0</v>
      </c>
      <c r="G447">
        <v>236</v>
      </c>
      <c r="H447" s="1">
        <f t="shared" si="20"/>
        <v>1</v>
      </c>
      <c r="J447">
        <v>4</v>
      </c>
      <c r="K447">
        <v>7</v>
      </c>
      <c r="L447">
        <v>7</v>
      </c>
      <c r="M447">
        <v>14</v>
      </c>
      <c r="N447">
        <v>33</v>
      </c>
      <c r="Q447" s="1">
        <f t="shared" si="21"/>
        <v>1</v>
      </c>
      <c r="S447">
        <v>4</v>
      </c>
      <c r="Z447" s="1">
        <f t="shared" si="22"/>
        <v>0</v>
      </c>
      <c r="AB447" t="s">
        <v>47</v>
      </c>
    </row>
    <row r="448" spans="1:28" x14ac:dyDescent="0.2">
      <c r="A448">
        <v>5</v>
      </c>
      <c r="B448">
        <v>0</v>
      </c>
      <c r="C448">
        <v>0</v>
      </c>
      <c r="D448">
        <v>5</v>
      </c>
      <c r="E448">
        <v>10</v>
      </c>
      <c r="F448">
        <v>0</v>
      </c>
      <c r="G448">
        <v>222</v>
      </c>
      <c r="H448" s="1">
        <f t="shared" si="20"/>
        <v>1</v>
      </c>
      <c r="J448">
        <v>5</v>
      </c>
      <c r="K448">
        <v>9</v>
      </c>
      <c r="L448">
        <v>9</v>
      </c>
      <c r="M448">
        <v>16</v>
      </c>
      <c r="N448">
        <v>36</v>
      </c>
      <c r="Q448" s="1">
        <f t="shared" si="21"/>
        <v>1</v>
      </c>
      <c r="S448">
        <v>5</v>
      </c>
      <c r="Z448" s="1">
        <f t="shared" si="22"/>
        <v>0</v>
      </c>
    </row>
    <row r="449" spans="1:28" x14ac:dyDescent="0.2">
      <c r="A449">
        <v>6</v>
      </c>
      <c r="B449">
        <v>2</v>
      </c>
      <c r="C449">
        <v>2</v>
      </c>
      <c r="D449">
        <v>4</v>
      </c>
      <c r="E449">
        <v>10</v>
      </c>
      <c r="F449">
        <v>8</v>
      </c>
      <c r="G449">
        <v>335</v>
      </c>
      <c r="H449" s="1">
        <f t="shared" si="20"/>
        <v>1</v>
      </c>
      <c r="J449">
        <v>6</v>
      </c>
      <c r="K449">
        <v>5</v>
      </c>
      <c r="L449">
        <v>5</v>
      </c>
      <c r="M449">
        <v>8</v>
      </c>
      <c r="N449">
        <v>19</v>
      </c>
      <c r="Q449" s="1">
        <f t="shared" si="21"/>
        <v>1</v>
      </c>
      <c r="S449">
        <v>6</v>
      </c>
      <c r="Z449" s="1">
        <f t="shared" si="22"/>
        <v>0</v>
      </c>
      <c r="AB449" t="s">
        <v>48</v>
      </c>
    </row>
    <row r="450" spans="1:28" x14ac:dyDescent="0.2">
      <c r="A450">
        <v>7</v>
      </c>
      <c r="B450">
        <v>0</v>
      </c>
      <c r="C450">
        <v>0</v>
      </c>
      <c r="D450">
        <v>3</v>
      </c>
      <c r="E450">
        <v>6</v>
      </c>
      <c r="F450">
        <v>0</v>
      </c>
      <c r="G450">
        <v>209</v>
      </c>
      <c r="H450" s="1">
        <f t="shared" si="20"/>
        <v>1</v>
      </c>
      <c r="J450">
        <v>7</v>
      </c>
      <c r="K450">
        <v>7</v>
      </c>
      <c r="L450">
        <v>7</v>
      </c>
      <c r="M450">
        <v>14</v>
      </c>
      <c r="N450">
        <v>31</v>
      </c>
      <c r="Q450" s="1">
        <f t="shared" si="21"/>
        <v>1</v>
      </c>
      <c r="S450">
        <v>7</v>
      </c>
      <c r="Z450" s="1">
        <f t="shared" si="22"/>
        <v>0</v>
      </c>
    </row>
    <row r="451" spans="1:28" x14ac:dyDescent="0.2">
      <c r="A451">
        <v>8</v>
      </c>
      <c r="B451">
        <v>2</v>
      </c>
      <c r="C451">
        <v>2</v>
      </c>
      <c r="D451">
        <v>3</v>
      </c>
      <c r="E451">
        <v>8</v>
      </c>
      <c r="F451">
        <v>5</v>
      </c>
      <c r="G451">
        <v>260</v>
      </c>
      <c r="H451" s="1">
        <f t="shared" si="20"/>
        <v>1</v>
      </c>
      <c r="J451">
        <v>8</v>
      </c>
      <c r="K451">
        <v>7</v>
      </c>
      <c r="L451">
        <v>7</v>
      </c>
      <c r="M451">
        <v>21</v>
      </c>
      <c r="N451">
        <v>43</v>
      </c>
      <c r="Q451" s="1">
        <f t="shared" si="21"/>
        <v>1</v>
      </c>
      <c r="S451">
        <v>8</v>
      </c>
      <c r="Z451" s="1">
        <f t="shared" si="22"/>
        <v>0</v>
      </c>
    </row>
    <row r="452" spans="1:28" x14ac:dyDescent="0.2">
      <c r="A452">
        <v>9</v>
      </c>
      <c r="B452">
        <v>2</v>
      </c>
      <c r="C452">
        <v>2</v>
      </c>
      <c r="D452">
        <v>6</v>
      </c>
      <c r="E452">
        <v>12</v>
      </c>
      <c r="F452">
        <v>4</v>
      </c>
      <c r="G452">
        <v>169</v>
      </c>
      <c r="H452" s="1">
        <f t="shared" si="20"/>
        <v>1</v>
      </c>
      <c r="J452">
        <v>9</v>
      </c>
      <c r="K452">
        <v>7</v>
      </c>
      <c r="L452">
        <v>7</v>
      </c>
      <c r="M452">
        <v>12</v>
      </c>
      <c r="N452">
        <v>27</v>
      </c>
      <c r="Q452" s="1">
        <f t="shared" si="21"/>
        <v>1</v>
      </c>
      <c r="S452">
        <v>9</v>
      </c>
      <c r="Z452" s="1">
        <f t="shared" si="22"/>
        <v>0</v>
      </c>
    </row>
    <row r="453" spans="1:28" x14ac:dyDescent="0.2">
      <c r="A453">
        <v>10</v>
      </c>
      <c r="B453">
        <v>3</v>
      </c>
      <c r="C453">
        <v>3</v>
      </c>
      <c r="D453">
        <v>5</v>
      </c>
      <c r="E453">
        <v>11</v>
      </c>
      <c r="F453">
        <v>16</v>
      </c>
      <c r="G453">
        <v>285</v>
      </c>
      <c r="H453" s="1">
        <f t="shared" si="20"/>
        <v>1</v>
      </c>
      <c r="J453">
        <v>10</v>
      </c>
      <c r="K453">
        <v>5</v>
      </c>
      <c r="L453">
        <v>5</v>
      </c>
      <c r="M453">
        <v>10</v>
      </c>
      <c r="N453">
        <v>22</v>
      </c>
      <c r="Q453" s="1">
        <f t="shared" si="21"/>
        <v>1</v>
      </c>
      <c r="S453">
        <v>10</v>
      </c>
      <c r="Z453" s="1">
        <f t="shared" si="22"/>
        <v>0</v>
      </c>
    </row>
    <row r="454" spans="1:28" x14ac:dyDescent="0.2">
      <c r="A454">
        <v>11</v>
      </c>
      <c r="B454">
        <v>2</v>
      </c>
      <c r="C454">
        <v>2</v>
      </c>
      <c r="D454">
        <v>4</v>
      </c>
      <c r="E454">
        <v>10</v>
      </c>
      <c r="F454">
        <v>4</v>
      </c>
      <c r="G454">
        <v>226</v>
      </c>
      <c r="H454" s="1">
        <f t="shared" si="20"/>
        <v>1</v>
      </c>
      <c r="J454">
        <v>11</v>
      </c>
      <c r="K454">
        <v>11</v>
      </c>
      <c r="L454">
        <v>11</v>
      </c>
      <c r="M454">
        <v>20</v>
      </c>
      <c r="N454">
        <v>41</v>
      </c>
      <c r="Q454" s="1">
        <f t="shared" si="21"/>
        <v>1</v>
      </c>
      <c r="S454">
        <v>11</v>
      </c>
      <c r="T454">
        <v>291</v>
      </c>
      <c r="U454">
        <v>426</v>
      </c>
      <c r="V454">
        <v>512</v>
      </c>
      <c r="W454">
        <v>1090</v>
      </c>
      <c r="Z454" s="1">
        <f t="shared" si="22"/>
        <v>1</v>
      </c>
    </row>
    <row r="455" spans="1:28" x14ac:dyDescent="0.2">
      <c r="A455">
        <v>12</v>
      </c>
      <c r="B455">
        <v>1</v>
      </c>
      <c r="C455">
        <v>1</v>
      </c>
      <c r="D455">
        <v>5</v>
      </c>
      <c r="E455">
        <v>9</v>
      </c>
      <c r="F455">
        <v>4</v>
      </c>
      <c r="G455">
        <v>260</v>
      </c>
      <c r="H455" s="1">
        <f t="shared" si="20"/>
        <v>1</v>
      </c>
      <c r="J455">
        <v>12</v>
      </c>
      <c r="K455">
        <v>11</v>
      </c>
      <c r="L455">
        <v>10</v>
      </c>
      <c r="M455">
        <v>13</v>
      </c>
      <c r="N455">
        <v>36</v>
      </c>
      <c r="Q455" s="1">
        <f t="shared" si="21"/>
        <v>1</v>
      </c>
      <c r="S455">
        <v>12</v>
      </c>
      <c r="T455">
        <v>889</v>
      </c>
      <c r="U455">
        <v>3014</v>
      </c>
      <c r="V455">
        <v>2467</v>
      </c>
      <c r="W455">
        <v>2858</v>
      </c>
      <c r="Z455" s="1">
        <f t="shared" si="22"/>
        <v>1</v>
      </c>
    </row>
    <row r="456" spans="1:28" x14ac:dyDescent="0.2">
      <c r="A456">
        <v>13</v>
      </c>
      <c r="B456">
        <v>3</v>
      </c>
      <c r="C456">
        <v>3</v>
      </c>
      <c r="D456">
        <v>5</v>
      </c>
      <c r="E456">
        <v>10</v>
      </c>
      <c r="F456">
        <v>12</v>
      </c>
      <c r="G456">
        <v>250</v>
      </c>
      <c r="H456" s="1">
        <f t="shared" si="20"/>
        <v>1</v>
      </c>
      <c r="J456">
        <v>13</v>
      </c>
      <c r="K456">
        <v>13</v>
      </c>
      <c r="L456">
        <v>11</v>
      </c>
      <c r="M456">
        <v>18</v>
      </c>
      <c r="N456">
        <v>42</v>
      </c>
      <c r="Q456" s="1">
        <f t="shared" si="21"/>
        <v>1</v>
      </c>
      <c r="S456">
        <v>13</v>
      </c>
      <c r="T456">
        <v>67</v>
      </c>
      <c r="U456">
        <v>65</v>
      </c>
      <c r="V456">
        <v>218</v>
      </c>
      <c r="W456">
        <v>452</v>
      </c>
      <c r="Z456" s="1">
        <f t="shared" si="22"/>
        <v>1</v>
      </c>
    </row>
    <row r="457" spans="1:28" x14ac:dyDescent="0.2">
      <c r="A457">
        <v>14</v>
      </c>
      <c r="B457">
        <v>1</v>
      </c>
      <c r="C457">
        <v>1</v>
      </c>
      <c r="D457">
        <v>4</v>
      </c>
      <c r="E457">
        <v>8</v>
      </c>
      <c r="F457">
        <v>2</v>
      </c>
      <c r="G457">
        <v>201</v>
      </c>
      <c r="H457" s="1">
        <f t="shared" si="20"/>
        <v>1</v>
      </c>
      <c r="J457">
        <v>14</v>
      </c>
      <c r="K457">
        <v>8</v>
      </c>
      <c r="L457">
        <v>8</v>
      </c>
      <c r="M457">
        <v>11</v>
      </c>
      <c r="N457">
        <v>28</v>
      </c>
      <c r="Q457" s="1">
        <f t="shared" si="21"/>
        <v>1</v>
      </c>
      <c r="S457">
        <v>14</v>
      </c>
      <c r="T457">
        <v>178</v>
      </c>
      <c r="U457">
        <v>217</v>
      </c>
      <c r="V457">
        <v>330</v>
      </c>
      <c r="W457">
        <v>712</v>
      </c>
      <c r="Z457" s="1">
        <f t="shared" si="22"/>
        <v>1</v>
      </c>
    </row>
    <row r="458" spans="1:28" x14ac:dyDescent="0.2">
      <c r="A458">
        <v>15</v>
      </c>
      <c r="B458">
        <v>3</v>
      </c>
      <c r="C458">
        <v>3</v>
      </c>
      <c r="D458">
        <v>8</v>
      </c>
      <c r="E458">
        <v>15</v>
      </c>
      <c r="F458">
        <v>7</v>
      </c>
      <c r="G458">
        <v>252</v>
      </c>
      <c r="H458" s="1">
        <f t="shared" si="20"/>
        <v>1</v>
      </c>
      <c r="J458">
        <v>15</v>
      </c>
      <c r="K458">
        <v>7</v>
      </c>
      <c r="L458">
        <v>7</v>
      </c>
      <c r="M458">
        <v>10</v>
      </c>
      <c r="N458">
        <v>21</v>
      </c>
      <c r="Q458" s="1">
        <f t="shared" si="21"/>
        <v>1</v>
      </c>
      <c r="S458">
        <v>15</v>
      </c>
      <c r="T458">
        <v>62</v>
      </c>
      <c r="U458">
        <v>61</v>
      </c>
      <c r="V458">
        <v>194</v>
      </c>
      <c r="W458">
        <v>397</v>
      </c>
      <c r="Z458" s="1">
        <f t="shared" si="22"/>
        <v>1</v>
      </c>
    </row>
    <row r="459" spans="1:28" x14ac:dyDescent="0.2">
      <c r="A459">
        <v>16</v>
      </c>
      <c r="B459">
        <v>1</v>
      </c>
      <c r="C459">
        <v>1</v>
      </c>
      <c r="D459">
        <v>3</v>
      </c>
      <c r="E459">
        <v>7</v>
      </c>
      <c r="F459">
        <v>1</v>
      </c>
      <c r="G459">
        <v>210</v>
      </c>
      <c r="H459" s="1">
        <f t="shared" si="20"/>
        <v>1</v>
      </c>
      <c r="J459">
        <v>16</v>
      </c>
      <c r="K459">
        <v>8</v>
      </c>
      <c r="L459">
        <v>8</v>
      </c>
      <c r="M459">
        <v>13</v>
      </c>
      <c r="N459">
        <v>29</v>
      </c>
      <c r="Q459" s="1">
        <f t="shared" si="21"/>
        <v>1</v>
      </c>
      <c r="S459">
        <v>16</v>
      </c>
      <c r="T459">
        <v>100</v>
      </c>
      <c r="U459">
        <v>145</v>
      </c>
      <c r="V459">
        <v>285</v>
      </c>
      <c r="W459">
        <v>577</v>
      </c>
      <c r="Z459" s="1">
        <f t="shared" si="22"/>
        <v>1</v>
      </c>
    </row>
    <row r="460" spans="1:28" x14ac:dyDescent="0.2">
      <c r="A460">
        <v>17</v>
      </c>
      <c r="B460">
        <v>1</v>
      </c>
      <c r="C460">
        <v>1</v>
      </c>
      <c r="D460">
        <v>5</v>
      </c>
      <c r="E460">
        <v>10</v>
      </c>
      <c r="F460">
        <v>2</v>
      </c>
      <c r="G460">
        <v>198</v>
      </c>
      <c r="H460" s="1">
        <f t="shared" si="20"/>
        <v>1</v>
      </c>
      <c r="J460">
        <v>17</v>
      </c>
      <c r="K460">
        <v>14</v>
      </c>
      <c r="L460">
        <v>12</v>
      </c>
      <c r="M460">
        <v>16</v>
      </c>
      <c r="N460">
        <v>42</v>
      </c>
      <c r="Q460" s="1">
        <f t="shared" si="21"/>
        <v>1</v>
      </c>
      <c r="S460">
        <v>17</v>
      </c>
      <c r="T460">
        <v>120</v>
      </c>
      <c r="U460">
        <v>158</v>
      </c>
      <c r="V460">
        <v>292</v>
      </c>
      <c r="W460">
        <v>611</v>
      </c>
      <c r="Z460" s="1">
        <f t="shared" si="22"/>
        <v>1</v>
      </c>
    </row>
    <row r="461" spans="1:28" x14ac:dyDescent="0.2">
      <c r="A461">
        <v>18</v>
      </c>
      <c r="B461">
        <v>3</v>
      </c>
      <c r="C461">
        <v>3</v>
      </c>
      <c r="D461">
        <v>6</v>
      </c>
      <c r="E461">
        <v>13</v>
      </c>
      <c r="F461">
        <v>7</v>
      </c>
      <c r="G461">
        <v>280</v>
      </c>
      <c r="H461" s="1">
        <f t="shared" si="20"/>
        <v>1</v>
      </c>
      <c r="J461">
        <v>18</v>
      </c>
      <c r="K461">
        <v>6</v>
      </c>
      <c r="L461">
        <v>5</v>
      </c>
      <c r="M461">
        <v>11</v>
      </c>
      <c r="N461">
        <v>25</v>
      </c>
      <c r="Q461" s="1">
        <f t="shared" si="21"/>
        <v>1</v>
      </c>
      <c r="S461">
        <v>18</v>
      </c>
      <c r="T461">
        <v>185</v>
      </c>
      <c r="U461">
        <v>229</v>
      </c>
      <c r="V461">
        <v>329</v>
      </c>
      <c r="W461">
        <v>729</v>
      </c>
      <c r="Z461" s="1">
        <f t="shared" si="22"/>
        <v>1</v>
      </c>
    </row>
    <row r="462" spans="1:28" x14ac:dyDescent="0.2">
      <c r="A462">
        <v>19</v>
      </c>
      <c r="B462">
        <v>1</v>
      </c>
      <c r="C462">
        <v>1</v>
      </c>
      <c r="D462">
        <v>3</v>
      </c>
      <c r="E462">
        <v>6</v>
      </c>
      <c r="F462">
        <v>3</v>
      </c>
      <c r="G462">
        <v>286</v>
      </c>
      <c r="H462" s="1">
        <f t="shared" si="20"/>
        <v>1</v>
      </c>
      <c r="J462">
        <v>19</v>
      </c>
      <c r="K462">
        <v>6</v>
      </c>
      <c r="L462">
        <v>6</v>
      </c>
      <c r="M462">
        <v>9</v>
      </c>
      <c r="N462">
        <v>19</v>
      </c>
      <c r="Q462" s="1">
        <f t="shared" si="21"/>
        <v>1</v>
      </c>
      <c r="S462">
        <v>19</v>
      </c>
      <c r="T462">
        <v>936</v>
      </c>
      <c r="U462">
        <v>3165</v>
      </c>
      <c r="V462">
        <v>2902</v>
      </c>
      <c r="W462">
        <v>3626</v>
      </c>
      <c r="Z462" s="1">
        <f t="shared" si="22"/>
        <v>1</v>
      </c>
    </row>
    <row r="463" spans="1:28" x14ac:dyDescent="0.2">
      <c r="A463">
        <v>20</v>
      </c>
      <c r="B463">
        <v>3</v>
      </c>
      <c r="C463">
        <v>3</v>
      </c>
      <c r="D463">
        <v>7</v>
      </c>
      <c r="E463">
        <v>15</v>
      </c>
      <c r="F463">
        <v>6</v>
      </c>
      <c r="G463">
        <v>269</v>
      </c>
      <c r="H463" s="1">
        <f t="shared" si="20"/>
        <v>1</v>
      </c>
      <c r="J463">
        <v>20</v>
      </c>
      <c r="K463">
        <v>8</v>
      </c>
      <c r="L463">
        <v>8</v>
      </c>
      <c r="M463">
        <v>15</v>
      </c>
      <c r="N463">
        <v>36</v>
      </c>
      <c r="Q463" s="1">
        <f t="shared" si="21"/>
        <v>1</v>
      </c>
      <c r="S463">
        <v>20</v>
      </c>
      <c r="T463">
        <v>194</v>
      </c>
      <c r="U463">
        <v>272</v>
      </c>
      <c r="V463">
        <v>398</v>
      </c>
      <c r="W463">
        <v>822</v>
      </c>
      <c r="Z463" s="1">
        <f t="shared" si="22"/>
        <v>1</v>
      </c>
    </row>
    <row r="464" spans="1:28" x14ac:dyDescent="0.2">
      <c r="A464">
        <v>21</v>
      </c>
      <c r="B464">
        <v>2</v>
      </c>
      <c r="C464">
        <v>2</v>
      </c>
      <c r="D464">
        <v>6</v>
      </c>
      <c r="E464">
        <v>12</v>
      </c>
      <c r="F464">
        <v>5</v>
      </c>
      <c r="G464">
        <v>206</v>
      </c>
      <c r="H464" s="1">
        <f t="shared" si="20"/>
        <v>1</v>
      </c>
      <c r="J464">
        <v>21</v>
      </c>
      <c r="K464">
        <v>6</v>
      </c>
      <c r="L464">
        <v>6</v>
      </c>
      <c r="M464">
        <v>9</v>
      </c>
      <c r="N464">
        <v>22</v>
      </c>
      <c r="Q464" s="1">
        <f t="shared" si="21"/>
        <v>1</v>
      </c>
      <c r="S464">
        <v>21</v>
      </c>
      <c r="T464">
        <v>64</v>
      </c>
      <c r="U464">
        <v>63</v>
      </c>
      <c r="V464">
        <v>209</v>
      </c>
      <c r="W464">
        <v>430</v>
      </c>
      <c r="Z464" s="1">
        <f t="shared" si="22"/>
        <v>1</v>
      </c>
    </row>
    <row r="465" spans="1:26" x14ac:dyDescent="0.2">
      <c r="A465">
        <v>22</v>
      </c>
      <c r="B465">
        <v>1</v>
      </c>
      <c r="C465">
        <v>1</v>
      </c>
      <c r="D465">
        <v>2</v>
      </c>
      <c r="E465">
        <v>5</v>
      </c>
      <c r="F465">
        <v>3</v>
      </c>
      <c r="G465">
        <v>221</v>
      </c>
      <c r="H465" s="1">
        <f t="shared" si="20"/>
        <v>1</v>
      </c>
      <c r="J465">
        <v>22</v>
      </c>
      <c r="K465">
        <v>7</v>
      </c>
      <c r="L465">
        <v>7</v>
      </c>
      <c r="M465">
        <v>12</v>
      </c>
      <c r="N465">
        <v>27</v>
      </c>
      <c r="Q465" s="1">
        <f t="shared" si="21"/>
        <v>1</v>
      </c>
      <c r="S465">
        <v>22</v>
      </c>
      <c r="T465">
        <v>151</v>
      </c>
      <c r="U465">
        <v>175</v>
      </c>
      <c r="V465">
        <v>316</v>
      </c>
      <c r="W465">
        <v>670</v>
      </c>
      <c r="Z465" s="1">
        <f t="shared" si="22"/>
        <v>1</v>
      </c>
    </row>
    <row r="466" spans="1:26" x14ac:dyDescent="0.2">
      <c r="A466">
        <v>23</v>
      </c>
      <c r="B466">
        <v>3</v>
      </c>
      <c r="C466">
        <v>3</v>
      </c>
      <c r="D466">
        <v>5</v>
      </c>
      <c r="E466">
        <v>10</v>
      </c>
      <c r="F466">
        <v>6</v>
      </c>
      <c r="G466">
        <v>256</v>
      </c>
      <c r="H466" s="1">
        <f t="shared" si="20"/>
        <v>1</v>
      </c>
      <c r="J466">
        <v>23</v>
      </c>
      <c r="K466">
        <v>8</v>
      </c>
      <c r="L466">
        <v>8</v>
      </c>
      <c r="M466">
        <v>13</v>
      </c>
      <c r="N466">
        <v>29</v>
      </c>
      <c r="Q466" s="1">
        <f t="shared" si="21"/>
        <v>1</v>
      </c>
      <c r="S466">
        <v>23</v>
      </c>
      <c r="T466">
        <v>182</v>
      </c>
      <c r="U466">
        <v>212</v>
      </c>
      <c r="V466">
        <v>350</v>
      </c>
      <c r="W466">
        <v>754</v>
      </c>
      <c r="Z466" s="1">
        <f t="shared" si="22"/>
        <v>1</v>
      </c>
    </row>
    <row r="467" spans="1:26" x14ac:dyDescent="0.2">
      <c r="A467">
        <v>24</v>
      </c>
      <c r="B467">
        <v>1</v>
      </c>
      <c r="C467">
        <v>1</v>
      </c>
      <c r="D467">
        <v>5</v>
      </c>
      <c r="E467">
        <v>11</v>
      </c>
      <c r="F467">
        <v>3</v>
      </c>
      <c r="G467">
        <v>190</v>
      </c>
      <c r="H467" s="1">
        <f t="shared" si="20"/>
        <v>1</v>
      </c>
      <c r="J467">
        <v>24</v>
      </c>
      <c r="K467">
        <v>8</v>
      </c>
      <c r="L467">
        <v>8</v>
      </c>
      <c r="M467">
        <v>13</v>
      </c>
      <c r="N467">
        <v>29</v>
      </c>
      <c r="Q467" s="1">
        <f t="shared" si="21"/>
        <v>1</v>
      </c>
      <c r="S467">
        <v>24</v>
      </c>
      <c r="T467">
        <v>305</v>
      </c>
      <c r="U467">
        <v>478</v>
      </c>
      <c r="V467">
        <v>527</v>
      </c>
      <c r="W467">
        <v>1109</v>
      </c>
      <c r="Z467" s="1">
        <f t="shared" si="22"/>
        <v>1</v>
      </c>
    </row>
    <row r="468" spans="1:26" x14ac:dyDescent="0.2">
      <c r="A468">
        <v>25</v>
      </c>
      <c r="B468">
        <v>1</v>
      </c>
      <c r="C468">
        <v>1</v>
      </c>
      <c r="D468">
        <v>3</v>
      </c>
      <c r="E468">
        <v>7</v>
      </c>
      <c r="F468">
        <v>2</v>
      </c>
      <c r="G468">
        <v>192</v>
      </c>
      <c r="H468" s="1">
        <f t="shared" si="20"/>
        <v>1</v>
      </c>
      <c r="J468">
        <v>25</v>
      </c>
      <c r="K468">
        <v>10</v>
      </c>
      <c r="L468">
        <v>10</v>
      </c>
      <c r="M468">
        <v>16</v>
      </c>
      <c r="N468">
        <v>37</v>
      </c>
      <c r="Q468" s="1">
        <f t="shared" si="21"/>
        <v>1</v>
      </c>
      <c r="S468">
        <v>25</v>
      </c>
      <c r="T468">
        <v>185</v>
      </c>
      <c r="U468">
        <v>273</v>
      </c>
      <c r="V468">
        <v>425</v>
      </c>
      <c r="W468">
        <v>854</v>
      </c>
      <c r="Z468" s="1">
        <f t="shared" si="22"/>
        <v>1</v>
      </c>
    </row>
    <row r="469" spans="1:26" x14ac:dyDescent="0.2">
      <c r="A469">
        <v>26</v>
      </c>
      <c r="B469">
        <v>1</v>
      </c>
      <c r="C469">
        <v>1</v>
      </c>
      <c r="D469">
        <v>3</v>
      </c>
      <c r="E469">
        <v>7</v>
      </c>
      <c r="F469">
        <v>1</v>
      </c>
      <c r="G469">
        <v>256</v>
      </c>
      <c r="H469" s="1">
        <f t="shared" si="20"/>
        <v>1</v>
      </c>
      <c r="J469">
        <v>26</v>
      </c>
      <c r="K469">
        <v>9</v>
      </c>
      <c r="L469">
        <v>10</v>
      </c>
      <c r="M469">
        <v>18</v>
      </c>
      <c r="N469">
        <v>35</v>
      </c>
      <c r="Q469" s="1">
        <f t="shared" si="21"/>
        <v>1</v>
      </c>
      <c r="S469">
        <v>26</v>
      </c>
      <c r="T469">
        <v>328</v>
      </c>
      <c r="U469">
        <v>527</v>
      </c>
      <c r="V469">
        <v>576</v>
      </c>
      <c r="W469">
        <v>1179</v>
      </c>
      <c r="Z469" s="1">
        <f t="shared" si="22"/>
        <v>1</v>
      </c>
    </row>
    <row r="470" spans="1:26" x14ac:dyDescent="0.2">
      <c r="A470">
        <v>27</v>
      </c>
      <c r="B470">
        <v>3</v>
      </c>
      <c r="C470">
        <v>3</v>
      </c>
      <c r="D470">
        <v>4</v>
      </c>
      <c r="E470">
        <v>11</v>
      </c>
      <c r="F470">
        <v>17</v>
      </c>
      <c r="G470">
        <v>287</v>
      </c>
      <c r="H470" s="1">
        <f t="shared" si="20"/>
        <v>1</v>
      </c>
      <c r="J470">
        <v>27</v>
      </c>
      <c r="K470">
        <v>8</v>
      </c>
      <c r="L470">
        <v>8</v>
      </c>
      <c r="M470">
        <v>12</v>
      </c>
      <c r="N470">
        <v>27</v>
      </c>
      <c r="Q470" s="1">
        <f t="shared" si="21"/>
        <v>1</v>
      </c>
      <c r="S470">
        <v>27</v>
      </c>
      <c r="T470">
        <v>478</v>
      </c>
      <c r="U470">
        <v>742</v>
      </c>
      <c r="V470">
        <v>775</v>
      </c>
      <c r="W470">
        <v>1620</v>
      </c>
      <c r="Z470" s="1">
        <f t="shared" si="22"/>
        <v>1</v>
      </c>
    </row>
    <row r="471" spans="1:26" x14ac:dyDescent="0.2">
      <c r="A471">
        <v>28</v>
      </c>
      <c r="B471">
        <v>0</v>
      </c>
      <c r="C471">
        <v>0</v>
      </c>
      <c r="D471">
        <v>2</v>
      </c>
      <c r="E471">
        <v>4</v>
      </c>
      <c r="F471">
        <v>0</v>
      </c>
      <c r="G471">
        <v>172</v>
      </c>
      <c r="H471" s="1">
        <f t="shared" si="20"/>
        <v>1</v>
      </c>
      <c r="J471">
        <v>28</v>
      </c>
      <c r="K471">
        <v>7</v>
      </c>
      <c r="L471">
        <v>7</v>
      </c>
      <c r="M471">
        <v>13</v>
      </c>
      <c r="N471">
        <v>27</v>
      </c>
      <c r="Q471" s="1">
        <f t="shared" si="21"/>
        <v>1</v>
      </c>
      <c r="S471">
        <v>28</v>
      </c>
      <c r="T471">
        <v>146</v>
      </c>
      <c r="U471">
        <v>199</v>
      </c>
      <c r="V471">
        <v>318</v>
      </c>
      <c r="W471">
        <v>664</v>
      </c>
      <c r="Z471" s="1">
        <f t="shared" si="22"/>
        <v>1</v>
      </c>
    </row>
    <row r="472" spans="1:26" x14ac:dyDescent="0.2">
      <c r="A472">
        <v>29</v>
      </c>
      <c r="B472">
        <v>0</v>
      </c>
      <c r="C472">
        <v>0</v>
      </c>
      <c r="D472">
        <v>3</v>
      </c>
      <c r="E472">
        <v>6</v>
      </c>
      <c r="F472">
        <v>2</v>
      </c>
      <c r="G472">
        <v>264</v>
      </c>
      <c r="H472" s="1">
        <f t="shared" si="20"/>
        <v>1</v>
      </c>
      <c r="J472">
        <v>29</v>
      </c>
      <c r="K472">
        <v>5</v>
      </c>
      <c r="L472">
        <v>5</v>
      </c>
      <c r="M472">
        <v>13</v>
      </c>
      <c r="N472">
        <v>25</v>
      </c>
      <c r="Q472" s="1">
        <f t="shared" si="21"/>
        <v>1</v>
      </c>
      <c r="S472">
        <v>29</v>
      </c>
      <c r="T472">
        <v>307</v>
      </c>
      <c r="U472">
        <v>460</v>
      </c>
      <c r="V472">
        <v>572</v>
      </c>
      <c r="W472">
        <v>1203</v>
      </c>
      <c r="Z472" s="1">
        <f t="shared" si="22"/>
        <v>1</v>
      </c>
    </row>
    <row r="473" spans="1:26" x14ac:dyDescent="0.2">
      <c r="A473">
        <v>30</v>
      </c>
      <c r="B473">
        <v>2</v>
      </c>
      <c r="C473">
        <v>2</v>
      </c>
      <c r="D473">
        <v>3</v>
      </c>
      <c r="E473">
        <v>8</v>
      </c>
      <c r="F473">
        <v>5</v>
      </c>
      <c r="G473">
        <v>348</v>
      </c>
      <c r="H473" s="1">
        <f t="shared" si="20"/>
        <v>1</v>
      </c>
      <c r="J473">
        <v>30</v>
      </c>
      <c r="K473">
        <v>8</v>
      </c>
      <c r="L473">
        <v>8</v>
      </c>
      <c r="M473">
        <v>13</v>
      </c>
      <c r="N473">
        <v>32</v>
      </c>
      <c r="Q473" s="1">
        <f t="shared" si="21"/>
        <v>1</v>
      </c>
      <c r="S473">
        <v>30</v>
      </c>
      <c r="T473">
        <v>104</v>
      </c>
      <c r="U473">
        <v>110</v>
      </c>
      <c r="V473">
        <v>239</v>
      </c>
      <c r="W473">
        <v>519</v>
      </c>
      <c r="Z473" s="1">
        <f t="shared" si="22"/>
        <v>1</v>
      </c>
    </row>
    <row r="474" spans="1:26" x14ac:dyDescent="0.2">
      <c r="A474">
        <v>31</v>
      </c>
      <c r="B474">
        <v>2</v>
      </c>
      <c r="C474">
        <v>1</v>
      </c>
      <c r="D474">
        <v>6</v>
      </c>
      <c r="E474">
        <v>14</v>
      </c>
      <c r="F474">
        <v>7</v>
      </c>
      <c r="G474">
        <v>209</v>
      </c>
      <c r="H474" s="1">
        <f t="shared" si="20"/>
        <v>1</v>
      </c>
      <c r="J474">
        <v>31</v>
      </c>
      <c r="K474">
        <v>6</v>
      </c>
      <c r="L474">
        <v>6</v>
      </c>
      <c r="M474">
        <v>10</v>
      </c>
      <c r="N474">
        <v>20</v>
      </c>
      <c r="Q474" s="1">
        <f t="shared" si="21"/>
        <v>1</v>
      </c>
      <c r="S474">
        <v>31</v>
      </c>
      <c r="T474">
        <v>180</v>
      </c>
      <c r="U474">
        <v>248</v>
      </c>
      <c r="V474">
        <v>399</v>
      </c>
      <c r="W474">
        <v>840</v>
      </c>
      <c r="Z474" s="1">
        <f t="shared" si="22"/>
        <v>1</v>
      </c>
    </row>
    <row r="475" spans="1:26" x14ac:dyDescent="0.2">
      <c r="A475">
        <v>32</v>
      </c>
      <c r="B475">
        <v>1</v>
      </c>
      <c r="C475">
        <v>1</v>
      </c>
      <c r="D475">
        <v>4</v>
      </c>
      <c r="E475">
        <v>8</v>
      </c>
      <c r="F475">
        <v>3</v>
      </c>
      <c r="G475">
        <v>163</v>
      </c>
      <c r="H475" s="1">
        <f t="shared" si="20"/>
        <v>1</v>
      </c>
      <c r="J475">
        <v>32</v>
      </c>
      <c r="K475">
        <v>3</v>
      </c>
      <c r="L475">
        <v>3</v>
      </c>
      <c r="M475">
        <v>5</v>
      </c>
      <c r="N475">
        <v>11</v>
      </c>
      <c r="Q475" s="1">
        <f t="shared" si="21"/>
        <v>1</v>
      </c>
      <c r="S475">
        <v>32</v>
      </c>
      <c r="T475">
        <v>956</v>
      </c>
      <c r="U475">
        <v>3236</v>
      </c>
      <c r="V475">
        <v>2611</v>
      </c>
      <c r="W475">
        <v>2958</v>
      </c>
      <c r="Z475" s="1">
        <f t="shared" si="22"/>
        <v>1</v>
      </c>
    </row>
    <row r="476" spans="1:26" x14ac:dyDescent="0.2">
      <c r="A476">
        <v>33</v>
      </c>
      <c r="B476">
        <v>2</v>
      </c>
      <c r="C476">
        <v>2</v>
      </c>
      <c r="D476">
        <v>5</v>
      </c>
      <c r="E476">
        <v>12</v>
      </c>
      <c r="F476">
        <v>8</v>
      </c>
      <c r="G476">
        <v>225</v>
      </c>
      <c r="H476" s="1">
        <f t="shared" si="20"/>
        <v>1</v>
      </c>
      <c r="J476">
        <v>33</v>
      </c>
      <c r="K476">
        <v>7</v>
      </c>
      <c r="L476">
        <v>7</v>
      </c>
      <c r="M476">
        <v>13</v>
      </c>
      <c r="N476">
        <v>29</v>
      </c>
      <c r="Q476" s="1">
        <f t="shared" si="21"/>
        <v>1</v>
      </c>
      <c r="S476">
        <v>33</v>
      </c>
      <c r="T476">
        <v>631</v>
      </c>
      <c r="U476">
        <v>1084</v>
      </c>
      <c r="V476">
        <v>1025</v>
      </c>
      <c r="W476">
        <v>2053</v>
      </c>
      <c r="Z476" s="1">
        <f t="shared" si="22"/>
        <v>1</v>
      </c>
    </row>
    <row r="477" spans="1:26" x14ac:dyDescent="0.2">
      <c r="A477">
        <v>34</v>
      </c>
      <c r="B477">
        <v>4</v>
      </c>
      <c r="C477">
        <v>4</v>
      </c>
      <c r="D477">
        <v>7</v>
      </c>
      <c r="E477">
        <v>15</v>
      </c>
      <c r="F477">
        <v>12</v>
      </c>
      <c r="G477">
        <v>354</v>
      </c>
      <c r="H477" s="1">
        <f t="shared" si="20"/>
        <v>1</v>
      </c>
      <c r="J477">
        <v>34</v>
      </c>
      <c r="K477">
        <v>9</v>
      </c>
      <c r="L477">
        <v>10</v>
      </c>
      <c r="M477">
        <v>17</v>
      </c>
      <c r="N477">
        <v>34</v>
      </c>
      <c r="Q477" s="1">
        <f t="shared" si="21"/>
        <v>1</v>
      </c>
      <c r="S477">
        <v>34</v>
      </c>
      <c r="T477">
        <v>60</v>
      </c>
      <c r="U477">
        <v>58</v>
      </c>
      <c r="V477">
        <v>183</v>
      </c>
      <c r="W477">
        <v>375</v>
      </c>
      <c r="Z477" s="1">
        <f t="shared" si="22"/>
        <v>1</v>
      </c>
    </row>
    <row r="478" spans="1:26" x14ac:dyDescent="0.2">
      <c r="A478">
        <v>35</v>
      </c>
      <c r="B478">
        <v>0</v>
      </c>
      <c r="C478">
        <v>0</v>
      </c>
      <c r="D478">
        <v>2</v>
      </c>
      <c r="E478">
        <v>4</v>
      </c>
      <c r="F478">
        <v>3</v>
      </c>
      <c r="G478">
        <v>224</v>
      </c>
      <c r="H478" s="1">
        <f t="shared" si="20"/>
        <v>1</v>
      </c>
      <c r="J478">
        <v>35</v>
      </c>
      <c r="K478">
        <v>7</v>
      </c>
      <c r="L478">
        <v>7</v>
      </c>
      <c r="M478">
        <v>13</v>
      </c>
      <c r="N478">
        <v>30</v>
      </c>
      <c r="Q478" s="1">
        <f t="shared" si="21"/>
        <v>1</v>
      </c>
      <c r="S478">
        <v>35</v>
      </c>
      <c r="T478">
        <v>879</v>
      </c>
      <c r="U478">
        <v>2997</v>
      </c>
      <c r="V478">
        <v>2459</v>
      </c>
      <c r="W478">
        <v>2774</v>
      </c>
      <c r="Z478" s="1">
        <f t="shared" si="22"/>
        <v>1</v>
      </c>
    </row>
    <row r="479" spans="1:26" x14ac:dyDescent="0.2">
      <c r="A479">
        <v>36</v>
      </c>
      <c r="B479">
        <v>6</v>
      </c>
      <c r="C479">
        <v>6</v>
      </c>
      <c r="D479">
        <v>9</v>
      </c>
      <c r="E479">
        <v>20</v>
      </c>
      <c r="F479">
        <v>19</v>
      </c>
      <c r="G479">
        <v>350</v>
      </c>
      <c r="H479" s="1">
        <f t="shared" si="20"/>
        <v>1</v>
      </c>
      <c r="J479">
        <v>36</v>
      </c>
      <c r="K479">
        <v>7</v>
      </c>
      <c r="L479">
        <v>7</v>
      </c>
      <c r="M479">
        <v>11</v>
      </c>
      <c r="N479">
        <v>27</v>
      </c>
      <c r="Q479" s="1">
        <f t="shared" si="21"/>
        <v>1</v>
      </c>
      <c r="S479">
        <v>36</v>
      </c>
      <c r="T479">
        <v>388</v>
      </c>
      <c r="U479">
        <v>626</v>
      </c>
      <c r="V479">
        <v>651</v>
      </c>
      <c r="W479">
        <v>1321</v>
      </c>
      <c r="Z479" s="1">
        <f t="shared" si="22"/>
        <v>1</v>
      </c>
    </row>
    <row r="480" spans="1:26" x14ac:dyDescent="0.2">
      <c r="A480">
        <v>37</v>
      </c>
      <c r="B480">
        <v>2</v>
      </c>
      <c r="C480">
        <v>2</v>
      </c>
      <c r="D480">
        <v>4</v>
      </c>
      <c r="E480">
        <v>9</v>
      </c>
      <c r="F480">
        <v>3</v>
      </c>
      <c r="G480">
        <v>237</v>
      </c>
      <c r="H480" s="1">
        <f t="shared" si="20"/>
        <v>1</v>
      </c>
      <c r="J480">
        <v>37</v>
      </c>
      <c r="K480">
        <v>11</v>
      </c>
      <c r="L480">
        <v>11</v>
      </c>
      <c r="M480">
        <v>22</v>
      </c>
      <c r="N480">
        <v>45</v>
      </c>
      <c r="Q480" s="1">
        <f t="shared" si="21"/>
        <v>1</v>
      </c>
      <c r="S480">
        <v>37</v>
      </c>
      <c r="T480">
        <v>273</v>
      </c>
      <c r="U480">
        <v>416</v>
      </c>
      <c r="V480">
        <v>468</v>
      </c>
      <c r="W480">
        <v>977</v>
      </c>
      <c r="Z480" s="1">
        <f t="shared" si="22"/>
        <v>1</v>
      </c>
    </row>
    <row r="481" spans="1:26" x14ac:dyDescent="0.2">
      <c r="A481">
        <v>38</v>
      </c>
      <c r="B481">
        <v>1</v>
      </c>
      <c r="C481">
        <v>1</v>
      </c>
      <c r="D481">
        <v>2</v>
      </c>
      <c r="E481">
        <v>5</v>
      </c>
      <c r="F481">
        <v>2</v>
      </c>
      <c r="G481">
        <v>318</v>
      </c>
      <c r="H481" s="1">
        <f t="shared" si="20"/>
        <v>1</v>
      </c>
      <c r="J481">
        <v>38</v>
      </c>
      <c r="K481">
        <v>7</v>
      </c>
      <c r="L481">
        <v>6</v>
      </c>
      <c r="M481">
        <v>10</v>
      </c>
      <c r="N481">
        <v>24</v>
      </c>
      <c r="Q481" s="1">
        <f t="shared" si="21"/>
        <v>1</v>
      </c>
      <c r="S481">
        <v>38</v>
      </c>
      <c r="T481">
        <v>71</v>
      </c>
      <c r="U481">
        <v>67</v>
      </c>
      <c r="V481">
        <v>228</v>
      </c>
      <c r="W481">
        <v>465</v>
      </c>
      <c r="Z481" s="1">
        <f t="shared" si="22"/>
        <v>1</v>
      </c>
    </row>
    <row r="482" spans="1:26" x14ac:dyDescent="0.2">
      <c r="A482">
        <v>39</v>
      </c>
      <c r="B482">
        <v>4</v>
      </c>
      <c r="C482">
        <v>4</v>
      </c>
      <c r="D482">
        <v>10</v>
      </c>
      <c r="E482">
        <v>21</v>
      </c>
      <c r="F482">
        <v>11</v>
      </c>
      <c r="G482">
        <v>297</v>
      </c>
      <c r="H482" s="1">
        <f t="shared" si="20"/>
        <v>1</v>
      </c>
      <c r="J482">
        <v>39</v>
      </c>
      <c r="K482">
        <v>9</v>
      </c>
      <c r="L482">
        <v>9</v>
      </c>
      <c r="M482">
        <v>16</v>
      </c>
      <c r="N482">
        <v>32</v>
      </c>
      <c r="Q482" s="1">
        <f t="shared" si="21"/>
        <v>1</v>
      </c>
      <c r="S482">
        <v>39</v>
      </c>
      <c r="T482">
        <v>184</v>
      </c>
      <c r="U482">
        <v>266</v>
      </c>
      <c r="V482">
        <v>394</v>
      </c>
      <c r="W482">
        <v>820</v>
      </c>
      <c r="Z482" s="1">
        <f t="shared" si="22"/>
        <v>1</v>
      </c>
    </row>
    <row r="483" spans="1:26" x14ac:dyDescent="0.2">
      <c r="A483">
        <v>40</v>
      </c>
      <c r="B483">
        <v>4</v>
      </c>
      <c r="C483">
        <v>4</v>
      </c>
      <c r="D483">
        <v>5</v>
      </c>
      <c r="E483">
        <v>12</v>
      </c>
      <c r="F483">
        <v>12</v>
      </c>
      <c r="G483">
        <v>273</v>
      </c>
      <c r="H483" s="1">
        <f t="shared" si="20"/>
        <v>1</v>
      </c>
      <c r="J483">
        <v>40</v>
      </c>
      <c r="K483">
        <v>8</v>
      </c>
      <c r="L483">
        <v>7</v>
      </c>
      <c r="M483">
        <v>17</v>
      </c>
      <c r="N483">
        <v>40</v>
      </c>
      <c r="Q483" s="1">
        <f t="shared" si="21"/>
        <v>1</v>
      </c>
      <c r="S483">
        <v>40</v>
      </c>
      <c r="T483">
        <v>196</v>
      </c>
      <c r="U483">
        <v>257</v>
      </c>
      <c r="V483">
        <v>344</v>
      </c>
      <c r="W483">
        <v>769</v>
      </c>
      <c r="Z483" s="1">
        <f t="shared" si="22"/>
        <v>1</v>
      </c>
    </row>
    <row r="484" spans="1:26" x14ac:dyDescent="0.2">
      <c r="A484" t="s">
        <v>7</v>
      </c>
      <c r="B484" s="2">
        <f>SUM(B444:B483)/COUNT(B444:B483)</f>
        <v>1.825</v>
      </c>
      <c r="C484" s="2">
        <f>SUM(C444:C483)/COUNT(C444:C483)</f>
        <v>1.8</v>
      </c>
      <c r="D484" s="2">
        <f>SUM(D444:D483)/COUNT(D444:D483)</f>
        <v>4.5250000000000004</v>
      </c>
      <c r="E484" s="2">
        <f>SUM(E444:E483)/COUNT(E444:E483)</f>
        <v>9.8000000000000007</v>
      </c>
      <c r="G484" t="s">
        <v>7</v>
      </c>
      <c r="H484" s="2">
        <f>SUM(H444:H483)/COUNT(H444:H483)</f>
        <v>1</v>
      </c>
      <c r="J484" t="s">
        <v>7</v>
      </c>
      <c r="K484" s="2">
        <f>SUM(K444:K483)/COUNT(K444:K483)</f>
        <v>7.8250000000000002</v>
      </c>
      <c r="L484" s="2">
        <f>SUM(L444:L483)/COUNT(L444:L483)</f>
        <v>7.65</v>
      </c>
      <c r="M484" s="2">
        <f>SUM(M444:M483)/COUNT(M444:M483)</f>
        <v>13.475</v>
      </c>
      <c r="N484" s="2">
        <f>SUM(N444:N483)/COUNT(N444:N483)</f>
        <v>30.125</v>
      </c>
      <c r="P484" t="s">
        <v>7</v>
      </c>
      <c r="Q484" s="2">
        <f>SUM(Q444:Q483)/COUNT(Q444:Q483)</f>
        <v>1</v>
      </c>
      <c r="S484" t="s">
        <v>7</v>
      </c>
      <c r="T484" s="2">
        <f>SUM(T444:T483)/COUNT(T444:T483)</f>
        <v>303</v>
      </c>
      <c r="U484" s="2">
        <f>SUM(U444:U483)/COUNT(U444:U483)</f>
        <v>674.86666666666667</v>
      </c>
      <c r="V484" s="2">
        <f>SUM(V444:V483)/COUNT(V444:V483)</f>
        <v>699.86666666666667</v>
      </c>
      <c r="W484" s="2">
        <f>SUM(W444:W483)/COUNT(W444:W483)</f>
        <v>1140.9333333333334</v>
      </c>
      <c r="Y484" t="s">
        <v>7</v>
      </c>
      <c r="Z484" s="2">
        <f>SUM(Z444:Z483)/COUNT(Z444:Z483)</f>
        <v>0.75</v>
      </c>
    </row>
    <row r="486" spans="1:26" x14ac:dyDescent="0.2">
      <c r="B486" t="s">
        <v>0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 t="s">
        <v>6</v>
      </c>
    </row>
    <row r="487" spans="1:26" x14ac:dyDescent="0.2">
      <c r="B487">
        <v>5000</v>
      </c>
    </row>
    <row r="488" spans="1:26" x14ac:dyDescent="0.2">
      <c r="A488">
        <v>1</v>
      </c>
      <c r="B488">
        <v>3</v>
      </c>
      <c r="C488">
        <v>3</v>
      </c>
      <c r="D488">
        <v>8</v>
      </c>
      <c r="E488">
        <v>18</v>
      </c>
      <c r="F488">
        <v>407</v>
      </c>
      <c r="G488">
        <v>3052</v>
      </c>
      <c r="H488" s="1">
        <f>IF(SUM(B488:E488)&gt;0,1,0)</f>
        <v>1</v>
      </c>
    </row>
    <row r="489" spans="1:26" x14ac:dyDescent="0.2">
      <c r="A489">
        <v>2</v>
      </c>
      <c r="B489">
        <v>5</v>
      </c>
      <c r="C489">
        <v>4</v>
      </c>
      <c r="D489">
        <v>17</v>
      </c>
      <c r="E489">
        <v>35</v>
      </c>
      <c r="F489">
        <v>439</v>
      </c>
      <c r="G489">
        <v>2814</v>
      </c>
      <c r="H489" s="1">
        <f t="shared" ref="H489:H527" si="23">IF(SUM(B489:E489)&gt;0,1,0)</f>
        <v>1</v>
      </c>
    </row>
    <row r="490" spans="1:26" x14ac:dyDescent="0.2">
      <c r="A490">
        <v>3</v>
      </c>
      <c r="B490">
        <v>6</v>
      </c>
      <c r="C490">
        <v>6</v>
      </c>
      <c r="D490">
        <v>13</v>
      </c>
      <c r="E490">
        <v>29</v>
      </c>
      <c r="F490">
        <v>467</v>
      </c>
      <c r="G490">
        <v>2934</v>
      </c>
      <c r="H490" s="1">
        <f t="shared" si="23"/>
        <v>1</v>
      </c>
    </row>
    <row r="491" spans="1:26" x14ac:dyDescent="0.2">
      <c r="A491">
        <v>4</v>
      </c>
      <c r="B491">
        <v>4</v>
      </c>
      <c r="C491">
        <v>4</v>
      </c>
      <c r="D491">
        <v>11</v>
      </c>
      <c r="E491">
        <v>24</v>
      </c>
      <c r="F491">
        <v>478</v>
      </c>
      <c r="G491">
        <v>2768</v>
      </c>
      <c r="H491" s="1">
        <f t="shared" si="23"/>
        <v>1</v>
      </c>
    </row>
    <row r="492" spans="1:26" x14ac:dyDescent="0.2">
      <c r="A492">
        <v>5</v>
      </c>
      <c r="B492">
        <v>5</v>
      </c>
      <c r="C492">
        <v>5</v>
      </c>
      <c r="D492">
        <v>13</v>
      </c>
      <c r="E492">
        <v>30</v>
      </c>
      <c r="F492">
        <v>438</v>
      </c>
      <c r="G492">
        <v>2866</v>
      </c>
      <c r="H492" s="1">
        <f t="shared" si="23"/>
        <v>1</v>
      </c>
    </row>
    <row r="493" spans="1:26" x14ac:dyDescent="0.2">
      <c r="A493">
        <v>6</v>
      </c>
      <c r="B493">
        <v>5</v>
      </c>
      <c r="C493">
        <v>5</v>
      </c>
      <c r="D493">
        <v>9</v>
      </c>
      <c r="E493">
        <v>21</v>
      </c>
      <c r="F493">
        <v>483</v>
      </c>
      <c r="G493">
        <v>2802</v>
      </c>
      <c r="H493" s="1">
        <f t="shared" si="23"/>
        <v>1</v>
      </c>
    </row>
    <row r="494" spans="1:26" x14ac:dyDescent="0.2">
      <c r="A494">
        <v>7</v>
      </c>
      <c r="B494">
        <v>8</v>
      </c>
      <c r="C494">
        <v>8</v>
      </c>
      <c r="D494">
        <v>16</v>
      </c>
      <c r="E494">
        <v>35</v>
      </c>
      <c r="F494">
        <v>448</v>
      </c>
      <c r="G494">
        <v>2823</v>
      </c>
      <c r="H494" s="1">
        <f t="shared" si="23"/>
        <v>1</v>
      </c>
    </row>
    <row r="495" spans="1:26" x14ac:dyDescent="0.2">
      <c r="A495">
        <v>8</v>
      </c>
      <c r="B495">
        <v>14</v>
      </c>
      <c r="C495">
        <v>14</v>
      </c>
      <c r="D495">
        <v>17</v>
      </c>
      <c r="E495">
        <v>43</v>
      </c>
      <c r="F495">
        <v>504</v>
      </c>
      <c r="G495">
        <v>2973</v>
      </c>
      <c r="H495" s="1">
        <f t="shared" si="23"/>
        <v>1</v>
      </c>
    </row>
    <row r="496" spans="1:26" x14ac:dyDescent="0.2">
      <c r="A496">
        <v>9</v>
      </c>
      <c r="B496">
        <v>13</v>
      </c>
      <c r="C496">
        <v>13</v>
      </c>
      <c r="D496">
        <v>25</v>
      </c>
      <c r="E496">
        <v>55</v>
      </c>
      <c r="F496">
        <v>590</v>
      </c>
      <c r="G496">
        <v>3144</v>
      </c>
      <c r="H496" s="1">
        <f t="shared" si="23"/>
        <v>1</v>
      </c>
    </row>
    <row r="497" spans="1:8" x14ac:dyDescent="0.2">
      <c r="A497">
        <v>10</v>
      </c>
      <c r="B497">
        <v>8</v>
      </c>
      <c r="C497">
        <v>8</v>
      </c>
      <c r="D497">
        <v>17</v>
      </c>
      <c r="E497">
        <v>36</v>
      </c>
      <c r="F497">
        <v>486</v>
      </c>
      <c r="G497">
        <v>2815</v>
      </c>
      <c r="H497" s="1">
        <f t="shared" si="23"/>
        <v>1</v>
      </c>
    </row>
    <row r="498" spans="1:8" x14ac:dyDescent="0.2">
      <c r="A498">
        <v>11</v>
      </c>
      <c r="B498">
        <v>6</v>
      </c>
      <c r="C498">
        <v>6</v>
      </c>
      <c r="D498">
        <v>12</v>
      </c>
      <c r="E498">
        <v>26</v>
      </c>
      <c r="F498">
        <v>385</v>
      </c>
      <c r="G498">
        <v>2551</v>
      </c>
      <c r="H498" s="1">
        <f t="shared" si="23"/>
        <v>1</v>
      </c>
    </row>
    <row r="499" spans="1:8" x14ac:dyDescent="0.2">
      <c r="A499">
        <v>12</v>
      </c>
      <c r="B499">
        <v>5</v>
      </c>
      <c r="C499">
        <v>5</v>
      </c>
      <c r="D499">
        <v>9</v>
      </c>
      <c r="E499">
        <v>22</v>
      </c>
      <c r="F499">
        <v>482</v>
      </c>
      <c r="G499">
        <v>2697</v>
      </c>
      <c r="H499" s="1">
        <f t="shared" si="23"/>
        <v>1</v>
      </c>
    </row>
    <row r="500" spans="1:8" x14ac:dyDescent="0.2">
      <c r="A500">
        <v>13</v>
      </c>
      <c r="B500">
        <v>7</v>
      </c>
      <c r="C500">
        <v>7</v>
      </c>
      <c r="D500">
        <v>15</v>
      </c>
      <c r="E500">
        <v>35</v>
      </c>
      <c r="F500">
        <v>501</v>
      </c>
      <c r="G500">
        <v>2682</v>
      </c>
      <c r="H500" s="1">
        <f t="shared" si="23"/>
        <v>1</v>
      </c>
    </row>
    <row r="501" spans="1:8" x14ac:dyDescent="0.2">
      <c r="A501">
        <v>14</v>
      </c>
      <c r="B501">
        <v>6</v>
      </c>
      <c r="C501">
        <v>6</v>
      </c>
      <c r="D501">
        <v>7</v>
      </c>
      <c r="E501">
        <v>20</v>
      </c>
      <c r="F501">
        <v>402</v>
      </c>
      <c r="G501">
        <v>2942</v>
      </c>
      <c r="H501" s="1">
        <f t="shared" si="23"/>
        <v>1</v>
      </c>
    </row>
    <row r="502" spans="1:8" x14ac:dyDescent="0.2">
      <c r="A502">
        <v>15</v>
      </c>
      <c r="B502">
        <v>9</v>
      </c>
      <c r="C502">
        <v>9</v>
      </c>
      <c r="D502">
        <v>12</v>
      </c>
      <c r="E502">
        <v>28</v>
      </c>
      <c r="F502">
        <v>450</v>
      </c>
      <c r="G502">
        <v>2720</v>
      </c>
      <c r="H502" s="1">
        <f t="shared" si="23"/>
        <v>1</v>
      </c>
    </row>
    <row r="503" spans="1:8" x14ac:dyDescent="0.2">
      <c r="A503">
        <v>16</v>
      </c>
      <c r="B503">
        <v>2</v>
      </c>
      <c r="C503">
        <v>2</v>
      </c>
      <c r="D503">
        <v>7</v>
      </c>
      <c r="E503">
        <v>15</v>
      </c>
      <c r="F503">
        <v>336</v>
      </c>
      <c r="G503">
        <v>2061</v>
      </c>
      <c r="H503" s="1">
        <f t="shared" si="23"/>
        <v>1</v>
      </c>
    </row>
    <row r="504" spans="1:8" x14ac:dyDescent="0.2">
      <c r="A504">
        <v>17</v>
      </c>
      <c r="B504">
        <v>6</v>
      </c>
      <c r="C504">
        <v>6</v>
      </c>
      <c r="D504">
        <v>11</v>
      </c>
      <c r="E504">
        <v>26</v>
      </c>
      <c r="F504">
        <v>366</v>
      </c>
      <c r="G504">
        <v>2627</v>
      </c>
      <c r="H504" s="1">
        <f t="shared" si="23"/>
        <v>1</v>
      </c>
    </row>
    <row r="505" spans="1:8" x14ac:dyDescent="0.2">
      <c r="A505">
        <v>18</v>
      </c>
      <c r="B505">
        <v>6</v>
      </c>
      <c r="C505">
        <v>6</v>
      </c>
      <c r="D505">
        <v>11</v>
      </c>
      <c r="E505">
        <v>25</v>
      </c>
      <c r="F505">
        <v>463</v>
      </c>
      <c r="G505">
        <v>2864</v>
      </c>
      <c r="H505" s="1">
        <f t="shared" si="23"/>
        <v>1</v>
      </c>
    </row>
    <row r="506" spans="1:8" x14ac:dyDescent="0.2">
      <c r="A506">
        <v>19</v>
      </c>
      <c r="B506">
        <v>10</v>
      </c>
      <c r="C506">
        <v>10</v>
      </c>
      <c r="D506">
        <v>15</v>
      </c>
      <c r="E506">
        <v>35</v>
      </c>
      <c r="F506">
        <v>450</v>
      </c>
      <c r="G506">
        <v>2628</v>
      </c>
      <c r="H506" s="1">
        <f t="shared" si="23"/>
        <v>1</v>
      </c>
    </row>
    <row r="507" spans="1:8" x14ac:dyDescent="0.2">
      <c r="A507">
        <v>20</v>
      </c>
      <c r="B507">
        <v>9</v>
      </c>
      <c r="C507">
        <v>9</v>
      </c>
      <c r="D507">
        <v>16</v>
      </c>
      <c r="E507">
        <v>37</v>
      </c>
      <c r="F507">
        <v>416</v>
      </c>
      <c r="G507">
        <v>2604</v>
      </c>
      <c r="H507" s="1">
        <f t="shared" si="23"/>
        <v>1</v>
      </c>
    </row>
    <row r="508" spans="1:8" x14ac:dyDescent="0.2">
      <c r="A508">
        <v>21</v>
      </c>
      <c r="B508">
        <v>5</v>
      </c>
      <c r="C508">
        <v>5</v>
      </c>
      <c r="D508">
        <v>9</v>
      </c>
      <c r="E508">
        <v>20</v>
      </c>
      <c r="F508">
        <v>352</v>
      </c>
      <c r="G508">
        <v>2865</v>
      </c>
      <c r="H508" s="1">
        <f t="shared" si="23"/>
        <v>1</v>
      </c>
    </row>
    <row r="509" spans="1:8" x14ac:dyDescent="0.2">
      <c r="A509">
        <v>22</v>
      </c>
      <c r="B509">
        <v>5</v>
      </c>
      <c r="C509">
        <v>5</v>
      </c>
      <c r="D509">
        <v>9</v>
      </c>
      <c r="E509">
        <v>21</v>
      </c>
      <c r="F509">
        <v>521</v>
      </c>
      <c r="G509">
        <v>2597</v>
      </c>
      <c r="H509" s="1">
        <f t="shared" si="23"/>
        <v>1</v>
      </c>
    </row>
    <row r="510" spans="1:8" x14ac:dyDescent="0.2">
      <c r="A510">
        <v>23</v>
      </c>
      <c r="B510">
        <v>6</v>
      </c>
      <c r="C510">
        <v>6</v>
      </c>
      <c r="D510">
        <v>12</v>
      </c>
      <c r="E510">
        <v>27</v>
      </c>
      <c r="F510">
        <v>462</v>
      </c>
      <c r="G510">
        <v>2754</v>
      </c>
      <c r="H510" s="1">
        <f t="shared" si="23"/>
        <v>1</v>
      </c>
    </row>
    <row r="511" spans="1:8" x14ac:dyDescent="0.2">
      <c r="A511">
        <v>24</v>
      </c>
      <c r="B511">
        <v>11</v>
      </c>
      <c r="C511">
        <v>11</v>
      </c>
      <c r="D511">
        <v>16</v>
      </c>
      <c r="E511">
        <v>39</v>
      </c>
      <c r="F511">
        <v>496</v>
      </c>
      <c r="G511">
        <v>2942</v>
      </c>
      <c r="H511" s="1">
        <f t="shared" si="23"/>
        <v>1</v>
      </c>
    </row>
    <row r="512" spans="1:8" x14ac:dyDescent="0.2">
      <c r="A512">
        <v>25</v>
      </c>
      <c r="B512">
        <v>5</v>
      </c>
      <c r="C512">
        <v>5</v>
      </c>
      <c r="D512">
        <v>14</v>
      </c>
      <c r="E512">
        <v>29</v>
      </c>
      <c r="F512">
        <v>456</v>
      </c>
      <c r="G512">
        <v>2620</v>
      </c>
      <c r="H512" s="1">
        <f t="shared" si="23"/>
        <v>1</v>
      </c>
    </row>
    <row r="513" spans="1:8" x14ac:dyDescent="0.2">
      <c r="A513">
        <v>26</v>
      </c>
      <c r="B513">
        <v>7</v>
      </c>
      <c r="C513">
        <v>7</v>
      </c>
      <c r="D513">
        <v>12</v>
      </c>
      <c r="E513">
        <v>27</v>
      </c>
      <c r="F513">
        <v>474</v>
      </c>
      <c r="G513">
        <v>3007</v>
      </c>
      <c r="H513" s="1">
        <f t="shared" si="23"/>
        <v>1</v>
      </c>
    </row>
    <row r="514" spans="1:8" x14ac:dyDescent="0.2">
      <c r="A514">
        <v>27</v>
      </c>
      <c r="B514">
        <v>7</v>
      </c>
      <c r="C514">
        <v>5</v>
      </c>
      <c r="D514">
        <v>21</v>
      </c>
      <c r="E514">
        <v>45</v>
      </c>
      <c r="F514">
        <v>451</v>
      </c>
      <c r="G514">
        <v>3084</v>
      </c>
      <c r="H514" s="1">
        <f t="shared" si="23"/>
        <v>1</v>
      </c>
    </row>
    <row r="515" spans="1:8" x14ac:dyDescent="0.2">
      <c r="A515">
        <v>28</v>
      </c>
      <c r="B515">
        <v>4</v>
      </c>
      <c r="C515">
        <v>4</v>
      </c>
      <c r="D515">
        <v>8</v>
      </c>
      <c r="E515">
        <v>18</v>
      </c>
      <c r="F515">
        <v>390</v>
      </c>
      <c r="G515">
        <v>2624</v>
      </c>
      <c r="H515" s="1">
        <f t="shared" si="23"/>
        <v>1</v>
      </c>
    </row>
    <row r="516" spans="1:8" x14ac:dyDescent="0.2">
      <c r="A516">
        <v>29</v>
      </c>
      <c r="B516">
        <v>2</v>
      </c>
      <c r="C516">
        <v>2</v>
      </c>
      <c r="D516">
        <v>8</v>
      </c>
      <c r="E516">
        <v>17</v>
      </c>
      <c r="F516">
        <v>407</v>
      </c>
      <c r="G516">
        <v>2803</v>
      </c>
      <c r="H516" s="1">
        <f t="shared" si="23"/>
        <v>1</v>
      </c>
    </row>
    <row r="517" spans="1:8" x14ac:dyDescent="0.2">
      <c r="A517">
        <v>30</v>
      </c>
      <c r="B517">
        <v>5</v>
      </c>
      <c r="C517">
        <v>5</v>
      </c>
      <c r="D517">
        <v>10</v>
      </c>
      <c r="E517">
        <v>21</v>
      </c>
      <c r="F517">
        <v>357</v>
      </c>
      <c r="G517">
        <v>2526</v>
      </c>
      <c r="H517" s="1">
        <f t="shared" si="23"/>
        <v>1</v>
      </c>
    </row>
    <row r="518" spans="1:8" x14ac:dyDescent="0.2">
      <c r="A518">
        <v>31</v>
      </c>
      <c r="B518">
        <v>4</v>
      </c>
      <c r="C518">
        <v>4</v>
      </c>
      <c r="D518">
        <v>13</v>
      </c>
      <c r="E518">
        <v>25</v>
      </c>
      <c r="F518">
        <v>456</v>
      </c>
      <c r="G518">
        <v>2784</v>
      </c>
      <c r="H518" s="1">
        <f t="shared" si="23"/>
        <v>1</v>
      </c>
    </row>
    <row r="519" spans="1:8" x14ac:dyDescent="0.2">
      <c r="A519">
        <v>32</v>
      </c>
      <c r="B519">
        <v>6</v>
      </c>
      <c r="C519">
        <v>6</v>
      </c>
      <c r="D519">
        <v>12</v>
      </c>
      <c r="E519">
        <v>28</v>
      </c>
      <c r="F519">
        <v>506</v>
      </c>
      <c r="G519">
        <v>2873</v>
      </c>
      <c r="H519" s="1">
        <f t="shared" si="23"/>
        <v>1</v>
      </c>
    </row>
    <row r="520" spans="1:8" x14ac:dyDescent="0.2">
      <c r="A520">
        <v>33</v>
      </c>
      <c r="B520">
        <v>9</v>
      </c>
      <c r="C520">
        <v>9</v>
      </c>
      <c r="D520">
        <v>15</v>
      </c>
      <c r="E520">
        <v>31</v>
      </c>
      <c r="F520">
        <v>529</v>
      </c>
      <c r="G520">
        <v>2987</v>
      </c>
      <c r="H520" s="1">
        <f t="shared" si="23"/>
        <v>1</v>
      </c>
    </row>
    <row r="521" spans="1:8" x14ac:dyDescent="0.2">
      <c r="A521">
        <v>34</v>
      </c>
      <c r="B521">
        <v>2</v>
      </c>
      <c r="C521">
        <v>2</v>
      </c>
      <c r="D521">
        <v>8</v>
      </c>
      <c r="E521">
        <v>17</v>
      </c>
      <c r="F521">
        <v>397</v>
      </c>
      <c r="G521">
        <v>2658</v>
      </c>
      <c r="H521" s="1">
        <f t="shared" si="23"/>
        <v>1</v>
      </c>
    </row>
    <row r="522" spans="1:8" x14ac:dyDescent="0.2">
      <c r="A522">
        <v>35</v>
      </c>
      <c r="B522">
        <v>4</v>
      </c>
      <c r="C522">
        <v>4</v>
      </c>
      <c r="D522">
        <v>10</v>
      </c>
      <c r="E522">
        <v>23</v>
      </c>
      <c r="F522">
        <v>417</v>
      </c>
      <c r="G522">
        <v>2640</v>
      </c>
      <c r="H522" s="1">
        <f t="shared" si="23"/>
        <v>1</v>
      </c>
    </row>
    <row r="523" spans="1:8" x14ac:dyDescent="0.2">
      <c r="A523">
        <v>36</v>
      </c>
      <c r="B523">
        <v>3</v>
      </c>
      <c r="C523">
        <v>2</v>
      </c>
      <c r="D523">
        <v>11</v>
      </c>
      <c r="E523">
        <v>24</v>
      </c>
      <c r="F523">
        <v>460</v>
      </c>
      <c r="G523">
        <v>2900</v>
      </c>
      <c r="H523" s="1">
        <f t="shared" si="23"/>
        <v>1</v>
      </c>
    </row>
    <row r="524" spans="1:8" x14ac:dyDescent="0.2">
      <c r="A524">
        <v>37</v>
      </c>
      <c r="B524">
        <v>8</v>
      </c>
      <c r="C524">
        <v>8</v>
      </c>
      <c r="D524">
        <v>14</v>
      </c>
      <c r="E524">
        <v>30</v>
      </c>
      <c r="F524">
        <v>547</v>
      </c>
      <c r="G524">
        <v>2840</v>
      </c>
      <c r="H524" s="1">
        <f t="shared" si="23"/>
        <v>1</v>
      </c>
    </row>
    <row r="525" spans="1:8" x14ac:dyDescent="0.2">
      <c r="A525">
        <v>38</v>
      </c>
      <c r="B525">
        <v>3</v>
      </c>
      <c r="C525">
        <v>3</v>
      </c>
      <c r="D525">
        <v>13</v>
      </c>
      <c r="E525">
        <v>22</v>
      </c>
      <c r="F525">
        <v>375</v>
      </c>
      <c r="G525">
        <v>2499</v>
      </c>
      <c r="H525" s="1">
        <f t="shared" si="23"/>
        <v>1</v>
      </c>
    </row>
    <row r="526" spans="1:8" x14ac:dyDescent="0.2">
      <c r="A526">
        <v>39</v>
      </c>
      <c r="B526">
        <v>4</v>
      </c>
      <c r="C526">
        <v>4</v>
      </c>
      <c r="D526">
        <v>7</v>
      </c>
      <c r="E526">
        <v>17</v>
      </c>
      <c r="F526">
        <v>472</v>
      </c>
      <c r="G526">
        <v>2905</v>
      </c>
      <c r="H526" s="1">
        <f t="shared" si="23"/>
        <v>1</v>
      </c>
    </row>
    <row r="527" spans="1:8" x14ac:dyDescent="0.2">
      <c r="A527">
        <v>40</v>
      </c>
      <c r="B527">
        <v>10</v>
      </c>
      <c r="C527">
        <v>10</v>
      </c>
      <c r="D527">
        <v>20</v>
      </c>
      <c r="E527">
        <v>43</v>
      </c>
      <c r="F527">
        <v>495</v>
      </c>
      <c r="G527">
        <v>2632</v>
      </c>
      <c r="H527" s="1">
        <f t="shared" si="23"/>
        <v>1</v>
      </c>
    </row>
    <row r="528" spans="1:8" x14ac:dyDescent="0.2">
      <c r="A528" t="s">
        <v>7</v>
      </c>
      <c r="B528" s="2">
        <f>SUM(B488:B527)/COUNT(B488:B527)</f>
        <v>6.1749999999999998</v>
      </c>
      <c r="C528" s="2">
        <f>SUM(C488:C527)/COUNT(C488:C527)</f>
        <v>6.0750000000000002</v>
      </c>
      <c r="D528" s="2">
        <f>SUM(D488:D527)/COUNT(D488:D527)</f>
        <v>12.574999999999999</v>
      </c>
      <c r="E528" s="2">
        <f>SUM(E488:E527)/COUNT(E488:E527)</f>
        <v>27.975000000000001</v>
      </c>
      <c r="G528" t="s">
        <v>7</v>
      </c>
      <c r="H528" s="2">
        <f>SUM(H488:H527)/COUNT(H488:H527)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65"/>
  <sheetViews>
    <sheetView workbookViewId="0">
      <selection activeCell="F23" sqref="F23:I23"/>
    </sheetView>
  </sheetViews>
  <sheetFormatPr baseColWidth="10" defaultRowHeight="16" x14ac:dyDescent="0.2"/>
  <sheetData>
    <row r="1" spans="2:11" x14ac:dyDescent="0.2">
      <c r="F1" t="s">
        <v>8</v>
      </c>
    </row>
    <row r="2" spans="2:11" x14ac:dyDescent="0.2">
      <c r="C2" t="s">
        <v>9</v>
      </c>
      <c r="F2" t="s">
        <v>0</v>
      </c>
      <c r="G2" t="s">
        <v>1</v>
      </c>
      <c r="H2" t="s">
        <v>2</v>
      </c>
      <c r="I2" t="s">
        <v>3</v>
      </c>
      <c r="K2" t="s">
        <v>10</v>
      </c>
    </row>
    <row r="3" spans="2:11" x14ac:dyDescent="0.2">
      <c r="B3">
        <v>10</v>
      </c>
      <c r="C3">
        <v>0</v>
      </c>
      <c r="F3">
        <v>0</v>
      </c>
      <c r="G3">
        <v>0</v>
      </c>
      <c r="H3">
        <v>0</v>
      </c>
      <c r="I3">
        <v>0</v>
      </c>
    </row>
    <row r="4" spans="2:11" x14ac:dyDescent="0.2">
      <c r="B4">
        <v>20</v>
      </c>
      <c r="C4">
        <v>0</v>
      </c>
      <c r="F4">
        <v>0</v>
      </c>
      <c r="G4">
        <v>0</v>
      </c>
      <c r="H4">
        <v>0</v>
      </c>
      <c r="I4">
        <v>0</v>
      </c>
    </row>
    <row r="5" spans="2:11" x14ac:dyDescent="0.2">
      <c r="B5">
        <v>30</v>
      </c>
      <c r="C5">
        <v>0</v>
      </c>
      <c r="F5">
        <v>0</v>
      </c>
      <c r="G5">
        <v>0</v>
      </c>
      <c r="H5">
        <v>0</v>
      </c>
      <c r="I5">
        <v>0</v>
      </c>
      <c r="K5" t="e">
        <f>H5/F5</f>
        <v>#DIV/0!</v>
      </c>
    </row>
    <row r="6" spans="2:11" x14ac:dyDescent="0.2">
      <c r="B6">
        <v>40</v>
      </c>
      <c r="C6">
        <v>0</v>
      </c>
      <c r="F6">
        <v>0</v>
      </c>
      <c r="G6">
        <v>0</v>
      </c>
      <c r="H6">
        <v>0</v>
      </c>
      <c r="I6">
        <v>0</v>
      </c>
      <c r="K6" t="e">
        <f t="shared" ref="K6:K22" si="0">H6/F6</f>
        <v>#DIV/0!</v>
      </c>
    </row>
    <row r="7" spans="2:11" x14ac:dyDescent="0.2">
      <c r="B7">
        <v>50</v>
      </c>
      <c r="C7">
        <v>0.08</v>
      </c>
      <c r="F7">
        <v>0</v>
      </c>
      <c r="G7">
        <v>0</v>
      </c>
      <c r="H7">
        <v>7.4999999999999997E-2</v>
      </c>
      <c r="I7">
        <v>0.15</v>
      </c>
      <c r="K7" t="e">
        <f t="shared" si="0"/>
        <v>#DIV/0!</v>
      </c>
    </row>
    <row r="8" spans="2:11" x14ac:dyDescent="0.2">
      <c r="B8">
        <v>60</v>
      </c>
      <c r="C8">
        <v>0.13</v>
      </c>
      <c r="F8">
        <v>0</v>
      </c>
      <c r="G8">
        <v>0</v>
      </c>
      <c r="H8">
        <v>0.125</v>
      </c>
      <c r="I8">
        <v>0.25</v>
      </c>
      <c r="K8" t="e">
        <f t="shared" si="0"/>
        <v>#DIV/0!</v>
      </c>
    </row>
    <row r="9" spans="2:11" x14ac:dyDescent="0.2">
      <c r="B9">
        <v>70</v>
      </c>
      <c r="C9">
        <v>0.03</v>
      </c>
      <c r="F9">
        <v>0</v>
      </c>
      <c r="G9">
        <v>0</v>
      </c>
      <c r="H9">
        <v>2.5000000000000001E-2</v>
      </c>
      <c r="I9">
        <v>0.05</v>
      </c>
      <c r="K9" t="e">
        <f t="shared" si="0"/>
        <v>#DIV/0!</v>
      </c>
    </row>
    <row r="10" spans="2:11" x14ac:dyDescent="0.2">
      <c r="B10">
        <v>80</v>
      </c>
      <c r="C10">
        <v>0.1</v>
      </c>
      <c r="F10">
        <v>0</v>
      </c>
      <c r="G10">
        <v>0</v>
      </c>
      <c r="H10">
        <v>0.1</v>
      </c>
      <c r="I10">
        <v>0.2</v>
      </c>
      <c r="K10" t="e">
        <f t="shared" si="0"/>
        <v>#DIV/0!</v>
      </c>
    </row>
    <row r="11" spans="2:11" x14ac:dyDescent="0.2">
      <c r="B11">
        <v>90</v>
      </c>
      <c r="C11">
        <v>0.05</v>
      </c>
      <c r="F11">
        <v>0</v>
      </c>
      <c r="G11">
        <v>0</v>
      </c>
      <c r="H11">
        <v>0.05</v>
      </c>
      <c r="I11">
        <v>0.1</v>
      </c>
      <c r="K11" t="e">
        <f t="shared" si="0"/>
        <v>#DIV/0!</v>
      </c>
    </row>
    <row r="12" spans="2:11" x14ac:dyDescent="0.2">
      <c r="B12">
        <v>100</v>
      </c>
      <c r="C12">
        <v>0.13</v>
      </c>
      <c r="F12">
        <v>0</v>
      </c>
      <c r="G12">
        <v>0</v>
      </c>
      <c r="H12">
        <v>0.125</v>
      </c>
      <c r="I12">
        <v>0.25</v>
      </c>
      <c r="K12" t="e">
        <f t="shared" si="0"/>
        <v>#DIV/0!</v>
      </c>
    </row>
    <row r="13" spans="2:11" x14ac:dyDescent="0.2">
      <c r="B13">
        <v>150</v>
      </c>
      <c r="C13">
        <v>0.18</v>
      </c>
      <c r="F13" s="2">
        <v>2.5000000000000001E-2</v>
      </c>
      <c r="G13" s="2">
        <v>2.5000000000000001E-2</v>
      </c>
      <c r="H13" s="2">
        <v>0.17499999999999999</v>
      </c>
      <c r="I13" s="2">
        <v>0.375</v>
      </c>
      <c r="K13">
        <f>H13/F13</f>
        <v>6.9999999999999991</v>
      </c>
    </row>
    <row r="14" spans="2:11" x14ac:dyDescent="0.2">
      <c r="B14">
        <v>200</v>
      </c>
      <c r="C14">
        <v>0.25</v>
      </c>
      <c r="F14">
        <v>0</v>
      </c>
      <c r="G14">
        <v>0</v>
      </c>
      <c r="H14">
        <v>0.25</v>
      </c>
      <c r="I14">
        <v>0.5</v>
      </c>
      <c r="K14" t="e">
        <f>H14/F14</f>
        <v>#DIV/0!</v>
      </c>
    </row>
    <row r="15" spans="2:11" x14ac:dyDescent="0.2">
      <c r="B15">
        <v>250</v>
      </c>
      <c r="C15">
        <v>0.25</v>
      </c>
      <c r="F15" s="2">
        <v>2.5000000000000001E-2</v>
      </c>
      <c r="G15" s="2">
        <v>2.5000000000000001E-2</v>
      </c>
      <c r="H15" s="2">
        <v>0.22500000000000001</v>
      </c>
      <c r="I15" s="2">
        <v>0.47499999999999998</v>
      </c>
      <c r="K15">
        <f t="shared" si="0"/>
        <v>9</v>
      </c>
    </row>
    <row r="16" spans="2:11" x14ac:dyDescent="0.2">
      <c r="B16">
        <v>300</v>
      </c>
      <c r="C16">
        <v>0.4</v>
      </c>
      <c r="F16">
        <v>7.4999999999999997E-2</v>
      </c>
      <c r="G16">
        <v>7.4999999999999997E-2</v>
      </c>
      <c r="H16">
        <v>0.45</v>
      </c>
      <c r="I16">
        <v>0.95</v>
      </c>
      <c r="K16">
        <f t="shared" si="0"/>
        <v>6</v>
      </c>
    </row>
    <row r="17" spans="2:16" x14ac:dyDescent="0.2">
      <c r="B17">
        <v>350</v>
      </c>
      <c r="C17">
        <v>0.5</v>
      </c>
      <c r="F17" s="2">
        <v>0.15</v>
      </c>
      <c r="G17" s="2">
        <v>0.15</v>
      </c>
      <c r="H17" s="2">
        <v>0.55000000000000004</v>
      </c>
      <c r="I17" s="2">
        <v>1.175</v>
      </c>
      <c r="K17">
        <f t="shared" si="0"/>
        <v>3.666666666666667</v>
      </c>
    </row>
    <row r="18" spans="2:16" x14ac:dyDescent="0.2">
      <c r="B18">
        <v>400</v>
      </c>
      <c r="C18">
        <v>0.6</v>
      </c>
      <c r="F18" s="2">
        <v>0.05</v>
      </c>
      <c r="G18" s="2">
        <v>0.05</v>
      </c>
      <c r="H18" s="2">
        <v>0.625</v>
      </c>
      <c r="I18" s="2">
        <v>1.3</v>
      </c>
      <c r="K18">
        <f t="shared" si="0"/>
        <v>12.5</v>
      </c>
    </row>
    <row r="19" spans="2:16" x14ac:dyDescent="0.2">
      <c r="B19">
        <v>500</v>
      </c>
      <c r="C19">
        <v>0.68</v>
      </c>
      <c r="F19">
        <v>0.22500000000000001</v>
      </c>
      <c r="G19">
        <v>0.22500000000000001</v>
      </c>
      <c r="H19">
        <v>0.8</v>
      </c>
      <c r="I19">
        <v>1.7250000000000001</v>
      </c>
      <c r="K19">
        <f t="shared" si="0"/>
        <v>3.5555555555555558</v>
      </c>
    </row>
    <row r="20" spans="2:16" x14ac:dyDescent="0.2">
      <c r="B20">
        <v>600</v>
      </c>
      <c r="C20">
        <v>0.78</v>
      </c>
      <c r="F20">
        <v>0.3</v>
      </c>
      <c r="G20">
        <v>0.3</v>
      </c>
      <c r="H20">
        <v>1.0249999999999999</v>
      </c>
      <c r="I20">
        <v>2.1749999999999998</v>
      </c>
      <c r="K20">
        <f t="shared" si="0"/>
        <v>3.4166666666666665</v>
      </c>
    </row>
    <row r="21" spans="2:16" x14ac:dyDescent="0.2">
      <c r="B21">
        <v>750</v>
      </c>
      <c r="C21">
        <v>0.98</v>
      </c>
      <c r="F21" s="2">
        <v>0.52500000000000002</v>
      </c>
      <c r="G21" s="2">
        <v>0.52500000000000002</v>
      </c>
      <c r="H21" s="2">
        <v>1.6</v>
      </c>
      <c r="I21" s="2">
        <v>3.45</v>
      </c>
      <c r="K21">
        <f t="shared" si="0"/>
        <v>3.0476190476190474</v>
      </c>
    </row>
    <row r="22" spans="2:16" x14ac:dyDescent="0.2">
      <c r="B22">
        <v>1000</v>
      </c>
      <c r="C22">
        <v>0.95</v>
      </c>
      <c r="F22">
        <v>0.7</v>
      </c>
      <c r="G22">
        <v>0.7</v>
      </c>
      <c r="H22">
        <v>1.9</v>
      </c>
      <c r="I22">
        <v>4.125</v>
      </c>
      <c r="K22">
        <f t="shared" si="0"/>
        <v>2.7142857142857144</v>
      </c>
    </row>
    <row r="23" spans="2:16" x14ac:dyDescent="0.2">
      <c r="B23">
        <v>2000</v>
      </c>
      <c r="F23">
        <v>1.825</v>
      </c>
      <c r="G23">
        <v>1.8</v>
      </c>
      <c r="H23">
        <v>4.5250000000000004</v>
      </c>
      <c r="I23">
        <v>9.8000000000000007</v>
      </c>
    </row>
    <row r="24" spans="2:16" x14ac:dyDescent="0.2">
      <c r="B24">
        <v>3000</v>
      </c>
    </row>
    <row r="25" spans="2:16" x14ac:dyDescent="0.2">
      <c r="B25">
        <v>4000</v>
      </c>
    </row>
    <row r="26" spans="2:16" x14ac:dyDescent="0.2">
      <c r="B26">
        <v>5000</v>
      </c>
    </row>
    <row r="27" spans="2:16" x14ac:dyDescent="0.2">
      <c r="M27" s="2"/>
      <c r="N27" s="2"/>
      <c r="O27" s="2"/>
      <c r="P27" s="2"/>
    </row>
    <row r="28" spans="2:16" x14ac:dyDescent="0.2">
      <c r="F28" s="2"/>
      <c r="G28" s="2"/>
      <c r="H28" s="2"/>
      <c r="I28" s="2"/>
    </row>
    <row r="29" spans="2:16" x14ac:dyDescent="0.2">
      <c r="F29" s="2"/>
      <c r="G29" s="2"/>
      <c r="H29" s="2"/>
      <c r="I29" s="2"/>
    </row>
    <row r="51" spans="11:20" x14ac:dyDescent="0.2">
      <c r="K51">
        <v>20</v>
      </c>
      <c r="L51">
        <v>0</v>
      </c>
      <c r="N51" t="s">
        <v>13</v>
      </c>
      <c r="S51">
        <v>20</v>
      </c>
      <c r="T51">
        <f t="shared" ref="T51:T56" si="1">S51*0.0009561+0.01623</f>
        <v>3.5352000000000001E-2</v>
      </c>
    </row>
    <row r="52" spans="11:20" x14ac:dyDescent="0.2">
      <c r="K52">
        <v>40</v>
      </c>
      <c r="L52">
        <v>0</v>
      </c>
      <c r="S52">
        <v>40</v>
      </c>
      <c r="T52">
        <f t="shared" si="1"/>
        <v>5.4474000000000002E-2</v>
      </c>
    </row>
    <row r="53" spans="11:20" x14ac:dyDescent="0.2">
      <c r="K53">
        <v>60</v>
      </c>
      <c r="L53">
        <v>0</v>
      </c>
      <c r="N53" t="s">
        <v>18</v>
      </c>
      <c r="O53" t="s">
        <v>29</v>
      </c>
      <c r="S53">
        <v>60</v>
      </c>
      <c r="T53">
        <f t="shared" si="1"/>
        <v>7.3595999999999995E-2</v>
      </c>
    </row>
    <row r="54" spans="11:20" x14ac:dyDescent="0.2">
      <c r="K54">
        <v>80</v>
      </c>
      <c r="L54">
        <v>0</v>
      </c>
      <c r="N54" t="s">
        <v>30</v>
      </c>
      <c r="O54" t="s">
        <v>16</v>
      </c>
      <c r="P54">
        <f>0.8/2/(0.0009326)</f>
        <v>428.90842805061123</v>
      </c>
      <c r="S54">
        <v>80</v>
      </c>
      <c r="T54">
        <f t="shared" si="1"/>
        <v>9.2717999999999995E-2</v>
      </c>
    </row>
    <row r="55" spans="11:20" x14ac:dyDescent="0.2">
      <c r="K55">
        <v>100</v>
      </c>
      <c r="L55">
        <v>0</v>
      </c>
      <c r="S55">
        <v>100</v>
      </c>
      <c r="T55">
        <f t="shared" si="1"/>
        <v>0.11183999999999999</v>
      </c>
    </row>
    <row r="56" spans="11:20" x14ac:dyDescent="0.2">
      <c r="K56">
        <v>200</v>
      </c>
      <c r="L56">
        <v>0</v>
      </c>
      <c r="N56" t="s">
        <v>31</v>
      </c>
      <c r="O56">
        <v>0</v>
      </c>
      <c r="S56">
        <v>200</v>
      </c>
      <c r="T56">
        <f t="shared" si="1"/>
        <v>0.20745</v>
      </c>
    </row>
    <row r="57" spans="11:20" x14ac:dyDescent="0.2">
      <c r="K57">
        <v>250</v>
      </c>
      <c r="L57">
        <v>0</v>
      </c>
      <c r="N57" t="s">
        <v>14</v>
      </c>
      <c r="O57" t="s">
        <v>26</v>
      </c>
      <c r="S57">
        <v>250</v>
      </c>
      <c r="T57">
        <f>S57*0.002282-0.2837</f>
        <v>0.2868</v>
      </c>
    </row>
    <row r="58" spans="11:20" x14ac:dyDescent="0.2">
      <c r="K58">
        <v>300</v>
      </c>
      <c r="L58">
        <f>K58*0.0009602-0.2454</f>
        <v>4.2659999999999976E-2</v>
      </c>
      <c r="N58" t="s">
        <v>24</v>
      </c>
      <c r="O58" t="s">
        <v>16</v>
      </c>
      <c r="P58">
        <f>0.8/2/(0.002282)</f>
        <v>175.28483786152498</v>
      </c>
      <c r="S58">
        <v>300</v>
      </c>
      <c r="T58">
        <f t="shared" ref="T58:T65" si="2">S58*0.002282-0.2837</f>
        <v>0.40090000000000009</v>
      </c>
    </row>
    <row r="59" spans="11:20" x14ac:dyDescent="0.2">
      <c r="K59">
        <v>400</v>
      </c>
      <c r="L59">
        <f t="shared" ref="L59:L65" si="3">K59*0.0009326-0.2276</f>
        <v>0.14543999999999999</v>
      </c>
      <c r="O59" t="s">
        <v>28</v>
      </c>
      <c r="S59">
        <v>400</v>
      </c>
      <c r="T59">
        <f t="shared" si="2"/>
        <v>0.62909999999999999</v>
      </c>
    </row>
    <row r="60" spans="11:20" x14ac:dyDescent="0.2">
      <c r="K60">
        <v>500</v>
      </c>
      <c r="L60">
        <f t="shared" si="3"/>
        <v>0.2387</v>
      </c>
      <c r="N60" t="s">
        <v>25</v>
      </c>
      <c r="O60" t="s">
        <v>16</v>
      </c>
      <c r="P60">
        <f>0.8/2/(0.0009561)</f>
        <v>418.36627967785802</v>
      </c>
      <c r="S60">
        <v>500</v>
      </c>
      <c r="T60">
        <f t="shared" si="2"/>
        <v>0.85729999999999995</v>
      </c>
    </row>
    <row r="61" spans="11:20" x14ac:dyDescent="0.2">
      <c r="K61">
        <v>600</v>
      </c>
      <c r="L61">
        <f t="shared" si="3"/>
        <v>0.33196000000000003</v>
      </c>
      <c r="S61">
        <v>600</v>
      </c>
      <c r="T61">
        <f t="shared" si="2"/>
        <v>1.0855000000000001</v>
      </c>
    </row>
    <row r="62" spans="11:20" x14ac:dyDescent="0.2">
      <c r="K62">
        <v>700</v>
      </c>
      <c r="L62">
        <f t="shared" si="3"/>
        <v>0.42521999999999993</v>
      </c>
      <c r="S62">
        <v>700</v>
      </c>
      <c r="T62">
        <f t="shared" si="2"/>
        <v>1.3137000000000001</v>
      </c>
    </row>
    <row r="63" spans="11:20" x14ac:dyDescent="0.2">
      <c r="K63">
        <v>800</v>
      </c>
      <c r="L63">
        <f t="shared" si="3"/>
        <v>0.51847999999999994</v>
      </c>
      <c r="S63">
        <v>800</v>
      </c>
      <c r="T63">
        <f t="shared" si="2"/>
        <v>1.5419</v>
      </c>
    </row>
    <row r="64" spans="11:20" x14ac:dyDescent="0.2">
      <c r="K64">
        <v>900</v>
      </c>
      <c r="L64">
        <f t="shared" si="3"/>
        <v>0.61173999999999995</v>
      </c>
      <c r="S64">
        <v>900</v>
      </c>
      <c r="T64">
        <f t="shared" si="2"/>
        <v>1.7701000000000002</v>
      </c>
    </row>
    <row r="65" spans="11:20" x14ac:dyDescent="0.2">
      <c r="K65">
        <v>1000</v>
      </c>
      <c r="L65">
        <f t="shared" si="3"/>
        <v>0.70499999999999996</v>
      </c>
      <c r="S65">
        <v>1000</v>
      </c>
      <c r="T65">
        <f t="shared" si="2"/>
        <v>1.9983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 PKA</vt:lpstr>
      <vt:lpstr>U PKA summary</vt:lpstr>
      <vt:lpstr>O PKA</vt:lpstr>
      <vt:lpstr>O PKA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2018-01-31T14:49:48Z</dcterms:created>
  <dcterms:modified xsi:type="dcterms:W3CDTF">2018-08-20T19:31:16Z</dcterms:modified>
</cp:coreProperties>
</file>