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7B309C7D-7812-534B-9041-CADC7507BB7F}" xr6:coauthVersionLast="47" xr6:coauthVersionMax="47" xr10:uidLastSave="{00000000-0000-0000-0000-000000000000}"/>
  <bookViews>
    <workbookView xWindow="19680" yWindow="4720" windowWidth="26580" windowHeight="20300" activeTab="8" xr2:uid="{CF7A273F-A15D-064C-84B5-4D14A9807DE6}"/>
  </bookViews>
  <sheets>
    <sheet name="bccU" sheetId="1" r:id="rId1"/>
    <sheet name="u5mo" sheetId="6" r:id="rId2"/>
    <sheet name="u10mo" sheetId="2" r:id="rId3"/>
    <sheet name="u15mo" sheetId="7" r:id="rId4"/>
    <sheet name="u30mo" sheetId="13" r:id="rId5"/>
    <sheet name="u50mo" sheetId="14" r:id="rId6"/>
    <sheet name="u70mo" sheetId="15" r:id="rId7"/>
    <sheet name="bccMo" sheetId="3" r:id="rId8"/>
    <sheet name="summary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M31" i="4"/>
  <c r="M32" i="4"/>
  <c r="M33" i="4"/>
  <c r="M34" i="4"/>
  <c r="M35" i="4"/>
  <c r="M23" i="4"/>
  <c r="M24" i="4"/>
  <c r="M25" i="4"/>
  <c r="M26" i="4"/>
  <c r="M27" i="4"/>
  <c r="M10" i="4"/>
  <c r="M19" i="4"/>
  <c r="L31" i="4"/>
  <c r="L32" i="4"/>
  <c r="L33" i="4"/>
  <c r="L34" i="4"/>
  <c r="L35" i="4"/>
  <c r="L23" i="4"/>
  <c r="L24" i="4"/>
  <c r="L25" i="4"/>
  <c r="L26" i="4"/>
  <c r="L27" i="4"/>
  <c r="L19" i="4"/>
  <c r="L10" i="4"/>
  <c r="K31" i="4" l="1"/>
  <c r="K32" i="4"/>
  <c r="K33" i="4"/>
  <c r="K34" i="4"/>
  <c r="K35" i="4"/>
  <c r="K23" i="4"/>
  <c r="K24" i="4"/>
  <c r="K25" i="4"/>
  <c r="K26" i="4"/>
  <c r="K27" i="4"/>
  <c r="K19" i="4"/>
  <c r="K10" i="4"/>
  <c r="I24" i="15" l="1"/>
  <c r="I23" i="15"/>
  <c r="I20" i="15"/>
  <c r="J20" i="15" s="1"/>
  <c r="I19" i="15"/>
  <c r="I16" i="15"/>
  <c r="I15" i="15"/>
  <c r="I12" i="15"/>
  <c r="I11" i="15"/>
  <c r="J7" i="15"/>
  <c r="I7" i="15"/>
  <c r="J6" i="15"/>
  <c r="I6" i="15"/>
  <c r="I45" i="15" s="1"/>
  <c r="J5" i="15"/>
  <c r="I5" i="15"/>
  <c r="I41" i="15" s="1"/>
  <c r="J4" i="15"/>
  <c r="I4" i="15"/>
  <c r="I37" i="15" s="1"/>
  <c r="J3" i="15"/>
  <c r="I3" i="15"/>
  <c r="I33" i="15" s="1"/>
  <c r="I37" i="14"/>
  <c r="I36" i="14"/>
  <c r="J37" i="14" s="1"/>
  <c r="I16" i="14"/>
  <c r="I15" i="14"/>
  <c r="I12" i="14"/>
  <c r="I11" i="14"/>
  <c r="J7" i="14"/>
  <c r="I7" i="14"/>
  <c r="I28" i="14" s="1"/>
  <c r="J6" i="14"/>
  <c r="I6" i="14"/>
  <c r="I24" i="14" s="1"/>
  <c r="J5" i="14"/>
  <c r="I5" i="14"/>
  <c r="I19" i="14" s="1"/>
  <c r="J4" i="14"/>
  <c r="I4" i="14"/>
  <c r="J3" i="14"/>
  <c r="I3" i="14"/>
  <c r="I33" i="14" s="1"/>
  <c r="J7" i="13"/>
  <c r="I7" i="13"/>
  <c r="J6" i="13"/>
  <c r="I6" i="13"/>
  <c r="I24" i="13" s="1"/>
  <c r="J5" i="13"/>
  <c r="I5" i="13"/>
  <c r="I20" i="13" s="1"/>
  <c r="J4" i="13"/>
  <c r="I4" i="13"/>
  <c r="I16" i="13" s="1"/>
  <c r="J3" i="13"/>
  <c r="I3" i="13"/>
  <c r="I12" i="13" s="1"/>
  <c r="I40" i="13"/>
  <c r="I37" i="13"/>
  <c r="I44" i="14" l="1"/>
  <c r="I41" i="14"/>
  <c r="I40" i="14"/>
  <c r="J41" i="14" s="1"/>
  <c r="J16" i="15"/>
  <c r="I45" i="14"/>
  <c r="J24" i="15"/>
  <c r="I32" i="15"/>
  <c r="J33" i="15" s="1"/>
  <c r="J16" i="14"/>
  <c r="I36" i="15"/>
  <c r="J37" i="15" s="1"/>
  <c r="I20" i="14"/>
  <c r="J20" i="14" s="1"/>
  <c r="I19" i="13"/>
  <c r="J20" i="13" s="1"/>
  <c r="I23" i="14"/>
  <c r="J24" i="14" s="1"/>
  <c r="I40" i="15"/>
  <c r="J41" i="15" s="1"/>
  <c r="J12" i="14"/>
  <c r="I28" i="13"/>
  <c r="I32" i="13"/>
  <c r="I33" i="13"/>
  <c r="I32" i="14"/>
  <c r="J33" i="14" s="1"/>
  <c r="I28" i="15"/>
  <c r="I44" i="15"/>
  <c r="J45" i="15" s="1"/>
  <c r="J12" i="15"/>
  <c r="I36" i="13"/>
  <c r="I48" i="15"/>
  <c r="I27" i="15"/>
  <c r="J28" i="15" s="1"/>
  <c r="I49" i="15"/>
  <c r="J49" i="15" s="1"/>
  <c r="I48" i="14"/>
  <c r="I27" i="14"/>
  <c r="J28" i="14" s="1"/>
  <c r="I49" i="14"/>
  <c r="J37" i="13"/>
  <c r="I11" i="13"/>
  <c r="J12" i="13" s="1"/>
  <c r="I15" i="13"/>
  <c r="J16" i="13" s="1"/>
  <c r="I41" i="13"/>
  <c r="J41" i="13" s="1"/>
  <c r="I44" i="13"/>
  <c r="I23" i="13"/>
  <c r="J24" i="13" s="1"/>
  <c r="I45" i="13"/>
  <c r="J45" i="13" s="1"/>
  <c r="I48" i="13"/>
  <c r="I27" i="13"/>
  <c r="I49" i="13"/>
  <c r="J49" i="13" s="1"/>
  <c r="J33" i="13" l="1"/>
  <c r="J28" i="13"/>
  <c r="J45" i="14"/>
  <c r="J49" i="14"/>
  <c r="J31" i="4" l="1"/>
  <c r="J32" i="4"/>
  <c r="J33" i="4"/>
  <c r="J34" i="4"/>
  <c r="J35" i="4"/>
  <c r="J23" i="4"/>
  <c r="J24" i="4"/>
  <c r="J25" i="4"/>
  <c r="J26" i="4"/>
  <c r="J27" i="4"/>
  <c r="H34" i="4"/>
  <c r="H35" i="4"/>
  <c r="N19" i="4"/>
  <c r="J19" i="4"/>
  <c r="I19" i="4"/>
  <c r="H19" i="4"/>
  <c r="G19" i="4"/>
  <c r="N10" i="4"/>
  <c r="H10" i="4"/>
  <c r="I10" i="4"/>
  <c r="J10" i="4"/>
  <c r="G10" i="4"/>
  <c r="I27" i="4"/>
  <c r="H27" i="4"/>
  <c r="G27" i="4"/>
  <c r="G32" i="4"/>
  <c r="H32" i="4"/>
  <c r="I32" i="4"/>
  <c r="N32" i="4"/>
  <c r="G33" i="4"/>
  <c r="H33" i="4"/>
  <c r="I33" i="4"/>
  <c r="N33" i="4"/>
  <c r="G34" i="4"/>
  <c r="I34" i="4"/>
  <c r="N34" i="4"/>
  <c r="G35" i="4"/>
  <c r="I35" i="4"/>
  <c r="N35" i="4"/>
  <c r="H31" i="4"/>
  <c r="I31" i="4"/>
  <c r="N31" i="4"/>
  <c r="G31" i="4"/>
  <c r="H23" i="4"/>
  <c r="I23" i="4"/>
  <c r="N23" i="4"/>
  <c r="H24" i="4"/>
  <c r="I24" i="4"/>
  <c r="N24" i="4"/>
  <c r="H25" i="4"/>
  <c r="I25" i="4"/>
  <c r="N25" i="4"/>
  <c r="H26" i="4"/>
  <c r="I26" i="4"/>
  <c r="N26" i="4"/>
  <c r="N27" i="4"/>
  <c r="G24" i="4"/>
  <c r="G25" i="4"/>
  <c r="G26" i="4"/>
  <c r="G23" i="4"/>
  <c r="I15" i="6"/>
  <c r="J16" i="6" s="1"/>
  <c r="I37" i="6"/>
  <c r="J37" i="6" s="1"/>
  <c r="I36" i="6"/>
  <c r="I33" i="6"/>
  <c r="I32" i="6"/>
  <c r="I28" i="6"/>
  <c r="I16" i="6"/>
  <c r="I41" i="7"/>
  <c r="J7" i="6"/>
  <c r="I7" i="6"/>
  <c r="I27" i="6" s="1"/>
  <c r="J6" i="6"/>
  <c r="I6" i="6"/>
  <c r="I45" i="6" s="1"/>
  <c r="J5" i="6"/>
  <c r="I5" i="6"/>
  <c r="I20" i="6" s="1"/>
  <c r="J4" i="6"/>
  <c r="I4" i="6"/>
  <c r="J3" i="6"/>
  <c r="I3" i="6"/>
  <c r="I12" i="6" s="1"/>
  <c r="I20" i="7"/>
  <c r="I19" i="7"/>
  <c r="I16" i="7"/>
  <c r="I15" i="7"/>
  <c r="I12" i="7"/>
  <c r="I11" i="7"/>
  <c r="J7" i="7"/>
  <c r="I7" i="7"/>
  <c r="I27" i="7" s="1"/>
  <c r="J6" i="7"/>
  <c r="I24" i="7" s="1"/>
  <c r="I6" i="7"/>
  <c r="J5" i="7"/>
  <c r="I5" i="7"/>
  <c r="I40" i="7" s="1"/>
  <c r="J4" i="7"/>
  <c r="I4" i="7"/>
  <c r="I37" i="7" s="1"/>
  <c r="J3" i="7"/>
  <c r="I3" i="7"/>
  <c r="I33" i="7" s="1"/>
  <c r="J41" i="7" l="1"/>
  <c r="I44" i="7"/>
  <c r="I45" i="7"/>
  <c r="J45" i="7" s="1"/>
  <c r="I44" i="6"/>
  <c r="J45" i="6" s="1"/>
  <c r="I48" i="7"/>
  <c r="I49" i="7"/>
  <c r="J12" i="7"/>
  <c r="O31" i="4"/>
  <c r="I28" i="7"/>
  <c r="J28" i="7" s="1"/>
  <c r="O27" i="4"/>
  <c r="I49" i="6"/>
  <c r="J49" i="6" s="1"/>
  <c r="I23" i="7"/>
  <c r="J24" i="7" s="1"/>
  <c r="I32" i="7"/>
  <c r="J33" i="7" s="1"/>
  <c r="I19" i="6"/>
  <c r="I36" i="7"/>
  <c r="J37" i="7" s="1"/>
  <c r="I23" i="6"/>
  <c r="I24" i="6"/>
  <c r="I11" i="6"/>
  <c r="J12" i="6" s="1"/>
  <c r="J33" i="6"/>
  <c r="I40" i="6"/>
  <c r="I41" i="6"/>
  <c r="I48" i="6"/>
  <c r="O26" i="4"/>
  <c r="O34" i="4"/>
  <c r="O24" i="4"/>
  <c r="O23" i="4"/>
  <c r="O25" i="4"/>
  <c r="O33" i="4"/>
  <c r="O32" i="4"/>
  <c r="O35" i="4"/>
  <c r="J28" i="6"/>
  <c r="J20" i="7"/>
  <c r="J16" i="7"/>
  <c r="J41" i="6" l="1"/>
  <c r="J24" i="6"/>
  <c r="J20" i="6"/>
  <c r="J49" i="7"/>
  <c r="J7" i="1" l="1"/>
  <c r="I7" i="1"/>
  <c r="J6" i="1"/>
  <c r="I6" i="1"/>
  <c r="J5" i="1"/>
  <c r="I5" i="1"/>
  <c r="J4" i="1"/>
  <c r="I4" i="1"/>
  <c r="J3" i="1"/>
  <c r="I3" i="1"/>
  <c r="J7" i="2"/>
  <c r="I7" i="2"/>
  <c r="J6" i="2"/>
  <c r="I6" i="2"/>
  <c r="J5" i="2"/>
  <c r="I5" i="2"/>
  <c r="J4" i="2"/>
  <c r="I4" i="2"/>
  <c r="J3" i="2"/>
  <c r="I3" i="2"/>
  <c r="J4" i="3"/>
  <c r="J5" i="3"/>
  <c r="J6" i="3"/>
  <c r="J7" i="3"/>
  <c r="I37" i="1" l="1"/>
  <c r="I16" i="1"/>
  <c r="I15" i="1"/>
  <c r="I36" i="1"/>
  <c r="I12" i="2"/>
  <c r="I11" i="2"/>
  <c r="I33" i="2"/>
  <c r="I32" i="2"/>
  <c r="I27" i="1"/>
  <c r="I49" i="1"/>
  <c r="I28" i="1"/>
  <c r="I48" i="1"/>
  <c r="I44" i="2"/>
  <c r="I45" i="2"/>
  <c r="I24" i="2"/>
  <c r="I23" i="2"/>
  <c r="I48" i="2"/>
  <c r="I27" i="2"/>
  <c r="I49" i="2"/>
  <c r="I28" i="2"/>
  <c r="I33" i="1"/>
  <c r="J33" i="1" s="1"/>
  <c r="I11" i="1"/>
  <c r="I12" i="1"/>
  <c r="I41" i="1"/>
  <c r="I20" i="1"/>
  <c r="I40" i="1"/>
  <c r="I19" i="1"/>
  <c r="I45" i="1"/>
  <c r="I24" i="1"/>
  <c r="I23" i="1"/>
  <c r="I44" i="1"/>
  <c r="I37" i="2"/>
  <c r="I15" i="2"/>
  <c r="I36" i="2"/>
  <c r="I16" i="2"/>
  <c r="I20" i="2"/>
  <c r="I19" i="2"/>
  <c r="I41" i="2"/>
  <c r="I40" i="2"/>
  <c r="I7" i="3"/>
  <c r="I6" i="3"/>
  <c r="I5" i="3"/>
  <c r="I4" i="3"/>
  <c r="J3" i="3"/>
  <c r="I3" i="3"/>
  <c r="I12" i="3" l="1"/>
  <c r="J12" i="3" s="1"/>
  <c r="I33" i="3"/>
  <c r="I32" i="3"/>
  <c r="I11" i="3"/>
  <c r="I23" i="3"/>
  <c r="I44" i="3"/>
  <c r="I24" i="3"/>
  <c r="J24" i="3" s="1"/>
  <c r="I45" i="3"/>
  <c r="I27" i="3"/>
  <c r="I48" i="3"/>
  <c r="I49" i="3"/>
  <c r="J49" i="3" s="1"/>
  <c r="I28" i="3"/>
  <c r="J28" i="3" s="1"/>
  <c r="I16" i="3"/>
  <c r="I37" i="3"/>
  <c r="I36" i="3"/>
  <c r="I15" i="3"/>
  <c r="I19" i="3"/>
  <c r="I20" i="3"/>
  <c r="J20" i="3" s="1"/>
  <c r="I41" i="3"/>
  <c r="I40" i="3"/>
  <c r="J20" i="2"/>
  <c r="J33" i="2"/>
  <c r="J33" i="3"/>
  <c r="J16" i="2"/>
  <c r="J12" i="2"/>
  <c r="J37" i="2"/>
  <c r="J41" i="2"/>
  <c r="J24" i="2"/>
  <c r="J28" i="2"/>
  <c r="J49" i="2"/>
  <c r="J20" i="1"/>
  <c r="J12" i="1"/>
  <c r="J16" i="1"/>
  <c r="J41" i="1"/>
  <c r="J37" i="1"/>
  <c r="J24" i="1"/>
  <c r="J28" i="1"/>
  <c r="J37" i="3" l="1"/>
  <c r="J16" i="3"/>
  <c r="J41" i="3"/>
  <c r="J45" i="2"/>
  <c r="J45" i="3"/>
  <c r="J45" i="1"/>
  <c r="J49" i="1"/>
</calcChain>
</file>

<file path=xl/sharedStrings.xml><?xml version="1.0" encoding="utf-8"?>
<sst xmlns="http://schemas.openxmlformats.org/spreadsheetml/2006/main" count="958" uniqueCount="44">
  <si>
    <t>14x14x14</t>
  </si>
  <si>
    <t>P</t>
  </si>
  <si>
    <t>E U</t>
  </si>
  <si>
    <t>E Mo</t>
  </si>
  <si>
    <t>200 sims</t>
  </si>
  <si>
    <t>NPT</t>
  </si>
  <si>
    <t>bccU ADP</t>
  </si>
  <si>
    <t>int0</t>
  </si>
  <si>
    <t>E</t>
  </si>
  <si>
    <t>V</t>
  </si>
  <si>
    <t>NU</t>
  </si>
  <si>
    <t>Nmo</t>
  </si>
  <si>
    <t>Ef</t>
  </si>
  <si>
    <t>Ef def</t>
  </si>
  <si>
    <t>Ef int</t>
  </si>
  <si>
    <t>Ef vac</t>
  </si>
  <si>
    <t>bulk</t>
  </si>
  <si>
    <t>int</t>
  </si>
  <si>
    <t>int5</t>
  </si>
  <si>
    <t>int10</t>
  </si>
  <si>
    <t>int-5</t>
  </si>
  <si>
    <t>int-10</t>
  </si>
  <si>
    <t>vac0</t>
  </si>
  <si>
    <t>vac</t>
  </si>
  <si>
    <t>vac5</t>
  </si>
  <si>
    <t>vac10</t>
  </si>
  <si>
    <t>vac-5</t>
  </si>
  <si>
    <t>vac-10</t>
  </si>
  <si>
    <t>2000 sims</t>
  </si>
  <si>
    <t>800 K</t>
  </si>
  <si>
    <t>bccU</t>
  </si>
  <si>
    <t>u10mo</t>
  </si>
  <si>
    <t>bccMo</t>
  </si>
  <si>
    <t>INT</t>
  </si>
  <si>
    <t>VAC</t>
  </si>
  <si>
    <t>u15mo</t>
  </si>
  <si>
    <t>u5mo</t>
  </si>
  <si>
    <t>Normalized</t>
  </si>
  <si>
    <t>avg</t>
  </si>
  <si>
    <t>stdev</t>
  </si>
  <si>
    <t xml:space="preserve"> </t>
  </si>
  <si>
    <t>u30mo</t>
  </si>
  <si>
    <t>u50mo</t>
  </si>
  <si>
    <t>u70mo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</si>
</sst>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bccU!$L$11:$L$15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bccU!$M$11:$M$15</c:f>
              <c:numCache>
                <c:formatCode>General</c:formatCode>
                <c:ptCount val="5"/>
                <c:pt idx="0">
                  <c:v>1.0720066873195435</c:v>
                </c:pt>
                <c:pt idx="1">
                  <c:v>1.1020971392111107</c:v>
                </c:pt>
                <c:pt idx="2">
                  <c:v>1.0933783254367597</c:v>
                </c:pt>
                <c:pt idx="3">
                  <c:v>1.0809356688358207</c:v>
                </c:pt>
                <c:pt idx="4">
                  <c:v>1.0454720845523582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0-AE43-AC3C-B2DD96332FB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bccU!$L$11:$L$15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bccU!$N$11:$N$15</c:f>
              <c:numCache>
                <c:formatCode>General</c:formatCode>
                <c:ptCount val="5"/>
                <c:pt idx="0">
                  <c:v>2.3284868870350124</c:v>
                </c:pt>
                <c:pt idx="1">
                  <c:v>2.2587721246971171</c:v>
                </c:pt>
                <c:pt idx="2">
                  <c:v>2.2959194515300965</c:v>
                </c:pt>
                <c:pt idx="3">
                  <c:v>2.3691662536476485</c:v>
                </c:pt>
                <c:pt idx="4">
                  <c:v>2.4038253006555976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0-AE43-AC3C-B2DD96332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095583"/>
        <c:axId val="550472831"/>
      </c:scatterChart>
      <c:valAx>
        <c:axId val="62809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72831"/>
        <c:crosses val="autoZero"/>
        <c:crossBetween val="midCat"/>
      </c:valAx>
      <c:valAx>
        <c:axId val="55047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9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u10mo!$L$11:$L$15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u10mo!$M$11:$M$15</c:f>
              <c:numCache>
                <c:formatCode>General</c:formatCode>
                <c:ptCount val="5"/>
                <c:pt idx="0">
                  <c:v>0.6227138204371272</c:v>
                </c:pt>
                <c:pt idx="1">
                  <c:v>0.66259828566080614</c:v>
                </c:pt>
                <c:pt idx="2">
                  <c:v>0.68402460418815281</c:v>
                </c:pt>
                <c:pt idx="3">
                  <c:v>0.57485434685025893</c:v>
                </c:pt>
                <c:pt idx="4">
                  <c:v>0.53380738229202507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A-2B41-9C2E-461335CD4A3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u10mo!$L$11:$L$15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u10mo!$N$11:$N$15</c:f>
              <c:numCache>
                <c:formatCode>General</c:formatCode>
                <c:ptCount val="5"/>
                <c:pt idx="0">
                  <c:v>1.7827798336464866</c:v>
                </c:pt>
                <c:pt idx="1">
                  <c:v>1.7743301077620117</c:v>
                </c:pt>
                <c:pt idx="2">
                  <c:v>1.7454027507459955</c:v>
                </c:pt>
                <c:pt idx="3">
                  <c:v>1.8440169907098038</c:v>
                </c:pt>
                <c:pt idx="4">
                  <c:v>1.8625895674086337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8A-2B41-9C2E-461335CD4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833647"/>
        <c:axId val="1016712639"/>
      </c:scatterChart>
      <c:valAx>
        <c:axId val="101683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12639"/>
        <c:crosses val="autoZero"/>
        <c:crossBetween val="midCat"/>
      </c:valAx>
      <c:valAx>
        <c:axId val="101671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3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bccMo!$L$11:$L$15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bccMo!$M$11:$M$15</c:f>
              <c:numCache>
                <c:formatCode>General</c:formatCode>
                <c:ptCount val="5"/>
                <c:pt idx="0">
                  <c:v>5.3264317875395193</c:v>
                </c:pt>
                <c:pt idx="1">
                  <c:v>5.4113222004760075</c:v>
                </c:pt>
                <c:pt idx="2">
                  <c:v>5.5068324890631857</c:v>
                </c:pt>
                <c:pt idx="3">
                  <c:v>5.2770378173564723</c:v>
                </c:pt>
                <c:pt idx="4">
                  <c:v>5.153335887285067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F5-F347-B5A1-7118299D935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bccMo!$L$11:$L$15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bccMo!$N$11:$N$15</c:f>
              <c:numCache>
                <c:formatCode>General</c:formatCode>
                <c:ptCount val="5"/>
                <c:pt idx="0">
                  <c:v>3.0550105867324078</c:v>
                </c:pt>
                <c:pt idx="1">
                  <c:v>3.0041299562657571</c:v>
                </c:pt>
                <c:pt idx="2">
                  <c:v>2.9644239703781352</c:v>
                </c:pt>
                <c:pt idx="3">
                  <c:v>3.0317205083870533</c:v>
                </c:pt>
                <c:pt idx="4">
                  <c:v>3.0330089466911829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F5-F347-B5A1-7118299D9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733583"/>
        <c:axId val="650282575"/>
      </c:scatterChart>
      <c:valAx>
        <c:axId val="6227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82575"/>
        <c:crosses val="autoZero"/>
        <c:crossBetween val="midCat"/>
      </c:valAx>
      <c:valAx>
        <c:axId val="65028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7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summary!$F$5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summary!$G$4:$N$4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summary!$G$5:$N$5</c:f>
              <c:numCache>
                <c:formatCode>General</c:formatCode>
                <c:ptCount val="8"/>
                <c:pt idx="0">
                  <c:v>1.0720066873195435</c:v>
                </c:pt>
                <c:pt idx="1">
                  <c:v>0.7412034265572629</c:v>
                </c:pt>
                <c:pt idx="2">
                  <c:v>0.6227138204371272</c:v>
                </c:pt>
                <c:pt idx="3">
                  <c:v>0.60211564507085313</c:v>
                </c:pt>
                <c:pt idx="4">
                  <c:v>1.0706343029374921</c:v>
                </c:pt>
                <c:pt idx="5">
                  <c:v>2.1233770350899022</c:v>
                </c:pt>
                <c:pt idx="6">
                  <c:v>3.3040242246553362</c:v>
                </c:pt>
                <c:pt idx="7">
                  <c:v>5.3264317875395193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F-1D4F-BEA4-5F9092F75444}"/>
            </c:ext>
          </c:extLst>
        </c:ser>
        <c:ser>
          <c:idx val="1"/>
          <c:order val="1"/>
          <c:tx>
            <c:strRef>
              <c:f>summary!$F$6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summary!$G$4:$N$4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summary!$G$6:$N$6</c:f>
              <c:numCache>
                <c:formatCode>General</c:formatCode>
                <c:ptCount val="8"/>
                <c:pt idx="0">
                  <c:v>1.1020971392111107</c:v>
                </c:pt>
                <c:pt idx="1">
                  <c:v>0.78523387003991729</c:v>
                </c:pt>
                <c:pt idx="2">
                  <c:v>0.66259828566080614</c:v>
                </c:pt>
                <c:pt idx="3">
                  <c:v>0.6389103531711271</c:v>
                </c:pt>
                <c:pt idx="4">
                  <c:v>1.1344050057349477</c:v>
                </c:pt>
                <c:pt idx="5">
                  <c:v>2.1776401847486113</c:v>
                </c:pt>
                <c:pt idx="6">
                  <c:v>3.3392064537491706</c:v>
                </c:pt>
                <c:pt idx="7">
                  <c:v>5.4113222004760075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1F-1D4F-BEA4-5F9092F75444}"/>
            </c:ext>
          </c:extLst>
        </c:ser>
        <c:ser>
          <c:idx val="2"/>
          <c:order val="2"/>
          <c:tx>
            <c:strRef>
              <c:f>summary!$F$7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summary!$G$4:$N$4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summary!$G$7:$N$7</c:f>
              <c:numCache>
                <c:formatCode>General</c:formatCode>
                <c:ptCount val="8"/>
                <c:pt idx="0">
                  <c:v>1.0933783254367597</c:v>
                </c:pt>
                <c:pt idx="1">
                  <c:v>0.83191911171158495</c:v>
                </c:pt>
                <c:pt idx="2">
                  <c:v>0.68402460418815281</c:v>
                </c:pt>
                <c:pt idx="3">
                  <c:v>0.6911972569092768</c:v>
                </c:pt>
                <c:pt idx="4">
                  <c:v>1.2302957791251856</c:v>
                </c:pt>
                <c:pt idx="5">
                  <c:v>2.2895442071177285</c:v>
                </c:pt>
                <c:pt idx="6">
                  <c:v>3.4693729964295699</c:v>
                </c:pt>
                <c:pt idx="7">
                  <c:v>5.5068324890631857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1F-1D4F-BEA4-5F9092F75444}"/>
            </c:ext>
          </c:extLst>
        </c:ser>
        <c:ser>
          <c:idx val="3"/>
          <c:order val="3"/>
          <c:tx>
            <c:strRef>
              <c:f>summary!$F$8</c:f>
              <c:strCache>
                <c:ptCount val="1"/>
                <c:pt idx="0">
                  <c:v>-5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summary!$G$4:$N$4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summary!$G$8:$N$8</c:f>
              <c:numCache>
                <c:formatCode>General</c:formatCode>
                <c:ptCount val="8"/>
                <c:pt idx="0">
                  <c:v>1.0809356688358207</c:v>
                </c:pt>
                <c:pt idx="1">
                  <c:v>0.67944613378205077</c:v>
                </c:pt>
                <c:pt idx="2">
                  <c:v>0.57485434685025893</c:v>
                </c:pt>
                <c:pt idx="3">
                  <c:v>0.52639888223018261</c:v>
                </c:pt>
                <c:pt idx="4">
                  <c:v>0.99823100764581341</c:v>
                </c:pt>
                <c:pt idx="5">
                  <c:v>2.0570430855188988</c:v>
                </c:pt>
                <c:pt idx="6">
                  <c:v>3.2304938777277812</c:v>
                </c:pt>
                <c:pt idx="7">
                  <c:v>5.2770378173564723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1F-1D4F-BEA4-5F9092F75444}"/>
            </c:ext>
          </c:extLst>
        </c:ser>
        <c:ser>
          <c:idx val="4"/>
          <c:order val="4"/>
          <c:tx>
            <c:strRef>
              <c:f>summary!$F$9</c:f>
              <c:strCache>
                <c:ptCount val="1"/>
                <c:pt idx="0">
                  <c:v>-10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summary!$G$4:$N$4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summary!$G$9:$N$9</c:f>
              <c:numCache>
                <c:formatCode>General</c:formatCode>
                <c:ptCount val="8"/>
                <c:pt idx="0">
                  <c:v>1.0454720845523582</c:v>
                </c:pt>
                <c:pt idx="1">
                  <c:v>0.67785907635686726</c:v>
                </c:pt>
                <c:pt idx="2">
                  <c:v>0.53380738229202507</c:v>
                </c:pt>
                <c:pt idx="3">
                  <c:v>0.49892286353281179</c:v>
                </c:pt>
                <c:pt idx="4">
                  <c:v>0.83855820865335318</c:v>
                </c:pt>
                <c:pt idx="5">
                  <c:v>1.9700529946406959</c:v>
                </c:pt>
                <c:pt idx="6">
                  <c:v>3.1326555529436746</c:v>
                </c:pt>
                <c:pt idx="7">
                  <c:v>5.153335887285067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1F-1D4F-BEA4-5F9092F75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673791"/>
        <c:axId val="1017082975"/>
      </c:scatterChart>
      <c:valAx>
        <c:axId val="101667379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82975"/>
        <c:crosses val="autoZero"/>
        <c:crossBetween val="midCat"/>
      </c:valAx>
      <c:valAx>
        <c:axId val="101708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673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201377952755891"/>
          <c:y val="0.35561205890930303"/>
          <c:w val="0.11631955380577427"/>
          <c:h val="0.3906277340332458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99759405074366E-2"/>
          <c:y val="7.407407407407407E-2"/>
          <c:w val="0.89022462817147852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summary!$F$14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summary!$G$4:$N$4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summary!$G$14:$N$14</c:f>
              <c:numCache>
                <c:formatCode>General</c:formatCode>
                <c:ptCount val="8"/>
                <c:pt idx="0">
                  <c:v>2.3284868870350124</c:v>
                </c:pt>
                <c:pt idx="1">
                  <c:v>1.8698455682653048</c:v>
                </c:pt>
                <c:pt idx="2">
                  <c:v>1.7827798336464866</c:v>
                </c:pt>
                <c:pt idx="3">
                  <c:v>1.8305923829536255</c:v>
                </c:pt>
                <c:pt idx="4">
                  <c:v>2.1612473688865066</c:v>
                </c:pt>
                <c:pt idx="5">
                  <c:v>2.4463782665910685</c:v>
                </c:pt>
                <c:pt idx="6">
                  <c:v>2.6539323408245536</c:v>
                </c:pt>
                <c:pt idx="7">
                  <c:v>3.0550105867324078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B-6E4F-9E57-A0BBFDC042B1}"/>
            </c:ext>
          </c:extLst>
        </c:ser>
        <c:ser>
          <c:idx val="1"/>
          <c:order val="1"/>
          <c:tx>
            <c:strRef>
              <c:f>summary!$F$15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summary!$G$4:$N$4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summary!$G$15:$N$15</c:f>
              <c:numCache>
                <c:formatCode>General</c:formatCode>
                <c:ptCount val="8"/>
                <c:pt idx="0">
                  <c:v>2.2587721246971171</c:v>
                </c:pt>
                <c:pt idx="1">
                  <c:v>1.8406595630509059</c:v>
                </c:pt>
                <c:pt idx="2">
                  <c:v>1.7743301077620117</c:v>
                </c:pt>
                <c:pt idx="3">
                  <c:v>1.8190328327195857</c:v>
                </c:pt>
                <c:pt idx="4">
                  <c:v>2.1256635501227947</c:v>
                </c:pt>
                <c:pt idx="5">
                  <c:v>2.4020061881606125</c:v>
                </c:pt>
                <c:pt idx="6">
                  <c:v>2.6399808506098452</c:v>
                </c:pt>
                <c:pt idx="7">
                  <c:v>3.0041299562657571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B-6E4F-9E57-A0BBFDC042B1}"/>
            </c:ext>
          </c:extLst>
        </c:ser>
        <c:ser>
          <c:idx val="2"/>
          <c:order val="2"/>
          <c:tx>
            <c:strRef>
              <c:f>summary!$F$16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summary!$G$4:$N$4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summary!$G$16:$N$16</c:f>
              <c:numCache>
                <c:formatCode>General</c:formatCode>
                <c:ptCount val="8"/>
                <c:pt idx="0">
                  <c:v>2.2959194515300965</c:v>
                </c:pt>
                <c:pt idx="1">
                  <c:v>1.815746633930587</c:v>
                </c:pt>
                <c:pt idx="2">
                  <c:v>1.7454027507459955</c:v>
                </c:pt>
                <c:pt idx="3">
                  <c:v>1.7902213175101451</c:v>
                </c:pt>
                <c:pt idx="4">
                  <c:v>2.0925914807104391</c:v>
                </c:pt>
                <c:pt idx="5">
                  <c:v>2.4015763221945008</c:v>
                </c:pt>
                <c:pt idx="6">
                  <c:v>2.5997048460325232</c:v>
                </c:pt>
                <c:pt idx="7">
                  <c:v>2.9644239703781352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8B-6E4F-9E57-A0BBFDC042B1}"/>
            </c:ext>
          </c:extLst>
        </c:ser>
        <c:ser>
          <c:idx val="3"/>
          <c:order val="3"/>
          <c:tx>
            <c:strRef>
              <c:f>summary!$F$17</c:f>
              <c:strCache>
                <c:ptCount val="1"/>
                <c:pt idx="0">
                  <c:v>-5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summary!$G$4:$N$4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summary!$G$17:$N$17</c:f>
              <c:numCache>
                <c:formatCode>General</c:formatCode>
                <c:ptCount val="8"/>
                <c:pt idx="0">
                  <c:v>2.3691662536476485</c:v>
                </c:pt>
                <c:pt idx="1">
                  <c:v>1.951807578080718</c:v>
                </c:pt>
                <c:pt idx="2">
                  <c:v>1.8440169907098038</c:v>
                </c:pt>
                <c:pt idx="3">
                  <c:v>1.8600362756189384</c:v>
                </c:pt>
                <c:pt idx="4">
                  <c:v>2.1786040002001528</c:v>
                </c:pt>
                <c:pt idx="5">
                  <c:v>2.4212980993402198</c:v>
                </c:pt>
                <c:pt idx="6">
                  <c:v>2.7008427893742919</c:v>
                </c:pt>
                <c:pt idx="7">
                  <c:v>3.0317205083870533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8B-6E4F-9E57-A0BBFDC042B1}"/>
            </c:ext>
          </c:extLst>
        </c:ser>
        <c:ser>
          <c:idx val="4"/>
          <c:order val="4"/>
          <c:tx>
            <c:strRef>
              <c:f>summary!$F$18</c:f>
              <c:strCache>
                <c:ptCount val="1"/>
                <c:pt idx="0">
                  <c:v>-10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summary!$G$4:$N$4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0.3</c:v>
                </c:pt>
                <c:pt idx="4">
                  <c:v>0.52</c:v>
                </c:pt>
                <c:pt idx="5">
                  <c:v>0.71</c:v>
                </c:pt>
                <c:pt idx="6">
                  <c:v>0.85</c:v>
                </c:pt>
                <c:pt idx="7">
                  <c:v>1</c:v>
                </c:pt>
              </c:numCache>
            </c:numRef>
          </c:xVal>
          <c:yVal>
            <c:numRef>
              <c:f>summary!$G$18:$N$18</c:f>
              <c:numCache>
                <c:formatCode>General</c:formatCode>
                <c:ptCount val="8"/>
                <c:pt idx="0">
                  <c:v>2.4038253006555976</c:v>
                </c:pt>
                <c:pt idx="1">
                  <c:v>2.0218573789912853</c:v>
                </c:pt>
                <c:pt idx="2">
                  <c:v>1.8625895674086337</c:v>
                </c:pt>
                <c:pt idx="3">
                  <c:v>1.8905289918815811</c:v>
                </c:pt>
                <c:pt idx="4">
                  <c:v>2.1754140948025906</c:v>
                </c:pt>
                <c:pt idx="5">
                  <c:v>2.4864255470911303</c:v>
                </c:pt>
                <c:pt idx="6">
                  <c:v>2.7084081910314808</c:v>
                </c:pt>
                <c:pt idx="7">
                  <c:v>3.0330089466911829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8B-6E4F-9E57-A0BBFDC04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673791"/>
        <c:axId val="1017082975"/>
      </c:scatterChart>
      <c:valAx>
        <c:axId val="101667379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82975"/>
        <c:crosses val="autoZero"/>
        <c:crossBetween val="midCat"/>
      </c:valAx>
      <c:valAx>
        <c:axId val="101708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673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423600174978128"/>
          <c:y val="0.36950094779819193"/>
          <c:w val="0.11631955380577427"/>
          <c:h val="0.3906277340332458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488950</xdr:colOff>
      <xdr:row>17</xdr:row>
      <xdr:rowOff>107950</xdr:rowOff>
    </xdr:from>
    <xdr:to>
      <xdr:col>16</xdr:col>
      <xdr:colOff>107950</xdr:colOff>
      <xdr:row>31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68BFE9-F8C2-7341-91DA-229F35CEF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742950</xdr:colOff>
      <xdr:row>16</xdr:row>
      <xdr:rowOff>146050</xdr:rowOff>
    </xdr:from>
    <xdr:to>
      <xdr:col>16</xdr:col>
      <xdr:colOff>361950</xdr:colOff>
      <xdr:row>30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298DBD-4922-064F-A671-F25F269BD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501650</xdr:colOff>
      <xdr:row>16</xdr:row>
      <xdr:rowOff>31750</xdr:rowOff>
    </xdr:from>
    <xdr:to>
      <xdr:col>16</xdr:col>
      <xdr:colOff>120650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6740D5-5FAA-C546-9545-B59250BE3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4</xdr:row>
      <xdr:rowOff>133350</xdr:rowOff>
    </xdr:from>
    <xdr:to>
      <xdr:col>22</xdr:col>
      <xdr:colOff>806450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0441D0-EDF4-1442-AEDA-4E8FC3DF6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381000</xdr:colOff>
      <xdr:row>24</xdr:row>
      <xdr:rowOff>152400</xdr:rowOff>
    </xdr:from>
    <xdr:to>
      <xdr:col>23</xdr:col>
      <xdr:colOff>0</xdr:colOff>
      <xdr:row>42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426AEC-BDA4-8B43-90F6-9C2F2D1549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CA55-B1C7-114B-B7E4-9FC7986A14AD}">
  <dimension ref="A1:N49"/>
  <sheetViews>
    <sheetView topLeftCell="A5" workbookViewId="0">
      <selection activeCell="M11" sqref="M11:N15"/>
    </sheetView>
  </sheetViews>
  <sheetFormatPr baseColWidth="10" defaultRowHeight="16" x14ac:dyDescent="0.2"/>
  <sheetData>
    <row r="1" spans="1:14" x14ac:dyDescent="0.2">
      <c r="A1" t="s">
        <v>29</v>
      </c>
    </row>
    <row r="2" spans="1:14" x14ac:dyDescent="0.2">
      <c r="B2" t="s">
        <v>0</v>
      </c>
      <c r="D2" t="s">
        <v>1</v>
      </c>
      <c r="E2" t="s">
        <v>2</v>
      </c>
      <c r="F2" t="s">
        <v>3</v>
      </c>
      <c r="H2" t="s">
        <v>1</v>
      </c>
      <c r="I2" t="s">
        <v>2</v>
      </c>
      <c r="J2" t="s">
        <v>3</v>
      </c>
    </row>
    <row r="3" spans="1:14" x14ac:dyDescent="0.2">
      <c r="B3" t="s">
        <v>4</v>
      </c>
      <c r="D3">
        <v>0</v>
      </c>
      <c r="E3">
        <v>-22470.4892</v>
      </c>
      <c r="F3">
        <v>-37233.784800000001</v>
      </c>
      <c r="H3">
        <v>0</v>
      </c>
      <c r="I3">
        <f>E3/5488</f>
        <v>-4.0944768950437318</v>
      </c>
      <c r="J3">
        <f>F3/5488</f>
        <v>-6.7845817784256566</v>
      </c>
    </row>
    <row r="4" spans="1:14" x14ac:dyDescent="0.2">
      <c r="B4" t="s">
        <v>5</v>
      </c>
      <c r="D4">
        <v>5</v>
      </c>
      <c r="E4">
        <v>-22471.032650000001</v>
      </c>
      <c r="F4">
        <v>-37239.222899999899</v>
      </c>
      <c r="H4">
        <v>5</v>
      </c>
      <c r="I4">
        <f t="shared" ref="I4:J7" si="0">E4/5488</f>
        <v>-4.0945759201895049</v>
      </c>
      <c r="J4">
        <f t="shared" si="0"/>
        <v>-6.78557268586004</v>
      </c>
    </row>
    <row r="5" spans="1:14" x14ac:dyDescent="0.2">
      <c r="D5">
        <v>10</v>
      </c>
      <c r="E5">
        <v>-22469.238450000001</v>
      </c>
      <c r="F5">
        <v>-37244.052450000003</v>
      </c>
      <c r="H5">
        <v>10</v>
      </c>
      <c r="I5">
        <f t="shared" si="0"/>
        <v>-4.0942489887026241</v>
      </c>
      <c r="J5">
        <f t="shared" si="0"/>
        <v>-6.7864527059037902</v>
      </c>
    </row>
    <row r="6" spans="1:14" x14ac:dyDescent="0.2">
      <c r="B6" t="s">
        <v>6</v>
      </c>
      <c r="D6">
        <v>-5</v>
      </c>
      <c r="E6">
        <v>-22467.507500000102</v>
      </c>
      <c r="F6">
        <v>-37227.75</v>
      </c>
      <c r="H6">
        <v>-5</v>
      </c>
      <c r="I6">
        <f t="shared" si="0"/>
        <v>-4.0939335823615348</v>
      </c>
      <c r="J6">
        <f t="shared" si="0"/>
        <v>-6.7834821428571432</v>
      </c>
    </row>
    <row r="7" spans="1:14" x14ac:dyDescent="0.2">
      <c r="D7">
        <v>-10</v>
      </c>
      <c r="E7">
        <v>-22461.957149999998</v>
      </c>
      <c r="F7">
        <v>-37221.042150000001</v>
      </c>
      <c r="H7">
        <v>-10</v>
      </c>
      <c r="I7">
        <f>E7/5488</f>
        <v>-4.0929222212099123</v>
      </c>
      <c r="J7">
        <f t="shared" si="0"/>
        <v>-6.7822598669825078</v>
      </c>
    </row>
    <row r="9" spans="1:14" x14ac:dyDescent="0.2">
      <c r="B9" t="s">
        <v>28</v>
      </c>
    </row>
    <row r="10" spans="1:14" x14ac:dyDescent="0.2">
      <c r="B10" t="s">
        <v>7</v>
      </c>
      <c r="C10" t="s">
        <v>8</v>
      </c>
      <c r="D10" t="s">
        <v>1</v>
      </c>
      <c r="E10" t="s">
        <v>9</v>
      </c>
      <c r="F10" t="s">
        <v>10</v>
      </c>
      <c r="G10" t="s">
        <v>11</v>
      </c>
      <c r="I10" t="s">
        <v>12</v>
      </c>
      <c r="J10" t="s">
        <v>13</v>
      </c>
      <c r="L10" t="s">
        <v>1</v>
      </c>
      <c r="M10" t="s">
        <v>14</v>
      </c>
      <c r="N10" t="s">
        <v>15</v>
      </c>
    </row>
    <row r="11" spans="1:14" x14ac:dyDescent="0.2">
      <c r="B11" t="s">
        <v>16</v>
      </c>
      <c r="C11">
        <v>-22320.830300000001</v>
      </c>
      <c r="D11">
        <v>-2.4016511309499999</v>
      </c>
      <c r="E11">
        <v>119808.1925</v>
      </c>
      <c r="F11">
        <v>5488</v>
      </c>
      <c r="G11">
        <v>0</v>
      </c>
      <c r="I11">
        <f>C11-(F11*$I$3+G11*$J$3)</f>
        <v>149.65889999999854</v>
      </c>
      <c r="L11">
        <v>0</v>
      </c>
      <c r="M11">
        <v>1.0720066873195435</v>
      </c>
      <c r="N11">
        <v>2.3284868870350124</v>
      </c>
    </row>
    <row r="12" spans="1:14" x14ac:dyDescent="0.2">
      <c r="B12" t="s">
        <v>17</v>
      </c>
      <c r="C12">
        <v>-22323.825499999999</v>
      </c>
      <c r="D12">
        <v>133.43205485350001</v>
      </c>
      <c r="E12">
        <v>119808.1925</v>
      </c>
      <c r="F12">
        <v>5489</v>
      </c>
      <c r="G12">
        <v>0</v>
      </c>
      <c r="I12">
        <f>C12-(F12*$I$3+G12*$J$3)</f>
        <v>150.75817689504402</v>
      </c>
      <c r="J12">
        <f>I12-(SUM(F12:G12)/SUM(F11:G11))*I11</f>
        <v>1.0720066873195435</v>
      </c>
      <c r="L12">
        <v>5</v>
      </c>
      <c r="M12">
        <v>1.1020971392111107</v>
      </c>
      <c r="N12">
        <v>2.2587721246971171</v>
      </c>
    </row>
    <row r="13" spans="1:14" x14ac:dyDescent="0.2">
      <c r="L13">
        <v>10</v>
      </c>
      <c r="M13">
        <v>1.0933783254367597</v>
      </c>
      <c r="N13">
        <v>2.2959194515300965</v>
      </c>
    </row>
    <row r="14" spans="1:14" x14ac:dyDescent="0.2">
      <c r="B14" t="s">
        <v>18</v>
      </c>
      <c r="C14" t="s">
        <v>8</v>
      </c>
      <c r="D14" t="s">
        <v>1</v>
      </c>
      <c r="E14" t="s">
        <v>9</v>
      </c>
      <c r="F14" t="s">
        <v>10</v>
      </c>
      <c r="G14" t="s">
        <v>11</v>
      </c>
      <c r="I14" t="s">
        <v>12</v>
      </c>
      <c r="J14" t="s">
        <v>13</v>
      </c>
      <c r="L14">
        <v>-5</v>
      </c>
      <c r="M14">
        <v>1.0809356688358207</v>
      </c>
      <c r="N14">
        <v>2.3691662536476485</v>
      </c>
    </row>
    <row r="15" spans="1:14" x14ac:dyDescent="0.2">
      <c r="B15" t="s">
        <v>16</v>
      </c>
      <c r="C15">
        <v>-22324.619500000001</v>
      </c>
      <c r="D15">
        <v>4997.6907200000096</v>
      </c>
      <c r="E15">
        <v>119062.49400000001</v>
      </c>
      <c r="F15">
        <v>5488</v>
      </c>
      <c r="G15">
        <v>0</v>
      </c>
      <c r="I15">
        <f>C15-(F15*$I$4+G15*$J$4)</f>
        <v>146.41315000000395</v>
      </c>
      <c r="L15">
        <v>-10</v>
      </c>
      <c r="M15">
        <v>1.0454720845523582</v>
      </c>
      <c r="N15">
        <v>2.4038253006555976</v>
      </c>
    </row>
    <row r="16" spans="1:14" x14ac:dyDescent="0.2">
      <c r="B16" t="s">
        <v>17</v>
      </c>
      <c r="C16">
        <v>-22327.585299999999</v>
      </c>
      <c r="D16">
        <v>5134.9191600000104</v>
      </c>
      <c r="E16">
        <v>119062.49400000001</v>
      </c>
      <c r="F16">
        <v>5489</v>
      </c>
      <c r="G16">
        <v>0</v>
      </c>
      <c r="I16">
        <f>C16-(F16*$I$4+G16*$J$4)</f>
        <v>147.54192592019172</v>
      </c>
      <c r="J16">
        <f>I16-(SUM(F16:G16)/SUM(F15:G15))*I15</f>
        <v>1.1020971392111107</v>
      </c>
    </row>
    <row r="18" spans="2:10" x14ac:dyDescent="0.2">
      <c r="B18" t="s">
        <v>19</v>
      </c>
      <c r="C18" t="s">
        <v>8</v>
      </c>
      <c r="D18" t="s">
        <v>1</v>
      </c>
      <c r="E18" t="s">
        <v>9</v>
      </c>
      <c r="F18" t="s">
        <v>10</v>
      </c>
      <c r="G18" t="s">
        <v>11</v>
      </c>
      <c r="I18" t="s">
        <v>12</v>
      </c>
      <c r="J18" t="s">
        <v>13</v>
      </c>
    </row>
    <row r="19" spans="2:10" x14ac:dyDescent="0.2">
      <c r="B19" t="s">
        <v>16</v>
      </c>
      <c r="C19">
        <v>-22326.162649999998</v>
      </c>
      <c r="D19">
        <v>9999.7751750000007</v>
      </c>
      <c r="E19">
        <v>118333.2925</v>
      </c>
      <c r="F19">
        <v>5488</v>
      </c>
      <c r="G19">
        <v>0</v>
      </c>
      <c r="I19">
        <f>C19-(F19*$I$5+G19*$J$5)</f>
        <v>143.07580000000235</v>
      </c>
    </row>
    <row r="20" spans="2:10" x14ac:dyDescent="0.2">
      <c r="B20" t="s">
        <v>17</v>
      </c>
      <c r="C20">
        <v>-22329.137449999998</v>
      </c>
      <c r="D20">
        <v>10138.006950000001</v>
      </c>
      <c r="E20">
        <v>118333.2925</v>
      </c>
      <c r="F20">
        <v>5489</v>
      </c>
      <c r="G20">
        <v>0</v>
      </c>
      <c r="I20">
        <f>C20-(F20*$I$5+G20*$J$5)</f>
        <v>144.19524898870441</v>
      </c>
      <c r="J20">
        <f>I20-(SUM(F20:G20)/SUM(F19:G19))*I19</f>
        <v>1.0933783254367597</v>
      </c>
    </row>
    <row r="22" spans="2:10" x14ac:dyDescent="0.2">
      <c r="B22" t="s">
        <v>20</v>
      </c>
      <c r="C22" t="s">
        <v>8</v>
      </c>
      <c r="D22" t="s">
        <v>1</v>
      </c>
      <c r="E22" t="s">
        <v>9</v>
      </c>
      <c r="F22" t="s">
        <v>10</v>
      </c>
      <c r="G22" t="s">
        <v>11</v>
      </c>
      <c r="I22" t="s">
        <v>12</v>
      </c>
      <c r="J22" t="s">
        <v>13</v>
      </c>
    </row>
    <row r="23" spans="2:10" x14ac:dyDescent="0.2">
      <c r="B23" t="s">
        <v>16</v>
      </c>
      <c r="C23">
        <v>-22314.678150000102</v>
      </c>
      <c r="D23">
        <v>-5002.6866250000003</v>
      </c>
      <c r="E23">
        <v>120571.556</v>
      </c>
      <c r="F23">
        <v>5488</v>
      </c>
      <c r="G23">
        <v>0</v>
      </c>
      <c r="I23">
        <f>C23-(F23*$I$6+G23*$J$6)</f>
        <v>152.82934999999998</v>
      </c>
    </row>
    <row r="24" spans="2:10" x14ac:dyDescent="0.2">
      <c r="B24" t="s">
        <v>17</v>
      </c>
      <c r="C24">
        <v>-22317.6633</v>
      </c>
      <c r="D24">
        <v>-4872.7719999999999</v>
      </c>
      <c r="E24">
        <v>120571.556</v>
      </c>
      <c r="F24">
        <v>5489</v>
      </c>
      <c r="G24">
        <v>0</v>
      </c>
      <c r="I24">
        <f>C24-(F24*$I$6+G24*$J$6)</f>
        <v>153.93813358246553</v>
      </c>
      <c r="J24">
        <f>I24-(SUM(F24:G24)/SUM(F23:G23))*I23</f>
        <v>1.0809356688358207</v>
      </c>
    </row>
    <row r="26" spans="2:10" x14ac:dyDescent="0.2">
      <c r="B26" t="s">
        <v>21</v>
      </c>
      <c r="C26" t="s">
        <v>8</v>
      </c>
      <c r="D26" t="s">
        <v>1</v>
      </c>
      <c r="E26" t="s">
        <v>9</v>
      </c>
      <c r="F26" t="s">
        <v>10</v>
      </c>
      <c r="G26" t="s">
        <v>11</v>
      </c>
      <c r="I26" t="s">
        <v>12</v>
      </c>
      <c r="J26" t="s">
        <v>13</v>
      </c>
    </row>
    <row r="27" spans="2:10" x14ac:dyDescent="0.2">
      <c r="B27" t="s">
        <v>16</v>
      </c>
      <c r="C27">
        <v>-22305.822800000002</v>
      </c>
      <c r="D27">
        <v>-10003.362695</v>
      </c>
      <c r="E27">
        <v>121351.4555</v>
      </c>
      <c r="F27">
        <v>5488</v>
      </c>
      <c r="G27">
        <v>0</v>
      </c>
      <c r="I27">
        <f>C27-(F27*$I$7+G27*$J$7)</f>
        <v>156.13434999999663</v>
      </c>
    </row>
    <row r="28" spans="2:10" x14ac:dyDescent="0.2">
      <c r="B28" t="s">
        <v>17</v>
      </c>
      <c r="C28">
        <v>-22308.841799999998</v>
      </c>
      <c r="D28">
        <v>-9872.16482</v>
      </c>
      <c r="E28">
        <v>121351.4555</v>
      </c>
      <c r="F28">
        <v>5489</v>
      </c>
      <c r="G28">
        <v>0</v>
      </c>
      <c r="I28">
        <f>C28-(F28*$I$7+G28*$J$7)</f>
        <v>157.20827222121079</v>
      </c>
      <c r="J28">
        <f>I28-(SUM(F28:G28)/SUM(F27:G27))*I27</f>
        <v>1.0454720845523582</v>
      </c>
    </row>
    <row r="29" spans="2:10" x14ac:dyDescent="0.2">
      <c r="B29" s="1"/>
      <c r="C29" s="1"/>
      <c r="D29" s="1"/>
      <c r="E29" s="1"/>
      <c r="F29" s="1"/>
      <c r="G29" s="1"/>
      <c r="H29" s="1"/>
      <c r="I29" s="1"/>
      <c r="J29" s="1"/>
    </row>
    <row r="31" spans="2:10" x14ac:dyDescent="0.2">
      <c r="B31" t="s">
        <v>22</v>
      </c>
      <c r="C31" t="s">
        <v>8</v>
      </c>
      <c r="D31" t="s">
        <v>1</v>
      </c>
      <c r="E31" t="s">
        <v>9</v>
      </c>
      <c r="F31" t="s">
        <v>10</v>
      </c>
      <c r="G31" t="s">
        <v>11</v>
      </c>
      <c r="I31" t="s">
        <v>12</v>
      </c>
      <c r="J31" t="s">
        <v>13</v>
      </c>
    </row>
    <row r="32" spans="2:10" x14ac:dyDescent="0.2">
      <c r="B32" t="s">
        <v>16</v>
      </c>
      <c r="C32">
        <v>-22320.841941941999</v>
      </c>
      <c r="D32">
        <v>-0.95051785830830804</v>
      </c>
      <c r="E32">
        <v>119808.24374374399</v>
      </c>
      <c r="F32">
        <v>5488</v>
      </c>
      <c r="G32">
        <v>0</v>
      </c>
      <c r="I32">
        <f>C32-(F32*$I$3+G32*$J$3)</f>
        <v>149.64725805800117</v>
      </c>
    </row>
    <row r="33" spans="2:10" x14ac:dyDescent="0.2">
      <c r="B33" t="s">
        <v>23</v>
      </c>
      <c r="C33">
        <v>-22314.446246246302</v>
      </c>
      <c r="D33">
        <v>-105.912430571071</v>
      </c>
      <c r="E33">
        <v>119808.24374374399</v>
      </c>
      <c r="F33">
        <v>5487</v>
      </c>
      <c r="G33">
        <v>0</v>
      </c>
      <c r="I33">
        <f>C33-(F33*$I$3+G33*$J$3)</f>
        <v>151.94847685865534</v>
      </c>
      <c r="J33">
        <f>I33-(SUM(F33:G33)/SUM(F32:G32))*I32</f>
        <v>2.3284868870350124</v>
      </c>
    </row>
    <row r="35" spans="2:10" x14ac:dyDescent="0.2">
      <c r="B35" t="s">
        <v>24</v>
      </c>
      <c r="C35" t="s">
        <v>8</v>
      </c>
      <c r="D35" t="s">
        <v>1</v>
      </c>
      <c r="E35" t="s">
        <v>9</v>
      </c>
      <c r="F35" t="s">
        <v>10</v>
      </c>
      <c r="G35" t="s">
        <v>11</v>
      </c>
      <c r="I35" t="s">
        <v>12</v>
      </c>
      <c r="J35" t="s">
        <v>13</v>
      </c>
    </row>
    <row r="36" spans="2:10" x14ac:dyDescent="0.2">
      <c r="B36" t="s">
        <v>16</v>
      </c>
      <c r="C36">
        <v>-22324.586943471699</v>
      </c>
      <c r="D36">
        <v>4997.5197748874498</v>
      </c>
      <c r="E36">
        <v>119062.46873436699</v>
      </c>
      <c r="F36">
        <v>5488</v>
      </c>
      <c r="G36">
        <v>0</v>
      </c>
      <c r="I36">
        <f>C36-(F36*$I$4+G36*$J$4)</f>
        <v>146.44570652830589</v>
      </c>
    </row>
    <row r="37" spans="2:10" x14ac:dyDescent="0.2">
      <c r="B37" t="s">
        <v>23</v>
      </c>
      <c r="C37">
        <v>-22318.260280140101</v>
      </c>
      <c r="D37">
        <v>4882.4292796398204</v>
      </c>
      <c r="E37">
        <v>119062.46873436699</v>
      </c>
      <c r="F37">
        <v>5487</v>
      </c>
      <c r="G37">
        <v>0</v>
      </c>
      <c r="I37">
        <f>C37-(F37*$I$4+G37*$J$4)</f>
        <v>148.67779393971432</v>
      </c>
      <c r="J37">
        <f>I37-(SUM(F37:G37)/SUM(F36:G36))*I36</f>
        <v>2.2587721246971171</v>
      </c>
    </row>
    <row r="39" spans="2:10" x14ac:dyDescent="0.2">
      <c r="B39" t="s">
        <v>25</v>
      </c>
      <c r="C39" t="s">
        <v>8</v>
      </c>
      <c r="D39" t="s">
        <v>1</v>
      </c>
      <c r="E39" t="s">
        <v>9</v>
      </c>
      <c r="F39" t="s">
        <v>10</v>
      </c>
      <c r="G39" t="s">
        <v>11</v>
      </c>
      <c r="I39" t="s">
        <v>12</v>
      </c>
      <c r="J39" t="s">
        <v>13</v>
      </c>
    </row>
    <row r="40" spans="2:10" x14ac:dyDescent="0.2">
      <c r="B40" t="s">
        <v>16</v>
      </c>
      <c r="C40">
        <v>-22326.174849999999</v>
      </c>
      <c r="D40">
        <v>9998.3102649999892</v>
      </c>
      <c r="E40">
        <v>118333.37850000001</v>
      </c>
      <c r="F40">
        <v>5488</v>
      </c>
      <c r="G40">
        <v>0</v>
      </c>
      <c r="I40">
        <f>C40-(F40*$I$5+G40*$J$5)</f>
        <v>143.06360000000132</v>
      </c>
    </row>
    <row r="41" spans="2:10" x14ac:dyDescent="0.2">
      <c r="B41" t="s">
        <v>23</v>
      </c>
      <c r="C41">
        <v>-22319.810750000001</v>
      </c>
      <c r="D41">
        <v>9872.2723600000099</v>
      </c>
      <c r="E41">
        <v>118333.37850000001</v>
      </c>
      <c r="F41">
        <v>5487</v>
      </c>
      <c r="G41">
        <v>0</v>
      </c>
      <c r="I41">
        <f>C41-(F41*$I$5+G41*$J$5)</f>
        <v>145.33345101129817</v>
      </c>
      <c r="J41">
        <f>I41-(SUM(F41:G41)/SUM(F40:G40))*I40</f>
        <v>2.2959194515300965</v>
      </c>
    </row>
    <row r="43" spans="2:10" x14ac:dyDescent="0.2">
      <c r="B43" t="s">
        <v>26</v>
      </c>
      <c r="C43" t="s">
        <v>8</v>
      </c>
      <c r="D43" t="s">
        <v>1</v>
      </c>
      <c r="E43" t="s">
        <v>9</v>
      </c>
      <c r="F43" t="s">
        <v>10</v>
      </c>
      <c r="G43" t="s">
        <v>11</v>
      </c>
      <c r="I43" t="s">
        <v>12</v>
      </c>
      <c r="J43" t="s">
        <v>13</v>
      </c>
    </row>
    <row r="44" spans="2:10" x14ac:dyDescent="0.2">
      <c r="B44" t="s">
        <v>16</v>
      </c>
      <c r="C44">
        <v>-22314.667600000001</v>
      </c>
      <c r="D44">
        <v>-5002.4843499999997</v>
      </c>
      <c r="E44">
        <v>120571.412</v>
      </c>
      <c r="F44">
        <v>5488</v>
      </c>
      <c r="G44">
        <v>0</v>
      </c>
      <c r="I44">
        <f>C44-(F44*$I$6+G44*$J$6)</f>
        <v>152.8399000001009</v>
      </c>
    </row>
    <row r="45" spans="2:10" x14ac:dyDescent="0.2">
      <c r="B45" t="s">
        <v>23</v>
      </c>
      <c r="C45">
        <v>-22308.232349999998</v>
      </c>
      <c r="D45">
        <v>-5100.0335400000104</v>
      </c>
      <c r="E45">
        <v>120571.412</v>
      </c>
      <c r="F45">
        <v>5487</v>
      </c>
      <c r="G45">
        <v>0</v>
      </c>
      <c r="I45">
        <f>C45-(F45*$I$6+G45*$J$6)</f>
        <v>155.18121641774269</v>
      </c>
      <c r="J45">
        <f>I45-(SUM(F45:G45)/SUM(F44:G44))*I44</f>
        <v>2.3691662536476485</v>
      </c>
    </row>
    <row r="47" spans="2:10" x14ac:dyDescent="0.2">
      <c r="B47" t="s">
        <v>27</v>
      </c>
      <c r="C47" t="s">
        <v>8</v>
      </c>
      <c r="D47" t="s">
        <v>1</v>
      </c>
      <c r="E47" t="s">
        <v>9</v>
      </c>
      <c r="F47" t="s">
        <v>10</v>
      </c>
      <c r="G47" t="s">
        <v>11</v>
      </c>
      <c r="I47" t="s">
        <v>12</v>
      </c>
      <c r="J47" t="s">
        <v>13</v>
      </c>
    </row>
    <row r="48" spans="2:10" x14ac:dyDescent="0.2">
      <c r="B48" t="s">
        <v>16</v>
      </c>
      <c r="C48">
        <v>-22305.837149999999</v>
      </c>
      <c r="D48">
        <v>-10002.187470000001</v>
      </c>
      <c r="E48">
        <v>121351.55650000001</v>
      </c>
      <c r="F48">
        <v>5488</v>
      </c>
      <c r="G48">
        <v>0</v>
      </c>
      <c r="I48">
        <f>C48-(F48*$I$7+G48*$J$7)</f>
        <v>156.11999999999898</v>
      </c>
    </row>
    <row r="49" spans="2:10" x14ac:dyDescent="0.2">
      <c r="B49" t="s">
        <v>23</v>
      </c>
      <c r="C49">
        <v>-22299.368849999999</v>
      </c>
      <c r="D49">
        <v>-10091.752259999999</v>
      </c>
      <c r="E49">
        <v>121351.55650000001</v>
      </c>
      <c r="F49">
        <v>5487</v>
      </c>
      <c r="G49">
        <v>0</v>
      </c>
      <c r="I49">
        <f>C49-(F49*$I$7+G49*$J$7)</f>
        <v>158.49537777878868</v>
      </c>
      <c r="J49">
        <f>I49-(SUM(F49:G49)/SUM(F48:G48))*I48</f>
        <v>2.4038253006555976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B714-B311-4B46-A22E-74062AF4567C}">
  <dimension ref="A1:N49"/>
  <sheetViews>
    <sheetView workbookViewId="0">
      <selection activeCell="M11" sqref="M11:N15"/>
    </sheetView>
  </sheetViews>
  <sheetFormatPr baseColWidth="10" defaultRowHeight="16" x14ac:dyDescent="0.2"/>
  <sheetData>
    <row r="1" spans="1:14" x14ac:dyDescent="0.2">
      <c r="A1" t="s">
        <v>29</v>
      </c>
    </row>
    <row r="2" spans="1:14" x14ac:dyDescent="0.2">
      <c r="B2" t="s">
        <v>0</v>
      </c>
      <c r="D2" t="s">
        <v>1</v>
      </c>
      <c r="E2" t="s">
        <v>2</v>
      </c>
      <c r="F2" t="s">
        <v>3</v>
      </c>
      <c r="H2" t="s">
        <v>1</v>
      </c>
      <c r="I2" t="s">
        <v>2</v>
      </c>
      <c r="J2" t="s">
        <v>3</v>
      </c>
    </row>
    <row r="3" spans="1:14" x14ac:dyDescent="0.2">
      <c r="B3" t="s">
        <v>4</v>
      </c>
      <c r="D3">
        <v>0</v>
      </c>
      <c r="E3">
        <v>-22470.4892</v>
      </c>
      <c r="F3">
        <v>-37233.784800000001</v>
      </c>
      <c r="H3">
        <v>0</v>
      </c>
      <c r="I3">
        <f>E3/5488</f>
        <v>-4.0944768950437318</v>
      </c>
      <c r="J3">
        <f>F3/5488</f>
        <v>-6.7845817784256566</v>
      </c>
    </row>
    <row r="4" spans="1:14" x14ac:dyDescent="0.2">
      <c r="B4" t="s">
        <v>5</v>
      </c>
      <c r="D4">
        <v>5</v>
      </c>
      <c r="E4">
        <v>-22471.032650000001</v>
      </c>
      <c r="F4">
        <v>-37239.222899999899</v>
      </c>
      <c r="H4">
        <v>5</v>
      </c>
      <c r="I4">
        <f t="shared" ref="I4:J7" si="0">E4/5488</f>
        <v>-4.0945759201895049</v>
      </c>
      <c r="J4">
        <f t="shared" si="0"/>
        <v>-6.78557268586004</v>
      </c>
    </row>
    <row r="5" spans="1:14" x14ac:dyDescent="0.2">
      <c r="D5">
        <v>10</v>
      </c>
      <c r="E5">
        <v>-22469.238450000001</v>
      </c>
      <c r="F5">
        <v>-37244.052450000003</v>
      </c>
      <c r="H5">
        <v>10</v>
      </c>
      <c r="I5">
        <f t="shared" si="0"/>
        <v>-4.0942489887026241</v>
      </c>
      <c r="J5">
        <f t="shared" si="0"/>
        <v>-6.7864527059037902</v>
      </c>
    </row>
    <row r="6" spans="1:14" x14ac:dyDescent="0.2">
      <c r="D6">
        <v>-5</v>
      </c>
      <c r="E6">
        <v>-22467.507500000102</v>
      </c>
      <c r="F6">
        <v>-37227.75</v>
      </c>
      <c r="H6">
        <v>-5</v>
      </c>
      <c r="I6">
        <f t="shared" si="0"/>
        <v>-4.0939335823615348</v>
      </c>
      <c r="J6">
        <f t="shared" si="0"/>
        <v>-6.7834821428571432</v>
      </c>
    </row>
    <row r="7" spans="1:14" x14ac:dyDescent="0.2">
      <c r="D7">
        <v>-10</v>
      </c>
      <c r="E7">
        <v>-22461.957149999998</v>
      </c>
      <c r="F7">
        <v>-37221.042150000001</v>
      </c>
      <c r="H7">
        <v>-10</v>
      </c>
      <c r="I7">
        <f>E7/5488</f>
        <v>-4.0929222212099123</v>
      </c>
      <c r="J7">
        <f t="shared" si="0"/>
        <v>-6.7822598669825078</v>
      </c>
    </row>
    <row r="9" spans="1:14" x14ac:dyDescent="0.2">
      <c r="B9" t="s">
        <v>28</v>
      </c>
    </row>
    <row r="10" spans="1:14" x14ac:dyDescent="0.2">
      <c r="B10" t="s">
        <v>7</v>
      </c>
      <c r="C10" t="s">
        <v>8</v>
      </c>
      <c r="D10" t="s">
        <v>1</v>
      </c>
      <c r="E10" t="s">
        <v>9</v>
      </c>
      <c r="F10" t="s">
        <v>10</v>
      </c>
      <c r="G10" t="s">
        <v>11</v>
      </c>
      <c r="I10" t="s">
        <v>12</v>
      </c>
      <c r="J10" t="s">
        <v>13</v>
      </c>
      <c r="L10" t="s">
        <v>1</v>
      </c>
      <c r="M10" t="s">
        <v>14</v>
      </c>
      <c r="N10" t="s">
        <v>15</v>
      </c>
    </row>
    <row r="11" spans="1:14" x14ac:dyDescent="0.2">
      <c r="B11" t="s">
        <v>16</v>
      </c>
      <c r="C11">
        <v>-23969.251749999999</v>
      </c>
      <c r="D11">
        <v>-1.7663930264850001</v>
      </c>
      <c r="E11">
        <v>114047.43700000001</v>
      </c>
      <c r="F11">
        <v>4830</v>
      </c>
      <c r="G11">
        <v>658</v>
      </c>
      <c r="I11">
        <f>C11-(F11*$I$3+G11*$J$3)</f>
        <v>271.32646326530812</v>
      </c>
      <c r="L11">
        <v>0</v>
      </c>
      <c r="M11">
        <v>0.7412034265572629</v>
      </c>
      <c r="N11">
        <v>1.8698455682653048</v>
      </c>
    </row>
    <row r="12" spans="1:14" x14ac:dyDescent="0.2">
      <c r="B12" t="s">
        <v>17</v>
      </c>
      <c r="C12">
        <v>-23972.850149999998</v>
      </c>
      <c r="D12">
        <v>180.5071026</v>
      </c>
      <c r="E12">
        <v>114047.43700000001</v>
      </c>
      <c r="F12">
        <v>4830.8905000000004</v>
      </c>
      <c r="G12">
        <v>658.10950000000003</v>
      </c>
      <c r="I12">
        <f>C12-(F12*$I$3+G12*$J$3)</f>
        <v>272.11710664508428</v>
      </c>
      <c r="J12">
        <f>I12-(SUM(F12:G12)/SUM(F11:G11))*I11</f>
        <v>0.7412034265572629</v>
      </c>
      <c r="L12">
        <v>5</v>
      </c>
      <c r="M12">
        <v>0.78523387003991729</v>
      </c>
      <c r="N12">
        <v>1.8406595630509059</v>
      </c>
    </row>
    <row r="13" spans="1:14" x14ac:dyDescent="0.2">
      <c r="L13">
        <v>10</v>
      </c>
      <c r="M13">
        <v>0.83191911171158495</v>
      </c>
      <c r="N13">
        <v>1.815746633930587</v>
      </c>
    </row>
    <row r="14" spans="1:14" x14ac:dyDescent="0.2">
      <c r="B14" t="s">
        <v>18</v>
      </c>
      <c r="C14" t="s">
        <v>8</v>
      </c>
      <c r="D14" t="s">
        <v>1</v>
      </c>
      <c r="E14" t="s">
        <v>9</v>
      </c>
      <c r="F14" t="s">
        <v>10</v>
      </c>
      <c r="G14" t="s">
        <v>11</v>
      </c>
      <c r="I14" t="s">
        <v>12</v>
      </c>
      <c r="J14" t="s">
        <v>13</v>
      </c>
      <c r="L14">
        <v>-5</v>
      </c>
      <c r="M14">
        <v>0.67944613378205077</v>
      </c>
      <c r="N14">
        <v>1.951807578080718</v>
      </c>
    </row>
    <row r="15" spans="1:14" x14ac:dyDescent="0.2">
      <c r="B15" t="s">
        <v>16</v>
      </c>
      <c r="C15">
        <v>-23978.727849999999</v>
      </c>
      <c r="D15">
        <v>4998.8480249999902</v>
      </c>
      <c r="E15">
        <v>113450.655</v>
      </c>
      <c r="F15">
        <v>4830</v>
      </c>
      <c r="G15">
        <v>658</v>
      </c>
      <c r="I15">
        <f>C15-(F15*$I$4+G15*$J$4)</f>
        <v>262.98067181121951</v>
      </c>
      <c r="L15">
        <v>-10</v>
      </c>
      <c r="M15">
        <v>0.67785907635686726</v>
      </c>
      <c r="N15">
        <v>2.0218573789912853</v>
      </c>
    </row>
    <row r="16" spans="1:14" x14ac:dyDescent="0.2">
      <c r="B16" t="s">
        <v>17</v>
      </c>
      <c r="C16">
        <v>-23982.265100000001</v>
      </c>
      <c r="D16">
        <v>5184.3938749999998</v>
      </c>
      <c r="E16">
        <v>113450.655</v>
      </c>
      <c r="F16">
        <v>4830.8975</v>
      </c>
      <c r="G16">
        <v>658.10249999999996</v>
      </c>
      <c r="I16">
        <f>C16-(F16*$I$4+G16*$J$4)</f>
        <v>263.81382489988391</v>
      </c>
      <c r="J16">
        <f>I16-(SUM(F16:G16)/SUM(F15:G15))*I15</f>
        <v>0.78523387003991729</v>
      </c>
    </row>
    <row r="18" spans="2:10" x14ac:dyDescent="0.2">
      <c r="B18" t="s">
        <v>19</v>
      </c>
      <c r="C18" t="s">
        <v>8</v>
      </c>
      <c r="D18" t="s">
        <v>1</v>
      </c>
      <c r="E18" t="s">
        <v>9</v>
      </c>
      <c r="F18" t="s">
        <v>10</v>
      </c>
      <c r="G18" t="s">
        <v>11</v>
      </c>
      <c r="I18" t="s">
        <v>12</v>
      </c>
      <c r="J18" t="s">
        <v>13</v>
      </c>
    </row>
    <row r="19" spans="2:10" x14ac:dyDescent="0.2">
      <c r="B19" t="s">
        <v>16</v>
      </c>
      <c r="C19">
        <v>-23986.495500000001</v>
      </c>
      <c r="D19">
        <v>9996.8880549999994</v>
      </c>
      <c r="E19">
        <v>112870.493</v>
      </c>
      <c r="F19">
        <v>4830</v>
      </c>
      <c r="G19">
        <v>658</v>
      </c>
      <c r="I19">
        <f>C19-(F19*$I$5+G19*$J$5)</f>
        <v>254.21299591836942</v>
      </c>
    </row>
    <row r="20" spans="2:10" x14ac:dyDescent="0.2">
      <c r="B20" t="s">
        <v>17</v>
      </c>
      <c r="C20">
        <v>-23990.025150000001</v>
      </c>
      <c r="D20">
        <v>10191.81487</v>
      </c>
      <c r="E20">
        <v>112870.493</v>
      </c>
      <c r="F20">
        <v>4830.8834999999999</v>
      </c>
      <c r="G20">
        <v>658.11649999999997</v>
      </c>
      <c r="I20">
        <f>C20-(F20*$I$5+G20*$J$5)</f>
        <v>255.09123664012441</v>
      </c>
      <c r="J20">
        <f>I20-(SUM(F20:G20)/SUM(F19:G19))*I19</f>
        <v>0.83191911171158495</v>
      </c>
    </row>
    <row r="22" spans="2:10" x14ac:dyDescent="0.2">
      <c r="B22" t="s">
        <v>20</v>
      </c>
      <c r="C22" t="s">
        <v>8</v>
      </c>
      <c r="D22" t="s">
        <v>1</v>
      </c>
      <c r="E22" t="s">
        <v>9</v>
      </c>
      <c r="F22" t="s">
        <v>10</v>
      </c>
      <c r="G22" t="s">
        <v>11</v>
      </c>
      <c r="I22" t="s">
        <v>12</v>
      </c>
      <c r="J22" t="s">
        <v>13</v>
      </c>
    </row>
    <row r="23" spans="2:10" x14ac:dyDescent="0.2">
      <c r="B23" t="s">
        <v>16</v>
      </c>
      <c r="C23">
        <v>-23957.773799999999</v>
      </c>
      <c r="D23">
        <v>-5002.4789899999996</v>
      </c>
      <c r="E23">
        <v>114663.54549999999</v>
      </c>
      <c r="F23">
        <v>4830</v>
      </c>
      <c r="G23">
        <v>658</v>
      </c>
      <c r="I23">
        <f>C23-(F23*$I$6+G23*$J$6)</f>
        <v>279.45665280621324</v>
      </c>
    </row>
    <row r="24" spans="2:10" x14ac:dyDescent="0.2">
      <c r="B24" t="s">
        <v>17</v>
      </c>
      <c r="C24">
        <v>-23961.411700000001</v>
      </c>
      <c r="D24">
        <v>-4821.7768850000102</v>
      </c>
      <c r="E24">
        <v>114663.54549999999</v>
      </c>
      <c r="F24">
        <v>4830.8980000000001</v>
      </c>
      <c r="G24">
        <v>658.10199999999998</v>
      </c>
      <c r="I24">
        <f>C24-(F24*$I$6+G24*$J$6)</f>
        <v>280.18702034174567</v>
      </c>
      <c r="J24">
        <f>I24-(SUM(F24:G24)/SUM(F23:G23))*I23</f>
        <v>0.67944613378205077</v>
      </c>
    </row>
    <row r="26" spans="2:10" x14ac:dyDescent="0.2">
      <c r="B26" t="s">
        <v>21</v>
      </c>
      <c r="C26" t="s">
        <v>8</v>
      </c>
      <c r="D26" t="s">
        <v>1</v>
      </c>
      <c r="E26" t="s">
        <v>9</v>
      </c>
      <c r="F26" t="s">
        <v>10</v>
      </c>
      <c r="G26" t="s">
        <v>11</v>
      </c>
      <c r="I26" t="s">
        <v>12</v>
      </c>
      <c r="J26" t="s">
        <v>13</v>
      </c>
    </row>
    <row r="27" spans="2:10" x14ac:dyDescent="0.2">
      <c r="B27" t="s">
        <v>16</v>
      </c>
      <c r="C27">
        <v>-23944.286749999901</v>
      </c>
      <c r="D27">
        <v>-10003.999970000001</v>
      </c>
      <c r="E27">
        <v>115299.11199999999</v>
      </c>
      <c r="F27">
        <v>4830</v>
      </c>
      <c r="G27">
        <v>658</v>
      </c>
      <c r="I27">
        <f>C27-(F27*$I$7+G27*$J$7)</f>
        <v>287.25457091846692</v>
      </c>
    </row>
    <row r="28" spans="2:10" x14ac:dyDescent="0.2">
      <c r="B28" t="s">
        <v>17</v>
      </c>
      <c r="C28">
        <v>-23947.957399999999</v>
      </c>
      <c r="D28">
        <v>-9831.2081749999998</v>
      </c>
      <c r="E28">
        <v>115299.11199999999</v>
      </c>
      <c r="F28">
        <v>4830.8855000000003</v>
      </c>
      <c r="G28">
        <v>658.11450000000002</v>
      </c>
      <c r="I28">
        <f>C28-(F28*$I$7+G28*$J$7)</f>
        <v>287.98477230002027</v>
      </c>
      <c r="J28">
        <f>I28-(SUM(F28:G28)/SUM(F27:G27))*I27</f>
        <v>0.67785907635686726</v>
      </c>
    </row>
    <row r="29" spans="2:10" x14ac:dyDescent="0.2">
      <c r="B29" s="1"/>
      <c r="C29" s="1"/>
      <c r="D29" s="1"/>
      <c r="E29" s="1"/>
      <c r="F29" s="1"/>
      <c r="G29" s="1"/>
      <c r="H29" s="1"/>
      <c r="I29" s="1"/>
      <c r="J29" s="1"/>
    </row>
    <row r="31" spans="2:10" x14ac:dyDescent="0.2">
      <c r="B31" t="s">
        <v>22</v>
      </c>
      <c r="C31" t="s">
        <v>8</v>
      </c>
      <c r="D31" t="s">
        <v>1</v>
      </c>
      <c r="E31" t="s">
        <v>9</v>
      </c>
      <c r="F31" t="s">
        <v>10</v>
      </c>
      <c r="G31" t="s">
        <v>11</v>
      </c>
      <c r="I31" t="s">
        <v>12</v>
      </c>
      <c r="J31" t="s">
        <v>13</v>
      </c>
    </row>
    <row r="32" spans="2:10" x14ac:dyDescent="0.2">
      <c r="B32" t="s">
        <v>16</v>
      </c>
      <c r="C32">
        <v>-23969.191449999998</v>
      </c>
      <c r="D32">
        <v>-2.7128767080570002</v>
      </c>
      <c r="E32">
        <v>114047.72900000001</v>
      </c>
      <c r="F32">
        <v>4830</v>
      </c>
      <c r="G32">
        <v>658</v>
      </c>
      <c r="I32">
        <f>C32-(F32*$I$3+G32*$J$3)</f>
        <v>271.38676326530913</v>
      </c>
    </row>
    <row r="33" spans="2:10" x14ac:dyDescent="0.2">
      <c r="B33" t="s">
        <v>23</v>
      </c>
      <c r="C33">
        <v>-23962.930899999999</v>
      </c>
      <c r="D33">
        <v>-114.3150104265</v>
      </c>
      <c r="E33">
        <v>114047.72900000001</v>
      </c>
      <c r="F33">
        <v>4829.1284999999998</v>
      </c>
      <c r="G33">
        <v>657.87149999999997</v>
      </c>
      <c r="I33">
        <f>C33-(F33*$I$3+G33*$J$3)</f>
        <v>273.20715789274618</v>
      </c>
      <c r="J33">
        <f>I33-(SUM(F33:G33)/SUM(F32:G32))*I32</f>
        <v>1.8698455682653048</v>
      </c>
    </row>
    <row r="35" spans="2:10" x14ac:dyDescent="0.2">
      <c r="B35" t="s">
        <v>24</v>
      </c>
      <c r="C35" t="s">
        <v>8</v>
      </c>
      <c r="D35" t="s">
        <v>1</v>
      </c>
      <c r="E35" t="s">
        <v>9</v>
      </c>
      <c r="F35" t="s">
        <v>10</v>
      </c>
      <c r="G35" t="s">
        <v>11</v>
      </c>
      <c r="I35" t="s">
        <v>12</v>
      </c>
      <c r="J35" t="s">
        <v>13</v>
      </c>
    </row>
    <row r="36" spans="2:10" x14ac:dyDescent="0.2">
      <c r="B36" t="s">
        <v>16</v>
      </c>
      <c r="C36" s="3">
        <v>-23978.755949999999</v>
      </c>
      <c r="D36" s="3">
        <v>4996.2371300000004</v>
      </c>
      <c r="E36" s="3">
        <v>113450.524</v>
      </c>
      <c r="F36" s="3">
        <v>4830</v>
      </c>
      <c r="G36" s="3">
        <v>658</v>
      </c>
      <c r="H36" s="2"/>
      <c r="I36">
        <f>C36-(F36*$I$4+G36*$J$4)</f>
        <v>262.95257181121997</v>
      </c>
    </row>
    <row r="37" spans="2:10" x14ac:dyDescent="0.2">
      <c r="B37" t="s">
        <v>23</v>
      </c>
      <c r="C37" s="3">
        <v>-23972.5484</v>
      </c>
      <c r="D37" s="3">
        <v>4877.4842000000099</v>
      </c>
      <c r="E37" s="3">
        <v>113450.524</v>
      </c>
      <c r="F37" s="3">
        <v>4829.1189999999997</v>
      </c>
      <c r="G37" s="3">
        <v>657.88099999999997</v>
      </c>
      <c r="H37" s="2"/>
      <c r="I37">
        <f>C37-(F37*$I$4+G37*$J$4)</f>
        <v>264.74531727590875</v>
      </c>
      <c r="J37">
        <f>I37-(SUM(F37:G37)/SUM(F36:G36))*I36</f>
        <v>1.8406595630509059</v>
      </c>
    </row>
    <row r="39" spans="2:10" x14ac:dyDescent="0.2">
      <c r="B39" t="s">
        <v>25</v>
      </c>
      <c r="C39" t="s">
        <v>8</v>
      </c>
      <c r="D39" t="s">
        <v>1</v>
      </c>
      <c r="E39" t="s">
        <v>9</v>
      </c>
      <c r="F39" t="s">
        <v>10</v>
      </c>
      <c r="G39" t="s">
        <v>11</v>
      </c>
      <c r="I39" t="s">
        <v>12</v>
      </c>
      <c r="J39" t="s">
        <v>13</v>
      </c>
    </row>
    <row r="40" spans="2:10" x14ac:dyDescent="0.2">
      <c r="B40" t="s">
        <v>16</v>
      </c>
      <c r="C40">
        <v>-23986.51195</v>
      </c>
      <c r="D40">
        <v>9997.3387999999995</v>
      </c>
      <c r="E40">
        <v>112870.633</v>
      </c>
      <c r="F40">
        <v>4830</v>
      </c>
      <c r="G40">
        <v>658</v>
      </c>
      <c r="I40">
        <f>C40-(F40*$I$5+G40*$J$5)</f>
        <v>254.19654591837025</v>
      </c>
    </row>
    <row r="41" spans="2:10" x14ac:dyDescent="0.2">
      <c r="B41" t="s">
        <v>23</v>
      </c>
      <c r="C41">
        <v>-23980.3196598299</v>
      </c>
      <c r="D41">
        <v>9874.0362581290792</v>
      </c>
      <c r="E41">
        <v>112870.64032016</v>
      </c>
      <c r="F41">
        <v>4829.1220610305199</v>
      </c>
      <c r="G41">
        <v>657.87793896948494</v>
      </c>
      <c r="I41">
        <f>C41-(F41*$I$5+G41*$J$5)</f>
        <v>255.9659739397066</v>
      </c>
      <c r="J41">
        <f>I41-(SUM(F41:G41)/SUM(F40:G40))*I40</f>
        <v>1.815746633930587</v>
      </c>
    </row>
    <row r="43" spans="2:10" x14ac:dyDescent="0.2">
      <c r="B43" t="s">
        <v>26</v>
      </c>
      <c r="C43" t="s">
        <v>8</v>
      </c>
      <c r="D43" t="s">
        <v>1</v>
      </c>
      <c r="E43" t="s">
        <v>9</v>
      </c>
      <c r="F43" t="s">
        <v>10</v>
      </c>
      <c r="G43" t="s">
        <v>11</v>
      </c>
      <c r="I43" t="s">
        <v>12</v>
      </c>
      <c r="J43" t="s">
        <v>13</v>
      </c>
    </row>
    <row r="44" spans="2:10" x14ac:dyDescent="0.2">
      <c r="B44" t="s">
        <v>16</v>
      </c>
      <c r="C44">
        <v>-23957.774299999899</v>
      </c>
      <c r="D44">
        <v>-5002.4876200000099</v>
      </c>
      <c r="E44">
        <v>114663.625</v>
      </c>
      <c r="F44">
        <v>4830</v>
      </c>
      <c r="G44">
        <v>658</v>
      </c>
      <c r="I44">
        <f>C44-(F44*$I$6+G44*$J$6)</f>
        <v>279.45615280631318</v>
      </c>
    </row>
    <row r="45" spans="2:10" x14ac:dyDescent="0.2">
      <c r="B45" t="s">
        <v>23</v>
      </c>
      <c r="C45">
        <v>-23951.452700000002</v>
      </c>
      <c r="D45">
        <v>-5111.6684400000004</v>
      </c>
      <c r="E45">
        <v>114663.625</v>
      </c>
      <c r="F45">
        <v>4829.1215000000002</v>
      </c>
      <c r="G45">
        <v>657.87850000000003</v>
      </c>
      <c r="I45">
        <f>C45-(F45*$I$6+G45*$J$6)</f>
        <v>281.35703907375137</v>
      </c>
      <c r="J45">
        <f>I45-(SUM(F45:G45)/SUM(F44:G44))*I44</f>
        <v>1.951807578080718</v>
      </c>
    </row>
    <row r="47" spans="2:10" x14ac:dyDescent="0.2">
      <c r="B47" t="s">
        <v>27</v>
      </c>
      <c r="C47" t="s">
        <v>8</v>
      </c>
      <c r="D47" t="s">
        <v>1</v>
      </c>
      <c r="E47" t="s">
        <v>9</v>
      </c>
      <c r="F47" t="s">
        <v>10</v>
      </c>
      <c r="G47" t="s">
        <v>11</v>
      </c>
      <c r="I47" t="s">
        <v>12</v>
      </c>
      <c r="J47" t="s">
        <v>13</v>
      </c>
    </row>
    <row r="48" spans="2:10" x14ac:dyDescent="0.2">
      <c r="B48" t="s">
        <v>16</v>
      </c>
      <c r="C48">
        <v>-23944.225699999999</v>
      </c>
      <c r="D48">
        <v>-10002.32187</v>
      </c>
      <c r="E48">
        <v>115299.4725</v>
      </c>
      <c r="F48">
        <v>4830</v>
      </c>
      <c r="G48">
        <v>658</v>
      </c>
      <c r="I48">
        <f>C48-(F48*$I$7+G48*$J$7)</f>
        <v>287.31562091836895</v>
      </c>
    </row>
    <row r="49" spans="2:10" x14ac:dyDescent="0.2">
      <c r="B49" t="s">
        <v>23</v>
      </c>
      <c r="C49">
        <v>-23937.853999999999</v>
      </c>
      <c r="D49">
        <v>-10109.679595</v>
      </c>
      <c r="E49">
        <v>115299.4725</v>
      </c>
      <c r="F49">
        <v>4829.1149999999998</v>
      </c>
      <c r="G49">
        <v>657.88499999999999</v>
      </c>
      <c r="I49">
        <f>C49-(F49*$I$7+G49*$J$7)</f>
        <v>289.28512486789259</v>
      </c>
      <c r="J49">
        <f>I49-(SUM(F49:G49)/SUM(F48:G48))*I48</f>
        <v>2.0218573789912853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5D6A-AC71-9F47-ADD5-E2E49CF2247C}">
  <dimension ref="A1:N49"/>
  <sheetViews>
    <sheetView topLeftCell="A6" workbookViewId="0">
      <selection activeCell="M11" sqref="M11:N15"/>
    </sheetView>
  </sheetViews>
  <sheetFormatPr baseColWidth="10" defaultRowHeight="16" x14ac:dyDescent="0.2"/>
  <sheetData>
    <row r="1" spans="1:14" x14ac:dyDescent="0.2">
      <c r="A1" t="s">
        <v>29</v>
      </c>
    </row>
    <row r="2" spans="1:14" x14ac:dyDescent="0.2">
      <c r="B2" t="s">
        <v>0</v>
      </c>
      <c r="D2" t="s">
        <v>1</v>
      </c>
      <c r="E2" t="s">
        <v>2</v>
      </c>
      <c r="F2" t="s">
        <v>3</v>
      </c>
      <c r="H2" t="s">
        <v>1</v>
      </c>
      <c r="I2" t="s">
        <v>2</v>
      </c>
      <c r="J2" t="s">
        <v>3</v>
      </c>
    </row>
    <row r="3" spans="1:14" x14ac:dyDescent="0.2">
      <c r="B3" t="s">
        <v>4</v>
      </c>
      <c r="D3">
        <v>0</v>
      </c>
      <c r="E3">
        <v>-22470.4892</v>
      </c>
      <c r="F3">
        <v>-37233.784800000001</v>
      </c>
      <c r="H3">
        <v>0</v>
      </c>
      <c r="I3">
        <f>E3/5488</f>
        <v>-4.0944768950437318</v>
      </c>
      <c r="J3">
        <f>F3/5488</f>
        <v>-6.7845817784256566</v>
      </c>
    </row>
    <row r="4" spans="1:14" x14ac:dyDescent="0.2">
      <c r="B4" t="s">
        <v>5</v>
      </c>
      <c r="D4">
        <v>5</v>
      </c>
      <c r="E4">
        <v>-22471.032650000001</v>
      </c>
      <c r="F4">
        <v>-37239.222899999899</v>
      </c>
      <c r="H4">
        <v>5</v>
      </c>
      <c r="I4">
        <f t="shared" ref="I4:J7" si="0">E4/5488</f>
        <v>-4.0945759201895049</v>
      </c>
      <c r="J4">
        <f t="shared" si="0"/>
        <v>-6.78557268586004</v>
      </c>
    </row>
    <row r="5" spans="1:14" x14ac:dyDescent="0.2">
      <c r="D5">
        <v>10</v>
      </c>
      <c r="E5">
        <v>-22469.238450000001</v>
      </c>
      <c r="F5">
        <v>-37244.052450000003</v>
      </c>
      <c r="H5">
        <v>10</v>
      </c>
      <c r="I5">
        <f t="shared" si="0"/>
        <v>-4.0942489887026241</v>
      </c>
      <c r="J5">
        <f t="shared" si="0"/>
        <v>-6.7864527059037902</v>
      </c>
    </row>
    <row r="6" spans="1:14" x14ac:dyDescent="0.2">
      <c r="D6">
        <v>-5</v>
      </c>
      <c r="E6">
        <v>-22467.507500000102</v>
      </c>
      <c r="F6">
        <v>-37227.75</v>
      </c>
      <c r="H6">
        <v>-5</v>
      </c>
      <c r="I6">
        <f t="shared" si="0"/>
        <v>-4.0939335823615348</v>
      </c>
      <c r="J6">
        <f t="shared" si="0"/>
        <v>-6.7834821428571432</v>
      </c>
    </row>
    <row r="7" spans="1:14" x14ac:dyDescent="0.2">
      <c r="D7">
        <v>-10</v>
      </c>
      <c r="E7">
        <v>-22461.957149999998</v>
      </c>
      <c r="F7">
        <v>-37221.042150000001</v>
      </c>
      <c r="H7">
        <v>-10</v>
      </c>
      <c r="I7">
        <f>E7/5488</f>
        <v>-4.0929222212099123</v>
      </c>
      <c r="J7">
        <f t="shared" si="0"/>
        <v>-6.7822598669825078</v>
      </c>
    </row>
    <row r="9" spans="1:14" x14ac:dyDescent="0.2">
      <c r="B9" t="s">
        <v>28</v>
      </c>
    </row>
    <row r="10" spans="1:14" x14ac:dyDescent="0.2">
      <c r="B10" t="s">
        <v>7</v>
      </c>
      <c r="C10" t="s">
        <v>8</v>
      </c>
      <c r="D10" t="s">
        <v>1</v>
      </c>
      <c r="E10" t="s">
        <v>9</v>
      </c>
      <c r="F10" t="s">
        <v>10</v>
      </c>
      <c r="G10" t="s">
        <v>11</v>
      </c>
      <c r="I10" t="s">
        <v>12</v>
      </c>
      <c r="J10" t="s">
        <v>13</v>
      </c>
      <c r="L10" t="s">
        <v>1</v>
      </c>
      <c r="M10" t="s">
        <v>14</v>
      </c>
      <c r="N10" t="s">
        <v>15</v>
      </c>
    </row>
    <row r="11" spans="1:14" x14ac:dyDescent="0.2">
      <c r="B11" t="s">
        <v>16</v>
      </c>
      <c r="C11">
        <v>-25367.553199999998</v>
      </c>
      <c r="D11">
        <v>-2.3817632351000002</v>
      </c>
      <c r="E11">
        <v>110159.4495</v>
      </c>
      <c r="F11">
        <v>4281</v>
      </c>
      <c r="G11">
        <v>1207</v>
      </c>
      <c r="I11">
        <f>C11-(F11*$I$3+G11*$J$3)</f>
        <v>349.89259424198463</v>
      </c>
      <c r="L11">
        <v>0</v>
      </c>
      <c r="M11">
        <v>0.6227138204371272</v>
      </c>
      <c r="N11">
        <v>1.7827798336464866</v>
      </c>
    </row>
    <row r="12" spans="1:14" x14ac:dyDescent="0.2">
      <c r="B12" t="s">
        <v>17</v>
      </c>
      <c r="C12">
        <v>-25371.54765</v>
      </c>
      <c r="D12">
        <v>225.6676568</v>
      </c>
      <c r="E12">
        <v>110159.4495</v>
      </c>
      <c r="F12">
        <v>4281.7820000000002</v>
      </c>
      <c r="G12">
        <v>1207.2180000000001</v>
      </c>
      <c r="I12">
        <f>C12-(F12*$I$3+G12*$J$3)</f>
        <v>350.57906400160573</v>
      </c>
      <c r="J12">
        <f>I12-(SUM(F12:G12)/SUM(F11:G11))*I11</f>
        <v>0.6227138204371272</v>
      </c>
      <c r="L12">
        <v>5</v>
      </c>
      <c r="M12">
        <v>0.66259828566080614</v>
      </c>
      <c r="N12">
        <v>1.7743301077620117</v>
      </c>
    </row>
    <row r="13" spans="1:14" x14ac:dyDescent="0.2">
      <c r="L13">
        <v>10</v>
      </c>
      <c r="M13">
        <v>0.68402460418815281</v>
      </c>
      <c r="N13">
        <v>1.7454027507459955</v>
      </c>
    </row>
    <row r="14" spans="1:14" x14ac:dyDescent="0.2">
      <c r="B14" t="s">
        <v>18</v>
      </c>
      <c r="C14" t="s">
        <v>8</v>
      </c>
      <c r="D14" t="s">
        <v>1</v>
      </c>
      <c r="E14" t="s">
        <v>9</v>
      </c>
      <c r="F14" t="s">
        <v>10</v>
      </c>
      <c r="G14" t="s">
        <v>11</v>
      </c>
      <c r="I14" t="s">
        <v>12</v>
      </c>
      <c r="J14" t="s">
        <v>13</v>
      </c>
      <c r="L14">
        <v>-5</v>
      </c>
      <c r="M14">
        <v>0.57485434685025893</v>
      </c>
      <c r="N14">
        <v>1.8440169907098038</v>
      </c>
    </row>
    <row r="15" spans="1:14" x14ac:dyDescent="0.2">
      <c r="B15" t="s">
        <v>16</v>
      </c>
      <c r="C15">
        <v>-25378.681049999999</v>
      </c>
      <c r="D15">
        <v>4995.9809100000002</v>
      </c>
      <c r="E15">
        <v>109666.2265</v>
      </c>
      <c r="F15">
        <v>4281</v>
      </c>
      <c r="G15">
        <v>1207</v>
      </c>
      <c r="I15">
        <f>C15-(F15*$I$4+G15*$J$4)</f>
        <v>340.3846961643394</v>
      </c>
      <c r="L15">
        <v>-10</v>
      </c>
      <c r="M15">
        <v>0.53380738229202507</v>
      </c>
      <c r="N15">
        <v>1.8625895674086337</v>
      </c>
    </row>
    <row r="16" spans="1:14" x14ac:dyDescent="0.2">
      <c r="B16" t="s">
        <v>17</v>
      </c>
      <c r="C16">
        <v>-25382.620149999999</v>
      </c>
      <c r="D16">
        <v>5231.0654399999903</v>
      </c>
      <c r="E16">
        <v>109666.2265</v>
      </c>
      <c r="F16">
        <v>4281.7884999999997</v>
      </c>
      <c r="G16">
        <v>1207.2114999999999</v>
      </c>
      <c r="I16">
        <f>C16-(F16*$I$4+G16*$J$4)</f>
        <v>341.10931790046743</v>
      </c>
      <c r="J16">
        <f>I16-(SUM(F16:G16)/SUM(F15:G15))*I15</f>
        <v>0.66259828566080614</v>
      </c>
    </row>
    <row r="18" spans="2:10" x14ac:dyDescent="0.2">
      <c r="B18" t="s">
        <v>19</v>
      </c>
      <c r="C18" t="s">
        <v>8</v>
      </c>
      <c r="D18" t="s">
        <v>1</v>
      </c>
      <c r="E18" t="s">
        <v>9</v>
      </c>
      <c r="F18" t="s">
        <v>10</v>
      </c>
      <c r="G18" t="s">
        <v>11</v>
      </c>
      <c r="I18" t="s">
        <v>12</v>
      </c>
      <c r="J18" t="s">
        <v>13</v>
      </c>
    </row>
    <row r="19" spans="2:10" x14ac:dyDescent="0.2">
      <c r="B19" t="s">
        <v>16</v>
      </c>
      <c r="C19">
        <v>-25388.160749999999</v>
      </c>
      <c r="D19">
        <v>9996.6402599999892</v>
      </c>
      <c r="E19">
        <v>109187.51549999999</v>
      </c>
      <c r="F19">
        <v>4281</v>
      </c>
      <c r="G19">
        <v>1207</v>
      </c>
      <c r="I19">
        <f>C19-(F19*$I$5+G19*$J$5)</f>
        <v>330.56758666181122</v>
      </c>
    </row>
    <row r="20" spans="2:10" x14ac:dyDescent="0.2">
      <c r="B20" t="s">
        <v>17</v>
      </c>
      <c r="C20">
        <v>-25392.042450000099</v>
      </c>
      <c r="D20">
        <v>10239.904699999999</v>
      </c>
      <c r="E20">
        <v>109187.51549999999</v>
      </c>
      <c r="F20">
        <v>4281.8024999999998</v>
      </c>
      <c r="G20">
        <v>1207.1975</v>
      </c>
      <c r="I20">
        <f>C20-(F20*$I$5+G20*$J$5)</f>
        <v>331.31184588456017</v>
      </c>
      <c r="J20">
        <f>I20-(SUM(F20:G20)/SUM(F19:G19))*I19</f>
        <v>0.68402460418815281</v>
      </c>
    </row>
    <row r="22" spans="2:10" x14ac:dyDescent="0.2">
      <c r="B22" t="s">
        <v>20</v>
      </c>
      <c r="C22" t="s">
        <v>8</v>
      </c>
      <c r="D22" t="s">
        <v>1</v>
      </c>
      <c r="E22" t="s">
        <v>9</v>
      </c>
      <c r="F22" t="s">
        <v>10</v>
      </c>
      <c r="G22" t="s">
        <v>11</v>
      </c>
      <c r="I22" t="s">
        <v>12</v>
      </c>
      <c r="J22" t="s">
        <v>13</v>
      </c>
    </row>
    <row r="23" spans="2:10" x14ac:dyDescent="0.2">
      <c r="B23" t="s">
        <v>16</v>
      </c>
      <c r="C23">
        <v>-25354.745800000001</v>
      </c>
      <c r="D23">
        <v>-5002.4492999999902</v>
      </c>
      <c r="E23">
        <v>110667.541</v>
      </c>
      <c r="F23">
        <v>4281</v>
      </c>
      <c r="G23">
        <v>1207</v>
      </c>
      <c r="I23">
        <f>C23-(F23*$I$6+G23*$J$6)</f>
        <v>359.04681251830334</v>
      </c>
    </row>
    <row r="24" spans="2:10" x14ac:dyDescent="0.2">
      <c r="B24" t="s">
        <v>17</v>
      </c>
      <c r="C24">
        <v>-25358.766949999899</v>
      </c>
      <c r="D24">
        <v>-4779.9283500000001</v>
      </c>
      <c r="E24">
        <v>110667.541</v>
      </c>
      <c r="F24">
        <v>4281.7889999999998</v>
      </c>
      <c r="G24">
        <v>1207.211</v>
      </c>
      <c r="I24">
        <f>C24-(F24*$I$6+G24*$J$6)</f>
        <v>359.68709084702641</v>
      </c>
      <c r="J24">
        <f>I24-(SUM(F24:G24)/SUM(F23:G23))*I23</f>
        <v>0.57485434685025893</v>
      </c>
    </row>
    <row r="26" spans="2:10" x14ac:dyDescent="0.2">
      <c r="B26" t="s">
        <v>21</v>
      </c>
      <c r="C26" t="s">
        <v>8</v>
      </c>
      <c r="D26" t="s">
        <v>1</v>
      </c>
      <c r="E26" t="s">
        <v>9</v>
      </c>
      <c r="F26" t="s">
        <v>10</v>
      </c>
      <c r="G26" t="s">
        <v>11</v>
      </c>
      <c r="I26" t="s">
        <v>12</v>
      </c>
      <c r="J26" t="s">
        <v>13</v>
      </c>
    </row>
    <row r="27" spans="2:10" x14ac:dyDescent="0.2">
      <c r="B27" t="s">
        <v>16</v>
      </c>
      <c r="C27">
        <v>-25339.981950000001</v>
      </c>
      <c r="D27">
        <v>-10002.59614</v>
      </c>
      <c r="E27">
        <v>111192.3</v>
      </c>
      <c r="F27">
        <v>4281</v>
      </c>
      <c r="G27">
        <v>1207</v>
      </c>
      <c r="I27">
        <f>C27-(F27*$I$7+G27*$J$7)</f>
        <v>368.00573844752216</v>
      </c>
    </row>
    <row r="28" spans="2:10" x14ac:dyDescent="0.2">
      <c r="B28" t="s">
        <v>17</v>
      </c>
      <c r="C28">
        <v>-25344.056250000001</v>
      </c>
      <c r="D28">
        <v>-9784.1531399999803</v>
      </c>
      <c r="E28">
        <v>111192.3</v>
      </c>
      <c r="F28">
        <v>4281.7834999999995</v>
      </c>
      <c r="G28">
        <v>1207.2165</v>
      </c>
      <c r="I28">
        <f>C28-(F28*$I$7+G28*$J$7)</f>
        <v>368.60660226903565</v>
      </c>
      <c r="J28">
        <f>I28-(SUM(F28:G28)/SUM(F27:G27))*I27</f>
        <v>0.53380738229202507</v>
      </c>
    </row>
    <row r="29" spans="2:10" x14ac:dyDescent="0.2">
      <c r="B29" s="1"/>
      <c r="C29" s="1"/>
      <c r="D29" s="1"/>
      <c r="E29" s="1"/>
      <c r="F29" s="1"/>
      <c r="G29" s="1"/>
      <c r="H29" s="1"/>
      <c r="I29" s="1"/>
      <c r="J29" s="1"/>
    </row>
    <row r="31" spans="2:10" x14ac:dyDescent="0.2">
      <c r="B31" t="s">
        <v>22</v>
      </c>
      <c r="C31" t="s">
        <v>8</v>
      </c>
      <c r="D31" t="s">
        <v>1</v>
      </c>
      <c r="E31" t="s">
        <v>9</v>
      </c>
      <c r="F31" t="s">
        <v>10</v>
      </c>
      <c r="G31" t="s">
        <v>11</v>
      </c>
      <c r="I31" t="s">
        <v>12</v>
      </c>
      <c r="J31" t="s">
        <v>13</v>
      </c>
    </row>
    <row r="32" spans="2:10" x14ac:dyDescent="0.2">
      <c r="B32" t="s">
        <v>16</v>
      </c>
      <c r="C32">
        <v>-25367.536599999999</v>
      </c>
      <c r="D32">
        <v>-2.7022284737</v>
      </c>
      <c r="E32">
        <v>110159.66250000001</v>
      </c>
      <c r="F32">
        <v>4281</v>
      </c>
      <c r="G32">
        <v>1207</v>
      </c>
      <c r="I32">
        <f>C32-(F32*$I$3+G32*$J$3)</f>
        <v>349.90919424198364</v>
      </c>
    </row>
    <row r="33" spans="2:10" x14ac:dyDescent="0.2">
      <c r="B33" t="s">
        <v>23</v>
      </c>
      <c r="C33">
        <v>-25361.1528</v>
      </c>
      <c r="D33">
        <v>-114.036955754</v>
      </c>
      <c r="E33">
        <v>110159.66250000001</v>
      </c>
      <c r="F33">
        <v>4280.2120000000004</v>
      </c>
      <c r="G33">
        <v>1206.788</v>
      </c>
      <c r="I33">
        <f>C33-(F33*$I$3+G33*$J$3)</f>
        <v>351.62821511166476</v>
      </c>
      <c r="J33">
        <f>I33-(SUM(F33:G33)/SUM(F32:G32))*I32</f>
        <v>1.7827798336464866</v>
      </c>
    </row>
    <row r="35" spans="2:10" x14ac:dyDescent="0.2">
      <c r="B35" t="s">
        <v>24</v>
      </c>
      <c r="C35" t="s">
        <v>8</v>
      </c>
      <c r="D35" t="s">
        <v>1</v>
      </c>
      <c r="E35" t="s">
        <v>9</v>
      </c>
      <c r="F35" t="s">
        <v>10</v>
      </c>
      <c r="G35" t="s">
        <v>11</v>
      </c>
      <c r="I35" t="s">
        <v>12</v>
      </c>
      <c r="J35" t="s">
        <v>13</v>
      </c>
    </row>
    <row r="36" spans="2:10" x14ac:dyDescent="0.2">
      <c r="B36" t="s">
        <v>16</v>
      </c>
      <c r="C36">
        <v>-25378.6214</v>
      </c>
      <c r="D36">
        <v>4995.627125</v>
      </c>
      <c r="E36">
        <v>109666.7515</v>
      </c>
      <c r="F36">
        <v>4281</v>
      </c>
      <c r="G36">
        <v>1207</v>
      </c>
      <c r="I36">
        <f>C36-(F36*$I$4+G36*$J$4)</f>
        <v>340.44434616433864</v>
      </c>
    </row>
    <row r="37" spans="2:10" x14ac:dyDescent="0.2">
      <c r="B37" t="s">
        <v>23</v>
      </c>
      <c r="C37">
        <v>-25372.225200000001</v>
      </c>
      <c r="D37">
        <v>4882.1503199999997</v>
      </c>
      <c r="E37">
        <v>109666.7515</v>
      </c>
      <c r="F37">
        <v>4280.2190000000001</v>
      </c>
      <c r="G37">
        <v>1206.7809999999999</v>
      </c>
      <c r="I37">
        <f>C37-(F37*$I$4+G37*$J$4)</f>
        <v>342.15664195246427</v>
      </c>
      <c r="J37">
        <f>I37-(SUM(F37:G37)/SUM(F36:G36))*I36</f>
        <v>1.7743301077620117</v>
      </c>
    </row>
    <row r="39" spans="2:10" x14ac:dyDescent="0.2">
      <c r="B39" t="s">
        <v>25</v>
      </c>
      <c r="C39" t="s">
        <v>8</v>
      </c>
      <c r="D39" t="s">
        <v>1</v>
      </c>
      <c r="E39" t="s">
        <v>9</v>
      </c>
      <c r="F39" t="s">
        <v>10</v>
      </c>
      <c r="G39" t="s">
        <v>11</v>
      </c>
      <c r="I39" t="s">
        <v>12</v>
      </c>
      <c r="J39" t="s">
        <v>13</v>
      </c>
    </row>
    <row r="40" spans="2:10" x14ac:dyDescent="0.2">
      <c r="B40" t="s">
        <v>16</v>
      </c>
      <c r="C40">
        <v>-25388.2431</v>
      </c>
      <c r="D40">
        <v>9997.4413850000001</v>
      </c>
      <c r="E40">
        <v>109186.68550000001</v>
      </c>
      <c r="F40">
        <v>4281</v>
      </c>
      <c r="G40">
        <v>1207</v>
      </c>
      <c r="I40">
        <f>C40-(F40*$I$5+G40*$J$5)</f>
        <v>330.48523666181063</v>
      </c>
    </row>
    <row r="41" spans="2:10" x14ac:dyDescent="0.2">
      <c r="B41" t="s">
        <v>23</v>
      </c>
      <c r="C41">
        <v>-25381.8310000001</v>
      </c>
      <c r="D41">
        <v>9883.7894750000105</v>
      </c>
      <c r="E41">
        <v>109186.68550000001</v>
      </c>
      <c r="F41">
        <v>4280.2349999999997</v>
      </c>
      <c r="G41">
        <v>1206.7650000000001</v>
      </c>
      <c r="I41">
        <f>C41-(F41*$I$5+G41*$J$5)</f>
        <v>332.17041979946225</v>
      </c>
      <c r="J41">
        <f>I41-(SUM(F41:G41)/SUM(F40:G40))*I40</f>
        <v>1.7454027507459955</v>
      </c>
    </row>
    <row r="43" spans="2:10" x14ac:dyDescent="0.2">
      <c r="B43" t="s">
        <v>26</v>
      </c>
      <c r="C43" t="s">
        <v>8</v>
      </c>
      <c r="D43" t="s">
        <v>1</v>
      </c>
      <c r="E43" t="s">
        <v>9</v>
      </c>
      <c r="F43" t="s">
        <v>10</v>
      </c>
      <c r="G43" t="s">
        <v>11</v>
      </c>
      <c r="I43" t="s">
        <v>12</v>
      </c>
      <c r="J43" t="s">
        <v>13</v>
      </c>
    </row>
    <row r="44" spans="2:10" x14ac:dyDescent="0.2">
      <c r="B44" t="s">
        <v>16</v>
      </c>
      <c r="C44">
        <v>-25354.628700000001</v>
      </c>
      <c r="D44">
        <v>-5003.0196099999903</v>
      </c>
      <c r="E44">
        <v>110668.2485</v>
      </c>
      <c r="F44">
        <v>4281</v>
      </c>
      <c r="G44">
        <v>1207</v>
      </c>
      <c r="I44">
        <f>C44-(F44*$I$6+G44*$J$6)</f>
        <v>359.16391251830282</v>
      </c>
    </row>
    <row r="45" spans="2:10" x14ac:dyDescent="0.2">
      <c r="B45" t="s">
        <v>23</v>
      </c>
      <c r="C45">
        <v>-25348.188699999999</v>
      </c>
      <c r="D45">
        <v>-5109.3303699999997</v>
      </c>
      <c r="E45">
        <v>110668.2485</v>
      </c>
      <c r="F45">
        <v>4280.2110000000002</v>
      </c>
      <c r="G45">
        <v>1206.789</v>
      </c>
      <c r="I45">
        <f>C45-(F45*$I$6+G45*$J$6)</f>
        <v>360.94248418967618</v>
      </c>
      <c r="J45">
        <f>I45-(SUM(F45:G45)/SUM(F44:G44))*I44</f>
        <v>1.8440169907098038</v>
      </c>
    </row>
    <row r="47" spans="2:10" x14ac:dyDescent="0.2">
      <c r="B47" t="s">
        <v>27</v>
      </c>
      <c r="C47" t="s">
        <v>8</v>
      </c>
      <c r="D47" t="s">
        <v>1</v>
      </c>
      <c r="E47" t="s">
        <v>9</v>
      </c>
      <c r="F47" t="s">
        <v>10</v>
      </c>
      <c r="G47" t="s">
        <v>11</v>
      </c>
      <c r="I47" t="s">
        <v>12</v>
      </c>
      <c r="J47" t="s">
        <v>13</v>
      </c>
    </row>
    <row r="48" spans="2:10" x14ac:dyDescent="0.2">
      <c r="B48" t="s">
        <v>16</v>
      </c>
      <c r="C48">
        <v>-25339.994699999999</v>
      </c>
      <c r="D48">
        <v>-10003.23309</v>
      </c>
      <c r="E48">
        <v>111192.44</v>
      </c>
      <c r="F48">
        <v>4281</v>
      </c>
      <c r="G48">
        <v>1207</v>
      </c>
      <c r="I48">
        <f>C48-(F48*$I$7+G48*$J$7)</f>
        <v>367.99298844752411</v>
      </c>
    </row>
    <row r="49" spans="2:10" x14ac:dyDescent="0.2">
      <c r="B49" t="s">
        <v>23</v>
      </c>
      <c r="C49">
        <v>-25333.486349999999</v>
      </c>
      <c r="D49">
        <v>-10103.909215</v>
      </c>
      <c r="E49">
        <v>111192.44</v>
      </c>
      <c r="F49">
        <v>4280.2304999999997</v>
      </c>
      <c r="G49">
        <v>1206.7695000000001</v>
      </c>
      <c r="I49">
        <f>C49-(F49*$I$7+G49*$J$7)</f>
        <v>369.78852389896201</v>
      </c>
      <c r="J49">
        <f>I49-(SUM(F49:G49)/SUM(F48:G48))*I48</f>
        <v>1.8625895674086337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F4FD-B555-2941-9049-31EC33F27435}">
  <dimension ref="A1:N49"/>
  <sheetViews>
    <sheetView topLeftCell="A4" workbookViewId="0">
      <selection activeCell="M11" sqref="M11:N15"/>
    </sheetView>
  </sheetViews>
  <sheetFormatPr baseColWidth="10" defaultRowHeight="16" x14ac:dyDescent="0.2"/>
  <sheetData>
    <row r="1" spans="1:14" x14ac:dyDescent="0.2">
      <c r="A1" t="s">
        <v>29</v>
      </c>
    </row>
    <row r="2" spans="1:14" x14ac:dyDescent="0.2">
      <c r="B2" t="s">
        <v>0</v>
      </c>
      <c r="D2" t="s">
        <v>1</v>
      </c>
      <c r="E2" t="s">
        <v>2</v>
      </c>
      <c r="F2" t="s">
        <v>3</v>
      </c>
      <c r="H2" t="s">
        <v>1</v>
      </c>
      <c r="I2" t="s">
        <v>2</v>
      </c>
      <c r="J2" t="s">
        <v>3</v>
      </c>
    </row>
    <row r="3" spans="1:14" x14ac:dyDescent="0.2">
      <c r="B3" t="s">
        <v>4</v>
      </c>
      <c r="D3">
        <v>0</v>
      </c>
      <c r="E3">
        <v>-22470.4892</v>
      </c>
      <c r="F3">
        <v>-37233.784800000001</v>
      </c>
      <c r="H3">
        <v>0</v>
      </c>
      <c r="I3">
        <f>E3/5488</f>
        <v>-4.0944768950437318</v>
      </c>
      <c r="J3">
        <f>F3/5488</f>
        <v>-6.7845817784256566</v>
      </c>
    </row>
    <row r="4" spans="1:14" x14ac:dyDescent="0.2">
      <c r="B4" t="s">
        <v>5</v>
      </c>
      <c r="D4">
        <v>5</v>
      </c>
      <c r="E4">
        <v>-22471.032650000001</v>
      </c>
      <c r="F4">
        <v>-37239.222899999899</v>
      </c>
      <c r="H4">
        <v>5</v>
      </c>
      <c r="I4">
        <f t="shared" ref="I4:J7" si="0">E4/5488</f>
        <v>-4.0945759201895049</v>
      </c>
      <c r="J4">
        <f t="shared" si="0"/>
        <v>-6.78557268586004</v>
      </c>
    </row>
    <row r="5" spans="1:14" x14ac:dyDescent="0.2">
      <c r="D5">
        <v>10</v>
      </c>
      <c r="E5">
        <v>-22469.238450000001</v>
      </c>
      <c r="F5">
        <v>-37244.052450000003</v>
      </c>
      <c r="H5">
        <v>10</v>
      </c>
      <c r="I5">
        <f t="shared" si="0"/>
        <v>-4.0942489887026241</v>
      </c>
      <c r="J5">
        <f t="shared" si="0"/>
        <v>-6.7864527059037902</v>
      </c>
    </row>
    <row r="6" spans="1:14" x14ac:dyDescent="0.2">
      <c r="D6">
        <v>-5</v>
      </c>
      <c r="E6">
        <v>-22467.507500000102</v>
      </c>
      <c r="F6">
        <v>-37227.75</v>
      </c>
      <c r="H6">
        <v>-5</v>
      </c>
      <c r="I6">
        <f t="shared" si="0"/>
        <v>-4.0939335823615348</v>
      </c>
      <c r="J6">
        <f t="shared" si="0"/>
        <v>-6.7834821428571432</v>
      </c>
    </row>
    <row r="7" spans="1:14" x14ac:dyDescent="0.2">
      <c r="D7">
        <v>-10</v>
      </c>
      <c r="E7">
        <v>-22461.957149999998</v>
      </c>
      <c r="F7">
        <v>-37221.042150000001</v>
      </c>
      <c r="H7">
        <v>-10</v>
      </c>
      <c r="I7">
        <f>E7/5488</f>
        <v>-4.0929222212099123</v>
      </c>
      <c r="J7">
        <f t="shared" si="0"/>
        <v>-6.7822598669825078</v>
      </c>
    </row>
    <row r="9" spans="1:14" x14ac:dyDescent="0.2">
      <c r="B9" t="s">
        <v>28</v>
      </c>
    </row>
    <row r="10" spans="1:14" x14ac:dyDescent="0.2">
      <c r="B10" t="s">
        <v>7</v>
      </c>
      <c r="C10" t="s">
        <v>8</v>
      </c>
      <c r="D10" t="s">
        <v>1</v>
      </c>
      <c r="E10" t="s">
        <v>9</v>
      </c>
      <c r="F10" t="s">
        <v>10</v>
      </c>
      <c r="G10" t="s">
        <v>11</v>
      </c>
      <c r="I10" t="s">
        <v>12</v>
      </c>
      <c r="J10" t="s">
        <v>13</v>
      </c>
      <c r="L10" t="s">
        <v>1</v>
      </c>
      <c r="M10" t="s">
        <v>14</v>
      </c>
      <c r="N10" t="s">
        <v>15</v>
      </c>
    </row>
    <row r="11" spans="1:14" x14ac:dyDescent="0.2">
      <c r="B11" t="s">
        <v>16</v>
      </c>
      <c r="C11">
        <v>-26483.256099999999</v>
      </c>
      <c r="D11">
        <v>-6.6219670372500001</v>
      </c>
      <c r="E11">
        <v>107461.444</v>
      </c>
      <c r="F11">
        <v>3842</v>
      </c>
      <c r="G11">
        <v>1646</v>
      </c>
      <c r="I11">
        <f>C11-(F11*$I$3+G11*$J$3)</f>
        <v>415.14573804664906</v>
      </c>
      <c r="L11">
        <v>0</v>
      </c>
      <c r="M11">
        <v>0.60211564507085313</v>
      </c>
      <c r="N11">
        <v>1.8305923829536255</v>
      </c>
    </row>
    <row r="12" spans="1:14" x14ac:dyDescent="0.2">
      <c r="B12" t="s">
        <v>17</v>
      </c>
      <c r="C12">
        <v>-26487.438150000002</v>
      </c>
      <c r="D12">
        <v>266.45278554999999</v>
      </c>
      <c r="E12">
        <v>107461.444</v>
      </c>
      <c r="F12">
        <v>3842.7154999999998</v>
      </c>
      <c r="G12">
        <v>1646.2845</v>
      </c>
      <c r="I12">
        <f>C12-(F12*$I$3+G12*$J$3)</f>
        <v>415.82349978101411</v>
      </c>
      <c r="J12">
        <f>I12-(SUM(F12:G12)/SUM(F11:G11))*I11</f>
        <v>0.60211564507085313</v>
      </c>
      <c r="L12">
        <v>5</v>
      </c>
      <c r="M12">
        <v>0.6389103531711271</v>
      </c>
      <c r="N12">
        <v>1.8190328327195857</v>
      </c>
    </row>
    <row r="13" spans="1:14" x14ac:dyDescent="0.2">
      <c r="L13">
        <v>10</v>
      </c>
      <c r="M13">
        <v>0.6911972569092768</v>
      </c>
      <c r="N13">
        <v>1.7902213175101451</v>
      </c>
    </row>
    <row r="14" spans="1:14" x14ac:dyDescent="0.2">
      <c r="B14" t="s">
        <v>18</v>
      </c>
      <c r="C14" t="s">
        <v>8</v>
      </c>
      <c r="D14" t="s">
        <v>1</v>
      </c>
      <c r="E14" t="s">
        <v>9</v>
      </c>
      <c r="F14" t="s">
        <v>10</v>
      </c>
      <c r="G14" t="s">
        <v>11</v>
      </c>
      <c r="I14" t="s">
        <v>12</v>
      </c>
      <c r="J14" t="s">
        <v>13</v>
      </c>
      <c r="L14">
        <v>-5</v>
      </c>
      <c r="M14">
        <v>0.52639888223018261</v>
      </c>
      <c r="N14">
        <v>1.8600362756189384</v>
      </c>
    </row>
    <row r="15" spans="1:14" x14ac:dyDescent="0.2">
      <c r="B15" t="s">
        <v>16</v>
      </c>
      <c r="C15">
        <v>-26494.396799999999</v>
      </c>
      <c r="D15">
        <v>4995.7849749999996</v>
      </c>
      <c r="E15">
        <v>107036.39350000001</v>
      </c>
      <c r="F15">
        <v>3842</v>
      </c>
      <c r="G15">
        <v>1646</v>
      </c>
      <c r="I15">
        <f>C15-(F15*$I$4+G15*$J$4)</f>
        <v>406.01652629370437</v>
      </c>
      <c r="L15">
        <v>-10</v>
      </c>
      <c r="M15">
        <v>0.49892286353281179</v>
      </c>
      <c r="N15">
        <v>1.8905289918815811</v>
      </c>
    </row>
    <row r="16" spans="1:14" x14ac:dyDescent="0.2">
      <c r="B16" t="s">
        <v>17</v>
      </c>
      <c r="C16">
        <v>-26498.580399999999</v>
      </c>
      <c r="D16">
        <v>5272.9743799999997</v>
      </c>
      <c r="E16">
        <v>107036.39350000001</v>
      </c>
      <c r="F16">
        <v>3842.7020000000002</v>
      </c>
      <c r="G16">
        <v>1646.298</v>
      </c>
      <c r="I16">
        <f>C16-(F16*$I$4+G16*$J$4)</f>
        <v>406.72941925006307</v>
      </c>
      <c r="J16">
        <f>I16-(SUM(F16:G16)/SUM(F15:G15))*I15</f>
        <v>0.6389103531711271</v>
      </c>
    </row>
    <row r="18" spans="2:10" x14ac:dyDescent="0.2">
      <c r="B18" t="s">
        <v>19</v>
      </c>
      <c r="C18" t="s">
        <v>8</v>
      </c>
      <c r="D18" t="s">
        <v>1</v>
      </c>
      <c r="E18" t="s">
        <v>9</v>
      </c>
      <c r="F18" t="s">
        <v>10</v>
      </c>
      <c r="G18" t="s">
        <v>11</v>
      </c>
      <c r="I18" t="s">
        <v>12</v>
      </c>
      <c r="J18" t="s">
        <v>13</v>
      </c>
    </row>
    <row r="19" spans="2:10" x14ac:dyDescent="0.2">
      <c r="B19" t="s">
        <v>16</v>
      </c>
      <c r="C19">
        <v>-26504.194699999902</v>
      </c>
      <c r="D19">
        <v>9995.2579050000004</v>
      </c>
      <c r="E19">
        <v>106622.8195</v>
      </c>
      <c r="F19">
        <v>3842</v>
      </c>
      <c r="G19">
        <v>1646</v>
      </c>
      <c r="I19">
        <f>C19-(F19*$I$5+G19*$J$5)</f>
        <v>396.41106851322184</v>
      </c>
    </row>
    <row r="20" spans="2:10" x14ac:dyDescent="0.2">
      <c r="B20" t="s">
        <v>17</v>
      </c>
      <c r="C20">
        <v>-26508.32645</v>
      </c>
      <c r="D20">
        <v>10279.777550000001</v>
      </c>
      <c r="E20">
        <v>106622.8195</v>
      </c>
      <c r="F20">
        <v>3842.7024999999999</v>
      </c>
      <c r="G20">
        <v>1646.2974999999999</v>
      </c>
      <c r="I20">
        <f>C20-(F20*$I$5+G20*$J$5)</f>
        <v>397.17449810768812</v>
      </c>
      <c r="J20">
        <f>I20-(SUM(F20:G20)/SUM(F19:G19))*I19</f>
        <v>0.6911972569092768</v>
      </c>
    </row>
    <row r="22" spans="2:10" x14ac:dyDescent="0.2">
      <c r="B22" t="s">
        <v>20</v>
      </c>
      <c r="C22" t="s">
        <v>8</v>
      </c>
      <c r="D22" t="s">
        <v>1</v>
      </c>
      <c r="E22" t="s">
        <v>9</v>
      </c>
      <c r="F22" t="s">
        <v>10</v>
      </c>
      <c r="G22" t="s">
        <v>11</v>
      </c>
      <c r="I22" t="s">
        <v>12</v>
      </c>
      <c r="J22" t="s">
        <v>13</v>
      </c>
    </row>
    <row r="23" spans="2:10" x14ac:dyDescent="0.2">
      <c r="B23" t="s">
        <v>16</v>
      </c>
      <c r="C23">
        <v>-26470.289949999998</v>
      </c>
      <c r="D23">
        <v>-5003.67245</v>
      </c>
      <c r="E23">
        <v>107898.9685</v>
      </c>
      <c r="F23">
        <v>3842</v>
      </c>
      <c r="G23">
        <v>1646</v>
      </c>
      <c r="I23">
        <f>C23-(F23*$I$6+G23*$J$6)</f>
        <v>424.21448057587259</v>
      </c>
    </row>
    <row r="24" spans="2:10" x14ac:dyDescent="0.2">
      <c r="B24" t="s">
        <v>17</v>
      </c>
      <c r="C24">
        <v>-26474.5615</v>
      </c>
      <c r="D24">
        <v>-4740.8770749999903</v>
      </c>
      <c r="E24">
        <v>107898.9685</v>
      </c>
      <c r="F24">
        <v>3842.7094999999999</v>
      </c>
      <c r="G24">
        <v>1646.2905000000001</v>
      </c>
      <c r="I24">
        <f>C24-(F24*$I$6+G24*$J$6)</f>
        <v>424.81817801505895</v>
      </c>
      <c r="J24">
        <f>I24-(SUM(F24:G24)/SUM(F23:G23))*I23</f>
        <v>0.52639888223018261</v>
      </c>
    </row>
    <row r="26" spans="2:10" x14ac:dyDescent="0.2">
      <c r="B26" t="s">
        <v>21</v>
      </c>
      <c r="C26" t="s">
        <v>8</v>
      </c>
      <c r="D26" t="s">
        <v>1</v>
      </c>
      <c r="E26" t="s">
        <v>9</v>
      </c>
      <c r="F26" t="s">
        <v>10</v>
      </c>
      <c r="G26" t="s">
        <v>11</v>
      </c>
      <c r="I26" t="s">
        <v>12</v>
      </c>
      <c r="J26" t="s">
        <v>13</v>
      </c>
    </row>
    <row r="27" spans="2:10" x14ac:dyDescent="0.2">
      <c r="B27" t="s">
        <v>16</v>
      </c>
      <c r="C27">
        <v>-26455.523450000001</v>
      </c>
      <c r="D27">
        <v>-10003.292975</v>
      </c>
      <c r="E27">
        <v>108351.5325</v>
      </c>
      <c r="F27">
        <v>3842</v>
      </c>
      <c r="G27">
        <v>1646</v>
      </c>
      <c r="I27">
        <f>C27-(F27*$I$7+G27*$J$7)</f>
        <v>433.08346494169018</v>
      </c>
    </row>
    <row r="28" spans="2:10" x14ac:dyDescent="0.2">
      <c r="B28" t="s">
        <v>17</v>
      </c>
      <c r="C28">
        <v>-26459.8292</v>
      </c>
      <c r="D28">
        <v>-9743.7708649999695</v>
      </c>
      <c r="E28">
        <v>108351.5325</v>
      </c>
      <c r="F28">
        <v>3842.7060000000001</v>
      </c>
      <c r="G28">
        <v>1646.2940000000001</v>
      </c>
      <c r="I28">
        <f>C28-(F28*$I$7+G28*$J$7)</f>
        <v>433.66130243075895</v>
      </c>
      <c r="J28">
        <f>I28-(SUM(F28:G28)/SUM(F27:G27))*I27</f>
        <v>0.49892286353281179</v>
      </c>
    </row>
    <row r="29" spans="2:10" x14ac:dyDescent="0.2">
      <c r="B29" s="1"/>
      <c r="C29" s="1"/>
      <c r="D29" s="1"/>
      <c r="E29" s="1"/>
      <c r="F29" s="1"/>
      <c r="G29" s="1"/>
      <c r="H29" s="1"/>
      <c r="I29" s="1"/>
      <c r="J29" s="1"/>
    </row>
    <row r="31" spans="2:10" x14ac:dyDescent="0.2">
      <c r="B31" t="s">
        <v>22</v>
      </c>
      <c r="C31" t="s">
        <v>8</v>
      </c>
      <c r="D31" t="s">
        <v>1</v>
      </c>
      <c r="E31" t="s">
        <v>9</v>
      </c>
      <c r="F31" t="s">
        <v>10</v>
      </c>
      <c r="G31" t="s">
        <v>11</v>
      </c>
      <c r="I31" t="s">
        <v>12</v>
      </c>
      <c r="J31" t="s">
        <v>13</v>
      </c>
    </row>
    <row r="32" spans="2:10" x14ac:dyDescent="0.2">
      <c r="B32" t="s">
        <v>16</v>
      </c>
      <c r="C32">
        <v>-26483.1705</v>
      </c>
      <c r="D32">
        <v>-3.3343633102499899</v>
      </c>
      <c r="E32">
        <v>107460.8585</v>
      </c>
      <c r="F32">
        <v>3842</v>
      </c>
      <c r="G32">
        <v>1646</v>
      </c>
      <c r="I32">
        <f>C32-(F32*$I$3+G32*$J$3)</f>
        <v>415.23133804664758</v>
      </c>
    </row>
    <row r="33" spans="2:10" x14ac:dyDescent="0.2">
      <c r="B33" t="s">
        <v>23</v>
      </c>
      <c r="C33">
        <v>-26476.489850000002</v>
      </c>
      <c r="D33">
        <v>-110.12075050435</v>
      </c>
      <c r="E33">
        <v>107460.8585</v>
      </c>
      <c r="F33">
        <v>3841.3090000000002</v>
      </c>
      <c r="G33">
        <v>1645.691</v>
      </c>
      <c r="I33">
        <f>C33-(F33*$I$3+G33*$J$3)</f>
        <v>416.98626874263937</v>
      </c>
      <c r="J33">
        <f>I33-(SUM(F33:G33)/SUM(F32:G32))*I32</f>
        <v>1.8305923829536255</v>
      </c>
    </row>
    <row r="35" spans="2:10" x14ac:dyDescent="0.2">
      <c r="B35" t="s">
        <v>24</v>
      </c>
      <c r="C35" t="s">
        <v>8</v>
      </c>
      <c r="D35" t="s">
        <v>1</v>
      </c>
      <c r="E35" t="s">
        <v>9</v>
      </c>
      <c r="F35" t="s">
        <v>10</v>
      </c>
      <c r="G35" t="s">
        <v>11</v>
      </c>
      <c r="I35" t="s">
        <v>12</v>
      </c>
      <c r="J35" t="s">
        <v>13</v>
      </c>
    </row>
    <row r="36" spans="2:10" x14ac:dyDescent="0.2">
      <c r="B36" t="s">
        <v>16</v>
      </c>
      <c r="C36">
        <v>-26494.431550000001</v>
      </c>
      <c r="D36">
        <v>4997.0359100000096</v>
      </c>
      <c r="E36">
        <v>107035.97900000001</v>
      </c>
      <c r="F36">
        <v>3842</v>
      </c>
      <c r="G36">
        <v>1646</v>
      </c>
      <c r="I36">
        <f>C36-(F36*$I$4+G36*$J$4)</f>
        <v>405.98177629370184</v>
      </c>
    </row>
    <row r="37" spans="2:10" x14ac:dyDescent="0.2">
      <c r="B37" t="s">
        <v>23</v>
      </c>
      <c r="C37">
        <v>-26487.775199999902</v>
      </c>
      <c r="D37">
        <v>4886.0187599999999</v>
      </c>
      <c r="E37">
        <v>107035.97900000001</v>
      </c>
      <c r="F37">
        <v>3841.3035</v>
      </c>
      <c r="G37">
        <v>1645.6965</v>
      </c>
      <c r="I37">
        <f>C37-(F37*$I$4+G37*$J$4)</f>
        <v>407.7268328552309</v>
      </c>
      <c r="J37">
        <f>I37-(SUM(F37:G37)/SUM(F36:G36))*I36</f>
        <v>1.8190328327195857</v>
      </c>
    </row>
    <row r="39" spans="2:10" x14ac:dyDescent="0.2">
      <c r="B39" t="s">
        <v>25</v>
      </c>
      <c r="C39" t="s">
        <v>8</v>
      </c>
      <c r="D39" t="s">
        <v>1</v>
      </c>
      <c r="E39" t="s">
        <v>9</v>
      </c>
      <c r="F39" t="s">
        <v>10</v>
      </c>
      <c r="G39" t="s">
        <v>11</v>
      </c>
      <c r="I39" t="s">
        <v>12</v>
      </c>
      <c r="J39" t="s">
        <v>13</v>
      </c>
    </row>
    <row r="40" spans="2:10" x14ac:dyDescent="0.2">
      <c r="B40" t="s">
        <v>16</v>
      </c>
      <c r="C40">
        <v>-26504.2853</v>
      </c>
      <c r="D40">
        <v>9997.2349899999808</v>
      </c>
      <c r="E40">
        <v>106623.02650000001</v>
      </c>
      <c r="F40">
        <v>3842</v>
      </c>
      <c r="G40">
        <v>1646</v>
      </c>
      <c r="I40">
        <f>C40-(F40*$I$5+G40*$J$5)</f>
        <v>396.32046851312407</v>
      </c>
    </row>
    <row r="41" spans="2:10" x14ac:dyDescent="0.2">
      <c r="B41" t="s">
        <v>23</v>
      </c>
      <c r="C41">
        <v>-26497.66</v>
      </c>
      <c r="D41">
        <v>9884.8791749999891</v>
      </c>
      <c r="E41">
        <v>106623.02650000001</v>
      </c>
      <c r="F41">
        <v>3841.3020000000001</v>
      </c>
      <c r="G41">
        <v>1645.6980000000001</v>
      </c>
      <c r="I41">
        <f>C41-(F41*$I$5+G41*$J$5)</f>
        <v>398.03847400182349</v>
      </c>
      <c r="J41">
        <f>I41-(SUM(F41:G41)/SUM(F40:G40))*I40</f>
        <v>1.7902213175101451</v>
      </c>
    </row>
    <row r="43" spans="2:10" x14ac:dyDescent="0.2">
      <c r="B43" t="s">
        <v>26</v>
      </c>
      <c r="C43" t="s">
        <v>8</v>
      </c>
      <c r="D43" t="s">
        <v>1</v>
      </c>
      <c r="E43" t="s">
        <v>9</v>
      </c>
      <c r="F43" t="s">
        <v>10</v>
      </c>
      <c r="G43" t="s">
        <v>11</v>
      </c>
      <c r="I43" t="s">
        <v>12</v>
      </c>
      <c r="J43" t="s">
        <v>13</v>
      </c>
    </row>
    <row r="44" spans="2:10" x14ac:dyDescent="0.2">
      <c r="B44" t="s">
        <v>16</v>
      </c>
      <c r="C44">
        <v>-26470.093099999998</v>
      </c>
      <c r="D44">
        <v>-5005.0711650000103</v>
      </c>
      <c r="E44">
        <v>107899.67049999999</v>
      </c>
      <c r="F44">
        <v>3842</v>
      </c>
      <c r="G44">
        <v>1646</v>
      </c>
      <c r="I44">
        <f>C44-(F44*$I$6+G44*$J$6)</f>
        <v>424.41133057587285</v>
      </c>
    </row>
    <row r="45" spans="2:10" x14ac:dyDescent="0.2">
      <c r="B45" t="s">
        <v>23</v>
      </c>
      <c r="C45">
        <v>-26463.409599999999</v>
      </c>
      <c r="D45">
        <v>-5109.3131549999998</v>
      </c>
      <c r="E45">
        <v>107899.67049999999</v>
      </c>
      <c r="F45">
        <v>3841.3</v>
      </c>
      <c r="G45">
        <v>1645.7</v>
      </c>
      <c r="I45">
        <f>C45-(F45*$I$6+G45*$J$6)</f>
        <v>426.19403242536646</v>
      </c>
      <c r="J45">
        <f>I45-(SUM(F45:G45)/SUM(F44:G44))*I44</f>
        <v>1.8600362756189384</v>
      </c>
    </row>
    <row r="47" spans="2:10" x14ac:dyDescent="0.2">
      <c r="B47" t="s">
        <v>27</v>
      </c>
      <c r="C47" t="s">
        <v>8</v>
      </c>
      <c r="D47" t="s">
        <v>1</v>
      </c>
      <c r="E47" t="s">
        <v>9</v>
      </c>
      <c r="F47" t="s">
        <v>10</v>
      </c>
      <c r="G47" t="s">
        <v>11</v>
      </c>
      <c r="I47" t="s">
        <v>12</v>
      </c>
      <c r="J47" t="s">
        <v>13</v>
      </c>
    </row>
    <row r="48" spans="2:10" x14ac:dyDescent="0.2">
      <c r="B48" t="s">
        <v>16</v>
      </c>
      <c r="C48">
        <v>-26455.59705</v>
      </c>
      <c r="D48">
        <v>-10004.659255</v>
      </c>
      <c r="E48">
        <v>108350.8075</v>
      </c>
      <c r="F48">
        <v>3842</v>
      </c>
      <c r="G48">
        <v>1646</v>
      </c>
      <c r="I48">
        <f>C48-(F48*$I$7+G48*$J$7)</f>
        <v>433.00986494169047</v>
      </c>
    </row>
    <row r="49" spans="2:10" x14ac:dyDescent="0.2">
      <c r="B49" t="s">
        <v>23</v>
      </c>
      <c r="C49">
        <v>-26448.86015</v>
      </c>
      <c r="D49">
        <v>-10105.19355</v>
      </c>
      <c r="E49">
        <v>108350.8075</v>
      </c>
      <c r="F49">
        <v>3841.3094999999998</v>
      </c>
      <c r="G49">
        <v>1645.6904999999999</v>
      </c>
      <c r="I49">
        <f>C49-(F49*$I$7+G49*$J$7)</f>
        <v>434.82149271911476</v>
      </c>
      <c r="J49">
        <f>I49-(SUM(F49:G49)/SUM(F48:G48))*I48</f>
        <v>1.8905289918815811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D233-2BCD-3749-9A9E-5F2F25BA49EB}">
  <dimension ref="A1:N50"/>
  <sheetViews>
    <sheetView topLeftCell="A5" workbookViewId="0">
      <selection activeCell="M11" sqref="M11:N15"/>
    </sheetView>
  </sheetViews>
  <sheetFormatPr baseColWidth="10" defaultRowHeight="16" x14ac:dyDescent="0.2"/>
  <sheetData>
    <row r="1" spans="1:14" x14ac:dyDescent="0.2">
      <c r="A1" t="s">
        <v>29</v>
      </c>
    </row>
    <row r="2" spans="1:14" x14ac:dyDescent="0.2">
      <c r="B2" t="s">
        <v>0</v>
      </c>
      <c r="D2" t="s">
        <v>1</v>
      </c>
      <c r="E2" t="s">
        <v>2</v>
      </c>
      <c r="F2" t="s">
        <v>3</v>
      </c>
      <c r="H2" t="s">
        <v>1</v>
      </c>
      <c r="I2" t="s">
        <v>2</v>
      </c>
      <c r="J2" t="s">
        <v>3</v>
      </c>
    </row>
    <row r="3" spans="1:14" x14ac:dyDescent="0.2">
      <c r="B3" t="s">
        <v>4</v>
      </c>
      <c r="D3">
        <v>0</v>
      </c>
      <c r="E3">
        <v>-22470.4892</v>
      </c>
      <c r="F3">
        <v>-37233.784800000001</v>
      </c>
      <c r="H3">
        <v>0</v>
      </c>
      <c r="I3">
        <f>E3/5488</f>
        <v>-4.0944768950437318</v>
      </c>
      <c r="J3">
        <f>F3/5488</f>
        <v>-6.7845817784256566</v>
      </c>
    </row>
    <row r="4" spans="1:14" x14ac:dyDescent="0.2">
      <c r="B4" t="s">
        <v>5</v>
      </c>
      <c r="D4">
        <v>5</v>
      </c>
      <c r="E4">
        <v>-22471.032650000001</v>
      </c>
      <c r="F4">
        <v>-37239.222899999899</v>
      </c>
      <c r="H4">
        <v>5</v>
      </c>
      <c r="I4">
        <f t="shared" ref="I4:J7" si="0">E4/5488</f>
        <v>-4.0945759201895049</v>
      </c>
      <c r="J4">
        <f t="shared" si="0"/>
        <v>-6.78557268586004</v>
      </c>
    </row>
    <row r="5" spans="1:14" x14ac:dyDescent="0.2">
      <c r="D5">
        <v>10</v>
      </c>
      <c r="E5">
        <v>-22469.238450000001</v>
      </c>
      <c r="F5">
        <v>-37244.052450000003</v>
      </c>
      <c r="H5">
        <v>10</v>
      </c>
      <c r="I5">
        <f t="shared" si="0"/>
        <v>-4.0942489887026241</v>
      </c>
      <c r="J5">
        <f t="shared" si="0"/>
        <v>-6.7864527059037902</v>
      </c>
    </row>
    <row r="6" spans="1:14" x14ac:dyDescent="0.2">
      <c r="D6">
        <v>-5</v>
      </c>
      <c r="E6">
        <v>-22467.507500000102</v>
      </c>
      <c r="F6">
        <v>-37227.75</v>
      </c>
      <c r="H6">
        <v>-5</v>
      </c>
      <c r="I6">
        <f t="shared" si="0"/>
        <v>-4.0939335823615348</v>
      </c>
      <c r="J6">
        <f t="shared" si="0"/>
        <v>-6.7834821428571432</v>
      </c>
    </row>
    <row r="7" spans="1:14" x14ac:dyDescent="0.2">
      <c r="D7">
        <v>-10</v>
      </c>
      <c r="E7">
        <v>-22461.957149999998</v>
      </c>
      <c r="F7">
        <v>-37221.042150000001</v>
      </c>
      <c r="H7">
        <v>-10</v>
      </c>
      <c r="I7">
        <f>E7/5488</f>
        <v>-4.0929222212099123</v>
      </c>
      <c r="J7">
        <f t="shared" si="0"/>
        <v>-6.7822598669825078</v>
      </c>
    </row>
    <row r="9" spans="1:14" x14ac:dyDescent="0.2">
      <c r="B9" t="s">
        <v>28</v>
      </c>
    </row>
    <row r="10" spans="1:14" x14ac:dyDescent="0.2">
      <c r="B10" t="s">
        <v>7</v>
      </c>
      <c r="C10" t="s">
        <v>8</v>
      </c>
      <c r="D10" t="s">
        <v>1</v>
      </c>
      <c r="E10" t="s">
        <v>9</v>
      </c>
      <c r="F10" t="s">
        <v>10</v>
      </c>
      <c r="G10" t="s">
        <v>11</v>
      </c>
      <c r="I10" t="s">
        <v>12</v>
      </c>
      <c r="J10" t="s">
        <v>13</v>
      </c>
      <c r="L10" t="s">
        <v>1</v>
      </c>
      <c r="M10" t="s">
        <v>14</v>
      </c>
      <c r="N10" t="s">
        <v>15</v>
      </c>
    </row>
    <row r="11" spans="1:14" x14ac:dyDescent="0.2">
      <c r="B11" t="s">
        <v>16</v>
      </c>
      <c r="C11">
        <v>-29541.045399999999</v>
      </c>
      <c r="D11">
        <v>-7.5930872866299897</v>
      </c>
      <c r="E11">
        <v>101197.75750000001</v>
      </c>
      <c r="F11">
        <v>2635</v>
      </c>
      <c r="G11">
        <v>2853</v>
      </c>
      <c r="I11">
        <f>C11-(F11*$I$3+G11*$J$3)</f>
        <v>604.3130322886318</v>
      </c>
      <c r="L11">
        <v>0</v>
      </c>
      <c r="M11">
        <v>1.0706343029374921</v>
      </c>
      <c r="N11">
        <v>2.1612473688865066</v>
      </c>
    </row>
    <row r="12" spans="1:14" x14ac:dyDescent="0.2">
      <c r="B12" t="s">
        <v>17</v>
      </c>
      <c r="C12">
        <v>-29545.312249999999</v>
      </c>
      <c r="D12">
        <v>415.09874849999898</v>
      </c>
      <c r="E12">
        <v>101197.75750000001</v>
      </c>
      <c r="F12">
        <v>2635.4969999999998</v>
      </c>
      <c r="G12">
        <v>2853.5030000000002</v>
      </c>
      <c r="I12">
        <f>C12-(F12*$I$3+G12*$J$3)</f>
        <v>605.49378194001838</v>
      </c>
      <c r="J12">
        <f>I12-(SUM(F12:G12)/SUM(F11:G11))*I11</f>
        <v>1.0706343029374921</v>
      </c>
      <c r="L12">
        <v>5</v>
      </c>
      <c r="M12">
        <v>1.1344050057349477</v>
      </c>
      <c r="N12">
        <v>2.1256635501227947</v>
      </c>
    </row>
    <row r="13" spans="1:14" x14ac:dyDescent="0.2">
      <c r="L13">
        <v>10</v>
      </c>
      <c r="M13">
        <v>1.2302957791251856</v>
      </c>
      <c r="N13">
        <v>2.0925914807104391</v>
      </c>
    </row>
    <row r="14" spans="1:14" x14ac:dyDescent="0.2">
      <c r="B14" t="s">
        <v>18</v>
      </c>
      <c r="C14" t="s">
        <v>8</v>
      </c>
      <c r="D14" t="s">
        <v>1</v>
      </c>
      <c r="E14" t="s">
        <v>9</v>
      </c>
      <c r="F14" t="s">
        <v>10</v>
      </c>
      <c r="G14" t="s">
        <v>11</v>
      </c>
      <c r="I14" t="s">
        <v>12</v>
      </c>
      <c r="J14" t="s">
        <v>13</v>
      </c>
      <c r="L14">
        <v>-5</v>
      </c>
      <c r="M14">
        <v>0.99823100764581341</v>
      </c>
      <c r="N14">
        <v>2.1786040002001528</v>
      </c>
    </row>
    <row r="15" spans="1:14" x14ac:dyDescent="0.2">
      <c r="B15" t="s">
        <v>16</v>
      </c>
      <c r="C15">
        <v>-29550.598499999898</v>
      </c>
      <c r="D15">
        <v>4994.3821850000004</v>
      </c>
      <c r="E15">
        <v>100906.56</v>
      </c>
      <c r="F15">
        <v>2635</v>
      </c>
      <c r="G15">
        <v>2853</v>
      </c>
      <c r="I15">
        <f>C15-(F15*$I$4+G15*$J$4)</f>
        <v>597.84792245814242</v>
      </c>
      <c r="L15">
        <v>-10</v>
      </c>
      <c r="M15">
        <v>0.83855820865335318</v>
      </c>
      <c r="N15">
        <v>2.1754140948025906</v>
      </c>
    </row>
    <row r="16" spans="1:14" x14ac:dyDescent="0.2">
      <c r="B16" t="s">
        <v>17</v>
      </c>
      <c r="C16">
        <v>-29554.789850000001</v>
      </c>
      <c r="D16">
        <v>5422.9262150000004</v>
      </c>
      <c r="E16">
        <v>100906.56</v>
      </c>
      <c r="F16">
        <v>2635.502</v>
      </c>
      <c r="G16">
        <v>2853.498</v>
      </c>
      <c r="I16">
        <f>C16-(F16*$I$4+G16*$J$4)</f>
        <v>599.09126476753227</v>
      </c>
      <c r="J16">
        <f>I16-(SUM(F16:G16)/SUM(F15:G15))*I15</f>
        <v>1.1344050057349477</v>
      </c>
    </row>
    <row r="18" spans="2:10" x14ac:dyDescent="0.2">
      <c r="B18" t="s">
        <v>19</v>
      </c>
      <c r="C18" t="s">
        <v>8</v>
      </c>
      <c r="D18" t="s">
        <v>1</v>
      </c>
      <c r="E18" t="s">
        <v>9</v>
      </c>
      <c r="F18" t="s">
        <v>10</v>
      </c>
      <c r="G18" t="s">
        <v>11</v>
      </c>
      <c r="I18" t="s">
        <v>12</v>
      </c>
      <c r="J18" t="s">
        <v>13</v>
      </c>
    </row>
    <row r="19" spans="2:10" x14ac:dyDescent="0.2">
      <c r="B19" t="s">
        <v>16</v>
      </c>
      <c r="C19">
        <v>-29559.562750000001</v>
      </c>
      <c r="D19">
        <v>9994.8517150000098</v>
      </c>
      <c r="E19">
        <v>100621.523</v>
      </c>
      <c r="F19">
        <v>2635</v>
      </c>
      <c r="G19">
        <v>2853</v>
      </c>
      <c r="I19">
        <f>C19-(F19*$I$5+G19*$J$5)</f>
        <v>590.53290517492496</v>
      </c>
    </row>
    <row r="20" spans="2:10" x14ac:dyDescent="0.2">
      <c r="B20" t="s">
        <v>17</v>
      </c>
      <c r="C20">
        <v>-29563.682700000001</v>
      </c>
      <c r="D20">
        <v>10430.3704</v>
      </c>
      <c r="E20">
        <v>100621.523</v>
      </c>
      <c r="F20">
        <v>2635.4935</v>
      </c>
      <c r="G20">
        <v>2853.5065</v>
      </c>
      <c r="I20">
        <f>C20-(F20*$I$5+G20*$J$5)</f>
        <v>591.87080534639244</v>
      </c>
      <c r="J20">
        <f>I20-(SUM(F20:G20)/SUM(F19:G19))*I19</f>
        <v>1.2302957791251856</v>
      </c>
    </row>
    <row r="22" spans="2:10" x14ac:dyDescent="0.2">
      <c r="B22" t="s">
        <v>20</v>
      </c>
      <c r="C22" t="s">
        <v>8</v>
      </c>
      <c r="D22" t="s">
        <v>1</v>
      </c>
      <c r="E22" t="s">
        <v>9</v>
      </c>
      <c r="F22" t="s">
        <v>10</v>
      </c>
      <c r="G22" t="s">
        <v>11</v>
      </c>
      <c r="I22" t="s">
        <v>12</v>
      </c>
      <c r="J22" t="s">
        <v>13</v>
      </c>
    </row>
    <row r="23" spans="2:10" x14ac:dyDescent="0.2">
      <c r="B23" t="s">
        <v>16</v>
      </c>
      <c r="C23">
        <v>-29529.291350000101</v>
      </c>
      <c r="D23">
        <v>-5006.6756949999999</v>
      </c>
      <c r="E23">
        <v>101498.90949999999</v>
      </c>
      <c r="F23">
        <v>2635</v>
      </c>
      <c r="G23">
        <v>2853</v>
      </c>
      <c r="I23">
        <f>C23-(F23*$I$6+G23*$J$6)</f>
        <v>611.49819309397571</v>
      </c>
    </row>
    <row r="24" spans="2:10" x14ac:dyDescent="0.2">
      <c r="B24" t="s">
        <v>17</v>
      </c>
      <c r="C24">
        <v>-29533.633849999998</v>
      </c>
      <c r="D24">
        <v>-4592.8076549999996</v>
      </c>
      <c r="E24">
        <v>101498.90949999999</v>
      </c>
      <c r="F24">
        <v>2635.4949999999999</v>
      </c>
      <c r="G24">
        <v>2853.5050000000001</v>
      </c>
      <c r="I24">
        <f>C24-(F24*$I$6+G24*$J$6)</f>
        <v>612.60784869948839</v>
      </c>
      <c r="J24">
        <f>I24-(SUM(F24:G24)/SUM(F23:G23))*I23</f>
        <v>0.99823100764581341</v>
      </c>
    </row>
    <row r="26" spans="2:10" x14ac:dyDescent="0.2">
      <c r="B26" t="s">
        <v>21</v>
      </c>
      <c r="C26" t="s">
        <v>8</v>
      </c>
      <c r="D26" t="s">
        <v>1</v>
      </c>
      <c r="E26" t="s">
        <v>9</v>
      </c>
      <c r="F26" t="s">
        <v>10</v>
      </c>
      <c r="G26" t="s">
        <v>11</v>
      </c>
      <c r="I26" t="s">
        <v>12</v>
      </c>
      <c r="J26" t="s">
        <v>13</v>
      </c>
    </row>
    <row r="27" spans="2:10" x14ac:dyDescent="0.2">
      <c r="B27" t="s">
        <v>16</v>
      </c>
      <c r="C27">
        <v>-29517.090499999998</v>
      </c>
      <c r="D27">
        <v>-10004.28268</v>
      </c>
      <c r="E27">
        <v>101804.7635</v>
      </c>
      <c r="F27">
        <v>2635</v>
      </c>
      <c r="G27">
        <v>2853</v>
      </c>
      <c r="I27">
        <f>C27-(F27*$I$7+G27*$J$7)</f>
        <v>617.54695338921738</v>
      </c>
    </row>
    <row r="28" spans="2:10" x14ac:dyDescent="0.2">
      <c r="B28" t="s">
        <v>17</v>
      </c>
      <c r="C28">
        <v>-29521.540700000001</v>
      </c>
      <c r="D28">
        <v>-9598.5645949999798</v>
      </c>
      <c r="E28">
        <v>101804.7635</v>
      </c>
      <c r="F28">
        <v>2635.5135</v>
      </c>
      <c r="G28">
        <v>2853.4865</v>
      </c>
      <c r="I28">
        <f>C28-(F28*$I$7+G28*$J$7)</f>
        <v>618.49803837509171</v>
      </c>
      <c r="J28">
        <f>I28-(SUM(F28:G28)/SUM(F27:G27))*I27</f>
        <v>0.83855820865335318</v>
      </c>
    </row>
    <row r="29" spans="2:10" x14ac:dyDescent="0.2">
      <c r="B29" s="1"/>
      <c r="C29" s="1"/>
      <c r="D29" s="1"/>
      <c r="E29" s="1"/>
      <c r="F29" s="1"/>
      <c r="G29" s="1"/>
      <c r="H29" s="1"/>
      <c r="I29" s="1"/>
      <c r="J29" s="1"/>
    </row>
    <row r="31" spans="2:10" x14ac:dyDescent="0.2">
      <c r="B31" t="s">
        <v>22</v>
      </c>
      <c r="C31" t="s">
        <v>8</v>
      </c>
      <c r="D31" t="s">
        <v>1</v>
      </c>
      <c r="E31" t="s">
        <v>9</v>
      </c>
      <c r="F31" t="s">
        <v>10</v>
      </c>
      <c r="G31" t="s">
        <v>11</v>
      </c>
      <c r="I31" t="s">
        <v>12</v>
      </c>
      <c r="J31" t="s">
        <v>13</v>
      </c>
    </row>
    <row r="32" spans="2:10" x14ac:dyDescent="0.2">
      <c r="B32" t="s">
        <v>16</v>
      </c>
      <c r="C32">
        <v>-29540.637100000102</v>
      </c>
      <c r="D32">
        <v>-4.9712728967000004</v>
      </c>
      <c r="E32">
        <v>101198.65300000001</v>
      </c>
      <c r="F32">
        <v>2635</v>
      </c>
      <c r="G32">
        <v>2853</v>
      </c>
      <c r="I32">
        <f>C32-(F32*$I$3+G32*$J$3)</f>
        <v>604.72133228852908</v>
      </c>
    </row>
    <row r="33" spans="2:10" x14ac:dyDescent="0.2">
      <c r="B33" t="s">
        <v>23</v>
      </c>
      <c r="C33">
        <v>-29533.068500000001</v>
      </c>
      <c r="D33">
        <v>-123.52353226699999</v>
      </c>
      <c r="E33">
        <v>101198.65300000001</v>
      </c>
      <c r="F33">
        <v>2634.529</v>
      </c>
      <c r="G33">
        <v>2852.471</v>
      </c>
      <c r="I33">
        <f>C33-(F33*$I$3+G33*$J$3)</f>
        <v>606.77238991027843</v>
      </c>
      <c r="J33">
        <f>I33-(SUM(F33:G33)/SUM(F32:G32))*I32</f>
        <v>2.1612473688865066</v>
      </c>
    </row>
    <row r="35" spans="2:10" x14ac:dyDescent="0.2">
      <c r="B35" t="s">
        <v>24</v>
      </c>
      <c r="C35" t="s">
        <v>8</v>
      </c>
      <c r="D35" t="s">
        <v>1</v>
      </c>
      <c r="E35" t="s">
        <v>9</v>
      </c>
      <c r="F35" t="s">
        <v>10</v>
      </c>
      <c r="G35" t="s">
        <v>11</v>
      </c>
      <c r="I35" t="s">
        <v>12</v>
      </c>
      <c r="J35" t="s">
        <v>13</v>
      </c>
    </row>
    <row r="36" spans="2:10" x14ac:dyDescent="0.2">
      <c r="B36" t="s">
        <v>16</v>
      </c>
      <c r="C36">
        <v>-29550.801950000001</v>
      </c>
      <c r="D36">
        <v>4993.4138549999998</v>
      </c>
      <c r="E36">
        <v>100906.60950000001</v>
      </c>
      <c r="F36">
        <v>2635</v>
      </c>
      <c r="G36">
        <v>2853</v>
      </c>
      <c r="I36">
        <f>C36-(F36*$I$4+G36*$J$4)</f>
        <v>597.64447245803967</v>
      </c>
    </row>
    <row r="37" spans="2:10" x14ac:dyDescent="0.2">
      <c r="B37" t="s">
        <v>23</v>
      </c>
      <c r="C37">
        <v>-29543.244200000001</v>
      </c>
      <c r="D37">
        <v>4870.5150249999897</v>
      </c>
      <c r="E37">
        <v>100906.60950000001</v>
      </c>
      <c r="F37">
        <v>2634.5374999999999</v>
      </c>
      <c r="G37">
        <v>2852.4625000000001</v>
      </c>
      <c r="I37">
        <f>C37-(F37*$I$4+G37*$J$4)</f>
        <v>599.6612357763006</v>
      </c>
      <c r="J37">
        <f>I37-(SUM(F37:G37)/SUM(F36:G36))*I36</f>
        <v>2.1256635501227947</v>
      </c>
    </row>
    <row r="39" spans="2:10" x14ac:dyDescent="0.2">
      <c r="B39" t="s">
        <v>25</v>
      </c>
      <c r="C39" t="s">
        <v>8</v>
      </c>
      <c r="D39" t="s">
        <v>1</v>
      </c>
      <c r="E39" t="s">
        <v>9</v>
      </c>
      <c r="F39" t="s">
        <v>10</v>
      </c>
      <c r="G39" t="s">
        <v>11</v>
      </c>
      <c r="I39" t="s">
        <v>12</v>
      </c>
      <c r="J39" t="s">
        <v>13</v>
      </c>
    </row>
    <row r="40" spans="2:10" x14ac:dyDescent="0.2">
      <c r="B40" t="s">
        <v>16</v>
      </c>
      <c r="C40">
        <v>-29559.764599999999</v>
      </c>
      <c r="D40">
        <v>9995.2782449999904</v>
      </c>
      <c r="E40">
        <v>100621.242</v>
      </c>
      <c r="F40">
        <v>2635</v>
      </c>
      <c r="G40">
        <v>2853</v>
      </c>
      <c r="I40">
        <f>C40-(F40*$I$5+G40*$J$5)</f>
        <v>590.33105517492731</v>
      </c>
    </row>
    <row r="41" spans="2:10" x14ac:dyDescent="0.2">
      <c r="B41" t="s">
        <v>23</v>
      </c>
      <c r="C41">
        <v>-29552.2972864322</v>
      </c>
      <c r="D41">
        <v>9864.1097688442296</v>
      </c>
      <c r="E41">
        <v>100621.270351759</v>
      </c>
      <c r="F41">
        <v>2634.51557788945</v>
      </c>
      <c r="G41">
        <v>2852.48442211055</v>
      </c>
      <c r="I41">
        <f>C41-(F41*$I$5+G41*$J$5)</f>
        <v>592.31607904354314</v>
      </c>
      <c r="J41">
        <f>I41-(SUM(F41:G41)/SUM(F40:G40))*I40</f>
        <v>2.0925914807104391</v>
      </c>
    </row>
    <row r="43" spans="2:10" x14ac:dyDescent="0.2">
      <c r="B43" t="s">
        <v>26</v>
      </c>
      <c r="C43" t="s">
        <v>8</v>
      </c>
      <c r="D43" t="s">
        <v>1</v>
      </c>
      <c r="E43" t="s">
        <v>9</v>
      </c>
      <c r="F43" t="s">
        <v>10</v>
      </c>
      <c r="G43" t="s">
        <v>11</v>
      </c>
      <c r="I43" t="s">
        <v>12</v>
      </c>
      <c r="J43" t="s">
        <v>13</v>
      </c>
    </row>
    <row r="44" spans="2:10" x14ac:dyDescent="0.2">
      <c r="B44" t="s">
        <v>16</v>
      </c>
      <c r="C44">
        <v>-29529.32085</v>
      </c>
      <c r="D44">
        <v>-5003.908735</v>
      </c>
      <c r="E44">
        <v>101498.11749999999</v>
      </c>
      <c r="F44">
        <v>2635</v>
      </c>
      <c r="G44">
        <v>2853</v>
      </c>
      <c r="I44">
        <f>C44-(F44*$I$6+G44*$J$6)</f>
        <v>611.46869309407703</v>
      </c>
    </row>
    <row r="45" spans="2:10" x14ac:dyDescent="0.2">
      <c r="B45" t="s">
        <v>23</v>
      </c>
      <c r="C45">
        <v>-29521.73965</v>
      </c>
      <c r="D45">
        <v>-5121.1825250000002</v>
      </c>
      <c r="E45">
        <v>101498.11749999999</v>
      </c>
      <c r="F45">
        <v>2634.5279999999998</v>
      </c>
      <c r="G45">
        <v>2852.4720000000002</v>
      </c>
      <c r="I45">
        <f>C45-(F45*$I$6+G45*$J$6)</f>
        <v>613.53587787177457</v>
      </c>
      <c r="J45">
        <f>I45-(SUM(F45:G45)/SUM(F44:G44))*I44</f>
        <v>2.1786040002001528</v>
      </c>
    </row>
    <row r="47" spans="2:10" x14ac:dyDescent="0.2">
      <c r="B47" t="s">
        <v>27</v>
      </c>
      <c r="C47" t="s">
        <v>8</v>
      </c>
      <c r="D47" t="s">
        <v>1</v>
      </c>
      <c r="E47" t="s">
        <v>9</v>
      </c>
      <c r="F47" t="s">
        <v>10</v>
      </c>
      <c r="G47" t="s">
        <v>11</v>
      </c>
      <c r="I47" t="s">
        <v>12</v>
      </c>
      <c r="J47" t="s">
        <v>13</v>
      </c>
    </row>
    <row r="48" spans="2:10" x14ac:dyDescent="0.2">
      <c r="B48" t="s">
        <v>16</v>
      </c>
      <c r="C48">
        <v>-29517.281949999899</v>
      </c>
      <c r="D48">
        <v>-10003.679249999999</v>
      </c>
      <c r="E48">
        <v>101804.1125</v>
      </c>
      <c r="F48">
        <v>2635</v>
      </c>
      <c r="G48">
        <v>2853</v>
      </c>
      <c r="I48">
        <f>C48-(F48*$I$7+G48*$J$7)</f>
        <v>617.35550338931716</v>
      </c>
    </row>
    <row r="49" spans="2:10" x14ac:dyDescent="0.2">
      <c r="B49" t="s">
        <v>23</v>
      </c>
      <c r="C49">
        <v>-29509.727650000099</v>
      </c>
      <c r="D49">
        <v>-10117.281660000001</v>
      </c>
      <c r="E49">
        <v>101804.1125</v>
      </c>
      <c r="F49">
        <v>2634.52</v>
      </c>
      <c r="G49">
        <v>2852.48</v>
      </c>
      <c r="I49">
        <f>C49-(F49*$I$7+G49*$J$7)</f>
        <v>619.41842559210272</v>
      </c>
      <c r="J49">
        <f>I49-(SUM(F49:G49)/SUM(F48:G48))*I48</f>
        <v>2.1754140948025906</v>
      </c>
    </row>
    <row r="50" spans="2:10" x14ac:dyDescent="0.2">
      <c r="F5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E3A4-8651-3D49-865C-2E46633FDC78}">
  <dimension ref="A1:N50"/>
  <sheetViews>
    <sheetView topLeftCell="A4" workbookViewId="0">
      <selection activeCell="M11" sqref="M11:N15"/>
    </sheetView>
  </sheetViews>
  <sheetFormatPr baseColWidth="10" defaultRowHeight="16" x14ac:dyDescent="0.2"/>
  <sheetData>
    <row r="1" spans="1:14" x14ac:dyDescent="0.2">
      <c r="A1" t="s">
        <v>29</v>
      </c>
    </row>
    <row r="2" spans="1:14" x14ac:dyDescent="0.2">
      <c r="B2" t="s">
        <v>0</v>
      </c>
      <c r="D2" t="s">
        <v>1</v>
      </c>
      <c r="E2" t="s">
        <v>2</v>
      </c>
      <c r="F2" t="s">
        <v>3</v>
      </c>
      <c r="H2" t="s">
        <v>1</v>
      </c>
      <c r="I2" t="s">
        <v>2</v>
      </c>
      <c r="J2" t="s">
        <v>3</v>
      </c>
    </row>
    <row r="3" spans="1:14" x14ac:dyDescent="0.2">
      <c r="B3" t="s">
        <v>4</v>
      </c>
      <c r="D3">
        <v>0</v>
      </c>
      <c r="E3">
        <v>-22470.4892</v>
      </c>
      <c r="F3">
        <v>-37233.784800000001</v>
      </c>
      <c r="H3">
        <v>0</v>
      </c>
      <c r="I3">
        <f>E3/5488</f>
        <v>-4.0944768950437318</v>
      </c>
      <c r="J3">
        <f>F3/5488</f>
        <v>-6.7845817784256566</v>
      </c>
    </row>
    <row r="4" spans="1:14" x14ac:dyDescent="0.2">
      <c r="B4" t="s">
        <v>5</v>
      </c>
      <c r="D4">
        <v>5</v>
      </c>
      <c r="E4">
        <v>-22471.032650000001</v>
      </c>
      <c r="F4">
        <v>-37239.222899999899</v>
      </c>
      <c r="H4">
        <v>5</v>
      </c>
      <c r="I4">
        <f t="shared" ref="I4:J7" si="0">E4/5488</f>
        <v>-4.0945759201895049</v>
      </c>
      <c r="J4">
        <f t="shared" si="0"/>
        <v>-6.78557268586004</v>
      </c>
    </row>
    <row r="5" spans="1:14" x14ac:dyDescent="0.2">
      <c r="D5">
        <v>10</v>
      </c>
      <c r="E5">
        <v>-22469.238450000001</v>
      </c>
      <c r="F5">
        <v>-37244.052450000003</v>
      </c>
      <c r="H5">
        <v>10</v>
      </c>
      <c r="I5">
        <f t="shared" si="0"/>
        <v>-4.0942489887026241</v>
      </c>
      <c r="J5">
        <f t="shared" si="0"/>
        <v>-6.7864527059037902</v>
      </c>
    </row>
    <row r="6" spans="1:14" x14ac:dyDescent="0.2">
      <c r="D6">
        <v>-5</v>
      </c>
      <c r="E6">
        <v>-22467.507500000102</v>
      </c>
      <c r="F6">
        <v>-37227.75</v>
      </c>
      <c r="H6">
        <v>-5</v>
      </c>
      <c r="I6">
        <f t="shared" si="0"/>
        <v>-4.0939335823615348</v>
      </c>
      <c r="J6">
        <f t="shared" si="0"/>
        <v>-6.7834821428571432</v>
      </c>
    </row>
    <row r="7" spans="1:14" x14ac:dyDescent="0.2">
      <c r="D7">
        <v>-10</v>
      </c>
      <c r="E7">
        <v>-22461.957149999998</v>
      </c>
      <c r="F7">
        <v>-37221.042150000001</v>
      </c>
      <c r="H7">
        <v>-10</v>
      </c>
      <c r="I7">
        <f>E7/5488</f>
        <v>-4.0929222212099123</v>
      </c>
      <c r="J7">
        <f t="shared" si="0"/>
        <v>-6.7822598669825078</v>
      </c>
    </row>
    <row r="9" spans="1:14" x14ac:dyDescent="0.2">
      <c r="B9" t="s">
        <v>28</v>
      </c>
    </row>
    <row r="10" spans="1:14" x14ac:dyDescent="0.2">
      <c r="B10" t="s">
        <v>7</v>
      </c>
      <c r="C10" t="s">
        <v>8</v>
      </c>
      <c r="D10" t="s">
        <v>1</v>
      </c>
      <c r="E10" t="s">
        <v>9</v>
      </c>
      <c r="F10" t="s">
        <v>10</v>
      </c>
      <c r="G10" t="s">
        <v>11</v>
      </c>
      <c r="I10" t="s">
        <v>12</v>
      </c>
      <c r="J10" t="s">
        <v>13</v>
      </c>
      <c r="L10" t="s">
        <v>1</v>
      </c>
      <c r="M10" t="s">
        <v>14</v>
      </c>
      <c r="N10" t="s">
        <v>15</v>
      </c>
    </row>
    <row r="11" spans="1:14" x14ac:dyDescent="0.2">
      <c r="B11" t="s">
        <v>16</v>
      </c>
      <c r="C11">
        <v>-32257.8514</v>
      </c>
      <c r="D11">
        <v>-6.6014852085500202</v>
      </c>
      <c r="E11">
        <v>96313.900899999993</v>
      </c>
      <c r="F11">
        <v>1592</v>
      </c>
      <c r="G11">
        <v>3896</v>
      </c>
      <c r="I11">
        <f>C11-(F11*$I$3+G11*$J$3)</f>
        <v>693.28642565597693</v>
      </c>
      <c r="L11">
        <v>0</v>
      </c>
      <c r="M11">
        <v>2.1233770350899022</v>
      </c>
      <c r="N11">
        <v>2.4463782665910685</v>
      </c>
    </row>
    <row r="12" spans="1:14" x14ac:dyDescent="0.2">
      <c r="B12" t="s">
        <v>17</v>
      </c>
      <c r="C12">
        <v>-32261.564450000002</v>
      </c>
      <c r="D12">
        <v>531.182421000001</v>
      </c>
      <c r="E12">
        <v>96313.900899999993</v>
      </c>
      <c r="F12">
        <v>1592.3054999999999</v>
      </c>
      <c r="G12">
        <v>3896.6945000000001</v>
      </c>
      <c r="I12">
        <f>C12-(F12*$I$3+G12*$J$3)</f>
        <v>695.53613039253469</v>
      </c>
      <c r="J12">
        <f>I12-(SUM(F12:G12)/SUM(F11:G11))*I11</f>
        <v>2.1233770350899022</v>
      </c>
      <c r="L12">
        <v>5</v>
      </c>
      <c r="M12">
        <v>2.1776401847486113</v>
      </c>
      <c r="N12">
        <v>2.4020061881606125</v>
      </c>
    </row>
    <row r="13" spans="1:14" x14ac:dyDescent="0.2">
      <c r="L13">
        <v>10</v>
      </c>
      <c r="M13">
        <v>2.2895442071177285</v>
      </c>
      <c r="N13">
        <v>2.4015763221945008</v>
      </c>
    </row>
    <row r="14" spans="1:14" x14ac:dyDescent="0.2">
      <c r="B14" t="s">
        <v>18</v>
      </c>
      <c r="C14" t="s">
        <v>8</v>
      </c>
      <c r="D14" t="s">
        <v>1</v>
      </c>
      <c r="E14" t="s">
        <v>9</v>
      </c>
      <c r="F14" t="s">
        <v>10</v>
      </c>
      <c r="G14" t="s">
        <v>11</v>
      </c>
      <c r="I14" t="s">
        <v>12</v>
      </c>
      <c r="J14" t="s">
        <v>13</v>
      </c>
      <c r="L14">
        <v>-5</v>
      </c>
      <c r="M14">
        <v>2.0570430855188988</v>
      </c>
      <c r="N14">
        <v>2.4212980993402198</v>
      </c>
    </row>
    <row r="15" spans="1:14" x14ac:dyDescent="0.2">
      <c r="B15" t="s">
        <v>16</v>
      </c>
      <c r="C15">
        <v>-32266.2062999999</v>
      </c>
      <c r="D15">
        <v>4995.6117549999999</v>
      </c>
      <c r="E15">
        <v>96086.255800000101</v>
      </c>
      <c r="F15">
        <v>1592</v>
      </c>
      <c r="G15">
        <v>3896</v>
      </c>
      <c r="I15">
        <f>C15-(F15*$I$4+G15*$J$4)</f>
        <v>688.94974905250638</v>
      </c>
      <c r="L15">
        <v>-10</v>
      </c>
      <c r="M15">
        <v>1.9700529946406959</v>
      </c>
      <c r="N15">
        <v>2.4864255470911303</v>
      </c>
    </row>
    <row r="16" spans="1:14" x14ac:dyDescent="0.2">
      <c r="B16" t="s">
        <v>17</v>
      </c>
      <c r="C16">
        <v>-32269.865249999999</v>
      </c>
      <c r="D16">
        <v>5537.3863199999996</v>
      </c>
      <c r="E16">
        <v>96086.255800000101</v>
      </c>
      <c r="F16">
        <v>1592.306</v>
      </c>
      <c r="G16">
        <v>3896.694</v>
      </c>
      <c r="I16">
        <f>C16-(F16*$I$4+G16*$J$4)</f>
        <v>691.2529267279715</v>
      </c>
      <c r="J16">
        <f>I16-(SUM(F16:G16)/SUM(F15:G15))*I15</f>
        <v>2.1776401847486113</v>
      </c>
    </row>
    <row r="18" spans="2:10" x14ac:dyDescent="0.2">
      <c r="B18" t="s">
        <v>19</v>
      </c>
      <c r="C18" t="s">
        <v>8</v>
      </c>
      <c r="D18" t="s">
        <v>1</v>
      </c>
      <c r="E18" t="s">
        <v>9</v>
      </c>
      <c r="F18" t="s">
        <v>10</v>
      </c>
      <c r="G18" t="s">
        <v>11</v>
      </c>
      <c r="I18" t="s">
        <v>12</v>
      </c>
      <c r="J18" t="s">
        <v>13</v>
      </c>
    </row>
    <row r="19" spans="2:10" x14ac:dyDescent="0.2">
      <c r="B19" t="s">
        <v>16</v>
      </c>
      <c r="C19">
        <v>-32273.451649999999</v>
      </c>
      <c r="D19">
        <v>9993.7766799999899</v>
      </c>
      <c r="E19">
        <v>95862.295850000097</v>
      </c>
      <c r="F19">
        <v>1592</v>
      </c>
      <c r="G19">
        <v>3896</v>
      </c>
      <c r="I19">
        <f>C19-(F19*$I$5+G19*$J$5)</f>
        <v>684.61248221574715</v>
      </c>
    </row>
    <row r="20" spans="2:10" x14ac:dyDescent="0.2">
      <c r="B20" t="s">
        <v>17</v>
      </c>
      <c r="C20">
        <v>-32277.011705852899</v>
      </c>
      <c r="D20">
        <v>10540.489294647299</v>
      </c>
      <c r="E20">
        <v>95862.288494247303</v>
      </c>
      <c r="F20">
        <v>1592.30165082541</v>
      </c>
      <c r="G20">
        <v>3896.69834917459</v>
      </c>
      <c r="I20">
        <f>C20-(F20*$I$5+G20*$J$5)</f>
        <v>687.02677359528025</v>
      </c>
      <c r="J20">
        <f>I20-(SUM(F20:G20)/SUM(F19:G19))*I19</f>
        <v>2.2895442071177285</v>
      </c>
    </row>
    <row r="22" spans="2:10" x14ac:dyDescent="0.2">
      <c r="B22" t="s">
        <v>20</v>
      </c>
      <c r="C22" t="s">
        <v>8</v>
      </c>
      <c r="D22" t="s">
        <v>1</v>
      </c>
      <c r="E22" t="s">
        <v>9</v>
      </c>
      <c r="F22" t="s">
        <v>10</v>
      </c>
      <c r="G22" t="s">
        <v>11</v>
      </c>
      <c r="I22" t="s">
        <v>12</v>
      </c>
      <c r="J22" t="s">
        <v>13</v>
      </c>
    </row>
    <row r="23" spans="2:10" x14ac:dyDescent="0.2">
      <c r="B23" t="s">
        <v>16</v>
      </c>
      <c r="C23">
        <v>-32248.578039019601</v>
      </c>
      <c r="D23">
        <v>-5003.91460730366</v>
      </c>
      <c r="E23">
        <v>96545.609204602297</v>
      </c>
      <c r="F23">
        <v>1592</v>
      </c>
      <c r="G23">
        <v>3896</v>
      </c>
      <c r="I23">
        <f>C23-(F23*$I$6+G23*$J$6)</f>
        <v>697.41065267139493</v>
      </c>
    </row>
    <row r="24" spans="2:10" x14ac:dyDescent="0.2">
      <c r="B24" t="s">
        <v>17</v>
      </c>
      <c r="C24">
        <v>-32252.433366683301</v>
      </c>
      <c r="D24">
        <v>-4471.0522611305596</v>
      </c>
      <c r="E24">
        <v>96545.609204602297</v>
      </c>
      <c r="F24">
        <v>1592.2766383191599</v>
      </c>
      <c r="G24">
        <v>3896.7233616808398</v>
      </c>
      <c r="I24">
        <f>C24-(F24*$I$6+G24*$J$6)</f>
        <v>699.59477495747342</v>
      </c>
      <c r="J24">
        <f>I24-(SUM(F24:G24)/SUM(F23:G23))*I23</f>
        <v>2.0570430855188988</v>
      </c>
    </row>
    <row r="26" spans="2:10" x14ac:dyDescent="0.2">
      <c r="B26" t="s">
        <v>21</v>
      </c>
      <c r="C26" t="s">
        <v>8</v>
      </c>
      <c r="D26" t="s">
        <v>1</v>
      </c>
      <c r="E26" t="s">
        <v>9</v>
      </c>
      <c r="F26" t="s">
        <v>10</v>
      </c>
      <c r="G26" t="s">
        <v>11</v>
      </c>
      <c r="I26" t="s">
        <v>12</v>
      </c>
      <c r="J26" t="s">
        <v>13</v>
      </c>
    </row>
    <row r="27" spans="2:10" x14ac:dyDescent="0.2">
      <c r="B27" t="s">
        <v>16</v>
      </c>
      <c r="C27">
        <v>-32238.3619</v>
      </c>
      <c r="D27">
        <v>-10005.648605</v>
      </c>
      <c r="E27">
        <v>96781.201550000202</v>
      </c>
      <c r="F27">
        <v>1592</v>
      </c>
      <c r="G27">
        <v>3896</v>
      </c>
      <c r="I27">
        <f>C27-(F27*$I$7+G27*$J$7)</f>
        <v>701.25471793002725</v>
      </c>
    </row>
    <row r="28" spans="2:10" x14ac:dyDescent="0.2">
      <c r="B28" t="s">
        <v>17</v>
      </c>
      <c r="C28">
        <v>-32242.283899999999</v>
      </c>
      <c r="D28">
        <v>-9476.0489599999801</v>
      </c>
      <c r="E28">
        <v>96781.201550000202</v>
      </c>
      <c r="F28">
        <v>1592.2835</v>
      </c>
      <c r="G28">
        <v>3896.7165</v>
      </c>
      <c r="I28">
        <f>C28-(F28*$I$7+G28*$J$7)</f>
        <v>703.35255057443646</v>
      </c>
      <c r="J28">
        <f>I28-(SUM(F28:G28)/SUM(F27:G27))*I27</f>
        <v>1.9700529946406959</v>
      </c>
    </row>
    <row r="29" spans="2:10" x14ac:dyDescent="0.2">
      <c r="B29" s="1"/>
      <c r="C29" s="1"/>
      <c r="D29" s="1"/>
      <c r="E29" s="1"/>
      <c r="F29" s="1"/>
      <c r="G29" s="1"/>
      <c r="H29" s="1"/>
      <c r="I29" s="1"/>
      <c r="J29" s="1"/>
    </row>
    <row r="31" spans="2:10" x14ac:dyDescent="0.2">
      <c r="B31" t="s">
        <v>22</v>
      </c>
      <c r="C31" t="s">
        <v>8</v>
      </c>
      <c r="D31" t="s">
        <v>1</v>
      </c>
      <c r="E31" t="s">
        <v>9</v>
      </c>
      <c r="F31" t="s">
        <v>10</v>
      </c>
      <c r="G31" t="s">
        <v>11</v>
      </c>
      <c r="I31" t="s">
        <v>12</v>
      </c>
      <c r="J31" t="s">
        <v>13</v>
      </c>
    </row>
    <row r="32" spans="2:10" x14ac:dyDescent="0.2">
      <c r="B32" t="s">
        <v>16</v>
      </c>
      <c r="C32">
        <v>-32258.042399999998</v>
      </c>
      <c r="D32">
        <v>-6.2250213402999997</v>
      </c>
      <c r="E32">
        <v>96313.905400000105</v>
      </c>
      <c r="F32">
        <v>1592</v>
      </c>
      <c r="G32">
        <v>3896</v>
      </c>
      <c r="I32">
        <f>C32-(F32*$I$3+G32*$J$3)</f>
        <v>693.09542565597803</v>
      </c>
    </row>
    <row r="33" spans="2:10" x14ac:dyDescent="0.2">
      <c r="B33" t="s">
        <v>23</v>
      </c>
      <c r="C33">
        <v>-32249.76225</v>
      </c>
      <c r="D33">
        <v>-146.070126652</v>
      </c>
      <c r="E33">
        <v>96313.905400000105</v>
      </c>
      <c r="F33">
        <v>1591.6935000000001</v>
      </c>
      <c r="G33">
        <v>3895.3065000000001</v>
      </c>
      <c r="I33">
        <f>C33-(F33*$I$3+G33*$J$3)</f>
        <v>695.41551102430822</v>
      </c>
      <c r="J33">
        <f>I33-(SUM(F33:G33)/SUM(F32:G32))*I32</f>
        <v>2.4463782665910685</v>
      </c>
    </row>
    <row r="35" spans="2:10" x14ac:dyDescent="0.2">
      <c r="B35" t="s">
        <v>24</v>
      </c>
      <c r="C35" t="s">
        <v>8</v>
      </c>
      <c r="D35" t="s">
        <v>1</v>
      </c>
      <c r="E35" t="s">
        <v>9</v>
      </c>
      <c r="F35" t="s">
        <v>10</v>
      </c>
      <c r="G35" t="s">
        <v>11</v>
      </c>
      <c r="I35" t="s">
        <v>12</v>
      </c>
      <c r="J35" t="s">
        <v>13</v>
      </c>
    </row>
    <row r="36" spans="2:10" x14ac:dyDescent="0.2">
      <c r="B36" t="s">
        <v>16</v>
      </c>
      <c r="C36">
        <v>-32266.089239239202</v>
      </c>
      <c r="D36">
        <v>4995.6741041041096</v>
      </c>
      <c r="E36">
        <v>96086.326326326307</v>
      </c>
      <c r="F36">
        <v>1592</v>
      </c>
      <c r="G36">
        <v>3896</v>
      </c>
      <c r="I36">
        <f>C36-(F36*$I$4+G36*$J$4)</f>
        <v>689.0668098132046</v>
      </c>
    </row>
    <row r="37" spans="2:10" x14ac:dyDescent="0.2">
      <c r="B37" t="s">
        <v>23</v>
      </c>
      <c r="C37">
        <v>-32257.832632632599</v>
      </c>
      <c r="D37">
        <v>4849.6722472472502</v>
      </c>
      <c r="E37">
        <v>96086.326326326307</v>
      </c>
      <c r="F37">
        <v>1591.7007007007001</v>
      </c>
      <c r="G37">
        <v>3895.2992992992999</v>
      </c>
      <c r="I37">
        <f>C37-(F37*$I$4+G37*$J$4)</f>
        <v>691.34325718033506</v>
      </c>
      <c r="J37">
        <f>I37-(SUM(F37:G37)/SUM(F36:G36))*I36</f>
        <v>2.4020061881606125</v>
      </c>
    </row>
    <row r="39" spans="2:10" x14ac:dyDescent="0.2">
      <c r="B39" t="s">
        <v>25</v>
      </c>
      <c r="C39" t="s">
        <v>8</v>
      </c>
      <c r="D39" t="s">
        <v>1</v>
      </c>
      <c r="E39" t="s">
        <v>9</v>
      </c>
      <c r="F39" t="s">
        <v>10</v>
      </c>
      <c r="G39" t="s">
        <v>11</v>
      </c>
      <c r="I39" t="s">
        <v>12</v>
      </c>
      <c r="J39" t="s">
        <v>13</v>
      </c>
    </row>
    <row r="40" spans="2:10" x14ac:dyDescent="0.2">
      <c r="B40" t="s">
        <v>16</v>
      </c>
      <c r="C40">
        <v>-32273.476449999998</v>
      </c>
      <c r="D40">
        <v>9996.3466699999808</v>
      </c>
      <c r="E40">
        <v>95862.214500000002</v>
      </c>
      <c r="F40">
        <v>1592</v>
      </c>
      <c r="G40">
        <v>3896</v>
      </c>
      <c r="I40">
        <f>C40-(F40*$I$5+G40*$J$5)</f>
        <v>684.58768221574792</v>
      </c>
    </row>
    <row r="41" spans="2:10" x14ac:dyDescent="0.2">
      <c r="B41" t="s">
        <v>23</v>
      </c>
      <c r="C41">
        <v>-32265.263900000002</v>
      </c>
      <c r="D41">
        <v>9845.0294500000291</v>
      </c>
      <c r="E41">
        <v>95862.214500000002</v>
      </c>
      <c r="F41">
        <v>1591.684</v>
      </c>
      <c r="G41">
        <v>3895.3159999999998</v>
      </c>
      <c r="I41">
        <f>C41-(F41*$I$5+G41*$J$5)</f>
        <v>686.86451588447744</v>
      </c>
      <c r="J41">
        <f>I41-(SUM(F41:G41)/SUM(F40:G40))*I40</f>
        <v>2.4015763221945008</v>
      </c>
    </row>
    <row r="43" spans="2:10" x14ac:dyDescent="0.2">
      <c r="B43" t="s">
        <v>26</v>
      </c>
      <c r="C43" t="s">
        <v>8</v>
      </c>
      <c r="D43" t="s">
        <v>1</v>
      </c>
      <c r="E43" t="s">
        <v>9</v>
      </c>
      <c r="F43" t="s">
        <v>10</v>
      </c>
      <c r="G43" t="s">
        <v>11</v>
      </c>
      <c r="I43" t="s">
        <v>12</v>
      </c>
      <c r="J43" t="s">
        <v>13</v>
      </c>
    </row>
    <row r="44" spans="2:10" x14ac:dyDescent="0.2">
      <c r="B44" t="s">
        <v>16</v>
      </c>
      <c r="C44">
        <v>-32248.579300000001</v>
      </c>
      <c r="D44">
        <v>-5003.4153499999802</v>
      </c>
      <c r="E44">
        <v>96545.649650000007</v>
      </c>
      <c r="F44">
        <v>1592</v>
      </c>
      <c r="G44">
        <v>3896</v>
      </c>
      <c r="I44">
        <f>C44-(F44*$I$6+G44*$J$6)</f>
        <v>697.40939169099511</v>
      </c>
    </row>
    <row r="45" spans="2:10" x14ac:dyDescent="0.2">
      <c r="B45" t="s">
        <v>23</v>
      </c>
      <c r="C45">
        <v>-32240.20895</v>
      </c>
      <c r="D45">
        <v>-5140.5662399999901</v>
      </c>
      <c r="E45">
        <v>96545.649650000007</v>
      </c>
      <c r="F45">
        <v>1591.7370000000001</v>
      </c>
      <c r="G45">
        <v>3895.2629999999999</v>
      </c>
      <c r="I45">
        <f>C45-(F45*$I$6+G45*$J$6)</f>
        <v>699.70361081954616</v>
      </c>
      <c r="J45">
        <f>I45-(SUM(F45:G45)/SUM(F44:G44))*I44</f>
        <v>2.4212980993402198</v>
      </c>
    </row>
    <row r="47" spans="2:10" x14ac:dyDescent="0.2">
      <c r="B47" t="s">
        <v>27</v>
      </c>
      <c r="C47" t="s">
        <v>8</v>
      </c>
      <c r="D47" t="s">
        <v>1</v>
      </c>
      <c r="E47" t="s">
        <v>9</v>
      </c>
      <c r="F47" t="s">
        <v>10</v>
      </c>
      <c r="G47" t="s">
        <v>11</v>
      </c>
      <c r="I47" t="s">
        <v>12</v>
      </c>
      <c r="J47" t="s">
        <v>13</v>
      </c>
    </row>
    <row r="48" spans="2:10" x14ac:dyDescent="0.2">
      <c r="B48" t="s">
        <v>16</v>
      </c>
      <c r="C48">
        <v>-32238.368934467198</v>
      </c>
      <c r="D48">
        <v>-10006.7714007003</v>
      </c>
      <c r="E48">
        <v>96782.236668333993</v>
      </c>
      <c r="F48">
        <v>1592</v>
      </c>
      <c r="G48">
        <v>3896</v>
      </c>
      <c r="I48">
        <f>C48-(F48*$I$7+G48*$J$7)</f>
        <v>701.24768346282872</v>
      </c>
    </row>
    <row r="49" spans="2:10" x14ac:dyDescent="0.2">
      <c r="B49" t="s">
        <v>23</v>
      </c>
      <c r="C49">
        <v>-32230.013706853399</v>
      </c>
      <c r="D49">
        <v>-10137.203921961</v>
      </c>
      <c r="E49">
        <v>96782.236668333993</v>
      </c>
      <c r="F49">
        <v>1591.7078539269601</v>
      </c>
      <c r="G49">
        <v>3895.2921460730399</v>
      </c>
      <c r="I49">
        <f>C49-(F49*$I$7+G49*$J$7)</f>
        <v>703.6063306419419</v>
      </c>
      <c r="J49">
        <f>I49-(SUM(F49:G49)/SUM(F48:G48))*I48</f>
        <v>2.4864255470911303</v>
      </c>
    </row>
    <row r="50" spans="2:10" x14ac:dyDescent="0.2">
      <c r="F50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4CF8-DE91-9345-A9AD-633348D17994}">
  <dimension ref="A1:N50"/>
  <sheetViews>
    <sheetView topLeftCell="A9" workbookViewId="0">
      <selection activeCell="M11" sqref="M11:N15"/>
    </sheetView>
  </sheetViews>
  <sheetFormatPr baseColWidth="10" defaultRowHeight="16" x14ac:dyDescent="0.2"/>
  <sheetData>
    <row r="1" spans="1:14" x14ac:dyDescent="0.2">
      <c r="A1" t="s">
        <v>29</v>
      </c>
    </row>
    <row r="2" spans="1:14" x14ac:dyDescent="0.2">
      <c r="B2" t="s">
        <v>0</v>
      </c>
      <c r="D2" t="s">
        <v>1</v>
      </c>
      <c r="E2" t="s">
        <v>2</v>
      </c>
      <c r="F2" t="s">
        <v>3</v>
      </c>
      <c r="H2" t="s">
        <v>1</v>
      </c>
      <c r="I2" t="s">
        <v>2</v>
      </c>
      <c r="J2" t="s">
        <v>3</v>
      </c>
    </row>
    <row r="3" spans="1:14" x14ac:dyDescent="0.2">
      <c r="B3" t="s">
        <v>4</v>
      </c>
      <c r="D3">
        <v>0</v>
      </c>
      <c r="E3">
        <v>-22470.4892</v>
      </c>
      <c r="F3">
        <v>-37233.784800000001</v>
      </c>
      <c r="H3">
        <v>0</v>
      </c>
      <c r="I3">
        <f>E3/5488</f>
        <v>-4.0944768950437318</v>
      </c>
      <c r="J3">
        <f>F3/5488</f>
        <v>-6.7845817784256566</v>
      </c>
    </row>
    <row r="4" spans="1:14" x14ac:dyDescent="0.2">
      <c r="B4" t="s">
        <v>5</v>
      </c>
      <c r="D4">
        <v>5</v>
      </c>
      <c r="E4">
        <v>-22471.032650000001</v>
      </c>
      <c r="F4">
        <v>-37239.222899999899</v>
      </c>
      <c r="H4">
        <v>5</v>
      </c>
      <c r="I4">
        <f t="shared" ref="I4:J7" si="0">E4/5488</f>
        <v>-4.0945759201895049</v>
      </c>
      <c r="J4">
        <f t="shared" si="0"/>
        <v>-6.78557268586004</v>
      </c>
    </row>
    <row r="5" spans="1:14" x14ac:dyDescent="0.2">
      <c r="D5">
        <v>10</v>
      </c>
      <c r="E5">
        <v>-22469.238450000001</v>
      </c>
      <c r="F5">
        <v>-37244.052450000003</v>
      </c>
      <c r="H5">
        <v>10</v>
      </c>
      <c r="I5">
        <f t="shared" si="0"/>
        <v>-4.0942489887026241</v>
      </c>
      <c r="J5">
        <f t="shared" si="0"/>
        <v>-6.7864527059037902</v>
      </c>
    </row>
    <row r="6" spans="1:14" x14ac:dyDescent="0.2">
      <c r="D6">
        <v>-5</v>
      </c>
      <c r="E6">
        <v>-22467.507500000102</v>
      </c>
      <c r="F6">
        <v>-37227.75</v>
      </c>
      <c r="H6">
        <v>-5</v>
      </c>
      <c r="I6">
        <f t="shared" si="0"/>
        <v>-4.0939335823615348</v>
      </c>
      <c r="J6">
        <f t="shared" si="0"/>
        <v>-6.7834821428571432</v>
      </c>
    </row>
    <row r="7" spans="1:14" x14ac:dyDescent="0.2">
      <c r="D7">
        <v>-10</v>
      </c>
      <c r="E7">
        <v>-22461.957149999998</v>
      </c>
      <c r="F7">
        <v>-37221.042150000001</v>
      </c>
      <c r="H7">
        <v>-10</v>
      </c>
      <c r="I7">
        <f>E7/5488</f>
        <v>-4.0929222212099123</v>
      </c>
      <c r="J7">
        <f t="shared" si="0"/>
        <v>-6.7822598669825078</v>
      </c>
    </row>
    <row r="9" spans="1:14" x14ac:dyDescent="0.2">
      <c r="B9" t="s">
        <v>28</v>
      </c>
    </row>
    <row r="10" spans="1:14" x14ac:dyDescent="0.2">
      <c r="B10" t="s">
        <v>7</v>
      </c>
      <c r="C10" t="s">
        <v>8</v>
      </c>
      <c r="D10" t="s">
        <v>1</v>
      </c>
      <c r="E10" t="s">
        <v>9</v>
      </c>
      <c r="F10" t="s">
        <v>10</v>
      </c>
      <c r="G10" t="s">
        <v>11</v>
      </c>
      <c r="I10" t="s">
        <v>12</v>
      </c>
      <c r="J10" t="s">
        <v>13</v>
      </c>
      <c r="L10" t="s">
        <v>1</v>
      </c>
      <c r="M10" t="s">
        <v>14</v>
      </c>
      <c r="N10" t="s">
        <v>15</v>
      </c>
    </row>
    <row r="11" spans="1:14" x14ac:dyDescent="0.2">
      <c r="B11" t="s">
        <v>16</v>
      </c>
      <c r="C11">
        <v>-34421.0507</v>
      </c>
      <c r="D11">
        <v>-6.6589239175500001</v>
      </c>
      <c r="E11">
        <v>92465.247799999896</v>
      </c>
      <c r="F11">
        <v>824</v>
      </c>
      <c r="G11">
        <v>4664</v>
      </c>
      <c r="I11">
        <f>C11-(F11*$I$3+G11*$J$3)</f>
        <v>596.08767609329516</v>
      </c>
      <c r="L11">
        <v>0</v>
      </c>
      <c r="M11">
        <v>3.3040242246553362</v>
      </c>
      <c r="N11">
        <v>2.6539323408245536</v>
      </c>
    </row>
    <row r="12" spans="1:14" x14ac:dyDescent="0.2">
      <c r="B12" t="s">
        <v>17</v>
      </c>
      <c r="C12">
        <v>-34424.0124</v>
      </c>
      <c r="D12">
        <v>599.611818499999</v>
      </c>
      <c r="E12">
        <v>92465.247799999896</v>
      </c>
      <c r="F12">
        <v>824.15250000000003</v>
      </c>
      <c r="G12">
        <v>4664.8474999999999</v>
      </c>
      <c r="I12">
        <f>C12-(F12*$I$3+G12*$J$3)</f>
        <v>599.50031687700539</v>
      </c>
      <c r="J12">
        <f>I12-(SUM(F12:G12)/SUM(F11:G11))*I11</f>
        <v>3.3040242246553362</v>
      </c>
      <c r="L12">
        <v>5</v>
      </c>
      <c r="M12">
        <v>3.3392064537491706</v>
      </c>
      <c r="N12">
        <v>2.6399808506098452</v>
      </c>
    </row>
    <row r="13" spans="1:14" x14ac:dyDescent="0.2">
      <c r="L13">
        <v>10</v>
      </c>
      <c r="M13">
        <v>3.4693729964295699</v>
      </c>
      <c r="N13">
        <v>2.5997048460325232</v>
      </c>
    </row>
    <row r="14" spans="1:14" x14ac:dyDescent="0.2">
      <c r="B14" t="s">
        <v>18</v>
      </c>
      <c r="C14" t="s">
        <v>8</v>
      </c>
      <c r="D14" t="s">
        <v>1</v>
      </c>
      <c r="E14" t="s">
        <v>9</v>
      </c>
      <c r="F14" t="s">
        <v>10</v>
      </c>
      <c r="G14" t="s">
        <v>11</v>
      </c>
      <c r="I14" t="s">
        <v>12</v>
      </c>
      <c r="J14" t="s">
        <v>13</v>
      </c>
      <c r="L14">
        <v>-5</v>
      </c>
      <c r="M14">
        <v>3.2304938777277812</v>
      </c>
      <c r="N14">
        <v>2.7008427893742919</v>
      </c>
    </row>
    <row r="15" spans="1:14" x14ac:dyDescent="0.2">
      <c r="B15" t="s">
        <v>16</v>
      </c>
      <c r="C15">
        <v>-34428.370849999999</v>
      </c>
      <c r="D15">
        <v>4994.4951799999999</v>
      </c>
      <c r="E15">
        <v>92264.472200000004</v>
      </c>
      <c r="F15">
        <v>824</v>
      </c>
      <c r="G15">
        <v>4664</v>
      </c>
      <c r="I15">
        <f>C15-(F15*$I$4+G15*$J$4)</f>
        <v>593.47071508738009</v>
      </c>
      <c r="L15">
        <v>-10</v>
      </c>
      <c r="M15">
        <v>3.1326555529436746</v>
      </c>
      <c r="N15">
        <v>2.7084081910314808</v>
      </c>
    </row>
    <row r="16" spans="1:14" x14ac:dyDescent="0.2">
      <c r="B16" t="s">
        <v>17</v>
      </c>
      <c r="C16">
        <v>-34431.313499999997</v>
      </c>
      <c r="D16">
        <v>5601.6287899999998</v>
      </c>
      <c r="E16">
        <v>92264.472200000004</v>
      </c>
      <c r="F16">
        <v>824.14700000000005</v>
      </c>
      <c r="G16">
        <v>4664.8530000000001</v>
      </c>
      <c r="I16">
        <f>C16-(F16*$I$4+G16*$J$4)</f>
        <v>596.9180612486889</v>
      </c>
      <c r="J16">
        <f>I16-(SUM(F16:G16)/SUM(F15:G15))*I15</f>
        <v>3.3392064537491706</v>
      </c>
    </row>
    <row r="18" spans="2:10" x14ac:dyDescent="0.2">
      <c r="B18" t="s">
        <v>19</v>
      </c>
      <c r="C18" t="s">
        <v>8</v>
      </c>
      <c r="D18" t="s">
        <v>1</v>
      </c>
      <c r="E18" t="s">
        <v>9</v>
      </c>
      <c r="F18" t="s">
        <v>10</v>
      </c>
      <c r="G18" t="s">
        <v>11</v>
      </c>
      <c r="I18" t="s">
        <v>12</v>
      </c>
      <c r="J18" t="s">
        <v>13</v>
      </c>
    </row>
    <row r="19" spans="2:10" x14ac:dyDescent="0.2">
      <c r="B19" t="s">
        <v>16</v>
      </c>
      <c r="C19">
        <v>-34435.300799999997</v>
      </c>
      <c r="D19">
        <v>9992.5762500000092</v>
      </c>
      <c r="E19">
        <v>92065.018700000204</v>
      </c>
      <c r="F19">
        <v>824</v>
      </c>
      <c r="G19">
        <v>4664</v>
      </c>
      <c r="I19">
        <f>C19-(F19*$I$5+G19*$J$5)</f>
        <v>590.3757870262416</v>
      </c>
    </row>
    <row r="20" spans="2:10" x14ac:dyDescent="0.2">
      <c r="B20" t="s">
        <v>17</v>
      </c>
      <c r="C20">
        <v>-34438.1145500001</v>
      </c>
      <c r="D20">
        <v>10605.032450000001</v>
      </c>
      <c r="E20">
        <v>92065.018700000204</v>
      </c>
      <c r="F20">
        <v>824.14700000000005</v>
      </c>
      <c r="G20">
        <v>4664.8530000000001</v>
      </c>
      <c r="I20">
        <f>C20-(F20*$I$5+G20*$J$5)</f>
        <v>593.95273578561319</v>
      </c>
      <c r="J20">
        <f>I20-(SUM(F20:G20)/SUM(F19:G19))*I19</f>
        <v>3.4693729964295699</v>
      </c>
    </row>
    <row r="22" spans="2:10" x14ac:dyDescent="0.2">
      <c r="B22" t="s">
        <v>20</v>
      </c>
      <c r="C22" t="s">
        <v>8</v>
      </c>
      <c r="D22" t="s">
        <v>1</v>
      </c>
      <c r="E22" t="s">
        <v>9</v>
      </c>
      <c r="F22" t="s">
        <v>10</v>
      </c>
      <c r="G22" t="s">
        <v>11</v>
      </c>
      <c r="I22" t="s">
        <v>12</v>
      </c>
      <c r="J22" t="s">
        <v>13</v>
      </c>
    </row>
    <row r="23" spans="2:10" x14ac:dyDescent="0.2">
      <c r="B23" t="s">
        <v>16</v>
      </c>
      <c r="C23">
        <v>-34412.752976488198</v>
      </c>
      <c r="D23">
        <v>-5005.5823811906002</v>
      </c>
      <c r="E23">
        <v>92669.765832916702</v>
      </c>
      <c r="F23">
        <v>824</v>
      </c>
      <c r="G23">
        <v>4664</v>
      </c>
      <c r="I23">
        <f>C23-(F23*$I$6+G23*$J$6)</f>
        <v>598.80900966342597</v>
      </c>
    </row>
    <row r="24" spans="2:10" x14ac:dyDescent="0.2">
      <c r="B24" t="s">
        <v>17</v>
      </c>
      <c r="C24">
        <v>-34415.773036518302</v>
      </c>
      <c r="D24">
        <v>-4401.1133966983498</v>
      </c>
      <c r="E24">
        <v>92669.765832916702</v>
      </c>
      <c r="F24">
        <v>824.15757878939496</v>
      </c>
      <c r="G24">
        <v>4664.8424212106102</v>
      </c>
      <c r="I24">
        <f>C24-(F24*$I$6+G24*$J$6)</f>
        <v>602.14861597002891</v>
      </c>
      <c r="J24">
        <f>I24-(SUM(F24:G24)/SUM(F23:G23))*I23</f>
        <v>3.2304938777277812</v>
      </c>
    </row>
    <row r="26" spans="2:10" x14ac:dyDescent="0.2">
      <c r="B26" t="s">
        <v>21</v>
      </c>
      <c r="C26" t="s">
        <v>8</v>
      </c>
      <c r="D26" t="s">
        <v>1</v>
      </c>
      <c r="E26" t="s">
        <v>9</v>
      </c>
      <c r="F26" t="s">
        <v>10</v>
      </c>
      <c r="G26" t="s">
        <v>11</v>
      </c>
      <c r="I26" t="s">
        <v>12</v>
      </c>
      <c r="J26" t="s">
        <v>13</v>
      </c>
    </row>
    <row r="27" spans="2:10" x14ac:dyDescent="0.2">
      <c r="B27" t="s">
        <v>16</v>
      </c>
      <c r="C27">
        <v>-34403.662199999999</v>
      </c>
      <c r="D27">
        <v>-10004.65446</v>
      </c>
      <c r="E27">
        <v>92877.276599999896</v>
      </c>
      <c r="F27">
        <v>824</v>
      </c>
      <c r="G27">
        <v>4664</v>
      </c>
      <c r="I27">
        <f>C27-(F27*$I$7+G27*$J$7)</f>
        <v>601.36572988338594</v>
      </c>
    </row>
    <row r="28" spans="2:10" x14ac:dyDescent="0.2">
      <c r="B28" t="s">
        <v>17</v>
      </c>
      <c r="C28">
        <v>-34406.780000000101</v>
      </c>
      <c r="D28">
        <v>-9404.5680399999892</v>
      </c>
      <c r="E28">
        <v>92877.276599999896</v>
      </c>
      <c r="F28">
        <v>824.15700000000004</v>
      </c>
      <c r="G28">
        <v>4664.8429999999998</v>
      </c>
      <c r="I28">
        <f>C28-(F28*$I$7+G28*$J$7)</f>
        <v>604.60796373987978</v>
      </c>
      <c r="J28">
        <f>I28-(SUM(F28:G28)/SUM(F27:G27))*I27</f>
        <v>3.1326555529436746</v>
      </c>
    </row>
    <row r="29" spans="2:10" x14ac:dyDescent="0.2">
      <c r="B29" s="1"/>
      <c r="C29" s="1"/>
      <c r="D29" s="1"/>
      <c r="E29" s="1"/>
      <c r="F29" s="1"/>
      <c r="G29" s="1"/>
      <c r="H29" s="1"/>
      <c r="I29" s="1"/>
      <c r="J29" s="1"/>
    </row>
    <row r="31" spans="2:10" x14ac:dyDescent="0.2">
      <c r="B31" t="s">
        <v>22</v>
      </c>
      <c r="C31" t="s">
        <v>8</v>
      </c>
      <c r="D31" t="s">
        <v>1</v>
      </c>
      <c r="E31" t="s">
        <v>9</v>
      </c>
      <c r="F31" t="s">
        <v>10</v>
      </c>
      <c r="G31" t="s">
        <v>11</v>
      </c>
      <c r="I31" t="s">
        <v>12</v>
      </c>
      <c r="J31" t="s">
        <v>13</v>
      </c>
    </row>
    <row r="32" spans="2:10" x14ac:dyDescent="0.2">
      <c r="B32" t="s">
        <v>16</v>
      </c>
      <c r="C32">
        <v>-34421.120400000102</v>
      </c>
      <c r="D32">
        <v>-4.4691504053499997</v>
      </c>
      <c r="E32">
        <v>92465.632450000296</v>
      </c>
      <c r="F32">
        <v>824</v>
      </c>
      <c r="G32">
        <v>4664</v>
      </c>
      <c r="I32">
        <f>C32-(F32*$I$3+G32*$J$3)</f>
        <v>596.01797609319328</v>
      </c>
    </row>
    <row r="33" spans="2:10" x14ac:dyDescent="0.2">
      <c r="B33" t="s">
        <v>23</v>
      </c>
      <c r="C33">
        <v>-34412.181900000003</v>
      </c>
      <c r="D33">
        <v>-144.45371673</v>
      </c>
      <c r="E33">
        <v>92465.632450000296</v>
      </c>
      <c r="F33">
        <v>823.85450000000003</v>
      </c>
      <c r="G33">
        <v>4663.1454999999996</v>
      </c>
      <c r="I33">
        <f>C33-(F33*$I$3+G33*$J$3)</f>
        <v>598.56330457540025</v>
      </c>
      <c r="J33">
        <f>I33-(SUM(F33:G33)/SUM(F32:G32))*I32</f>
        <v>2.6539323408245536</v>
      </c>
    </row>
    <row r="35" spans="2:10" x14ac:dyDescent="0.2">
      <c r="B35" t="s">
        <v>24</v>
      </c>
      <c r="C35" t="s">
        <v>8</v>
      </c>
      <c r="D35" t="s">
        <v>1</v>
      </c>
      <c r="E35" t="s">
        <v>9</v>
      </c>
      <c r="F35" t="s">
        <v>10</v>
      </c>
      <c r="G35" t="s">
        <v>11</v>
      </c>
      <c r="I35" t="s">
        <v>12</v>
      </c>
      <c r="J35" t="s">
        <v>13</v>
      </c>
    </row>
    <row r="36" spans="2:10" x14ac:dyDescent="0.2">
      <c r="B36" t="s">
        <v>16</v>
      </c>
      <c r="C36">
        <v>-34428.618750000001</v>
      </c>
      <c r="D36">
        <v>4995.1981750000004</v>
      </c>
      <c r="E36">
        <v>92263.947100000107</v>
      </c>
      <c r="F36">
        <v>824</v>
      </c>
      <c r="G36">
        <v>4664</v>
      </c>
      <c r="I36">
        <f>C36-(F36*$I$4+G36*$J$4)</f>
        <v>593.22281508737797</v>
      </c>
    </row>
    <row r="37" spans="2:10" x14ac:dyDescent="0.2">
      <c r="B37" t="s">
        <v>23</v>
      </c>
      <c r="C37">
        <v>-34419.717050000101</v>
      </c>
      <c r="D37">
        <v>4854.2448649999897</v>
      </c>
      <c r="E37">
        <v>92263.947100000107</v>
      </c>
      <c r="F37">
        <v>823.84550000000002</v>
      </c>
      <c r="G37">
        <v>4663.1544999999996</v>
      </c>
      <c r="I37">
        <f>C37-(F37*$I$4+G37*$J$4)</f>
        <v>595.75470140171092</v>
      </c>
      <c r="J37">
        <f>I37-(SUM(F37:G37)/SUM(F36:G36))*I36</f>
        <v>2.6399808506098452</v>
      </c>
    </row>
    <row r="39" spans="2:10" x14ac:dyDescent="0.2">
      <c r="B39" t="s">
        <v>25</v>
      </c>
      <c r="C39" t="s">
        <v>8</v>
      </c>
      <c r="D39" t="s">
        <v>1</v>
      </c>
      <c r="E39" t="s">
        <v>9</v>
      </c>
      <c r="F39" t="s">
        <v>10</v>
      </c>
      <c r="G39" t="s">
        <v>11</v>
      </c>
      <c r="I39" t="s">
        <v>12</v>
      </c>
      <c r="J39" t="s">
        <v>13</v>
      </c>
    </row>
    <row r="40" spans="2:10" x14ac:dyDescent="0.2">
      <c r="B40" t="s">
        <v>16</v>
      </c>
      <c r="C40">
        <v>-34435.148000000001</v>
      </c>
      <c r="D40">
        <v>9996.8514350000005</v>
      </c>
      <c r="E40">
        <v>92064.968800000002</v>
      </c>
      <c r="F40">
        <v>824</v>
      </c>
      <c r="G40">
        <v>4664</v>
      </c>
      <c r="I40">
        <f>C40-(F40*$I$5+G40*$J$5)</f>
        <v>590.5285870262378</v>
      </c>
    </row>
    <row r="41" spans="2:10" x14ac:dyDescent="0.2">
      <c r="B41" t="s">
        <v>23</v>
      </c>
      <c r="C41">
        <v>-34426.265200000002</v>
      </c>
      <c r="D41">
        <v>9849.4520649999904</v>
      </c>
      <c r="E41">
        <v>92064.968800000002</v>
      </c>
      <c r="F41">
        <v>823.85299999999995</v>
      </c>
      <c r="G41">
        <v>4663.1469999999999</v>
      </c>
      <c r="I41">
        <f>C41-(F41*$I$5+G41*$J$5)</f>
        <v>593.02068826676259</v>
      </c>
      <c r="J41">
        <f>I41-(SUM(F41:G41)/SUM(F40:G40))*I40</f>
        <v>2.5997048460325232</v>
      </c>
    </row>
    <row r="43" spans="2:10" x14ac:dyDescent="0.2">
      <c r="B43" t="s">
        <v>26</v>
      </c>
      <c r="C43" t="s">
        <v>8</v>
      </c>
      <c r="D43" t="s">
        <v>1</v>
      </c>
      <c r="E43" t="s">
        <v>9</v>
      </c>
      <c r="F43" t="s">
        <v>10</v>
      </c>
      <c r="G43" t="s">
        <v>11</v>
      </c>
      <c r="I43" t="s">
        <v>12</v>
      </c>
      <c r="J43" t="s">
        <v>13</v>
      </c>
    </row>
    <row r="44" spans="2:10" x14ac:dyDescent="0.2">
      <c r="B44" t="s">
        <v>16</v>
      </c>
      <c r="C44">
        <v>-34412.779399999999</v>
      </c>
      <c r="D44">
        <v>-5005.66813</v>
      </c>
      <c r="E44">
        <v>92669.694050000006</v>
      </c>
      <c r="F44">
        <v>824</v>
      </c>
      <c r="G44">
        <v>4664</v>
      </c>
      <c r="I44">
        <f>C44-(F44*$I$6+G44*$J$6)</f>
        <v>598.78258615162486</v>
      </c>
    </row>
    <row r="45" spans="2:10" x14ac:dyDescent="0.2">
      <c r="B45" t="s">
        <v>23</v>
      </c>
      <c r="C45">
        <v>-34403.837200000104</v>
      </c>
      <c r="D45">
        <v>-5141.8712750000104</v>
      </c>
      <c r="E45">
        <v>92669.694050000006</v>
      </c>
      <c r="F45">
        <v>823.83900000000006</v>
      </c>
      <c r="G45">
        <v>4663.1610000000001</v>
      </c>
      <c r="I45">
        <f>C45-(F45*$I$6+G45*$J$6)</f>
        <v>601.37432132690446</v>
      </c>
      <c r="J45">
        <f>I45-(SUM(F45:G45)/SUM(F44:G44))*I44</f>
        <v>2.7008427893742919</v>
      </c>
    </row>
    <row r="47" spans="2:10" x14ac:dyDescent="0.2">
      <c r="B47" t="s">
        <v>27</v>
      </c>
      <c r="C47" t="s">
        <v>8</v>
      </c>
      <c r="D47" t="s">
        <v>1</v>
      </c>
      <c r="E47" t="s">
        <v>9</v>
      </c>
      <c r="F47" t="s">
        <v>10</v>
      </c>
      <c r="G47" t="s">
        <v>11</v>
      </c>
      <c r="I47" t="s">
        <v>12</v>
      </c>
      <c r="J47" t="s">
        <v>13</v>
      </c>
    </row>
    <row r="48" spans="2:10" x14ac:dyDescent="0.2">
      <c r="B48" t="s">
        <v>16</v>
      </c>
      <c r="C48">
        <v>-34403.535349999896</v>
      </c>
      <c r="D48">
        <v>-10005.030755</v>
      </c>
      <c r="E48">
        <v>92877.20955</v>
      </c>
      <c r="F48">
        <v>824</v>
      </c>
      <c r="G48">
        <v>4664</v>
      </c>
      <c r="I48">
        <f>C48-(F48*$I$7+G48*$J$7)</f>
        <v>601.49257988348836</v>
      </c>
    </row>
    <row r="49" spans="2:10" x14ac:dyDescent="0.2">
      <c r="B49" t="s">
        <v>23</v>
      </c>
      <c r="C49">
        <v>-34394.5536499999</v>
      </c>
      <c r="D49">
        <v>-10136.585595</v>
      </c>
      <c r="E49">
        <v>92877.20955</v>
      </c>
      <c r="F49">
        <v>823.85149999999999</v>
      </c>
      <c r="G49">
        <v>4663.1485000000002</v>
      </c>
      <c r="I49">
        <f>C49-(F49*$I$7+G49*$J$7)</f>
        <v>604.09138665690261</v>
      </c>
      <c r="J49">
        <f>I49-(SUM(F49:G49)/SUM(F48:G48))*I48</f>
        <v>2.7084081910314808</v>
      </c>
    </row>
    <row r="50" spans="2:10" x14ac:dyDescent="0.2">
      <c r="F50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79C7-FE3F-2840-BC1C-426CCDA899FB}">
  <dimension ref="A1:N49"/>
  <sheetViews>
    <sheetView topLeftCell="A5" workbookViewId="0">
      <selection activeCell="M11" sqref="M11:N15"/>
    </sheetView>
  </sheetViews>
  <sheetFormatPr baseColWidth="10" defaultRowHeight="16" x14ac:dyDescent="0.2"/>
  <sheetData>
    <row r="1" spans="1:14" x14ac:dyDescent="0.2">
      <c r="A1" t="s">
        <v>29</v>
      </c>
    </row>
    <row r="2" spans="1:14" x14ac:dyDescent="0.2">
      <c r="B2" t="s">
        <v>0</v>
      </c>
      <c r="D2" t="s">
        <v>1</v>
      </c>
      <c r="E2" t="s">
        <v>2</v>
      </c>
      <c r="F2" t="s">
        <v>3</v>
      </c>
      <c r="H2" t="s">
        <v>1</v>
      </c>
      <c r="I2" t="s">
        <v>2</v>
      </c>
      <c r="J2" t="s">
        <v>3</v>
      </c>
    </row>
    <row r="3" spans="1:14" x14ac:dyDescent="0.2">
      <c r="B3" t="s">
        <v>4</v>
      </c>
      <c r="D3">
        <v>0</v>
      </c>
      <c r="E3">
        <v>-22470.4892</v>
      </c>
      <c r="F3">
        <v>-37233.784800000001</v>
      </c>
      <c r="H3">
        <v>0</v>
      </c>
      <c r="I3">
        <f t="shared" ref="I3:J7" si="0">E3/5488</f>
        <v>-4.0944768950437318</v>
      </c>
      <c r="J3">
        <f t="shared" si="0"/>
        <v>-6.7845817784256566</v>
      </c>
    </row>
    <row r="4" spans="1:14" x14ac:dyDescent="0.2">
      <c r="B4" t="s">
        <v>5</v>
      </c>
      <c r="D4">
        <v>5</v>
      </c>
      <c r="E4">
        <v>-22471.032650000001</v>
      </c>
      <c r="F4">
        <v>-37239.222899999899</v>
      </c>
      <c r="H4">
        <v>5</v>
      </c>
      <c r="I4">
        <f t="shared" si="0"/>
        <v>-4.0945759201895049</v>
      </c>
      <c r="J4">
        <f t="shared" si="0"/>
        <v>-6.78557268586004</v>
      </c>
    </row>
    <row r="5" spans="1:14" x14ac:dyDescent="0.2">
      <c r="D5">
        <v>10</v>
      </c>
      <c r="E5">
        <v>-22469.238450000001</v>
      </c>
      <c r="F5">
        <v>-37244.052450000003</v>
      </c>
      <c r="H5">
        <v>10</v>
      </c>
      <c r="I5">
        <f t="shared" si="0"/>
        <v>-4.0942489887026241</v>
      </c>
      <c r="J5">
        <f t="shared" si="0"/>
        <v>-6.7864527059037902</v>
      </c>
    </row>
    <row r="6" spans="1:14" x14ac:dyDescent="0.2">
      <c r="D6">
        <v>-5</v>
      </c>
      <c r="E6">
        <v>-22467.507500000102</v>
      </c>
      <c r="F6">
        <v>-37227.75</v>
      </c>
      <c r="H6">
        <v>-5</v>
      </c>
      <c r="I6">
        <f t="shared" si="0"/>
        <v>-4.0939335823615348</v>
      </c>
      <c r="J6">
        <f t="shared" si="0"/>
        <v>-6.7834821428571432</v>
      </c>
    </row>
    <row r="7" spans="1:14" x14ac:dyDescent="0.2">
      <c r="D7">
        <v>-10</v>
      </c>
      <c r="E7">
        <v>-22461.957149999998</v>
      </c>
      <c r="F7">
        <v>-37221.042150000001</v>
      </c>
      <c r="H7">
        <v>-10</v>
      </c>
      <c r="I7">
        <f t="shared" si="0"/>
        <v>-4.0929222212099123</v>
      </c>
      <c r="J7">
        <f t="shared" si="0"/>
        <v>-6.7822598669825078</v>
      </c>
    </row>
    <row r="9" spans="1:14" x14ac:dyDescent="0.2">
      <c r="B9" t="s">
        <v>28</v>
      </c>
    </row>
    <row r="10" spans="1:14" x14ac:dyDescent="0.2">
      <c r="B10" t="s">
        <v>7</v>
      </c>
      <c r="C10" t="s">
        <v>8</v>
      </c>
      <c r="D10" t="s">
        <v>1</v>
      </c>
      <c r="E10" t="s">
        <v>9</v>
      </c>
      <c r="F10" t="s">
        <v>10</v>
      </c>
      <c r="G10" t="s">
        <v>11</v>
      </c>
      <c r="I10" t="s">
        <v>12</v>
      </c>
      <c r="J10" t="s">
        <v>13</v>
      </c>
      <c r="L10" t="s">
        <v>1</v>
      </c>
      <c r="M10" t="s">
        <v>14</v>
      </c>
      <c r="N10" t="s">
        <v>15</v>
      </c>
    </row>
    <row r="11" spans="1:14" x14ac:dyDescent="0.2">
      <c r="B11" t="s">
        <v>16</v>
      </c>
      <c r="C11">
        <v>-37072.163249999903</v>
      </c>
      <c r="D11">
        <v>-3.1134110158500001</v>
      </c>
      <c r="E11">
        <v>87641.887400000094</v>
      </c>
      <c r="F11">
        <v>0</v>
      </c>
      <c r="G11">
        <v>5488</v>
      </c>
      <c r="I11">
        <f>C11-(F11*$I$3+G11*$J$3)</f>
        <v>161.62155000009807</v>
      </c>
      <c r="L11">
        <v>0</v>
      </c>
      <c r="M11">
        <v>5.3264317875395193</v>
      </c>
      <c r="N11">
        <v>3.0550105867324078</v>
      </c>
    </row>
    <row r="12" spans="1:14" x14ac:dyDescent="0.2">
      <c r="B12" t="s">
        <v>17</v>
      </c>
      <c r="C12">
        <v>-37073.5919499999</v>
      </c>
      <c r="D12">
        <v>724.02719899999897</v>
      </c>
      <c r="E12">
        <v>87641.887400000094</v>
      </c>
      <c r="F12">
        <v>0</v>
      </c>
      <c r="G12">
        <v>5489</v>
      </c>
      <c r="I12">
        <f>C12-(F12*$I$3+G12*$J$3)</f>
        <v>166.97743177852681</v>
      </c>
      <c r="J12">
        <f>I12-(SUM(F12:G12)/SUM(F11:G11))*I11</f>
        <v>5.3264317875395193</v>
      </c>
      <c r="L12">
        <v>5</v>
      </c>
      <c r="M12">
        <v>5.4113222004760075</v>
      </c>
      <c r="N12">
        <v>3.0041299562657571</v>
      </c>
    </row>
    <row r="13" spans="1:14" x14ac:dyDescent="0.2">
      <c r="L13">
        <v>10</v>
      </c>
      <c r="M13">
        <v>5.5068324890631857</v>
      </c>
      <c r="N13">
        <v>2.9644239703781352</v>
      </c>
    </row>
    <row r="14" spans="1:14" x14ac:dyDescent="0.2">
      <c r="B14" t="s">
        <v>18</v>
      </c>
      <c r="C14" t="s">
        <v>8</v>
      </c>
      <c r="D14" t="s">
        <v>1</v>
      </c>
      <c r="E14" t="s">
        <v>9</v>
      </c>
      <c r="F14" t="s">
        <v>10</v>
      </c>
      <c r="G14" t="s">
        <v>11</v>
      </c>
      <c r="I14" t="s">
        <v>12</v>
      </c>
      <c r="J14" t="s">
        <v>13</v>
      </c>
      <c r="L14">
        <v>-5</v>
      </c>
      <c r="M14">
        <v>5.2770378173564723</v>
      </c>
      <c r="N14">
        <v>3.0317205083870533</v>
      </c>
    </row>
    <row r="15" spans="1:14" x14ac:dyDescent="0.2">
      <c r="B15" t="s">
        <v>16</v>
      </c>
      <c r="C15">
        <v>-37079.2181181181</v>
      </c>
      <c r="D15">
        <v>4997.2598548548704</v>
      </c>
      <c r="E15">
        <v>87463.7869369369</v>
      </c>
      <c r="F15">
        <v>0</v>
      </c>
      <c r="G15">
        <v>5488</v>
      </c>
      <c r="I15">
        <f>C15-(F15*$I$4+G15*$J$4)</f>
        <v>160.00478188179841</v>
      </c>
      <c r="L15">
        <v>-10</v>
      </c>
      <c r="M15">
        <v>5.153335887285067</v>
      </c>
      <c r="N15">
        <v>3.0330089466911829</v>
      </c>
    </row>
    <row r="16" spans="1:14" x14ac:dyDescent="0.2">
      <c r="B16" t="s">
        <v>17</v>
      </c>
      <c r="C16">
        <v>-37080.563213213201</v>
      </c>
      <c r="D16">
        <v>5727.5094644644596</v>
      </c>
      <c r="E16">
        <v>87463.7869369369</v>
      </c>
      <c r="F16">
        <v>0</v>
      </c>
      <c r="G16">
        <v>5489</v>
      </c>
      <c r="I16">
        <f>C16-(F16*$I$4+G16*$J$4)</f>
        <v>165.44525947255897</v>
      </c>
      <c r="J16">
        <f>I16-(SUM(F16:G16)/SUM(F15:G15))*I15</f>
        <v>5.4113222004760075</v>
      </c>
    </row>
    <row r="18" spans="2:10" x14ac:dyDescent="0.2">
      <c r="B18" t="s">
        <v>19</v>
      </c>
      <c r="C18" t="s">
        <v>8</v>
      </c>
      <c r="D18" t="s">
        <v>1</v>
      </c>
      <c r="E18" t="s">
        <v>9</v>
      </c>
      <c r="F18" t="s">
        <v>10</v>
      </c>
      <c r="G18" t="s">
        <v>11</v>
      </c>
      <c r="I18" t="s">
        <v>12</v>
      </c>
      <c r="J18" t="s">
        <v>13</v>
      </c>
    </row>
    <row r="19" spans="2:10" x14ac:dyDescent="0.2">
      <c r="B19" t="s">
        <v>16</v>
      </c>
      <c r="C19">
        <v>-37085.612699999998</v>
      </c>
      <c r="D19">
        <v>9990.3871899999904</v>
      </c>
      <c r="E19">
        <v>87288.012699999905</v>
      </c>
      <c r="F19">
        <v>0</v>
      </c>
      <c r="G19">
        <v>5488</v>
      </c>
      <c r="I19">
        <f>C19-(F19*$I$5+G19*$J$5)</f>
        <v>158.43975000000501</v>
      </c>
    </row>
    <row r="20" spans="2:10" x14ac:dyDescent="0.2">
      <c r="B20" t="s">
        <v>17</v>
      </c>
      <c r="C20">
        <v>-37086.863449999997</v>
      </c>
      <c r="D20">
        <v>10728.239799999999</v>
      </c>
      <c r="E20">
        <v>87288.012699999905</v>
      </c>
      <c r="F20">
        <v>0</v>
      </c>
      <c r="G20">
        <v>5489</v>
      </c>
      <c r="I20">
        <f>C20-(F20*$I$5+G20*$J$5)</f>
        <v>163.9754527059049</v>
      </c>
      <c r="J20">
        <f>I20-(SUM(F20:G20)/SUM(F19:G19))*I19</f>
        <v>5.5068324890631857</v>
      </c>
    </row>
    <row r="22" spans="2:10" x14ac:dyDescent="0.2">
      <c r="B22" t="s">
        <v>20</v>
      </c>
      <c r="C22" t="s">
        <v>8</v>
      </c>
      <c r="D22" t="s">
        <v>1</v>
      </c>
      <c r="E22" t="s">
        <v>9</v>
      </c>
      <c r="F22" t="s">
        <v>10</v>
      </c>
      <c r="G22" t="s">
        <v>11</v>
      </c>
      <c r="I22" t="s">
        <v>12</v>
      </c>
      <c r="J22" t="s">
        <v>13</v>
      </c>
    </row>
    <row r="23" spans="2:10" x14ac:dyDescent="0.2">
      <c r="B23" t="s">
        <v>16</v>
      </c>
      <c r="C23">
        <v>-37064.449174587302</v>
      </c>
      <c r="D23">
        <v>-5007.0772736368199</v>
      </c>
      <c r="E23">
        <v>87822.3766883442</v>
      </c>
      <c r="F23">
        <v>0</v>
      </c>
      <c r="G23">
        <v>5488</v>
      </c>
      <c r="I23">
        <f>C23-(F23*$I$6+G23*$J$6)</f>
        <v>163.30082541269803</v>
      </c>
    </row>
    <row r="24" spans="2:10" x14ac:dyDescent="0.2">
      <c r="B24" t="s">
        <v>17</v>
      </c>
      <c r="C24">
        <v>-37065.925862931501</v>
      </c>
      <c r="D24">
        <v>-4280.9205702851395</v>
      </c>
      <c r="E24">
        <v>87822.3766883442</v>
      </c>
      <c r="F24">
        <v>0</v>
      </c>
      <c r="G24">
        <v>5489</v>
      </c>
      <c r="I24">
        <f>C24-(F24*$I$6+G24*$J$6)</f>
        <v>168.60761921136145</v>
      </c>
      <c r="J24">
        <f>I24-(SUM(F24:G24)/SUM(F23:G23))*I23</f>
        <v>5.2770378173564723</v>
      </c>
    </row>
    <row r="26" spans="2:10" x14ac:dyDescent="0.2">
      <c r="B26" t="s">
        <v>21</v>
      </c>
      <c r="C26" t="s">
        <v>8</v>
      </c>
      <c r="D26" t="s">
        <v>1</v>
      </c>
      <c r="E26" t="s">
        <v>9</v>
      </c>
      <c r="F26" t="s">
        <v>10</v>
      </c>
      <c r="G26" t="s">
        <v>11</v>
      </c>
      <c r="I26" t="s">
        <v>12</v>
      </c>
      <c r="J26" t="s">
        <v>13</v>
      </c>
    </row>
    <row r="27" spans="2:10" x14ac:dyDescent="0.2">
      <c r="B27" t="s">
        <v>16</v>
      </c>
      <c r="C27">
        <v>-37055.996149999999</v>
      </c>
      <c r="D27">
        <v>-10005.361720000001</v>
      </c>
      <c r="E27">
        <v>88005.093500000003</v>
      </c>
      <c r="F27">
        <v>0</v>
      </c>
      <c r="G27">
        <v>5488</v>
      </c>
      <c r="I27">
        <f>C27-(F27*$I$7+G27*$J$7)</f>
        <v>165.0460000000021</v>
      </c>
    </row>
    <row r="28" spans="2:10" x14ac:dyDescent="0.2">
      <c r="B28" t="s">
        <v>17</v>
      </c>
      <c r="C28">
        <v>-37057.595000000103</v>
      </c>
      <c r="D28">
        <v>-9286.5595250000006</v>
      </c>
      <c r="E28">
        <v>88005.093500000003</v>
      </c>
      <c r="F28">
        <v>0</v>
      </c>
      <c r="G28">
        <v>5489</v>
      </c>
      <c r="I28">
        <f>C28-(F28*$I$7+G28*$J$7)</f>
        <v>170.229409866879</v>
      </c>
      <c r="J28">
        <f>I28-(SUM(F28:G28)/SUM(F27:G27))*I27</f>
        <v>5.153335887285067</v>
      </c>
    </row>
    <row r="29" spans="2:10" x14ac:dyDescent="0.2">
      <c r="B29" s="1"/>
      <c r="C29" s="1"/>
      <c r="D29" s="1"/>
      <c r="E29" s="1"/>
      <c r="F29" s="1"/>
      <c r="G29" s="1"/>
      <c r="H29" s="1"/>
      <c r="I29" s="1"/>
      <c r="J29" s="1"/>
    </row>
    <row r="31" spans="2:10" x14ac:dyDescent="0.2">
      <c r="B31" t="s">
        <v>22</v>
      </c>
      <c r="C31" t="s">
        <v>8</v>
      </c>
      <c r="D31" t="s">
        <v>1</v>
      </c>
      <c r="E31" t="s">
        <v>9</v>
      </c>
      <c r="F31" t="s">
        <v>10</v>
      </c>
      <c r="G31" t="s">
        <v>11</v>
      </c>
      <c r="I31" t="s">
        <v>12</v>
      </c>
      <c r="J31" t="s">
        <v>13</v>
      </c>
    </row>
    <row r="32" spans="2:10" x14ac:dyDescent="0.2">
      <c r="B32" t="s">
        <v>16</v>
      </c>
      <c r="C32">
        <v>-37072.205099999897</v>
      </c>
      <c r="D32">
        <v>-7.5249918549999997</v>
      </c>
      <c r="E32">
        <v>87641.980900000097</v>
      </c>
      <c r="F32">
        <v>0</v>
      </c>
      <c r="G32">
        <v>5488</v>
      </c>
      <c r="I32">
        <f>C32-(F32*$I$3+G32*$J$3)</f>
        <v>161.57970000010391</v>
      </c>
    </row>
    <row r="33" spans="2:10" x14ac:dyDescent="0.2">
      <c r="B33" t="s">
        <v>23</v>
      </c>
      <c r="C33">
        <v>-37062.3949499999</v>
      </c>
      <c r="D33">
        <v>-120.89998075467</v>
      </c>
      <c r="E33">
        <v>87641.980900000097</v>
      </c>
      <c r="F33">
        <v>0</v>
      </c>
      <c r="G33">
        <v>5487</v>
      </c>
      <c r="I33">
        <f>C33-(F33*$I$3+G33*$J$3)</f>
        <v>164.60526822167594</v>
      </c>
      <c r="J33">
        <f>I33-(SUM(F33:G33)/SUM(F32:G32))*I32</f>
        <v>3.0550105867324078</v>
      </c>
    </row>
    <row r="35" spans="2:10" x14ac:dyDescent="0.2">
      <c r="B35" t="s">
        <v>24</v>
      </c>
      <c r="C35" t="s">
        <v>8</v>
      </c>
      <c r="D35" t="s">
        <v>1</v>
      </c>
      <c r="E35" t="s">
        <v>9</v>
      </c>
      <c r="F35" t="s">
        <v>10</v>
      </c>
      <c r="G35" t="s">
        <v>11</v>
      </c>
      <c r="I35" t="s">
        <v>12</v>
      </c>
      <c r="J35" t="s">
        <v>13</v>
      </c>
    </row>
    <row r="36" spans="2:10" x14ac:dyDescent="0.2">
      <c r="B36" t="s">
        <v>16</v>
      </c>
      <c r="C36">
        <v>-37079.233200000002</v>
      </c>
      <c r="D36">
        <v>4994.7344900000098</v>
      </c>
      <c r="E36">
        <v>87463.777599999899</v>
      </c>
      <c r="F36">
        <v>0</v>
      </c>
      <c r="G36">
        <v>5488</v>
      </c>
      <c r="I36">
        <f>C36-(F36*$I$4+G36*$J$4)</f>
        <v>159.9896999998964</v>
      </c>
    </row>
    <row r="37" spans="2:10" x14ac:dyDescent="0.2">
      <c r="B37" t="s">
        <v>23</v>
      </c>
      <c r="C37">
        <v>-37069.472650000003</v>
      </c>
      <c r="D37">
        <v>4877.4557100000102</v>
      </c>
      <c r="E37">
        <v>87463.777599999899</v>
      </c>
      <c r="F37">
        <v>0</v>
      </c>
      <c r="G37">
        <v>5487</v>
      </c>
      <c r="I37">
        <f>C37-(F37*$I$4+G37*$J$4)</f>
        <v>162.96467731403391</v>
      </c>
      <c r="J37">
        <f>I37-(SUM(F37:G37)/SUM(F36:G36))*I36</f>
        <v>3.0041299562657571</v>
      </c>
    </row>
    <row r="39" spans="2:10" x14ac:dyDescent="0.2">
      <c r="B39" t="s">
        <v>25</v>
      </c>
      <c r="C39" t="s">
        <v>8</v>
      </c>
      <c r="D39" t="s">
        <v>1</v>
      </c>
      <c r="E39" t="s">
        <v>9</v>
      </c>
      <c r="F39" t="s">
        <v>10</v>
      </c>
      <c r="G39" t="s">
        <v>11</v>
      </c>
      <c r="I39" t="s">
        <v>12</v>
      </c>
      <c r="J39" t="s">
        <v>13</v>
      </c>
    </row>
    <row r="40" spans="2:10" x14ac:dyDescent="0.2">
      <c r="B40" t="s">
        <v>16</v>
      </c>
      <c r="C40">
        <v>-37085.577250000002</v>
      </c>
      <c r="D40">
        <v>9996.33925000001</v>
      </c>
      <c r="E40">
        <v>87287.945250000106</v>
      </c>
      <c r="F40">
        <v>0</v>
      </c>
      <c r="G40">
        <v>5488</v>
      </c>
      <c r="I40">
        <f>C40-(F40*$I$5+G40*$J$5)</f>
        <v>158.47520000000077</v>
      </c>
    </row>
    <row r="41" spans="2:10" x14ac:dyDescent="0.2">
      <c r="B41" t="s">
        <v>23</v>
      </c>
      <c r="C41">
        <v>-37075.855250000102</v>
      </c>
      <c r="D41">
        <v>9874.9436999999998</v>
      </c>
      <c r="E41">
        <v>87287.945250000106</v>
      </c>
      <c r="F41">
        <v>0</v>
      </c>
      <c r="G41">
        <v>5487</v>
      </c>
      <c r="I41">
        <f>C41-(F41*$I$5+G41*$J$5)</f>
        <v>161.41074729399406</v>
      </c>
      <c r="J41">
        <f>I41-(SUM(F41:G41)/SUM(F40:G40))*I40</f>
        <v>2.9644239703781352</v>
      </c>
    </row>
    <row r="43" spans="2:10" x14ac:dyDescent="0.2">
      <c r="B43" t="s">
        <v>26</v>
      </c>
      <c r="C43" t="s">
        <v>8</v>
      </c>
      <c r="D43" t="s">
        <v>1</v>
      </c>
      <c r="E43" t="s">
        <v>9</v>
      </c>
      <c r="F43" t="s">
        <v>10</v>
      </c>
      <c r="G43" t="s">
        <v>11</v>
      </c>
      <c r="I43" t="s">
        <v>12</v>
      </c>
      <c r="J43" t="s">
        <v>13</v>
      </c>
    </row>
    <row r="44" spans="2:10" x14ac:dyDescent="0.2">
      <c r="B44" t="s">
        <v>16</v>
      </c>
      <c r="C44">
        <v>-37064.467449999902</v>
      </c>
      <c r="D44">
        <v>-5008.6846699999996</v>
      </c>
      <c r="E44">
        <v>87822.355700000102</v>
      </c>
      <c r="F44">
        <v>0</v>
      </c>
      <c r="G44">
        <v>5488</v>
      </c>
      <c r="I44">
        <f>C44-(F44*$I$6+G44*$J$6)</f>
        <v>163.28255000009813</v>
      </c>
    </row>
    <row r="45" spans="2:10" x14ac:dyDescent="0.2">
      <c r="B45" t="s">
        <v>23</v>
      </c>
      <c r="C45">
        <v>-37054.681999999899</v>
      </c>
      <c r="D45">
        <v>-5118.66687</v>
      </c>
      <c r="E45">
        <v>87822.355700000102</v>
      </c>
      <c r="F45">
        <v>0</v>
      </c>
      <c r="G45">
        <v>5487</v>
      </c>
      <c r="I45">
        <f>C45-(F45*$I$6+G45*$J$6)</f>
        <v>166.2845178572461</v>
      </c>
      <c r="J45">
        <f>I45-(SUM(F45:G45)/SUM(F44:G44))*I44</f>
        <v>3.0317205083870533</v>
      </c>
    </row>
    <row r="47" spans="2:10" x14ac:dyDescent="0.2">
      <c r="B47" t="s">
        <v>27</v>
      </c>
      <c r="C47" t="s">
        <v>8</v>
      </c>
      <c r="D47" t="s">
        <v>1</v>
      </c>
      <c r="E47" t="s">
        <v>9</v>
      </c>
      <c r="F47" t="s">
        <v>10</v>
      </c>
      <c r="G47" t="s">
        <v>11</v>
      </c>
      <c r="I47" t="s">
        <v>12</v>
      </c>
      <c r="J47" t="s">
        <v>13</v>
      </c>
    </row>
    <row r="48" spans="2:10" x14ac:dyDescent="0.2">
      <c r="B48" t="s">
        <v>16</v>
      </c>
      <c r="C48">
        <v>-37056.0245</v>
      </c>
      <c r="D48">
        <v>-10007.010389999999</v>
      </c>
      <c r="E48">
        <v>88005.074650000097</v>
      </c>
      <c r="F48">
        <v>0</v>
      </c>
      <c r="G48">
        <v>5488</v>
      </c>
      <c r="I48">
        <f>C48-(F48*$I$7+G48*$J$7)</f>
        <v>165.01765000000159</v>
      </c>
    </row>
    <row r="49" spans="2:10" x14ac:dyDescent="0.2">
      <c r="B49" t="s">
        <v>23</v>
      </c>
      <c r="C49">
        <v>-37046.239300000103</v>
      </c>
      <c r="D49">
        <v>-10116.446024999999</v>
      </c>
      <c r="E49">
        <v>88005.074650000097</v>
      </c>
      <c r="F49">
        <v>0</v>
      </c>
      <c r="G49">
        <v>5487</v>
      </c>
      <c r="I49">
        <f>C49-(F49*$I$7+G49*$J$7)</f>
        <v>168.02059013291728</v>
      </c>
      <c r="J49">
        <f>I49-(SUM(F49:G49)/SUM(F48:G48))*I48</f>
        <v>3.0330089466911829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D403-21B2-F44C-96B2-3D2EE86330B1}">
  <dimension ref="B3:O65"/>
  <sheetViews>
    <sheetView tabSelected="1" topLeftCell="B1" workbookViewId="0">
      <selection activeCell="L39" sqref="L39"/>
    </sheetView>
  </sheetViews>
  <sheetFormatPr baseColWidth="10" defaultRowHeight="16" x14ac:dyDescent="0.2"/>
  <sheetData>
    <row r="3" spans="2:14" x14ac:dyDescent="0.2">
      <c r="B3" t="s">
        <v>30</v>
      </c>
      <c r="F3" t="s">
        <v>33</v>
      </c>
    </row>
    <row r="4" spans="2:14" x14ac:dyDescent="0.2">
      <c r="B4" t="s">
        <v>1</v>
      </c>
      <c r="C4" t="s">
        <v>14</v>
      </c>
      <c r="D4" t="s">
        <v>15</v>
      </c>
      <c r="G4">
        <v>0</v>
      </c>
      <c r="H4">
        <v>0.12</v>
      </c>
      <c r="I4">
        <v>0.22</v>
      </c>
      <c r="J4">
        <v>0.3</v>
      </c>
      <c r="K4">
        <v>0.52</v>
      </c>
      <c r="L4">
        <v>0.71</v>
      </c>
      <c r="M4">
        <v>0.85</v>
      </c>
      <c r="N4">
        <v>1</v>
      </c>
    </row>
    <row r="5" spans="2:14" x14ac:dyDescent="0.2">
      <c r="B5">
        <v>0</v>
      </c>
      <c r="C5">
        <v>1.0720066873195435</v>
      </c>
      <c r="D5">
        <v>2.3284868870350124</v>
      </c>
      <c r="F5">
        <v>0</v>
      </c>
      <c r="G5">
        <v>1.0720066873195435</v>
      </c>
      <c r="H5">
        <v>0.7412034265572629</v>
      </c>
      <c r="I5">
        <v>0.6227138204371272</v>
      </c>
      <c r="J5">
        <v>0.60211564507085313</v>
      </c>
      <c r="K5">
        <v>1.0706343029374921</v>
      </c>
      <c r="L5">
        <v>2.1233770350899022</v>
      </c>
      <c r="M5">
        <v>3.3040242246553362</v>
      </c>
      <c r="N5">
        <v>5.3264317875395193</v>
      </c>
    </row>
    <row r="6" spans="2:14" x14ac:dyDescent="0.2">
      <c r="B6">
        <v>5</v>
      </c>
      <c r="C6">
        <v>1.1020971392111107</v>
      </c>
      <c r="D6">
        <v>2.2587721246971171</v>
      </c>
      <c r="F6">
        <v>5</v>
      </c>
      <c r="G6">
        <v>1.1020971392111107</v>
      </c>
      <c r="H6">
        <v>0.78523387003991729</v>
      </c>
      <c r="I6">
        <v>0.66259828566080614</v>
      </c>
      <c r="J6">
        <v>0.6389103531711271</v>
      </c>
      <c r="K6">
        <v>1.1344050057349477</v>
      </c>
      <c r="L6">
        <v>2.1776401847486113</v>
      </c>
      <c r="M6">
        <v>3.3392064537491706</v>
      </c>
      <c r="N6">
        <v>5.4113222004760075</v>
      </c>
    </row>
    <row r="7" spans="2:14" x14ac:dyDescent="0.2">
      <c r="B7">
        <v>10</v>
      </c>
      <c r="C7">
        <v>1.0933783254367597</v>
      </c>
      <c r="D7">
        <v>2.2959194515300965</v>
      </c>
      <c r="F7">
        <v>10</v>
      </c>
      <c r="G7">
        <v>1.0933783254367597</v>
      </c>
      <c r="H7">
        <v>0.83191911171158495</v>
      </c>
      <c r="I7">
        <v>0.68402460418815281</v>
      </c>
      <c r="J7">
        <v>0.6911972569092768</v>
      </c>
      <c r="K7">
        <v>1.2302957791251856</v>
      </c>
      <c r="L7">
        <v>2.2895442071177285</v>
      </c>
      <c r="M7">
        <v>3.4693729964295699</v>
      </c>
      <c r="N7">
        <v>5.5068324890631857</v>
      </c>
    </row>
    <row r="8" spans="2:14" x14ac:dyDescent="0.2">
      <c r="B8">
        <v>-5</v>
      </c>
      <c r="C8">
        <v>1.0809356688358207</v>
      </c>
      <c r="D8">
        <v>2.3691662536476485</v>
      </c>
      <c r="F8">
        <v>-5</v>
      </c>
      <c r="G8">
        <v>1.0809356688358207</v>
      </c>
      <c r="H8">
        <v>0.67944613378205077</v>
      </c>
      <c r="I8">
        <v>0.57485434685025893</v>
      </c>
      <c r="J8">
        <v>0.52639888223018261</v>
      </c>
      <c r="K8">
        <v>0.99823100764581341</v>
      </c>
      <c r="L8">
        <v>2.0570430855188988</v>
      </c>
      <c r="M8">
        <v>3.2304938777277812</v>
      </c>
      <c r="N8">
        <v>5.2770378173564723</v>
      </c>
    </row>
    <row r="9" spans="2:14" x14ac:dyDescent="0.2">
      <c r="B9">
        <v>-10</v>
      </c>
      <c r="C9">
        <v>1.0454720845523582</v>
      </c>
      <c r="D9">
        <v>2.4038253006555976</v>
      </c>
      <c r="F9">
        <v>-10</v>
      </c>
      <c r="G9">
        <v>1.0454720845523582</v>
      </c>
      <c r="H9">
        <v>0.67785907635686726</v>
      </c>
      <c r="I9">
        <v>0.53380738229202507</v>
      </c>
      <c r="J9">
        <v>0.49892286353281179</v>
      </c>
      <c r="K9">
        <v>0.83855820865335318</v>
      </c>
      <c r="L9">
        <v>1.9700529946406959</v>
      </c>
      <c r="M9">
        <v>3.1326555529436746</v>
      </c>
      <c r="N9">
        <v>5.153335887285067</v>
      </c>
    </row>
    <row r="10" spans="2:14" x14ac:dyDescent="0.2">
      <c r="F10" t="s">
        <v>39</v>
      </c>
      <c r="G10">
        <f>STDEV(G5:G9)</f>
        <v>2.1890305904850395E-2</v>
      </c>
      <c r="H10">
        <f t="shared" ref="H10:M10" si="0">STDEV(H5:H9)</f>
        <v>6.7037083354656149E-2</v>
      </c>
      <c r="I10">
        <f t="shared" si="0"/>
        <v>6.1829629459116658E-2</v>
      </c>
      <c r="J10">
        <f t="shared" si="0"/>
        <v>7.9228558408006106E-2</v>
      </c>
      <c r="K10">
        <f t="shared" si="0"/>
        <v>0.14777204586125525</v>
      </c>
      <c r="L10">
        <f t="shared" si="0"/>
        <v>0.120897015489141</v>
      </c>
      <c r="M10">
        <f t="shared" si="0"/>
        <v>0.12545739808255263</v>
      </c>
      <c r="N10">
        <f>STDEV(N5:N9)</f>
        <v>0.13396488438777915</v>
      </c>
    </row>
    <row r="11" spans="2:14" x14ac:dyDescent="0.2">
      <c r="B11" t="s">
        <v>36</v>
      </c>
    </row>
    <row r="12" spans="2:14" x14ac:dyDescent="0.2">
      <c r="B12" t="s">
        <v>1</v>
      </c>
      <c r="C12" t="s">
        <v>14</v>
      </c>
      <c r="D12" t="s">
        <v>15</v>
      </c>
      <c r="F12" t="s">
        <v>34</v>
      </c>
    </row>
    <row r="13" spans="2:14" x14ac:dyDescent="0.2">
      <c r="B13">
        <v>0</v>
      </c>
      <c r="C13">
        <v>0.7412034265572629</v>
      </c>
      <c r="D13">
        <v>1.8698455682653048</v>
      </c>
      <c r="G13">
        <v>0</v>
      </c>
      <c r="H13">
        <v>0.12</v>
      </c>
      <c r="I13">
        <v>0.22</v>
      </c>
      <c r="J13">
        <v>0.3</v>
      </c>
      <c r="K13">
        <v>0.52</v>
      </c>
      <c r="L13">
        <v>0.71</v>
      </c>
      <c r="M13">
        <v>0.85</v>
      </c>
      <c r="N13">
        <v>1</v>
      </c>
    </row>
    <row r="14" spans="2:14" x14ac:dyDescent="0.2">
      <c r="B14">
        <v>5</v>
      </c>
      <c r="C14">
        <v>0.78523387003991729</v>
      </c>
      <c r="D14">
        <v>1.8406595630509059</v>
      </c>
      <c r="F14">
        <v>0</v>
      </c>
      <c r="G14">
        <v>2.3284868870350124</v>
      </c>
      <c r="H14">
        <v>1.8698455682653048</v>
      </c>
      <c r="I14">
        <v>1.7827798336464866</v>
      </c>
      <c r="J14">
        <v>1.8305923829536255</v>
      </c>
      <c r="K14">
        <v>2.1612473688865066</v>
      </c>
      <c r="L14">
        <v>2.4463782665910685</v>
      </c>
      <c r="M14">
        <v>2.6539323408245536</v>
      </c>
      <c r="N14">
        <v>3.0550105867324078</v>
      </c>
    </row>
    <row r="15" spans="2:14" x14ac:dyDescent="0.2">
      <c r="B15">
        <v>10</v>
      </c>
      <c r="C15">
        <v>0.83191911171158495</v>
      </c>
      <c r="D15">
        <v>1.815746633930587</v>
      </c>
      <c r="F15">
        <v>5</v>
      </c>
      <c r="G15">
        <v>2.2587721246971171</v>
      </c>
      <c r="H15">
        <v>1.8406595630509059</v>
      </c>
      <c r="I15">
        <v>1.7743301077620117</v>
      </c>
      <c r="J15">
        <v>1.8190328327195857</v>
      </c>
      <c r="K15">
        <v>2.1256635501227947</v>
      </c>
      <c r="L15">
        <v>2.4020061881606125</v>
      </c>
      <c r="M15">
        <v>2.6399808506098452</v>
      </c>
      <c r="N15">
        <v>3.0041299562657571</v>
      </c>
    </row>
    <row r="16" spans="2:14" x14ac:dyDescent="0.2">
      <c r="B16">
        <v>-5</v>
      </c>
      <c r="C16">
        <v>0.67944613378205077</v>
      </c>
      <c r="D16">
        <v>1.951807578080718</v>
      </c>
      <c r="F16">
        <v>10</v>
      </c>
      <c r="G16">
        <v>2.2959194515300965</v>
      </c>
      <c r="H16">
        <v>1.815746633930587</v>
      </c>
      <c r="I16">
        <v>1.7454027507459955</v>
      </c>
      <c r="J16">
        <v>1.7902213175101451</v>
      </c>
      <c r="K16">
        <v>2.0925914807104391</v>
      </c>
      <c r="L16">
        <v>2.4015763221945008</v>
      </c>
      <c r="M16">
        <v>2.5997048460325232</v>
      </c>
      <c r="N16">
        <v>2.9644239703781352</v>
      </c>
    </row>
    <row r="17" spans="2:15" x14ac:dyDescent="0.2">
      <c r="B17">
        <v>-10</v>
      </c>
      <c r="C17">
        <v>0.67785907635686726</v>
      </c>
      <c r="D17">
        <v>2.0218573789912853</v>
      </c>
      <c r="F17">
        <v>-5</v>
      </c>
      <c r="G17">
        <v>2.3691662536476485</v>
      </c>
      <c r="H17">
        <v>1.951807578080718</v>
      </c>
      <c r="I17">
        <v>1.8440169907098038</v>
      </c>
      <c r="J17">
        <v>1.8600362756189384</v>
      </c>
      <c r="K17">
        <v>2.1786040002001528</v>
      </c>
      <c r="L17">
        <v>2.4212980993402198</v>
      </c>
      <c r="M17">
        <v>2.7008427893742919</v>
      </c>
      <c r="N17">
        <v>3.0317205083870533</v>
      </c>
    </row>
    <row r="18" spans="2:15" x14ac:dyDescent="0.2">
      <c r="F18">
        <v>-10</v>
      </c>
      <c r="G18">
        <v>2.4038253006555976</v>
      </c>
      <c r="H18">
        <v>2.0218573789912853</v>
      </c>
      <c r="I18">
        <v>1.8625895674086337</v>
      </c>
      <c r="J18">
        <v>1.8905289918815811</v>
      </c>
      <c r="K18">
        <v>2.1754140948025906</v>
      </c>
      <c r="L18">
        <v>2.4864255470911303</v>
      </c>
      <c r="M18">
        <v>2.7084081910314808</v>
      </c>
      <c r="N18">
        <v>3.0330089466911829</v>
      </c>
    </row>
    <row r="19" spans="2:15" x14ac:dyDescent="0.2">
      <c r="B19" t="s">
        <v>31</v>
      </c>
      <c r="F19" t="s">
        <v>39</v>
      </c>
      <c r="G19">
        <f>STDEV(G14:G18)</f>
        <v>5.747551681661283E-2</v>
      </c>
      <c r="H19">
        <f t="shared" ref="H19" si="1">STDEV(H14:H18)</f>
        <v>8.5238564451132245E-2</v>
      </c>
      <c r="I19">
        <f t="shared" ref="I19" si="2">STDEV(I14:I18)</f>
        <v>4.9433425931487106E-2</v>
      </c>
      <c r="J19">
        <f t="shared" ref="J19:M19" si="3">STDEV(J14:J18)</f>
        <v>3.8543116248896191E-2</v>
      </c>
      <c r="K19">
        <f t="shared" si="3"/>
        <v>3.6824768871514431E-2</v>
      </c>
      <c r="L19">
        <f t="shared" si="3"/>
        <v>3.5733604439361355E-2</v>
      </c>
      <c r="M19">
        <f t="shared" si="3"/>
        <v>4.4952554355227665E-2</v>
      </c>
      <c r="N19">
        <f>STDEV(N14:N18)</f>
        <v>3.4804781697207104E-2</v>
      </c>
    </row>
    <row r="20" spans="2:15" x14ac:dyDescent="0.2">
      <c r="B20" t="s">
        <v>1</v>
      </c>
      <c r="C20" t="s">
        <v>14</v>
      </c>
      <c r="D20" t="s">
        <v>15</v>
      </c>
    </row>
    <row r="21" spans="2:15" x14ac:dyDescent="0.2">
      <c r="B21">
        <v>0</v>
      </c>
      <c r="C21">
        <v>0.6227138204371272</v>
      </c>
      <c r="D21">
        <v>1.7827798336464866</v>
      </c>
      <c r="F21" t="s">
        <v>33</v>
      </c>
    </row>
    <row r="22" spans="2:15" x14ac:dyDescent="0.2">
      <c r="B22">
        <v>5</v>
      </c>
      <c r="C22">
        <v>0.66259828566080614</v>
      </c>
      <c r="D22">
        <v>1.7743301077620117</v>
      </c>
      <c r="F22" t="s">
        <v>37</v>
      </c>
      <c r="G22">
        <v>0</v>
      </c>
      <c r="H22">
        <v>0.12</v>
      </c>
      <c r="I22">
        <v>0.22</v>
      </c>
      <c r="J22">
        <v>0.3</v>
      </c>
      <c r="K22">
        <v>0.52</v>
      </c>
      <c r="L22">
        <v>0.71</v>
      </c>
      <c r="M22">
        <v>0.85</v>
      </c>
      <c r="N22">
        <v>1</v>
      </c>
      <c r="O22" t="s">
        <v>38</v>
      </c>
    </row>
    <row r="23" spans="2:15" x14ac:dyDescent="0.2">
      <c r="B23">
        <v>10</v>
      </c>
      <c r="C23">
        <v>0.68402460418815281</v>
      </c>
      <c r="D23">
        <v>1.7454027507459955</v>
      </c>
      <c r="F23">
        <v>0</v>
      </c>
      <c r="G23">
        <f t="shared" ref="G23:N27" si="4">G5/G$5</f>
        <v>1</v>
      </c>
      <c r="H23">
        <f t="shared" si="4"/>
        <v>1</v>
      </c>
      <c r="I23">
        <f t="shared" si="4"/>
        <v>1</v>
      </c>
      <c r="J23">
        <f t="shared" si="4"/>
        <v>1</v>
      </c>
      <c r="K23">
        <f t="shared" si="4"/>
        <v>1</v>
      </c>
      <c r="L23">
        <f t="shared" si="4"/>
        <v>1</v>
      </c>
      <c r="M23">
        <f t="shared" si="4"/>
        <v>1</v>
      </c>
      <c r="N23">
        <f t="shared" si="4"/>
        <v>1</v>
      </c>
      <c r="O23">
        <f>AVERAGE(G23:N23)</f>
        <v>1</v>
      </c>
    </row>
    <row r="24" spans="2:15" x14ac:dyDescent="0.2">
      <c r="B24">
        <v>-5</v>
      </c>
      <c r="C24">
        <v>0.57485434685025893</v>
      </c>
      <c r="D24">
        <v>1.8440169907098038</v>
      </c>
      <c r="F24">
        <v>5</v>
      </c>
      <c r="G24">
        <f t="shared" si="4"/>
        <v>1.028069276290436</v>
      </c>
      <c r="H24">
        <f t="shared" si="4"/>
        <v>1.059403993431556</v>
      </c>
      <c r="I24">
        <f t="shared" si="4"/>
        <v>1.0640494299543266</v>
      </c>
      <c r="J24">
        <f t="shared" si="4"/>
        <v>1.0611090384405211</v>
      </c>
      <c r="K24">
        <f t="shared" si="4"/>
        <v>1.0595634780452003</v>
      </c>
      <c r="L24">
        <f t="shared" si="4"/>
        <v>1.0255551175142157</v>
      </c>
      <c r="M24">
        <f t="shared" si="4"/>
        <v>1.0106482963506433</v>
      </c>
      <c r="N24">
        <f t="shared" si="4"/>
        <v>1.015937576284198</v>
      </c>
      <c r="O24">
        <f t="shared" ref="O24:O27" si="5">AVERAGE(G24:N24)</f>
        <v>1.0405420257888871</v>
      </c>
    </row>
    <row r="25" spans="2:15" x14ac:dyDescent="0.2">
      <c r="B25">
        <v>-10</v>
      </c>
      <c r="C25">
        <v>0.53380738229202507</v>
      </c>
      <c r="D25">
        <v>1.8625895674086337</v>
      </c>
      <c r="F25">
        <v>10</v>
      </c>
      <c r="G25">
        <f t="shared" si="4"/>
        <v>1.0199361052221176</v>
      </c>
      <c r="H25">
        <f t="shared" si="4"/>
        <v>1.1223897271706873</v>
      </c>
      <c r="I25">
        <f t="shared" si="4"/>
        <v>1.0984574000750251</v>
      </c>
      <c r="J25">
        <f t="shared" si="4"/>
        <v>1.1479476784363261</v>
      </c>
      <c r="K25">
        <f t="shared" si="4"/>
        <v>1.149127928882562</v>
      </c>
      <c r="L25">
        <f t="shared" si="4"/>
        <v>1.0782560841912803</v>
      </c>
      <c r="M25">
        <f t="shared" si="4"/>
        <v>1.0500446608533818</v>
      </c>
      <c r="N25">
        <f t="shared" si="4"/>
        <v>1.0338689593182606</v>
      </c>
      <c r="O25">
        <f t="shared" si="5"/>
        <v>1.0875035680187051</v>
      </c>
    </row>
    <row r="26" spans="2:15" x14ac:dyDescent="0.2">
      <c r="F26">
        <v>-5</v>
      </c>
      <c r="G26">
        <f t="shared" si="4"/>
        <v>1.0083292218433855</v>
      </c>
      <c r="H26">
        <f t="shared" si="4"/>
        <v>0.91667969876763522</v>
      </c>
      <c r="I26">
        <f t="shared" si="4"/>
        <v>0.92314371061610245</v>
      </c>
      <c r="J26">
        <f t="shared" si="4"/>
        <v>0.87424880343084155</v>
      </c>
      <c r="K26">
        <f t="shared" si="4"/>
        <v>0.93237345833864449</v>
      </c>
      <c r="L26">
        <f t="shared" si="4"/>
        <v>0.96876016436327572</v>
      </c>
      <c r="M26">
        <f t="shared" si="4"/>
        <v>0.97774521555294425</v>
      </c>
      <c r="N26">
        <f t="shared" si="4"/>
        <v>0.9907266304811041</v>
      </c>
      <c r="O26">
        <f t="shared" si="5"/>
        <v>0.94900086292424168</v>
      </c>
    </row>
    <row r="27" spans="2:15" x14ac:dyDescent="0.2">
      <c r="B27" t="s">
        <v>35</v>
      </c>
      <c r="F27">
        <v>-10</v>
      </c>
      <c r="G27">
        <f t="shared" si="4"/>
        <v>0.97524772645445645</v>
      </c>
      <c r="H27">
        <f t="shared" si="4"/>
        <v>0.91453850868631692</v>
      </c>
      <c r="I27">
        <f t="shared" si="4"/>
        <v>0.85722745308158987</v>
      </c>
      <c r="J27">
        <f t="shared" si="4"/>
        <v>0.82861634242056892</v>
      </c>
      <c r="K27">
        <f t="shared" si="4"/>
        <v>0.78323495366495055</v>
      </c>
      <c r="L27">
        <f t="shared" si="4"/>
        <v>0.92779236192374348</v>
      </c>
      <c r="M27">
        <f t="shared" si="4"/>
        <v>0.94813334889227752</v>
      </c>
      <c r="N27">
        <f t="shared" si="4"/>
        <v>0.96750246559819142</v>
      </c>
      <c r="O27">
        <f t="shared" si="5"/>
        <v>0.90028664509026191</v>
      </c>
    </row>
    <row r="28" spans="2:15" x14ac:dyDescent="0.2">
      <c r="B28" t="s">
        <v>1</v>
      </c>
      <c r="C28" t="s">
        <v>14</v>
      </c>
      <c r="D28" t="s">
        <v>15</v>
      </c>
    </row>
    <row r="29" spans="2:15" x14ac:dyDescent="0.2">
      <c r="B29">
        <v>0</v>
      </c>
      <c r="C29">
        <v>0.60211564507085313</v>
      </c>
      <c r="D29">
        <v>1.8305923829536255</v>
      </c>
      <c r="F29" t="s">
        <v>34</v>
      </c>
    </row>
    <row r="30" spans="2:15" x14ac:dyDescent="0.2">
      <c r="B30">
        <v>5</v>
      </c>
      <c r="C30">
        <v>0.6389103531711271</v>
      </c>
      <c r="D30">
        <v>1.8190328327195857</v>
      </c>
      <c r="F30" t="s">
        <v>37</v>
      </c>
      <c r="G30">
        <v>0</v>
      </c>
      <c r="H30">
        <v>0.12</v>
      </c>
      <c r="I30">
        <v>0.22</v>
      </c>
      <c r="J30">
        <v>0.3</v>
      </c>
      <c r="K30">
        <v>0.52</v>
      </c>
      <c r="L30">
        <v>0.71</v>
      </c>
      <c r="M30">
        <v>0.85</v>
      </c>
      <c r="N30">
        <v>1</v>
      </c>
      <c r="O30" t="s">
        <v>38</v>
      </c>
    </row>
    <row r="31" spans="2:15" x14ac:dyDescent="0.2">
      <c r="B31">
        <v>10</v>
      </c>
      <c r="C31">
        <v>0.6911972569092768</v>
      </c>
      <c r="D31">
        <v>1.7902213175101451</v>
      </c>
      <c r="F31">
        <v>0</v>
      </c>
      <c r="G31">
        <f t="shared" ref="G31:N33" si="6">G14/G$14</f>
        <v>1</v>
      </c>
      <c r="H31">
        <f t="shared" si="6"/>
        <v>1</v>
      </c>
      <c r="I31">
        <f t="shared" si="6"/>
        <v>1</v>
      </c>
      <c r="J31">
        <f t="shared" si="6"/>
        <v>1</v>
      </c>
      <c r="K31">
        <f t="shared" si="6"/>
        <v>1</v>
      </c>
      <c r="L31">
        <f t="shared" si="6"/>
        <v>1</v>
      </c>
      <c r="M31">
        <f t="shared" si="6"/>
        <v>1</v>
      </c>
      <c r="N31">
        <f t="shared" si="6"/>
        <v>1</v>
      </c>
      <c r="O31">
        <f>AVERAGE(G31:N31)</f>
        <v>1</v>
      </c>
    </row>
    <row r="32" spans="2:15" x14ac:dyDescent="0.2">
      <c r="B32">
        <v>-5</v>
      </c>
      <c r="C32">
        <v>0.52639888223018261</v>
      </c>
      <c r="D32">
        <v>1.8600362756189384</v>
      </c>
      <c r="F32">
        <v>5</v>
      </c>
      <c r="G32">
        <f t="shared" si="6"/>
        <v>0.97006005800330408</v>
      </c>
      <c r="H32">
        <f t="shared" si="6"/>
        <v>0.98439122154805792</v>
      </c>
      <c r="I32">
        <f t="shared" si="6"/>
        <v>0.99526036489475433</v>
      </c>
      <c r="J32">
        <f t="shared" si="6"/>
        <v>0.99368534997649849</v>
      </c>
      <c r="K32">
        <f t="shared" si="6"/>
        <v>0.98353551783290549</v>
      </c>
      <c r="L32">
        <f t="shared" si="6"/>
        <v>0.98186213512586229</v>
      </c>
      <c r="M32">
        <f t="shared" si="6"/>
        <v>0.99474308745550999</v>
      </c>
      <c r="N32">
        <f t="shared" si="6"/>
        <v>0.98334518685872319</v>
      </c>
      <c r="O32">
        <f t="shared" ref="O32:O35" si="7">AVERAGE(G32:N32)</f>
        <v>0.98586036521195197</v>
      </c>
    </row>
    <row r="33" spans="2:15" x14ac:dyDescent="0.2">
      <c r="B33">
        <v>-10</v>
      </c>
      <c r="C33">
        <v>0.49892286353281179</v>
      </c>
      <c r="D33">
        <v>1.8905289918815811</v>
      </c>
      <c r="F33">
        <v>10</v>
      </c>
      <c r="G33">
        <f t="shared" si="6"/>
        <v>0.98601347695524888</v>
      </c>
      <c r="H33">
        <f t="shared" si="6"/>
        <v>0.97106769925127745</v>
      </c>
      <c r="I33">
        <f t="shared" si="6"/>
        <v>0.97903438091733386</v>
      </c>
      <c r="J33">
        <f t="shared" si="6"/>
        <v>0.97794644737986813</v>
      </c>
      <c r="K33">
        <f t="shared" si="6"/>
        <v>0.96823321144796137</v>
      </c>
      <c r="L33">
        <f t="shared" si="6"/>
        <v>0.98168641987692384</v>
      </c>
      <c r="M33">
        <f t="shared" si="6"/>
        <v>0.97956711482132863</v>
      </c>
      <c r="N33">
        <f t="shared" si="6"/>
        <v>0.97034818250788368</v>
      </c>
      <c r="O33">
        <f t="shared" si="7"/>
        <v>0.97673711664472829</v>
      </c>
    </row>
    <row r="34" spans="2:15" x14ac:dyDescent="0.2">
      <c r="F34">
        <v>-5</v>
      </c>
      <c r="G34">
        <f>G17/G$14</f>
        <v>1.0174703009233759</v>
      </c>
      <c r="H34">
        <f t="shared" ref="H34:H35" si="8">H17/H$14</f>
        <v>1.0438335717165408</v>
      </c>
      <c r="I34">
        <f t="shared" ref="I34:N35" si="9">I17/I$14</f>
        <v>1.0343492538492896</v>
      </c>
      <c r="J34">
        <f t="shared" si="9"/>
        <v>1.016084352223626</v>
      </c>
      <c r="K34">
        <f t="shared" si="9"/>
        <v>1.008030839765736</v>
      </c>
      <c r="L34">
        <f t="shared" si="9"/>
        <v>0.9897480419960577</v>
      </c>
      <c r="M34">
        <f t="shared" si="9"/>
        <v>1.0176758268581796</v>
      </c>
      <c r="N34">
        <f t="shared" si="9"/>
        <v>0.99237643285214761</v>
      </c>
      <c r="O34">
        <f t="shared" si="7"/>
        <v>1.0149460775231192</v>
      </c>
    </row>
    <row r="35" spans="2:15" x14ac:dyDescent="0.2">
      <c r="B35" t="s">
        <v>41</v>
      </c>
      <c r="F35">
        <v>-10</v>
      </c>
      <c r="G35">
        <f>G18/G$14</f>
        <v>1.0323550946496922</v>
      </c>
      <c r="H35">
        <f t="shared" si="8"/>
        <v>1.0812964521273301</v>
      </c>
      <c r="I35">
        <f t="shared" si="9"/>
        <v>1.0447670162382894</v>
      </c>
      <c r="J35">
        <f t="shared" si="9"/>
        <v>1.0327416466309387</v>
      </c>
      <c r="K35">
        <f t="shared" si="9"/>
        <v>1.0065548840544722</v>
      </c>
      <c r="L35">
        <f t="shared" si="9"/>
        <v>1.016370027908998</v>
      </c>
      <c r="M35">
        <f t="shared" si="9"/>
        <v>1.0205264653393544</v>
      </c>
      <c r="N35">
        <f t="shared" si="9"/>
        <v>0.99279817878969856</v>
      </c>
      <c r="O35">
        <f t="shared" si="7"/>
        <v>1.0284262207173467</v>
      </c>
    </row>
    <row r="36" spans="2:15" x14ac:dyDescent="0.2">
      <c r="B36" t="s">
        <v>1</v>
      </c>
      <c r="C36" t="s">
        <v>14</v>
      </c>
      <c r="D36" t="s">
        <v>15</v>
      </c>
    </row>
    <row r="37" spans="2:15" x14ac:dyDescent="0.2">
      <c r="B37">
        <v>0</v>
      </c>
      <c r="C37">
        <v>1.0706343029374921</v>
      </c>
      <c r="D37">
        <v>2.1612473688865066</v>
      </c>
    </row>
    <row r="38" spans="2:15" x14ac:dyDescent="0.2">
      <c r="B38">
        <v>5</v>
      </c>
      <c r="C38">
        <v>1.1344050057349477</v>
      </c>
      <c r="D38">
        <v>2.1256635501227947</v>
      </c>
    </row>
    <row r="39" spans="2:15" x14ac:dyDescent="0.2">
      <c r="B39">
        <v>10</v>
      </c>
      <c r="C39">
        <v>1.2302957791251856</v>
      </c>
      <c r="D39">
        <v>2.0925914807104391</v>
      </c>
    </row>
    <row r="40" spans="2:15" x14ac:dyDescent="0.2">
      <c r="B40">
        <v>-5</v>
      </c>
      <c r="C40">
        <v>0.99823100764581341</v>
      </c>
      <c r="D40">
        <v>2.1786040002001528</v>
      </c>
    </row>
    <row r="41" spans="2:15" x14ac:dyDescent="0.2">
      <c r="B41">
        <v>-10</v>
      </c>
      <c r="C41">
        <v>0.83855820865335318</v>
      </c>
      <c r="D41">
        <v>2.1754140948025906</v>
      </c>
    </row>
    <row r="43" spans="2:15" x14ac:dyDescent="0.2">
      <c r="B43" t="s">
        <v>42</v>
      </c>
    </row>
    <row r="44" spans="2:15" x14ac:dyDescent="0.2">
      <c r="B44" t="s">
        <v>1</v>
      </c>
      <c r="C44" t="s">
        <v>14</v>
      </c>
      <c r="D44" t="s">
        <v>15</v>
      </c>
    </row>
    <row r="45" spans="2:15" x14ac:dyDescent="0.2">
      <c r="B45">
        <v>0</v>
      </c>
      <c r="C45">
        <v>2.1233770350899022</v>
      </c>
      <c r="D45">
        <v>2.4463782665910685</v>
      </c>
    </row>
    <row r="46" spans="2:15" x14ac:dyDescent="0.2">
      <c r="B46">
        <v>5</v>
      </c>
      <c r="C46">
        <v>2.1776401847486113</v>
      </c>
      <c r="D46">
        <v>2.4020061881606125</v>
      </c>
    </row>
    <row r="47" spans="2:15" x14ac:dyDescent="0.2">
      <c r="B47">
        <v>10</v>
      </c>
      <c r="C47">
        <v>2.2895442071177285</v>
      </c>
      <c r="D47">
        <v>2.4015763221945008</v>
      </c>
    </row>
    <row r="48" spans="2:15" x14ac:dyDescent="0.2">
      <c r="B48">
        <v>-5</v>
      </c>
      <c r="C48">
        <v>2.0570430855188988</v>
      </c>
      <c r="D48">
        <v>2.4212980993402198</v>
      </c>
    </row>
    <row r="49" spans="2:4" x14ac:dyDescent="0.2">
      <c r="B49">
        <v>-10</v>
      </c>
      <c r="C49">
        <v>1.9700529946406959</v>
      </c>
      <c r="D49">
        <v>2.4864255470911303</v>
      </c>
    </row>
    <row r="51" spans="2:4" x14ac:dyDescent="0.2">
      <c r="B51" t="s">
        <v>43</v>
      </c>
    </row>
    <row r="52" spans="2:4" x14ac:dyDescent="0.2">
      <c r="B52" t="s">
        <v>1</v>
      </c>
      <c r="C52" t="s">
        <v>14</v>
      </c>
      <c r="D52" t="s">
        <v>15</v>
      </c>
    </row>
    <row r="53" spans="2:4" x14ac:dyDescent="0.2">
      <c r="B53">
        <v>0</v>
      </c>
      <c r="C53">
        <v>3.3040242246553362</v>
      </c>
      <c r="D53">
        <v>2.6539323408245536</v>
      </c>
    </row>
    <row r="54" spans="2:4" x14ac:dyDescent="0.2">
      <c r="B54">
        <v>5</v>
      </c>
      <c r="C54">
        <v>3.3392064537491706</v>
      </c>
      <c r="D54">
        <v>2.6399808506098452</v>
      </c>
    </row>
    <row r="55" spans="2:4" x14ac:dyDescent="0.2">
      <c r="B55">
        <v>10</v>
      </c>
      <c r="C55">
        <v>3.4693729964295699</v>
      </c>
      <c r="D55">
        <v>2.5997048460325232</v>
      </c>
    </row>
    <row r="56" spans="2:4" x14ac:dyDescent="0.2">
      <c r="B56">
        <v>-5</v>
      </c>
      <c r="C56">
        <v>3.2304938777277812</v>
      </c>
      <c r="D56">
        <v>2.7008427893742919</v>
      </c>
    </row>
    <row r="57" spans="2:4" x14ac:dyDescent="0.2">
      <c r="B57">
        <v>-10</v>
      </c>
      <c r="C57">
        <v>3.1326555529436746</v>
      </c>
      <c r="D57">
        <v>2.7084081910314808</v>
      </c>
    </row>
    <row r="59" spans="2:4" x14ac:dyDescent="0.2">
      <c r="B59" t="s">
        <v>32</v>
      </c>
    </row>
    <row r="60" spans="2:4" x14ac:dyDescent="0.2">
      <c r="B60" t="s">
        <v>1</v>
      </c>
      <c r="C60" t="s">
        <v>14</v>
      </c>
      <c r="D60" t="s">
        <v>15</v>
      </c>
    </row>
    <row r="61" spans="2:4" x14ac:dyDescent="0.2">
      <c r="B61">
        <v>0</v>
      </c>
      <c r="C61">
        <v>5.3264317875395193</v>
      </c>
      <c r="D61">
        <v>3.0550105867324078</v>
      </c>
    </row>
    <row r="62" spans="2:4" x14ac:dyDescent="0.2">
      <c r="B62">
        <v>5</v>
      </c>
      <c r="C62">
        <v>5.4113222004760075</v>
      </c>
      <c r="D62">
        <v>3.0041299562657571</v>
      </c>
    </row>
    <row r="63" spans="2:4" x14ac:dyDescent="0.2">
      <c r="B63">
        <v>10</v>
      </c>
      <c r="C63">
        <v>5.5068324890631857</v>
      </c>
      <c r="D63">
        <v>2.9644239703781352</v>
      </c>
    </row>
    <row r="64" spans="2:4" x14ac:dyDescent="0.2">
      <c r="B64">
        <v>-5</v>
      </c>
      <c r="C64">
        <v>5.2770378173564723</v>
      </c>
      <c r="D64">
        <v>3.0317205083870533</v>
      </c>
    </row>
    <row r="65" spans="2:4" x14ac:dyDescent="0.2">
      <c r="B65">
        <v>-10</v>
      </c>
      <c r="C65">
        <v>5.153335887285067</v>
      </c>
      <c r="D65">
        <v>3.0330089466911829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bccU</vt:lpstr>
      <vt:lpstr>u5mo</vt:lpstr>
      <vt:lpstr>u10mo</vt:lpstr>
      <vt:lpstr>u15mo</vt:lpstr>
      <vt:lpstr>u30mo</vt:lpstr>
      <vt:lpstr>u50mo</vt:lpstr>
      <vt:lpstr>u70mo</vt:lpstr>
      <vt:lpstr>bccMo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2021-05-31T15:39:36Z</dcterms:created>
  <dcterms:modified xsi:type="dcterms:W3CDTF">2021-10-21T13:21:02Z</dcterms:modified>
</cp:coreProperties>
</file>