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82125780-B90E-AA42-8E7D-C8F75815AEF4}" xr6:coauthVersionLast="47" xr6:coauthVersionMax="47" xr10:uidLastSave="{00000000-0000-0000-0000-000000000000}"/>
  <bookViews>
    <workbookView minimized="1" xWindow="7780" yWindow="6360" windowWidth="23240" windowHeight="14000" xr2:uid="{00000000-000D-0000-FFFF-FFFF00000000}"/>
  </bookViews>
  <sheets>
    <sheet name="Enthalpy of Mixing" sheetId="3" r:id="rId1"/>
    <sheet name="Cp" sheetId="1" r:id="rId2"/>
    <sheet name="Alph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K4" i="3"/>
  <c r="L4" i="3"/>
  <c r="J4" i="3"/>
  <c r="E9" i="2" l="1" a="1"/>
  <c r="E9" i="2" s="1"/>
  <c r="G9" i="2" l="1" a="1"/>
  <c r="G9" i="2" s="1"/>
  <c r="C9" i="2" a="1"/>
  <c r="C9" i="2" s="1"/>
  <c r="A9" i="2" a="1"/>
  <c r="A9" i="2" s="1"/>
  <c r="G9" i="1" a="1"/>
  <c r="G9" i="1" s="1"/>
  <c r="E9" i="1" a="1"/>
  <c r="E9" i="1" s="1"/>
  <c r="C9" i="1" a="1"/>
  <c r="C9" i="1" s="1"/>
  <c r="A9" i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<sst xmlns="http://schemas.openxmlformats.org/spreadsheetml/2006/main" count="55" uniqueCount="28">
  <si>
    <t>Composition [Li-Na-K]</t>
  </si>
  <si>
    <t>Temp</t>
  </si>
  <si>
    <t>E/molecule</t>
  </si>
  <si>
    <t>Li</t>
  </si>
  <si>
    <t>Na</t>
  </si>
  <si>
    <t>K</t>
  </si>
  <si>
    <t>LiF</t>
  </si>
  <si>
    <t>0.40.60</t>
  </si>
  <si>
    <t>NaF</t>
  </si>
  <si>
    <t>16-42-42</t>
  </si>
  <si>
    <t>KF</t>
  </si>
  <si>
    <t>32-34-34</t>
  </si>
  <si>
    <t>42-42-16</t>
  </si>
  <si>
    <t>16-42-42 (Low Li)</t>
  </si>
  <si>
    <t>46-12-42</t>
  </si>
  <si>
    <t>32-34-34 (midde)</t>
  </si>
  <si>
    <t>51.0.49</t>
  </si>
  <si>
    <t>42-42-16 (Low K)</t>
  </si>
  <si>
    <t>61.39.0</t>
  </si>
  <si>
    <t>46-12-42 (eutectic)</t>
  </si>
  <si>
    <t>Eutectic</t>
  </si>
  <si>
    <t>LowLi</t>
  </si>
  <si>
    <t>Middle</t>
  </si>
  <si>
    <t>LowK</t>
  </si>
  <si>
    <t>Temp (K)</t>
  </si>
  <si>
    <t>Energy (eV)</t>
  </si>
  <si>
    <t>LINEST</t>
  </si>
  <si>
    <t>Vol (A3)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</si>
</sst>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Enthalpy</a:t>
            </a:r>
            <a:r>
              <a:rPr lang="en-US" baseline="0"/>
              <a:t> v Comp of 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'Enthalpy of Mixing'!$J$2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Mixing'!$I$4:$I$10</c:f>
              <c:numCache>
                <c:formatCode>General</c:formatCode>
                <c:ptCount val="7"/>
                <c:pt idx="0">
                  <c:v>0.6</c:v>
                </c:pt>
                <c:pt idx="1">
                  <c:v>0.42</c:v>
                </c:pt>
                <c:pt idx="2">
                  <c:v>0.34</c:v>
                </c:pt>
                <c:pt idx="3">
                  <c:v>0.16</c:v>
                </c:pt>
                <c:pt idx="4">
                  <c:v>0.42</c:v>
                </c:pt>
                <c:pt idx="5">
                  <c:v>0.49</c:v>
                </c:pt>
                <c:pt idx="6">
                  <c:v>0</c:v>
                </c:pt>
              </c:numCache>
            </c:numRef>
          </c:xVal>
          <c:yVal>
            <c:numRef>
              <c:f>'Enthalpy of Mixing'!$J$4:$J$10</c:f>
              <c:numCache>
                <c:formatCode>General</c:formatCode>
                <c:ptCount val="7"/>
                <c:pt idx="0">
                  <c:v>-7.1088529685980895E-3</c:v>
                </c:pt>
                <c:pt idx="1">
                  <c:v>-1.7123161044214408E-2</c:v>
                </c:pt>
                <c:pt idx="2">
                  <c:v>-5.7322200320244487E-2</c:v>
                </c:pt>
                <c:pt idx="3">
                  <c:v>-4.2894297934045422E-2</c:v>
                </c:pt>
                <c:pt idx="4">
                  <c:v>-3.5969508794645666E-2</c:v>
                </c:pt>
                <c:pt idx="5">
                  <c:v>-4.3426324399852501E-2</c:v>
                </c:pt>
                <c:pt idx="6">
                  <c:v>-2.7980458818513521E-2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E-400C-A6B1-42F9A40684D9}"/>
            </c:ext>
          </c:extLst>
        </c:ser>
        <c:ser>
          <c:idx val="1"/>
          <c:order val="1"/>
          <c:tx>
            <c:strRef>
              <c:f>'Enthalpy of Mixing'!$K$2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Mixing'!$I$4:$I$10</c:f>
              <c:numCache>
                <c:formatCode>General</c:formatCode>
                <c:ptCount val="7"/>
                <c:pt idx="0">
                  <c:v>0.6</c:v>
                </c:pt>
                <c:pt idx="1">
                  <c:v>0.42</c:v>
                </c:pt>
                <c:pt idx="2">
                  <c:v>0.34</c:v>
                </c:pt>
                <c:pt idx="3">
                  <c:v>0.16</c:v>
                </c:pt>
                <c:pt idx="4">
                  <c:v>0.42</c:v>
                </c:pt>
                <c:pt idx="5">
                  <c:v>0.49</c:v>
                </c:pt>
                <c:pt idx="6">
                  <c:v>0</c:v>
                </c:pt>
              </c:numCache>
            </c:numRef>
          </c:xVal>
          <c:yVal>
            <c:numRef>
              <c:f>'Enthalpy of Mixing'!$K$4:$K$10</c:f>
              <c:numCache>
                <c:formatCode>General</c:formatCode>
                <c:ptCount val="7"/>
                <c:pt idx="0">
                  <c:v>2.8625950090725993E-3</c:v>
                </c:pt>
                <c:pt idx="1">
                  <c:v>-1.2271397401673934E-2</c:v>
                </c:pt>
                <c:pt idx="2">
                  <c:v>-4.335360889715445E-2</c:v>
                </c:pt>
                <c:pt idx="3">
                  <c:v>-3.7409629634875485E-2</c:v>
                </c:pt>
                <c:pt idx="4">
                  <c:v>-2.6583641688938231E-2</c:v>
                </c:pt>
                <c:pt idx="5">
                  <c:v>-4.3010536689237711E-2</c:v>
                </c:pt>
                <c:pt idx="6">
                  <c:v>-1.4244157262903512E-2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E-400C-A6B1-42F9A40684D9}"/>
            </c:ext>
          </c:extLst>
        </c:ser>
        <c:ser>
          <c:idx val="2"/>
          <c:order val="2"/>
          <c:tx>
            <c:strRef>
              <c:f>'Enthalpy of Mixing'!$L$2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Mixing'!$I$4:$I$10</c:f>
              <c:numCache>
                <c:formatCode>General</c:formatCode>
                <c:ptCount val="7"/>
                <c:pt idx="0">
                  <c:v>0.6</c:v>
                </c:pt>
                <c:pt idx="1">
                  <c:v>0.42</c:v>
                </c:pt>
                <c:pt idx="2">
                  <c:v>0.34</c:v>
                </c:pt>
                <c:pt idx="3">
                  <c:v>0.16</c:v>
                </c:pt>
                <c:pt idx="4">
                  <c:v>0.42</c:v>
                </c:pt>
                <c:pt idx="5">
                  <c:v>0.49</c:v>
                </c:pt>
                <c:pt idx="6">
                  <c:v>0</c:v>
                </c:pt>
              </c:numCache>
            </c:numRef>
          </c:xVal>
          <c:yVal>
            <c:numRef>
              <c:f>'Enthalpy of Mixing'!$L$4:$L$10</c:f>
              <c:numCache>
                <c:formatCode>General</c:formatCode>
                <c:ptCount val="7"/>
                <c:pt idx="0">
                  <c:v>-1.1575387871133991E-2</c:v>
                </c:pt>
                <c:pt idx="1">
                  <c:v>-1.4235941160098964E-2</c:v>
                </c:pt>
                <c:pt idx="2">
                  <c:v>-4.9264643596405699E-2</c:v>
                </c:pt>
                <c:pt idx="3">
                  <c:v>-2.3488621411850596E-2</c:v>
                </c:pt>
                <c:pt idx="4">
                  <c:v>-2.9006728849945373E-2</c:v>
                </c:pt>
                <c:pt idx="5">
                  <c:v>-5.5692072227080835E-2</c:v>
                </c:pt>
                <c:pt idx="6">
                  <c:v>-2.6524066806108415E-2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AE-400C-A6B1-42F9A4068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121248"/>
        <c:axId val="1546122080"/>
      </c:scatterChart>
      <c:valAx>
        <c:axId val="15461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22080"/>
        <c:crosses val="autoZero"/>
        <c:crossBetween val="midCat"/>
      </c:valAx>
      <c:valAx>
        <c:axId val="15461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2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Enthalpy</a:t>
            </a:r>
            <a:r>
              <a:rPr lang="en-US" baseline="0"/>
              <a:t> v Comp of Li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'Enthalpy of Mixing'!$J$2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Mixing'!$G$4:$G$10</c:f>
              <c:numCache>
                <c:formatCode>General</c:formatCode>
                <c:ptCount val="7"/>
                <c:pt idx="0">
                  <c:v>0</c:v>
                </c:pt>
                <c:pt idx="1">
                  <c:v>0.16</c:v>
                </c:pt>
                <c:pt idx="2">
                  <c:v>0.32</c:v>
                </c:pt>
                <c:pt idx="3">
                  <c:v>0.42</c:v>
                </c:pt>
                <c:pt idx="4">
                  <c:v>0.46</c:v>
                </c:pt>
                <c:pt idx="5">
                  <c:v>0.51</c:v>
                </c:pt>
                <c:pt idx="6">
                  <c:v>0.61</c:v>
                </c:pt>
              </c:numCache>
            </c:numRef>
          </c:xVal>
          <c:yVal>
            <c:numRef>
              <c:f>'Enthalpy of Mixing'!$J$4:$J$10</c:f>
              <c:numCache>
                <c:formatCode>General</c:formatCode>
                <c:ptCount val="7"/>
                <c:pt idx="0">
                  <c:v>-7.1088529685980895E-3</c:v>
                </c:pt>
                <c:pt idx="1">
                  <c:v>-1.7123161044214408E-2</c:v>
                </c:pt>
                <c:pt idx="2">
                  <c:v>-5.7322200320244487E-2</c:v>
                </c:pt>
                <c:pt idx="3">
                  <c:v>-4.2894297934045422E-2</c:v>
                </c:pt>
                <c:pt idx="4">
                  <c:v>-3.5969508794645666E-2</c:v>
                </c:pt>
                <c:pt idx="5">
                  <c:v>-4.3426324399852501E-2</c:v>
                </c:pt>
                <c:pt idx="6">
                  <c:v>-2.7980458818513521E-2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5B-4C42-98C6-D18D1E8BD075}"/>
            </c:ext>
          </c:extLst>
        </c:ser>
        <c:ser>
          <c:idx val="1"/>
          <c:order val="1"/>
          <c:tx>
            <c:strRef>
              <c:f>'Enthalpy of Mixing'!$K$2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Mixing'!$G$4:$G$10</c:f>
              <c:numCache>
                <c:formatCode>General</c:formatCode>
                <c:ptCount val="7"/>
                <c:pt idx="0">
                  <c:v>0</c:v>
                </c:pt>
                <c:pt idx="1">
                  <c:v>0.16</c:v>
                </c:pt>
                <c:pt idx="2">
                  <c:v>0.32</c:v>
                </c:pt>
                <c:pt idx="3">
                  <c:v>0.42</c:v>
                </c:pt>
                <c:pt idx="4">
                  <c:v>0.46</c:v>
                </c:pt>
                <c:pt idx="5">
                  <c:v>0.51</c:v>
                </c:pt>
                <c:pt idx="6">
                  <c:v>0.61</c:v>
                </c:pt>
              </c:numCache>
            </c:numRef>
          </c:xVal>
          <c:yVal>
            <c:numRef>
              <c:f>'Enthalpy of Mixing'!$K$4:$K$10</c:f>
              <c:numCache>
                <c:formatCode>General</c:formatCode>
                <c:ptCount val="7"/>
                <c:pt idx="0">
                  <c:v>2.8625950090725993E-3</c:v>
                </c:pt>
                <c:pt idx="1">
                  <c:v>-1.2271397401673934E-2</c:v>
                </c:pt>
                <c:pt idx="2">
                  <c:v>-4.335360889715445E-2</c:v>
                </c:pt>
                <c:pt idx="3">
                  <c:v>-3.7409629634875485E-2</c:v>
                </c:pt>
                <c:pt idx="4">
                  <c:v>-2.6583641688938231E-2</c:v>
                </c:pt>
                <c:pt idx="5">
                  <c:v>-4.3010536689237711E-2</c:v>
                </c:pt>
                <c:pt idx="6">
                  <c:v>-1.4244157262903512E-2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5B-4C42-98C6-D18D1E8BD075}"/>
            </c:ext>
          </c:extLst>
        </c:ser>
        <c:ser>
          <c:idx val="2"/>
          <c:order val="2"/>
          <c:tx>
            <c:strRef>
              <c:f>'Enthalpy of Mixing'!$L$2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Mixing'!$G$4:$G$10</c:f>
              <c:numCache>
                <c:formatCode>General</c:formatCode>
                <c:ptCount val="7"/>
                <c:pt idx="0">
                  <c:v>0</c:v>
                </c:pt>
                <c:pt idx="1">
                  <c:v>0.16</c:v>
                </c:pt>
                <c:pt idx="2">
                  <c:v>0.32</c:v>
                </c:pt>
                <c:pt idx="3">
                  <c:v>0.42</c:v>
                </c:pt>
                <c:pt idx="4">
                  <c:v>0.46</c:v>
                </c:pt>
                <c:pt idx="5">
                  <c:v>0.51</c:v>
                </c:pt>
                <c:pt idx="6">
                  <c:v>0.61</c:v>
                </c:pt>
              </c:numCache>
            </c:numRef>
          </c:xVal>
          <c:yVal>
            <c:numRef>
              <c:f>'Enthalpy of Mixing'!$L$4:$L$10</c:f>
              <c:numCache>
                <c:formatCode>General</c:formatCode>
                <c:ptCount val="7"/>
                <c:pt idx="0">
                  <c:v>-1.1575387871133991E-2</c:v>
                </c:pt>
                <c:pt idx="1">
                  <c:v>-1.4235941160098964E-2</c:v>
                </c:pt>
                <c:pt idx="2">
                  <c:v>-4.9264643596405699E-2</c:v>
                </c:pt>
                <c:pt idx="3">
                  <c:v>-2.3488621411850596E-2</c:v>
                </c:pt>
                <c:pt idx="4">
                  <c:v>-2.9006728849945373E-2</c:v>
                </c:pt>
                <c:pt idx="5">
                  <c:v>-5.5692072227080835E-2</c:v>
                </c:pt>
                <c:pt idx="6">
                  <c:v>-2.6524066806108415E-2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5B-4C42-98C6-D18D1E8BD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121248"/>
        <c:axId val="1546122080"/>
      </c:scatterChart>
      <c:valAx>
        <c:axId val="15461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22080"/>
        <c:crosses val="autoZero"/>
        <c:crossBetween val="midCat"/>
      </c:valAx>
      <c:valAx>
        <c:axId val="15461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2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Enthalpy</a:t>
            </a:r>
            <a:r>
              <a:rPr lang="en-US" baseline="0"/>
              <a:t> v Comp of 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'Enthalpy of Mixing'!$J$2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Mixing'!$H$4:$H$10</c:f>
              <c:numCache>
                <c:formatCode>General</c:formatCode>
                <c:ptCount val="7"/>
                <c:pt idx="0">
                  <c:v>0.4</c:v>
                </c:pt>
                <c:pt idx="1">
                  <c:v>0.42</c:v>
                </c:pt>
                <c:pt idx="2">
                  <c:v>0.34</c:v>
                </c:pt>
                <c:pt idx="3">
                  <c:v>0.42</c:v>
                </c:pt>
                <c:pt idx="4">
                  <c:v>0.12</c:v>
                </c:pt>
                <c:pt idx="5">
                  <c:v>0</c:v>
                </c:pt>
                <c:pt idx="6">
                  <c:v>0.39</c:v>
                </c:pt>
              </c:numCache>
            </c:numRef>
          </c:xVal>
          <c:yVal>
            <c:numRef>
              <c:f>'Enthalpy of Mixing'!$J$4:$J$10</c:f>
              <c:numCache>
                <c:formatCode>General</c:formatCode>
                <c:ptCount val="7"/>
                <c:pt idx="0">
                  <c:v>-7.1088529685980895E-3</c:v>
                </c:pt>
                <c:pt idx="1">
                  <c:v>-1.7123161044214408E-2</c:v>
                </c:pt>
                <c:pt idx="2">
                  <c:v>-5.7322200320244487E-2</c:v>
                </c:pt>
                <c:pt idx="3">
                  <c:v>-4.2894297934045422E-2</c:v>
                </c:pt>
                <c:pt idx="4">
                  <c:v>-3.5969508794645666E-2</c:v>
                </c:pt>
                <c:pt idx="5">
                  <c:v>-4.3426324399852501E-2</c:v>
                </c:pt>
                <c:pt idx="6">
                  <c:v>-2.7980458818513521E-2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2B-4A5D-A5E8-616B6F324F91}"/>
            </c:ext>
          </c:extLst>
        </c:ser>
        <c:ser>
          <c:idx val="1"/>
          <c:order val="1"/>
          <c:tx>
            <c:strRef>
              <c:f>'Enthalpy of Mixing'!$K$2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Mixing'!$H$4:$H$10</c:f>
              <c:numCache>
                <c:formatCode>General</c:formatCode>
                <c:ptCount val="7"/>
                <c:pt idx="0">
                  <c:v>0.4</c:v>
                </c:pt>
                <c:pt idx="1">
                  <c:v>0.42</c:v>
                </c:pt>
                <c:pt idx="2">
                  <c:v>0.34</c:v>
                </c:pt>
                <c:pt idx="3">
                  <c:v>0.42</c:v>
                </c:pt>
                <c:pt idx="4">
                  <c:v>0.12</c:v>
                </c:pt>
                <c:pt idx="5">
                  <c:v>0</c:v>
                </c:pt>
                <c:pt idx="6">
                  <c:v>0.39</c:v>
                </c:pt>
              </c:numCache>
            </c:numRef>
          </c:xVal>
          <c:yVal>
            <c:numRef>
              <c:f>'Enthalpy of Mixing'!$K$4:$K$10</c:f>
              <c:numCache>
                <c:formatCode>General</c:formatCode>
                <c:ptCount val="7"/>
                <c:pt idx="0">
                  <c:v>2.8625950090725993E-3</c:v>
                </c:pt>
                <c:pt idx="1">
                  <c:v>-1.2271397401673934E-2</c:v>
                </c:pt>
                <c:pt idx="2">
                  <c:v>-4.335360889715445E-2</c:v>
                </c:pt>
                <c:pt idx="3">
                  <c:v>-3.7409629634875485E-2</c:v>
                </c:pt>
                <c:pt idx="4">
                  <c:v>-2.6583641688938231E-2</c:v>
                </c:pt>
                <c:pt idx="5">
                  <c:v>-4.3010536689237711E-2</c:v>
                </c:pt>
                <c:pt idx="6">
                  <c:v>-1.4244157262903512E-2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2B-4A5D-A5E8-616B6F324F91}"/>
            </c:ext>
          </c:extLst>
        </c:ser>
        <c:ser>
          <c:idx val="2"/>
          <c:order val="2"/>
          <c:tx>
            <c:strRef>
              <c:f>'Enthalpy of Mixing'!$L$2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'Enthalpy of Mixing'!$H$4:$H$10</c:f>
              <c:numCache>
                <c:formatCode>General</c:formatCode>
                <c:ptCount val="7"/>
                <c:pt idx="0">
                  <c:v>0.4</c:v>
                </c:pt>
                <c:pt idx="1">
                  <c:v>0.42</c:v>
                </c:pt>
                <c:pt idx="2">
                  <c:v>0.34</c:v>
                </c:pt>
                <c:pt idx="3">
                  <c:v>0.42</c:v>
                </c:pt>
                <c:pt idx="4">
                  <c:v>0.12</c:v>
                </c:pt>
                <c:pt idx="5">
                  <c:v>0</c:v>
                </c:pt>
                <c:pt idx="6">
                  <c:v>0.39</c:v>
                </c:pt>
              </c:numCache>
            </c:numRef>
          </c:xVal>
          <c:yVal>
            <c:numRef>
              <c:f>'Enthalpy of Mixing'!$L$4:$L$10</c:f>
              <c:numCache>
                <c:formatCode>General</c:formatCode>
                <c:ptCount val="7"/>
                <c:pt idx="0">
                  <c:v>-1.1575387871133991E-2</c:v>
                </c:pt>
                <c:pt idx="1">
                  <c:v>-1.4235941160098964E-2</c:v>
                </c:pt>
                <c:pt idx="2">
                  <c:v>-4.9264643596405699E-2</c:v>
                </c:pt>
                <c:pt idx="3">
                  <c:v>-2.3488621411850596E-2</c:v>
                </c:pt>
                <c:pt idx="4">
                  <c:v>-2.9006728849945373E-2</c:v>
                </c:pt>
                <c:pt idx="5">
                  <c:v>-5.5692072227080835E-2</c:v>
                </c:pt>
                <c:pt idx="6">
                  <c:v>-2.6524066806108415E-2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2B-4A5D-A5E8-616B6F324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121248"/>
        <c:axId val="1546122080"/>
      </c:scatterChart>
      <c:valAx>
        <c:axId val="15461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22080"/>
        <c:crosses val="autoZero"/>
        <c:crossBetween val="midCat"/>
      </c:valAx>
      <c:valAx>
        <c:axId val="15461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2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Eutectic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981714785651791"/>
                  <c:y val="8.58358850976961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Cp!$A$3:$A$7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Cp!$B$3:$B$7</c:f>
              <c:numCache>
                <c:formatCode>General</c:formatCode>
                <c:ptCount val="5"/>
                <c:pt idx="0">
                  <c:v>-273.92615216655719</c:v>
                </c:pt>
                <c:pt idx="1">
                  <c:v>-270.31161171121477</c:v>
                </c:pt>
                <c:pt idx="2">
                  <c:v>-266.51117837451943</c:v>
                </c:pt>
                <c:pt idx="3">
                  <c:v>-263.13610724946153</c:v>
                </c:pt>
                <c:pt idx="4">
                  <c:v>-259.99591782432208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3-4F1B-9892-C13408C80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033152"/>
        <c:axId val="1367040224"/>
      </c:scatterChart>
      <c:valAx>
        <c:axId val="1367033152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040224"/>
        <c:crosses val="autoZero"/>
        <c:crossBetween val="midCat"/>
      </c:valAx>
      <c:valAx>
        <c:axId val="13670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03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474978127734035"/>
                  <c:y val="0.11532407407407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Cp!$C$3:$C$7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Cp!$D$3:$D$7</c:f>
              <c:numCache>
                <c:formatCode>General</c:formatCode>
                <c:ptCount val="5"/>
                <c:pt idx="0">
                  <c:v>-236.5239863647939</c:v>
                </c:pt>
                <c:pt idx="1">
                  <c:v>-233.29001941591699</c:v>
                </c:pt>
                <c:pt idx="2">
                  <c:v>-229.60180472914266</c:v>
                </c:pt>
                <c:pt idx="3">
                  <c:v>-226.23291439206938</c:v>
                </c:pt>
                <c:pt idx="4">
                  <c:v>-222.7438196663195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A-492E-A11F-C9B4B2F6C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116320"/>
        <c:axId val="866120064"/>
      </c:scatterChart>
      <c:valAx>
        <c:axId val="866116320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20064"/>
        <c:crosses val="autoZero"/>
        <c:crossBetween val="midCat"/>
      </c:valAx>
      <c:valAx>
        <c:axId val="8661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1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Middle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Cp!$E$3:$E$7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Cp!$F$3:$F$7</c:f>
              <c:numCache>
                <c:formatCode>General</c:formatCode>
                <c:ptCount val="5"/>
                <c:pt idx="0">
                  <c:v>-259.47796991950253</c:v>
                </c:pt>
                <c:pt idx="1">
                  <c:v>-256.12066294899978</c:v>
                </c:pt>
                <c:pt idx="2">
                  <c:v>-251.69573857389116</c:v>
                </c:pt>
                <c:pt idx="3">
                  <c:v>-248.15061667273801</c:v>
                </c:pt>
                <c:pt idx="4">
                  <c:v>-245.15028043068727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9-40DD-B84E-6C61B72A9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527408"/>
        <c:axId val="1495527824"/>
      </c:scatterChart>
      <c:valAx>
        <c:axId val="1495527408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527824"/>
        <c:crosses val="autoZero"/>
        <c:crossBetween val="midCat"/>
      </c:valAx>
      <c:valAx>
        <c:axId val="14955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52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Cp!$G$3:$G$7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Cp!$H$3:$H$7</c:f>
              <c:numCache>
                <c:formatCode>General</c:formatCode>
                <c:ptCount val="5"/>
                <c:pt idx="0">
                  <c:v>-272.95523226472073</c:v>
                </c:pt>
                <c:pt idx="1">
                  <c:v>-269.51246276317153</c:v>
                </c:pt>
                <c:pt idx="2">
                  <c:v>-264.82950323182973</c:v>
                </c:pt>
                <c:pt idx="3">
                  <c:v>-262.30892915726179</c:v>
                </c:pt>
                <c:pt idx="4">
                  <c:v>-258.8525534449011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D-4463-911A-6CB9E2F5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3487"/>
        <c:axId val="40581407"/>
      </c:scatterChart>
      <c:valAx>
        <c:axId val="40583487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1407"/>
        <c:crosses val="autoZero"/>
        <c:crossBetween val="midCat"/>
      </c:valAx>
      <c:valAx>
        <c:axId val="4058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Eutectic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396412948381452"/>
                  <c:y val="8.37215660542432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Alpha!$A$3:$A$7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Alpha!$B$3:$B$7</c:f>
              <c:numCache>
                <c:formatCode>General</c:formatCode>
                <c:ptCount val="5"/>
                <c:pt idx="0">
                  <c:v>1764.6498019622561</c:v>
                </c:pt>
                <c:pt idx="1">
                  <c:v>1809.2161974680341</c:v>
                </c:pt>
                <c:pt idx="2">
                  <c:v>1875.2438472369233</c:v>
                </c:pt>
                <c:pt idx="3">
                  <c:v>1914.1993239763106</c:v>
                </c:pt>
                <c:pt idx="4">
                  <c:v>1966.2101943187902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7-4F85-8FDF-E756A0860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21359"/>
        <c:axId val="395521775"/>
      </c:scatterChart>
      <c:valAx>
        <c:axId val="395521359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21775"/>
        <c:crosses val="autoZero"/>
        <c:crossBetween val="midCat"/>
      </c:valAx>
      <c:valAx>
        <c:axId val="39552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(</a:t>
                </a:r>
                <a:r>
                  <a:rPr lang="en-U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Å</a:t>
                </a:r>
                <a:r>
                  <a:rPr lang="en-US" baseline="30000">
                    <a:latin typeface="Calibri" panose="020F0502020204030204" pitchFamily="34" charset="0"/>
                    <a:cs typeface="Calibri" panose="020F0502020204030204" pitchFamily="34" charset="0"/>
                  </a:rPr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2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Alpha!$G$3:$G$7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Alpha!$H$3:$H$7</c:f>
              <c:numCache>
                <c:formatCode>General</c:formatCode>
                <c:ptCount val="5"/>
                <c:pt idx="0">
                  <c:v>1555.3231054873418</c:v>
                </c:pt>
                <c:pt idx="1">
                  <c:v>1602.9997145634386</c:v>
                </c:pt>
                <c:pt idx="2">
                  <c:v>1682.2552780422279</c:v>
                </c:pt>
                <c:pt idx="3">
                  <c:v>1696.3077881142119</c:v>
                </c:pt>
                <c:pt idx="4">
                  <c:v>1736.2379946505489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2-45A6-82C4-ECCCD70A8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75312"/>
        <c:axId val="635966992"/>
      </c:scatterChart>
      <c:valAx>
        <c:axId val="635975312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6992"/>
        <c:crosses val="autoZero"/>
        <c:crossBetween val="midCat"/>
      </c:valAx>
      <c:valAx>
        <c:axId val="63596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7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Middle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Alpha!$E$3:$E$7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Alpha!$F$3:$F$7</c:f>
              <c:numCache>
                <c:formatCode>General</c:formatCode>
                <c:ptCount val="5"/>
                <c:pt idx="0">
                  <c:v>1723.9593364251605</c:v>
                </c:pt>
                <c:pt idx="1">
                  <c:v>1761.9594451936425</c:v>
                </c:pt>
                <c:pt idx="2">
                  <c:v>1837.4513271583337</c:v>
                </c:pt>
                <c:pt idx="3">
                  <c:v>1877.8417873374569</c:v>
                </c:pt>
                <c:pt idx="4">
                  <c:v>1937.6489514064328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4-4167-BDB6-3D413F526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468768"/>
        <c:axId val="1377470432"/>
      </c:scatterChart>
      <c:valAx>
        <c:axId val="1377468768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70432"/>
        <c:crosses val="autoZero"/>
        <c:crossBetween val="midCat"/>
      </c:valAx>
      <c:valAx>
        <c:axId val="13774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6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Alpha!$C$3:$C$7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Alpha!$D$3:$D$7</c:f>
              <c:numCache>
                <c:formatCode>General</c:formatCode>
                <c:ptCount val="5"/>
                <c:pt idx="0">
                  <c:v>1942.2522890024206</c:v>
                </c:pt>
                <c:pt idx="1">
                  <c:v>1969.5878999398101</c:v>
                </c:pt>
                <c:pt idx="2">
                  <c:v>2030.5458079635789</c:v>
                </c:pt>
                <c:pt idx="3">
                  <c:v>2084.3927637606844</c:v>
                </c:pt>
                <c:pt idx="4">
                  <c:v>2142.9725353086142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6-42F1-BE4A-4B8E9AF03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381376"/>
        <c:axId val="1144203984"/>
      </c:scatterChart>
      <c:valAx>
        <c:axId val="11453813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203984"/>
        <c:crosses val="autoZero"/>
        <c:crossBetween val="midCat"/>
      </c:valAx>
      <c:valAx>
        <c:axId val="11442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38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12</xdr:row>
      <xdr:rowOff>80010</xdr:rowOff>
    </xdr:from>
    <xdr:to>
      <xdr:col>12</xdr:col>
      <xdr:colOff>15240</xdr:colOff>
      <xdr:row>27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607B0-A5A0-A030-2C0B-F8BD9E566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121920</xdr:colOff>
      <xdr:row>15</xdr:row>
      <xdr:rowOff>80010</xdr:rowOff>
    </xdr:from>
    <xdr:to>
      <xdr:col>19</xdr:col>
      <xdr:colOff>213360</xdr:colOff>
      <xdr:row>30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3F081A-BF02-41A5-8A31-6725130EA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106680</xdr:colOff>
      <xdr:row>0</xdr:row>
      <xdr:rowOff>0</xdr:rowOff>
    </xdr:from>
    <xdr:to>
      <xdr:col>19</xdr:col>
      <xdr:colOff>198120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E99FB8-2231-4744-912F-8F446F248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45720</xdr:rowOff>
    </xdr:from>
    <xdr:to>
      <xdr:col>15</xdr:col>
      <xdr:colOff>95250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56C69-EF57-7D33-AAED-1DFB4F5F0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175260</xdr:colOff>
      <xdr:row>1</xdr:row>
      <xdr:rowOff>38100</xdr:rowOff>
    </xdr:from>
    <xdr:to>
      <xdr:col>22</xdr:col>
      <xdr:colOff>266700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4854F2-20A0-59E6-475A-8F6010966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47625</xdr:colOff>
      <xdr:row>16</xdr:row>
      <xdr:rowOff>179070</xdr:rowOff>
    </xdr:from>
    <xdr:to>
      <xdr:col>15</xdr:col>
      <xdr:colOff>139065</xdr:colOff>
      <xdr:row>31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2B2706-7645-9E22-1439-C90E8720F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184785</xdr:colOff>
      <xdr:row>17</xdr:row>
      <xdr:rowOff>53340</xdr:rowOff>
    </xdr:from>
    <xdr:to>
      <xdr:col>22</xdr:col>
      <xdr:colOff>276225</xdr:colOff>
      <xdr:row>32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1C8D99-1FBC-E1A2-7145-099730A7F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255270</xdr:colOff>
      <xdr:row>1</xdr:row>
      <xdr:rowOff>45720</xdr:rowOff>
    </xdr:from>
    <xdr:to>
      <xdr:col>15</xdr:col>
      <xdr:colOff>346710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0ED70-0265-BEA9-107F-D391E2C08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156210</xdr:colOff>
      <xdr:row>16</xdr:row>
      <xdr:rowOff>156210</xdr:rowOff>
    </xdr:from>
    <xdr:to>
      <xdr:col>23</xdr:col>
      <xdr:colOff>247650</xdr:colOff>
      <xdr:row>31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00A136-C048-E465-FB85-98D7A8767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632460</xdr:colOff>
      <xdr:row>0</xdr:row>
      <xdr:rowOff>156210</xdr:rowOff>
    </xdr:from>
    <xdr:to>
      <xdr:col>23</xdr:col>
      <xdr:colOff>83820</xdr:colOff>
      <xdr:row>15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037DBA-6475-F86E-7C36-9BC831DD4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354330</xdr:colOff>
      <xdr:row>16</xdr:row>
      <xdr:rowOff>110490</xdr:rowOff>
    </xdr:from>
    <xdr:to>
      <xdr:col>15</xdr:col>
      <xdr:colOff>445770</xdr:colOff>
      <xdr:row>31</xdr:row>
      <xdr:rowOff>110490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48BD3A-A26E-FDC6-B1EF-68A49AD8B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2135-5962-4B07-BA4B-89DC6C4508F2}">
  <dimension ref="A1:L13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5.6640625" bestFit="1" customWidth="1"/>
    <col min="6" max="6" width="7.83203125" bestFit="1" customWidth="1"/>
    <col min="7" max="9" width="7.83203125" customWidth="1"/>
  </cols>
  <sheetData>
    <row r="1" spans="1:12" x14ac:dyDescent="0.2">
      <c r="A1" s="8" t="s">
        <v>0</v>
      </c>
      <c r="B1" s="8"/>
      <c r="C1" s="8"/>
      <c r="D1" s="8"/>
    </row>
    <row r="2" spans="1:12" x14ac:dyDescent="0.2">
      <c r="A2" s="7" t="s">
        <v>1</v>
      </c>
      <c r="B2" s="7">
        <v>1300</v>
      </c>
      <c r="C2" s="7">
        <v>1200</v>
      </c>
      <c r="D2" s="7">
        <v>1100</v>
      </c>
      <c r="G2" s="7"/>
      <c r="H2" s="7"/>
      <c r="I2" s="7" t="s">
        <v>1</v>
      </c>
      <c r="J2" s="7">
        <v>1300</v>
      </c>
      <c r="K2" s="7">
        <v>1200</v>
      </c>
      <c r="L2" s="7">
        <v>1100</v>
      </c>
    </row>
    <row r="3" spans="1:12" x14ac:dyDescent="0.2">
      <c r="A3" s="7"/>
      <c r="B3" s="7" t="s">
        <v>2</v>
      </c>
      <c r="C3" s="7" t="s">
        <v>2</v>
      </c>
      <c r="D3" s="7" t="s">
        <v>2</v>
      </c>
      <c r="E3" s="7"/>
      <c r="F3" s="7"/>
      <c r="G3" s="7" t="s">
        <v>3</v>
      </c>
      <c r="H3" s="7" t="s">
        <v>4</v>
      </c>
      <c r="I3" s="7" t="s">
        <v>5</v>
      </c>
      <c r="J3" s="7" t="s">
        <v>2</v>
      </c>
      <c r="K3" s="7" t="s">
        <v>2</v>
      </c>
      <c r="L3" s="7" t="s">
        <v>2</v>
      </c>
    </row>
    <row r="4" spans="1:12" x14ac:dyDescent="0.2">
      <c r="A4" t="s">
        <v>6</v>
      </c>
      <c r="B4">
        <v>-6.915462653559632</v>
      </c>
      <c r="C4">
        <v>-6.960788016990648</v>
      </c>
      <c r="D4">
        <v>-6.9981345169767328</v>
      </c>
      <c r="F4" t="s">
        <v>7</v>
      </c>
      <c r="G4">
        <v>0</v>
      </c>
      <c r="H4">
        <v>0.4</v>
      </c>
      <c r="I4">
        <v>0.6</v>
      </c>
      <c r="J4">
        <f>B7-($G4*B$4)-($H4*B$5)-($I4*B$6)</f>
        <v>-7.1088529685980895E-3</v>
      </c>
      <c r="K4">
        <f t="shared" ref="K4:L4" si="0">C7-($G4*C$4)-($H4*C$5)-($I4*C$6)</f>
        <v>2.8625950090725993E-3</v>
      </c>
      <c r="L4">
        <f t="shared" si="0"/>
        <v>-1.1575387871133991E-2</v>
      </c>
    </row>
    <row r="5" spans="1:12" x14ac:dyDescent="0.2">
      <c r="A5" t="s">
        <v>8</v>
      </c>
      <c r="B5">
        <v>-4.494810602194228</v>
      </c>
      <c r="C5">
        <v>-4.5482826407887158</v>
      </c>
      <c r="D5">
        <v>-4.5867455662511034</v>
      </c>
      <c r="F5" t="s">
        <v>9</v>
      </c>
      <c r="G5">
        <v>0.16</v>
      </c>
      <c r="H5">
        <v>0.42</v>
      </c>
      <c r="I5">
        <v>0.42</v>
      </c>
      <c r="J5">
        <f t="shared" ref="J5:J9" si="1">B8-($G5*B$4)-($H5*B$5)-($I5*B$6)</f>
        <v>-1.7123161044214408E-2</v>
      </c>
      <c r="K5">
        <f t="shared" ref="K5:K9" si="2">C8-($G5*C$4)-($H5*C$5)-($I5*C$6)</f>
        <v>-1.2271397401673934E-2</v>
      </c>
      <c r="L5">
        <f t="shared" ref="L5:L9" si="3">D8-($G5*D$4)-($H5*D$5)-($I5*D$6)</f>
        <v>-1.4235941160098964E-2</v>
      </c>
    </row>
    <row r="6" spans="1:12" x14ac:dyDescent="0.2">
      <c r="A6" t="s">
        <v>10</v>
      </c>
      <c r="B6">
        <v>-4.236987504783472</v>
      </c>
      <c r="C6">
        <v>-4.2823954667189268</v>
      </c>
      <c r="D6">
        <v>-4.3238987869690808</v>
      </c>
      <c r="F6" t="s">
        <v>11</v>
      </c>
      <c r="G6">
        <v>0.32</v>
      </c>
      <c r="H6">
        <v>0.34</v>
      </c>
      <c r="I6">
        <v>0.34</v>
      </c>
      <c r="J6">
        <f t="shared" si="1"/>
        <v>-5.7322200320244487E-2</v>
      </c>
      <c r="K6">
        <f t="shared" si="2"/>
        <v>-4.335360889715445E-2</v>
      </c>
      <c r="L6">
        <f t="shared" si="3"/>
        <v>-4.9264643596405699E-2</v>
      </c>
    </row>
    <row r="7" spans="1:12" x14ac:dyDescent="0.2">
      <c r="A7" t="s">
        <v>7</v>
      </c>
      <c r="B7">
        <v>-4.3472255967163722</v>
      </c>
      <c r="C7">
        <v>-4.3858877413377702</v>
      </c>
      <c r="D7">
        <v>-4.4406128865530237</v>
      </c>
      <c r="F7" t="s">
        <v>12</v>
      </c>
      <c r="G7">
        <v>0.42</v>
      </c>
      <c r="H7">
        <v>0.42</v>
      </c>
      <c r="I7">
        <v>0.16</v>
      </c>
      <c r="J7">
        <f t="shared" si="1"/>
        <v>-4.2894297934045422E-2</v>
      </c>
      <c r="K7">
        <f t="shared" si="2"/>
        <v>-3.7409629634875485E-2</v>
      </c>
      <c r="L7">
        <f t="shared" si="3"/>
        <v>-2.3488621411850596E-2</v>
      </c>
    </row>
    <row r="8" spans="1:12" x14ac:dyDescent="0.2">
      <c r="A8" t="s">
        <v>13</v>
      </c>
      <c r="B8">
        <v>-4.7909523905443896</v>
      </c>
      <c r="C8">
        <v>-4.8348822852733875</v>
      </c>
      <c r="D8">
        <v>-4.8764080922288535</v>
      </c>
      <c r="F8" t="s">
        <v>14</v>
      </c>
      <c r="G8">
        <v>0.46</v>
      </c>
      <c r="H8">
        <v>0.12</v>
      </c>
      <c r="I8">
        <v>0.42</v>
      </c>
      <c r="J8">
        <f t="shared" si="1"/>
        <v>-3.5969508794645666E-2</v>
      </c>
      <c r="K8">
        <f t="shared" si="2"/>
        <v>-2.6583641688938231E-2</v>
      </c>
      <c r="L8">
        <f t="shared" si="3"/>
        <v>-2.9006728849945373E-2</v>
      </c>
    </row>
    <row r="9" spans="1:12" x14ac:dyDescent="0.2">
      <c r="A9" t="s">
        <v>15</v>
      </c>
      <c r="B9">
        <v>-5.2390816058317453</v>
      </c>
      <c r="C9">
        <v>-5.2732363308867605</v>
      </c>
      <c r="D9">
        <v>-5.3182867691238229</v>
      </c>
      <c r="F9" t="s">
        <v>16</v>
      </c>
      <c r="G9">
        <v>0.51</v>
      </c>
      <c r="H9">
        <v>0</v>
      </c>
      <c r="I9">
        <v>0.49</v>
      </c>
      <c r="J9">
        <f t="shared" si="1"/>
        <v>-4.3426324399852501E-2</v>
      </c>
      <c r="K9">
        <f t="shared" si="2"/>
        <v>-4.3010536689237711E-2</v>
      </c>
      <c r="L9">
        <f t="shared" si="3"/>
        <v>-5.5692072227080835E-2</v>
      </c>
    </row>
    <row r="10" spans="1:12" x14ac:dyDescent="0.2">
      <c r="A10" t="s">
        <v>17</v>
      </c>
      <c r="B10">
        <v>-5.5131270661160219</v>
      </c>
      <c r="C10">
        <v>-5.5564025805772363</v>
      </c>
      <c r="D10">
        <v>-5.5809620622825946</v>
      </c>
      <c r="F10" t="s">
        <v>18</v>
      </c>
      <c r="G10">
        <v>0.61</v>
      </c>
      <c r="H10">
        <v>0.39</v>
      </c>
      <c r="I10">
        <v>0</v>
      </c>
      <c r="J10">
        <f>B13-($G10*B$4)-($H10*B$5)-($I10*B$6)</f>
        <v>-2.7980458818513521E-2</v>
      </c>
      <c r="K10">
        <f>C13-($G10*C$4)-($H10*C$5)-($I10*C$6)</f>
        <v>-1.4244157262903512E-2</v>
      </c>
      <c r="L10">
        <f>D13-($G10*D$4)-($H10*D$5)-($I10*D$6)</f>
        <v>-2.6524066806108415E-2</v>
      </c>
    </row>
    <row r="11" spans="1:12" x14ac:dyDescent="0.2">
      <c r="A11" t="s">
        <v>19</v>
      </c>
      <c r="B11">
        <v>-5.5359943537044423</v>
      </c>
      <c r="C11">
        <v>-5.5729461424212312</v>
      </c>
      <c r="D11">
        <v>-5.6145955651363888</v>
      </c>
    </row>
    <row r="12" spans="1:12" x14ac:dyDescent="0.2">
      <c r="A12" t="s">
        <v>16</v>
      </c>
      <c r="B12">
        <v>-5.646436155059166</v>
      </c>
      <c r="C12">
        <v>-5.6913862040467427</v>
      </c>
      <c r="D12">
        <v>-5.7434510815000639</v>
      </c>
    </row>
    <row r="13" spans="1:12" x14ac:dyDescent="0.2">
      <c r="A13" t="s">
        <v>18</v>
      </c>
      <c r="B13">
        <v>-5.9993888123456376</v>
      </c>
      <c r="C13">
        <v>-6.0341550775347983</v>
      </c>
      <c r="D13">
        <v>-6.0842168929998452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8.83203125" customWidth="1"/>
    <col min="2" max="2" width="10.1640625" customWidth="1"/>
    <col min="3" max="3" width="8" customWidth="1"/>
    <col min="4" max="4" width="10.5" customWidth="1"/>
    <col min="5" max="5" width="8.5" customWidth="1"/>
    <col min="6" max="6" width="9.83203125" customWidth="1"/>
    <col min="7" max="7" width="8.83203125" customWidth="1"/>
    <col min="8" max="8" width="10.1640625" customWidth="1"/>
  </cols>
  <sheetData>
    <row r="1" spans="1:8" x14ac:dyDescent="0.2">
      <c r="A1" s="1" t="s">
        <v>20</v>
      </c>
      <c r="B1" s="2"/>
      <c r="C1" s="1" t="s">
        <v>21</v>
      </c>
      <c r="D1" s="2"/>
      <c r="E1" s="1" t="s">
        <v>22</v>
      </c>
      <c r="F1" s="2"/>
      <c r="G1" s="1" t="s">
        <v>23</v>
      </c>
      <c r="H1" s="2"/>
    </row>
    <row r="2" spans="1:8" x14ac:dyDescent="0.2">
      <c r="A2" s="3" t="s">
        <v>24</v>
      </c>
      <c r="B2" s="4" t="s">
        <v>25</v>
      </c>
      <c r="C2" s="3" t="s">
        <v>24</v>
      </c>
      <c r="D2" s="4" t="s">
        <v>25</v>
      </c>
      <c r="E2" s="3" t="s">
        <v>24</v>
      </c>
      <c r="F2" s="4" t="s">
        <v>25</v>
      </c>
      <c r="G2" s="3" t="s">
        <v>24</v>
      </c>
      <c r="H2" s="4" t="s">
        <v>25</v>
      </c>
    </row>
    <row r="3" spans="1:8" x14ac:dyDescent="0.2">
      <c r="A3" s="1">
        <v>900</v>
      </c>
      <c r="B3" s="2">
        <v>-273.92615216655719</v>
      </c>
      <c r="C3" s="1">
        <v>900</v>
      </c>
      <c r="D3" s="2">
        <v>-236.5239863647939</v>
      </c>
      <c r="E3" s="1">
        <v>900</v>
      </c>
      <c r="F3">
        <v>-259.47796991950253</v>
      </c>
      <c r="G3" s="1">
        <v>900</v>
      </c>
      <c r="H3" s="2">
        <v>-272.95523226472073</v>
      </c>
    </row>
    <row r="4" spans="1:8" x14ac:dyDescent="0.2">
      <c r="A4" s="3">
        <v>1000</v>
      </c>
      <c r="B4" s="4">
        <v>-270.31161171121477</v>
      </c>
      <c r="C4" s="3">
        <v>1000</v>
      </c>
      <c r="D4" s="4">
        <v>-233.29001941591699</v>
      </c>
      <c r="E4" s="3">
        <v>1000</v>
      </c>
      <c r="F4">
        <v>-256.12066294899978</v>
      </c>
      <c r="G4" s="3">
        <v>1000</v>
      </c>
      <c r="H4">
        <v>-269.51246276317153</v>
      </c>
    </row>
    <row r="5" spans="1:8" x14ac:dyDescent="0.2">
      <c r="A5" s="3">
        <v>1100</v>
      </c>
      <c r="B5" s="4">
        <v>-266.51117837451943</v>
      </c>
      <c r="C5" s="3">
        <v>1100</v>
      </c>
      <c r="D5" s="4">
        <v>-229.60180472914266</v>
      </c>
      <c r="E5" s="3">
        <v>1100</v>
      </c>
      <c r="F5">
        <v>-251.69573857389116</v>
      </c>
      <c r="G5" s="3">
        <v>1100</v>
      </c>
      <c r="H5" s="4">
        <v>-264.82950323182973</v>
      </c>
    </row>
    <row r="6" spans="1:8" x14ac:dyDescent="0.2">
      <c r="A6" s="3">
        <v>1200</v>
      </c>
      <c r="B6">
        <v>-263.13610724946153</v>
      </c>
      <c r="C6" s="3">
        <v>1200</v>
      </c>
      <c r="D6">
        <v>-226.23291439206938</v>
      </c>
      <c r="E6" s="3">
        <v>1200</v>
      </c>
      <c r="F6">
        <v>-248.15061667273801</v>
      </c>
      <c r="G6" s="3">
        <v>1200</v>
      </c>
      <c r="H6">
        <v>-262.30892915726179</v>
      </c>
    </row>
    <row r="7" spans="1:8" x14ac:dyDescent="0.2">
      <c r="A7" s="5">
        <v>1300</v>
      </c>
      <c r="B7">
        <v>-259.99591782432208</v>
      </c>
      <c r="C7" s="5">
        <v>1300</v>
      </c>
      <c r="D7">
        <v>-222.7438196663195</v>
      </c>
      <c r="E7" s="5">
        <v>1300</v>
      </c>
      <c r="F7">
        <v>-245.15028043068727</v>
      </c>
      <c r="G7" s="5">
        <v>1300</v>
      </c>
      <c r="H7">
        <v>-258.8525534449011</v>
      </c>
    </row>
    <row r="8" spans="1:8" x14ac:dyDescent="0.2">
      <c r="A8" t="s">
        <v>26</v>
      </c>
    </row>
    <row r="9" spans="1:8" x14ac:dyDescent="0.2">
      <c r="A9" s="1" cm="1">
        <f t="array" ref="A9:B13">LINEST(B3:B7,A3:A7,1,1)</f>
        <v>3.5035973146223448E-2</v>
      </c>
      <c r="B9" s="2">
        <v>-305.31576392606075</v>
      </c>
      <c r="C9" s="1" cm="1">
        <f t="array" ref="C9:D13">LINEST(D3:D7,C3:C7,1,1)</f>
        <v>3.4617438420796419E-2</v>
      </c>
      <c r="D9" s="2">
        <v>-267.75769117652453</v>
      </c>
      <c r="E9" s="1" cm="1">
        <f t="array" ref="E9:F13">LINEST(F3:F7,E3:E7,1,1)</f>
        <v>3.6625425253892271E-2</v>
      </c>
      <c r="F9" s="2">
        <v>-292.40702148844525</v>
      </c>
      <c r="G9" s="1" cm="1">
        <f t="array" ref="G9:H13">LINEST(H3:H7,G3:G7,1,1)</f>
        <v>3.5408891245548996E-2</v>
      </c>
      <c r="H9" s="2">
        <v>-304.64151654248087</v>
      </c>
    </row>
    <row r="10" spans="1:8" x14ac:dyDescent="0.2">
      <c r="A10" s="3">
        <v>7.3427650935810774E-4</v>
      </c>
      <c r="B10" s="4">
        <v>0.81435204328349697</v>
      </c>
      <c r="C10" s="3">
        <v>3.4051655099168285E-4</v>
      </c>
      <c r="D10" s="4">
        <v>0.37765112398098821</v>
      </c>
      <c r="E10" s="3">
        <v>1.3112792976288949E-3</v>
      </c>
      <c r="F10" s="4">
        <v>1.4542790920452158</v>
      </c>
      <c r="G10" s="3">
        <v>1.7688212329755291E-3</v>
      </c>
      <c r="H10" s="4">
        <v>1.9617176457627221</v>
      </c>
    </row>
    <row r="11" spans="1:8" x14ac:dyDescent="0.2">
      <c r="A11" s="3">
        <v>0.99868404733743033</v>
      </c>
      <c r="B11" s="4">
        <v>0.23219862019295623</v>
      </c>
      <c r="C11" s="3">
        <v>0.99970981042676832</v>
      </c>
      <c r="D11" s="4">
        <v>0.10768078821185856</v>
      </c>
      <c r="E11" s="3">
        <v>0.99616928836668395</v>
      </c>
      <c r="F11" s="4">
        <v>0.4146629229133138</v>
      </c>
      <c r="G11" s="3">
        <v>0.99256937480635965</v>
      </c>
      <c r="H11" s="4">
        <v>0.55935038698700046</v>
      </c>
    </row>
    <row r="12" spans="1:8" x14ac:dyDescent="0.2">
      <c r="A12" s="3">
        <v>2276.7172613655616</v>
      </c>
      <c r="B12" s="4">
        <v>3</v>
      </c>
      <c r="C12" s="3">
        <v>10335.069581861091</v>
      </c>
      <c r="D12" s="4">
        <v>3</v>
      </c>
      <c r="E12" s="3">
        <v>780.14430507082693</v>
      </c>
      <c r="F12" s="4">
        <v>3</v>
      </c>
      <c r="G12" s="3">
        <v>400.73453401573767</v>
      </c>
      <c r="H12" s="4">
        <v>3</v>
      </c>
    </row>
    <row r="13" spans="1:8" x14ac:dyDescent="0.2">
      <c r="A13" s="5">
        <v>122.75194143028909</v>
      </c>
      <c r="B13" s="6">
        <v>0.16174859765853825</v>
      </c>
      <c r="C13" s="5">
        <v>119.8367042817632</v>
      </c>
      <c r="D13" s="6">
        <v>3.4785456449781413E-2</v>
      </c>
      <c r="E13" s="5">
        <v>134.14217750284499</v>
      </c>
      <c r="F13" s="6">
        <v>0.51583601891703856</v>
      </c>
      <c r="G13" s="5">
        <v>125.37895792391166</v>
      </c>
      <c r="H13" s="6">
        <v>0.93861856626752149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39A0-A26E-4E81-8A13-CBB0EA554974}">
  <dimension ref="A1:H13"/>
  <sheetViews>
    <sheetView workbookViewId="0">
      <selection activeCell="A34" sqref="A34"/>
    </sheetView>
  </sheetViews>
  <sheetFormatPr baseColWidth="10" defaultColWidth="8.83203125" defaultRowHeight="15" x14ac:dyDescent="0.2"/>
  <sheetData>
    <row r="1" spans="1:8" x14ac:dyDescent="0.2">
      <c r="A1" s="1" t="s">
        <v>20</v>
      </c>
      <c r="B1" s="2"/>
      <c r="C1" s="1" t="s">
        <v>21</v>
      </c>
      <c r="D1" s="2"/>
      <c r="E1" s="1" t="s">
        <v>22</v>
      </c>
      <c r="F1" s="2"/>
      <c r="G1" s="1" t="s">
        <v>23</v>
      </c>
      <c r="H1" s="2"/>
    </row>
    <row r="2" spans="1:8" x14ac:dyDescent="0.2">
      <c r="A2" s="3" t="s">
        <v>24</v>
      </c>
      <c r="B2" s="4" t="s">
        <v>27</v>
      </c>
      <c r="C2" s="3" t="s">
        <v>24</v>
      </c>
      <c r="D2" s="4" t="s">
        <v>27</v>
      </c>
      <c r="E2" s="3" t="s">
        <v>24</v>
      </c>
      <c r="F2" s="4" t="s">
        <v>27</v>
      </c>
      <c r="G2" s="3" t="s">
        <v>24</v>
      </c>
      <c r="H2" s="4" t="s">
        <v>27</v>
      </c>
    </row>
    <row r="3" spans="1:8" x14ac:dyDescent="0.2">
      <c r="A3" s="1">
        <v>900</v>
      </c>
      <c r="B3" s="2">
        <v>1764.6498019622561</v>
      </c>
      <c r="C3" s="1">
        <v>900</v>
      </c>
      <c r="D3" s="2">
        <v>1942.2522890024206</v>
      </c>
      <c r="E3" s="1">
        <v>900</v>
      </c>
      <c r="F3" s="2">
        <v>1723.9593364251605</v>
      </c>
      <c r="G3" s="1">
        <v>900</v>
      </c>
      <c r="H3" s="2">
        <v>1555.3231054873418</v>
      </c>
    </row>
    <row r="4" spans="1:8" x14ac:dyDescent="0.2">
      <c r="A4" s="3">
        <v>1000</v>
      </c>
      <c r="B4">
        <v>1809.2161974680341</v>
      </c>
      <c r="C4" s="3">
        <v>1000</v>
      </c>
      <c r="D4" s="4">
        <v>1969.5878999398101</v>
      </c>
      <c r="E4" s="3">
        <v>1000</v>
      </c>
      <c r="F4" s="4">
        <v>1761.9594451936425</v>
      </c>
      <c r="G4" s="3">
        <v>1000</v>
      </c>
      <c r="H4">
        <v>1602.9997145634386</v>
      </c>
    </row>
    <row r="5" spans="1:8" x14ac:dyDescent="0.2">
      <c r="A5" s="3">
        <v>1100</v>
      </c>
      <c r="B5" s="4">
        <v>1875.2438472369233</v>
      </c>
      <c r="C5" s="3">
        <v>1100</v>
      </c>
      <c r="D5" s="4">
        <v>2030.5458079635789</v>
      </c>
      <c r="E5" s="3">
        <v>1100</v>
      </c>
      <c r="F5" s="4">
        <v>1837.4513271583337</v>
      </c>
      <c r="G5" s="3">
        <v>1100</v>
      </c>
      <c r="H5" s="4">
        <v>1682.2552780422279</v>
      </c>
    </row>
    <row r="6" spans="1:8" x14ac:dyDescent="0.2">
      <c r="A6" s="3">
        <v>1200</v>
      </c>
      <c r="B6">
        <v>1914.1993239763106</v>
      </c>
      <c r="C6" s="3">
        <v>1200</v>
      </c>
      <c r="D6">
        <v>2084.3927637606844</v>
      </c>
      <c r="E6" s="3">
        <v>1200</v>
      </c>
      <c r="F6">
        <v>1877.8417873374569</v>
      </c>
      <c r="G6" s="3">
        <v>1200</v>
      </c>
      <c r="H6">
        <v>1696.3077881142119</v>
      </c>
    </row>
    <row r="7" spans="1:8" x14ac:dyDescent="0.2">
      <c r="A7" s="5">
        <v>1300</v>
      </c>
      <c r="B7">
        <v>1966.2101943187902</v>
      </c>
      <c r="C7" s="5">
        <v>1300</v>
      </c>
      <c r="D7">
        <v>2142.9725353086142</v>
      </c>
      <c r="E7" s="5">
        <v>1300</v>
      </c>
      <c r="F7">
        <v>1937.6489514064328</v>
      </c>
      <c r="G7" s="5">
        <v>1300</v>
      </c>
      <c r="H7">
        <v>1736.2379946505489</v>
      </c>
    </row>
    <row r="8" spans="1:8" x14ac:dyDescent="0.2">
      <c r="A8" t="s">
        <v>26</v>
      </c>
    </row>
    <row r="9" spans="1:8" x14ac:dyDescent="0.2">
      <c r="A9" s="1" cm="1">
        <f t="array" ref="A9:B13">LINEST(B3:B7,A3:A7,1,1)</f>
        <v>0.50810391122134446</v>
      </c>
      <c r="B9" s="2">
        <v>1306.9895706489838</v>
      </c>
      <c r="C9" s="1" cm="1">
        <f t="array" ref="C9:D13">LINEST(D3:D7,C3:C7,1,1)</f>
        <v>0.5162453564332613</v>
      </c>
      <c r="D9" s="2">
        <v>1466.080367118434</v>
      </c>
      <c r="E9" s="1" cm="1">
        <f t="array" ref="E9:F13">LINEST(F3:F7,E3:E7,1,1)</f>
        <v>0.54326157210635906</v>
      </c>
      <c r="F9" s="2">
        <v>1230.1844401872102</v>
      </c>
      <c r="G9" s="1" cm="1">
        <f t="array" ref="G9:H13">LINEST(H3:H7,G3:G7,1,1)</f>
        <v>0.45513785187718753</v>
      </c>
      <c r="H9" s="2">
        <v>1153.9731391066475</v>
      </c>
    </row>
    <row r="10" spans="1:8" x14ac:dyDescent="0.2">
      <c r="A10" s="3">
        <v>2.0813841496395074E-2</v>
      </c>
      <c r="B10" s="4">
        <v>23.083666895438878</v>
      </c>
      <c r="C10" s="3">
        <v>3.3763760971498087E-2</v>
      </c>
      <c r="D10" s="4">
        <v>37.445822364808109</v>
      </c>
      <c r="E10" s="3">
        <v>2.992576060740414E-2</v>
      </c>
      <c r="F10" s="4">
        <v>33.18927404984845</v>
      </c>
      <c r="G10" s="3">
        <v>5.6937331465293312E-2</v>
      </c>
      <c r="H10" s="4">
        <v>63.146555319336905</v>
      </c>
    </row>
    <row r="11" spans="1:8" x14ac:dyDescent="0.2">
      <c r="A11" s="3">
        <v>0.99499112869557416</v>
      </c>
      <c r="B11" s="4">
        <v>6.5819145986335741</v>
      </c>
      <c r="C11" s="3">
        <v>0.9873301068436845</v>
      </c>
      <c r="D11" s="4">
        <v>10.677038704343344</v>
      </c>
      <c r="E11" s="3">
        <v>0.99097892906555651</v>
      </c>
      <c r="F11" s="4">
        <v>9.463356423234103</v>
      </c>
      <c r="G11" s="3">
        <v>0.95515604677798938</v>
      </c>
      <c r="H11" s="4">
        <v>18.005165132229919</v>
      </c>
    </row>
    <row r="12" spans="1:8" x14ac:dyDescent="0.2">
      <c r="A12" s="3">
        <v>595.93732892461526</v>
      </c>
      <c r="B12" s="4">
        <v>3</v>
      </c>
      <c r="C12" s="3">
        <v>233.78179152636346</v>
      </c>
      <c r="D12" s="4">
        <v>3</v>
      </c>
      <c r="E12" s="3">
        <v>329.5547511821112</v>
      </c>
      <c r="F12" s="4">
        <v>3</v>
      </c>
      <c r="G12" s="3">
        <v>63.898651533859869</v>
      </c>
      <c r="H12" s="4">
        <v>3</v>
      </c>
    </row>
    <row r="13" spans="1:8" x14ac:dyDescent="0.2">
      <c r="A13" s="5">
        <v>25816.958459842797</v>
      </c>
      <c r="B13" s="6">
        <v>129.96479935111728</v>
      </c>
      <c r="C13" s="5">
        <v>26650.926803890507</v>
      </c>
      <c r="D13" s="6">
        <v>341.99746648213738</v>
      </c>
      <c r="E13" s="5">
        <v>29513.313572747284</v>
      </c>
      <c r="F13" s="6">
        <v>268.66534437949849</v>
      </c>
      <c r="G13" s="5">
        <v>20715.046421138075</v>
      </c>
      <c r="H13" s="6">
        <v>972.55791431660407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Enthalpy of Mixing</vt:lpstr>
      <vt:lpstr>Cp</vt:lpstr>
      <vt:lpstr>Alpha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Heyl</dc:creator>
  <cp:keywords/>
  <dc:description/>
  <cp:lastModifiedBy>Ben Beeler</cp:lastModifiedBy>
  <cp:revision/>
  <dcterms:created xsi:type="dcterms:W3CDTF">2022-10-12T14:52:31Z</dcterms:created>
  <dcterms:modified xsi:type="dcterms:W3CDTF">2023-07-12T19:38:17Z</dcterms:modified>
  <cp:category/>
  <cp:contentStatus/>
</cp:coreProperties>
</file>