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298A97D1-96AB-F045-B5D4-6855B61F85E5}" xr6:coauthVersionLast="36" xr6:coauthVersionMax="36" xr10:uidLastSave="{00000000-0000-0000-0000-000000000000}"/>
  <bookViews>
    <workbookView xWindow="80" yWindow="460" windowWidth="19700" windowHeight="15940" activeTab="1" xr2:uid="{0DBEEBB1-FF5B-D846-89BD-75622B7A2B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J5" i="1"/>
  <c r="I5" i="1"/>
  <c r="G34" i="2"/>
  <c r="G27" i="2"/>
  <c r="G18" i="2"/>
  <c r="J3" i="2"/>
  <c r="J4" i="2"/>
  <c r="J5" i="2"/>
  <c r="G28" i="2" s="1"/>
  <c r="H28" i="2" s="1"/>
  <c r="J6" i="2"/>
  <c r="G33" i="2" s="1"/>
  <c r="E3" i="2"/>
  <c r="G19" i="2" s="1"/>
  <c r="E4" i="2"/>
  <c r="G23" i="2" s="1"/>
  <c r="E5" i="2"/>
  <c r="E6" i="2"/>
  <c r="H18" i="2" l="1"/>
  <c r="H23" i="2"/>
  <c r="H19" i="2"/>
  <c r="G32" i="2"/>
  <c r="H34" i="2" s="1"/>
  <c r="G24" i="2"/>
  <c r="H24" i="2" s="1"/>
  <c r="G29" i="2"/>
  <c r="H29" i="2" s="1"/>
  <c r="G17" i="2"/>
  <c r="G22" i="2"/>
  <c r="J2" i="2"/>
  <c r="E2" i="2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" i="1"/>
  <c r="U5" i="1"/>
  <c r="G13" i="2" l="1"/>
  <c r="G14" i="2"/>
  <c r="H33" i="2"/>
  <c r="G12" i="2"/>
  <c r="H14" i="2" l="1"/>
  <c r="H13" i="2"/>
</calcChain>
</file>

<file path=xl/sharedStrings.xml><?xml version="1.0" encoding="utf-8"?>
<sst xmlns="http://schemas.openxmlformats.org/spreadsheetml/2006/main" count="51" uniqueCount="23">
  <si>
    <t>U23Mo</t>
  </si>
  <si>
    <t>300 K</t>
  </si>
  <si>
    <t>Moving Avg</t>
  </si>
  <si>
    <t>Stderr</t>
  </si>
  <si>
    <t>bulk</t>
  </si>
  <si>
    <t>int</t>
  </si>
  <si>
    <t>vac</t>
  </si>
  <si>
    <t>bccU</t>
  </si>
  <si>
    <t>bccMo</t>
  </si>
  <si>
    <t>400 K</t>
  </si>
  <si>
    <t>500 K</t>
  </si>
  <si>
    <t>600 K</t>
  </si>
  <si>
    <t>700 K</t>
  </si>
  <si>
    <t>E</t>
  </si>
  <si>
    <t>E/at</t>
  </si>
  <si>
    <t>Ef</t>
  </si>
  <si>
    <t>N U</t>
  </si>
  <si>
    <t>N Mo</t>
  </si>
  <si>
    <t>Ef - def</t>
  </si>
  <si>
    <t>Vac</t>
  </si>
  <si>
    <t>Eint</t>
  </si>
  <si>
    <t>Evac</t>
  </si>
  <si>
    <t>EXTENDING TO 100 SIMULATIONS FOR 700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</si>
</sst>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Sheet1!$I$5:$I$53</c:f>
              <c:numCache>
                <c:formatCode>General</c:formatCode>
                <c:ptCount val="49"/>
                <c:pt idx="0">
                  <c:v>-9066.7250000000004</c:v>
                </c:pt>
                <c:pt idx="1">
                  <c:v>-9066.0466666666671</c:v>
                </c:pt>
                <c:pt idx="2">
                  <c:v>-9065.5949999999993</c:v>
                </c:pt>
                <c:pt idx="3">
                  <c:v>-9064.9699999999993</c:v>
                </c:pt>
                <c:pt idx="4">
                  <c:v>-9064.3949999999986</c:v>
                </c:pt>
                <c:pt idx="5">
                  <c:v>-9064.1785714285706</c:v>
                </c:pt>
                <c:pt idx="6">
                  <c:v>-9064.5774999999994</c:v>
                </c:pt>
                <c:pt idx="7">
                  <c:v>-9064.9466666666649</c:v>
                </c:pt>
                <c:pt idx="8">
                  <c:v>-9064.857</c:v>
                </c:pt>
                <c:pt idx="9">
                  <c:v>-9064.989999999998</c:v>
                </c:pt>
                <c:pt idx="10">
                  <c:v>-9064.8649999999998</c:v>
                </c:pt>
                <c:pt idx="11">
                  <c:v>-9064.9330769230764</c:v>
                </c:pt>
                <c:pt idx="12">
                  <c:v>-9064.9171428571426</c:v>
                </c:pt>
                <c:pt idx="13">
                  <c:v>-9064.7840000000015</c:v>
                </c:pt>
                <c:pt idx="14">
                  <c:v>-9064.9125000000004</c:v>
                </c:pt>
                <c:pt idx="15">
                  <c:v>-9064.607647058825</c:v>
                </c:pt>
                <c:pt idx="16">
                  <c:v>-9064.5383333333339</c:v>
                </c:pt>
                <c:pt idx="17">
                  <c:v>-9064.4689473684211</c:v>
                </c:pt>
                <c:pt idx="18">
                  <c:v>-9064.3670000000002</c:v>
                </c:pt>
                <c:pt idx="19">
                  <c:v>-9064.1928571428562</c:v>
                </c:pt>
                <c:pt idx="20">
                  <c:v>-9064.2886363636353</c:v>
                </c:pt>
                <c:pt idx="21">
                  <c:v>-9064.2339130434775</c:v>
                </c:pt>
                <c:pt idx="22">
                  <c:v>-9064.3458333333328</c:v>
                </c:pt>
                <c:pt idx="23">
                  <c:v>-9064.2739999999994</c:v>
                </c:pt>
                <c:pt idx="24">
                  <c:v>-9064.3184615384598</c:v>
                </c:pt>
                <c:pt idx="25">
                  <c:v>-9064.2555555555537</c:v>
                </c:pt>
                <c:pt idx="26">
                  <c:v>-9064.3157142857126</c:v>
                </c:pt>
                <c:pt idx="27">
                  <c:v>-9064.2810344827576</c:v>
                </c:pt>
                <c:pt idx="28">
                  <c:v>-9064.2733333333326</c:v>
                </c:pt>
                <c:pt idx="29">
                  <c:v>-9064.1999999999989</c:v>
                </c:pt>
                <c:pt idx="30">
                  <c:v>-9064.1612499999992</c:v>
                </c:pt>
                <c:pt idx="31">
                  <c:v>-9064.2342424242415</c:v>
                </c:pt>
                <c:pt idx="32">
                  <c:v>-9064.2852941176461</c:v>
                </c:pt>
                <c:pt idx="33">
                  <c:v>-9064.3819999999978</c:v>
                </c:pt>
                <c:pt idx="34">
                  <c:v>-9064.3655555555524</c:v>
                </c:pt>
                <c:pt idx="35">
                  <c:v>-9064.3448648648628</c:v>
                </c:pt>
                <c:pt idx="36">
                  <c:v>-9064.4131578947345</c:v>
                </c:pt>
                <c:pt idx="37">
                  <c:v>-9064.3674358974331</c:v>
                </c:pt>
                <c:pt idx="38">
                  <c:v>-9064.3312499999975</c:v>
                </c:pt>
                <c:pt idx="39">
                  <c:v>-9064.3807317073133</c:v>
                </c:pt>
                <c:pt idx="40">
                  <c:v>-9064.404999999997</c:v>
                </c:pt>
                <c:pt idx="41">
                  <c:v>-9064.4004651162777</c:v>
                </c:pt>
                <c:pt idx="42">
                  <c:v>-9064.3790909090894</c:v>
                </c:pt>
                <c:pt idx="43">
                  <c:v>-9064.3755555555526</c:v>
                </c:pt>
                <c:pt idx="44">
                  <c:v>-9064.3386956521717</c:v>
                </c:pt>
                <c:pt idx="45">
                  <c:v>-9064.357446808508</c:v>
                </c:pt>
                <c:pt idx="46">
                  <c:v>-9064.359791666664</c:v>
                </c:pt>
                <c:pt idx="47">
                  <c:v>-9064.4153061224461</c:v>
                </c:pt>
                <c:pt idx="48">
                  <c:v>-9064.4263999999966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B-7847-A90D-C51988A88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182976"/>
        <c:axId val="1360813200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Sheet1!$J$5:$J$53</c:f>
              <c:numCache>
                <c:formatCode>General</c:formatCode>
                <c:ptCount val="49"/>
                <c:pt idx="0">
                  <c:v>0.21500000000014552</c:v>
                </c:pt>
                <c:pt idx="1">
                  <c:v>0.68959730600140801</c:v>
                </c:pt>
                <c:pt idx="2">
                  <c:v>0.66466156801798004</c:v>
                </c:pt>
                <c:pt idx="3">
                  <c:v>0.80974687402934709</c:v>
                </c:pt>
                <c:pt idx="4">
                  <c:v>0.8762143953775221</c:v>
                </c:pt>
                <c:pt idx="5">
                  <c:v>0.77151498634168492</c:v>
                </c:pt>
                <c:pt idx="6">
                  <c:v>0.7781841271283283</c:v>
                </c:pt>
                <c:pt idx="7">
                  <c:v>0.77928385927943167</c:v>
                </c:pt>
                <c:pt idx="8">
                  <c:v>0.70275655655275182</c:v>
                </c:pt>
                <c:pt idx="9">
                  <c:v>0.64943191958964908</c:v>
                </c:pt>
                <c:pt idx="10">
                  <c:v>0.60588215175746063</c:v>
                </c:pt>
                <c:pt idx="11">
                  <c:v>0.56147286234330851</c:v>
                </c:pt>
                <c:pt idx="12">
                  <c:v>0.52006701657276522</c:v>
                </c:pt>
                <c:pt idx="13">
                  <c:v>0.50212956021144295</c:v>
                </c:pt>
                <c:pt idx="14">
                  <c:v>0.48695952946150878</c:v>
                </c:pt>
                <c:pt idx="15">
                  <c:v>0.54969746319053592</c:v>
                </c:pt>
                <c:pt idx="16">
                  <c:v>0.52287431474460999</c:v>
                </c:pt>
                <c:pt idx="17">
                  <c:v>0.49943295023052792</c:v>
                </c:pt>
                <c:pt idx="18">
                  <c:v>0.48464751162710601</c:v>
                </c:pt>
                <c:pt idx="19">
                  <c:v>0.49278708956941925</c:v>
                </c:pt>
                <c:pt idx="20">
                  <c:v>0.47951693561207581</c:v>
                </c:pt>
                <c:pt idx="21">
                  <c:v>0.46145059950422146</c:v>
                </c:pt>
                <c:pt idx="22">
                  <c:v>0.45576099630049166</c:v>
                </c:pt>
                <c:pt idx="23">
                  <c:v>0.44301316759966936</c:v>
                </c:pt>
                <c:pt idx="24">
                  <c:v>0.42794920342265469</c:v>
                </c:pt>
                <c:pt idx="25">
                  <c:v>0.41657138511713082</c:v>
                </c:pt>
                <c:pt idx="26">
                  <c:v>0.40590105806004112</c:v>
                </c:pt>
                <c:pt idx="27">
                  <c:v>0.393186848382299</c:v>
                </c:pt>
                <c:pt idx="28">
                  <c:v>0.37993264174134284</c:v>
                </c:pt>
                <c:pt idx="29">
                  <c:v>0.37471824540696935</c:v>
                </c:pt>
                <c:pt idx="30">
                  <c:v>0.3648828109486999</c:v>
                </c:pt>
                <c:pt idx="31">
                  <c:v>0.36110704949332151</c:v>
                </c:pt>
                <c:pt idx="32">
                  <c:v>0.35402554750714726</c:v>
                </c:pt>
                <c:pt idx="33">
                  <c:v>0.35710526188680147</c:v>
                </c:pt>
                <c:pt idx="34">
                  <c:v>0.34743331995735666</c:v>
                </c:pt>
                <c:pt idx="35">
                  <c:v>0.33854564891555494</c:v>
                </c:pt>
                <c:pt idx="36">
                  <c:v>0.33651868141203645</c:v>
                </c:pt>
                <c:pt idx="37">
                  <c:v>0.33094999193093377</c:v>
                </c:pt>
                <c:pt idx="38">
                  <c:v>0.3245934710901805</c:v>
                </c:pt>
                <c:pt idx="39">
                  <c:v>0.32042129094099647</c:v>
                </c:pt>
                <c:pt idx="40">
                  <c:v>0.3136394672983096</c:v>
                </c:pt>
                <c:pt idx="41">
                  <c:v>0.30629225425292123</c:v>
                </c:pt>
                <c:pt idx="42">
                  <c:v>0.30001247651680085</c:v>
                </c:pt>
                <c:pt idx="43">
                  <c:v>0.29329107057039921</c:v>
                </c:pt>
                <c:pt idx="44">
                  <c:v>0.28920290399778203</c:v>
                </c:pt>
                <c:pt idx="45">
                  <c:v>0.2836033288089031</c:v>
                </c:pt>
                <c:pt idx="46">
                  <c:v>0.27764196572795669</c:v>
                </c:pt>
                <c:pt idx="47">
                  <c:v>0.27752583106486156</c:v>
                </c:pt>
                <c:pt idx="48">
                  <c:v>0.27214488338204912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B-7847-A90D-C51988A88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822880"/>
        <c:axId val="1046971808"/>
      </c:scatterChart>
      <c:valAx>
        <c:axId val="1037182976"/>
        <c:scaling>
          <c:orientation val="minMax"/>
          <c:max val="5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13200"/>
        <c:crosses val="autoZero"/>
        <c:crossBetween val="midCat"/>
      </c:valAx>
      <c:valAx>
        <c:axId val="136081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82976"/>
        <c:crosses val="autoZero"/>
        <c:crossBetween val="midCat"/>
      </c:valAx>
      <c:valAx>
        <c:axId val="1046971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822880"/>
        <c:crosses val="max"/>
        <c:crossBetween val="midCat"/>
      </c:valAx>
      <c:valAx>
        <c:axId val="1013822880"/>
        <c:scaling>
          <c:orientation val="minMax"/>
        </c:scaling>
        <c:delete val="1"/>
        <c:axPos val="b"/>
        <c:majorTickMark val="out"/>
        <c:minorTickMark val="none"/>
        <c:tickLblPos val="nextTo"/>
        <c:crossAx val="104697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Sheet1!$T$5:$T$53</c:f>
              <c:numCache>
                <c:formatCode>General</c:formatCode>
                <c:ptCount val="49"/>
                <c:pt idx="0">
                  <c:v>-9059.0249999999996</c:v>
                </c:pt>
                <c:pt idx="1">
                  <c:v>-9058.5733333333337</c:v>
                </c:pt>
                <c:pt idx="2">
                  <c:v>-9059.3325000000004</c:v>
                </c:pt>
                <c:pt idx="3">
                  <c:v>-9059.7040000000015</c:v>
                </c:pt>
                <c:pt idx="4">
                  <c:v>-9059.2933333333331</c:v>
                </c:pt>
                <c:pt idx="5">
                  <c:v>-9059.4771428571439</c:v>
                </c:pt>
                <c:pt idx="6">
                  <c:v>-9059.1450000000004</c:v>
                </c:pt>
                <c:pt idx="7">
                  <c:v>-9059.4622222222224</c:v>
                </c:pt>
                <c:pt idx="8">
                  <c:v>-9059.607</c:v>
                </c:pt>
                <c:pt idx="9">
                  <c:v>-9059.4109090909096</c:v>
                </c:pt>
                <c:pt idx="10">
                  <c:v>-9059.0466666666671</c:v>
                </c:pt>
                <c:pt idx="11">
                  <c:v>-9059.0084615384621</c:v>
                </c:pt>
                <c:pt idx="12">
                  <c:v>-9059.0214285714283</c:v>
                </c:pt>
                <c:pt idx="13">
                  <c:v>-9059.1933333333327</c:v>
                </c:pt>
                <c:pt idx="14">
                  <c:v>-9059.401249999999</c:v>
                </c:pt>
                <c:pt idx="15">
                  <c:v>-9059.2711764705873</c:v>
                </c:pt>
                <c:pt idx="16">
                  <c:v>-9059.378333333334</c:v>
                </c:pt>
                <c:pt idx="17">
                  <c:v>-9059.3284210526308</c:v>
                </c:pt>
                <c:pt idx="18">
                  <c:v>-9059.31</c:v>
                </c:pt>
                <c:pt idx="19">
                  <c:v>-9059.2571428571428</c:v>
                </c:pt>
                <c:pt idx="20">
                  <c:v>-9059.2818181818166</c:v>
                </c:pt>
                <c:pt idx="21">
                  <c:v>-9059.1747826086958</c:v>
                </c:pt>
                <c:pt idx="22">
                  <c:v>-9059.1470833333333</c:v>
                </c:pt>
                <c:pt idx="23">
                  <c:v>-9059.1031999999996</c:v>
                </c:pt>
                <c:pt idx="24">
                  <c:v>-9059.1134615384617</c:v>
                </c:pt>
                <c:pt idx="25">
                  <c:v>-9059.1740740740734</c:v>
                </c:pt>
                <c:pt idx="26">
                  <c:v>-9059.0653571428575</c:v>
                </c:pt>
                <c:pt idx="27">
                  <c:v>-9059.0458620689642</c:v>
                </c:pt>
                <c:pt idx="28">
                  <c:v>-9059.0663333333305</c:v>
                </c:pt>
                <c:pt idx="29">
                  <c:v>-9059.0596774193527</c:v>
                </c:pt>
                <c:pt idx="30">
                  <c:v>-9058.9084374999966</c:v>
                </c:pt>
                <c:pt idx="31">
                  <c:v>-9058.9436363636341</c:v>
                </c:pt>
                <c:pt idx="32">
                  <c:v>-9058.8773529411737</c:v>
                </c:pt>
                <c:pt idx="33">
                  <c:v>-9058.9542857142824</c:v>
                </c:pt>
                <c:pt idx="34">
                  <c:v>-9058.8497222222195</c:v>
                </c:pt>
                <c:pt idx="35">
                  <c:v>-9058.8286486486468</c:v>
                </c:pt>
                <c:pt idx="36">
                  <c:v>-9058.7378947368397</c:v>
                </c:pt>
                <c:pt idx="37">
                  <c:v>-9058.7499999999982</c:v>
                </c:pt>
                <c:pt idx="38">
                  <c:v>-9058.6439999999984</c:v>
                </c:pt>
                <c:pt idx="39">
                  <c:v>-9058.5648780487791</c:v>
                </c:pt>
                <c:pt idx="40">
                  <c:v>-9058.4957142857129</c:v>
                </c:pt>
                <c:pt idx="41">
                  <c:v>-9058.4839534883704</c:v>
                </c:pt>
                <c:pt idx="42">
                  <c:v>-9058.484318181816</c:v>
                </c:pt>
                <c:pt idx="43">
                  <c:v>-9058.4971111111099</c:v>
                </c:pt>
                <c:pt idx="44">
                  <c:v>-9058.5097826086949</c:v>
                </c:pt>
                <c:pt idx="45">
                  <c:v>-9058.4512765957443</c:v>
                </c:pt>
                <c:pt idx="46">
                  <c:v>-9058.4352083333324</c:v>
                </c:pt>
                <c:pt idx="47">
                  <c:v>-9058.4397959183661</c:v>
                </c:pt>
                <c:pt idx="48">
                  <c:v>-9058.4183999999987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37-7C44-86A9-DD9B69219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182976"/>
        <c:axId val="1360813200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Sheet1!$U$5:$U$53</c:f>
              <c:numCache>
                <c:formatCode>General</c:formatCode>
                <c:ptCount val="49"/>
                <c:pt idx="0">
                  <c:v>0.10499999999956343</c:v>
                </c:pt>
                <c:pt idx="1">
                  <c:v>0.45571677364083912</c:v>
                </c:pt>
                <c:pt idx="2">
                  <c:v>0.82472596458877745</c:v>
                </c:pt>
                <c:pt idx="3">
                  <c:v>0.73899661704246788</c:v>
                </c:pt>
                <c:pt idx="4">
                  <c:v>0.72987974656420473</c:v>
                </c:pt>
                <c:pt idx="5">
                  <c:v>0.64366404386191201</c:v>
                </c:pt>
                <c:pt idx="6">
                  <c:v>0.64888090476723714</c:v>
                </c:pt>
                <c:pt idx="7">
                  <c:v>0.65430153127381185</c:v>
                </c:pt>
                <c:pt idx="8">
                  <c:v>0.60286731541863492</c:v>
                </c:pt>
                <c:pt idx="9">
                  <c:v>0.57949892861375907</c:v>
                </c:pt>
                <c:pt idx="10">
                  <c:v>0.64227853550596958</c:v>
                </c:pt>
                <c:pt idx="11">
                  <c:v>0.59204431373672739</c:v>
                </c:pt>
                <c:pt idx="12">
                  <c:v>0.54827988475331224</c:v>
                </c:pt>
                <c:pt idx="13">
                  <c:v>0.53859134315418655</c:v>
                </c:pt>
                <c:pt idx="14">
                  <c:v>0.54502283973549071</c:v>
                </c:pt>
                <c:pt idx="15">
                  <c:v>0.52822530450399441</c:v>
                </c:pt>
                <c:pt idx="16">
                  <c:v>0.50941351001226132</c:v>
                </c:pt>
                <c:pt idx="17">
                  <c:v>0.48443508014590175</c:v>
                </c:pt>
                <c:pt idx="18">
                  <c:v>0.45994450466162434</c:v>
                </c:pt>
                <c:pt idx="19">
                  <c:v>0.44067596499293155</c:v>
                </c:pt>
                <c:pt idx="20">
                  <c:v>0.42089198024181618</c:v>
                </c:pt>
                <c:pt idx="21">
                  <c:v>0.41617582820997173</c:v>
                </c:pt>
                <c:pt idx="22">
                  <c:v>0.39941963293800653</c:v>
                </c:pt>
                <c:pt idx="23">
                  <c:v>0.38561497204682377</c:v>
                </c:pt>
                <c:pt idx="24">
                  <c:v>0.37062896325351186</c:v>
                </c:pt>
                <c:pt idx="25">
                  <c:v>0.36175193341215123</c:v>
                </c:pt>
                <c:pt idx="26">
                  <c:v>0.36515253105692086</c:v>
                </c:pt>
                <c:pt idx="27">
                  <c:v>0.35287507287216818</c:v>
                </c:pt>
                <c:pt idx="28">
                  <c:v>0.34152379406963557</c:v>
                </c:pt>
                <c:pt idx="29">
                  <c:v>0.33039028204062532</c:v>
                </c:pt>
                <c:pt idx="30">
                  <c:v>0.35384868661501162</c:v>
                </c:pt>
                <c:pt idx="31">
                  <c:v>0.34475996760314531</c:v>
                </c:pt>
                <c:pt idx="32">
                  <c:v>0.34097096044785535</c:v>
                </c:pt>
                <c:pt idx="33">
                  <c:v>0.33990638496536824</c:v>
                </c:pt>
                <c:pt idx="34">
                  <c:v>0.34648403754229529</c:v>
                </c:pt>
                <c:pt idx="35">
                  <c:v>0.33764779038916409</c:v>
                </c:pt>
                <c:pt idx="36">
                  <c:v>0.34094278915353249</c:v>
                </c:pt>
                <c:pt idx="37">
                  <c:v>0.33230617720953437</c:v>
                </c:pt>
                <c:pt idx="38">
                  <c:v>0.34079616435786453</c:v>
                </c:pt>
                <c:pt idx="39">
                  <c:v>0.34166773939077227</c:v>
                </c:pt>
                <c:pt idx="40">
                  <c:v>0.34053130975265655</c:v>
                </c:pt>
                <c:pt idx="41">
                  <c:v>0.33272560428186876</c:v>
                </c:pt>
                <c:pt idx="42">
                  <c:v>0.32507592180822231</c:v>
                </c:pt>
                <c:pt idx="43">
                  <c:v>0.31802731955297414</c:v>
                </c:pt>
                <c:pt idx="44">
                  <c:v>0.31129486295702058</c:v>
                </c:pt>
                <c:pt idx="45">
                  <c:v>0.31016745455191391</c:v>
                </c:pt>
                <c:pt idx="46">
                  <c:v>0.30406174566333172</c:v>
                </c:pt>
                <c:pt idx="47">
                  <c:v>0.29782709249406347</c:v>
                </c:pt>
                <c:pt idx="48">
                  <c:v>0.29259310187581361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37-7C44-86A9-DD9B69219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822880"/>
        <c:axId val="1046971808"/>
      </c:scatterChart>
      <c:valAx>
        <c:axId val="1037182976"/>
        <c:scaling>
          <c:orientation val="minMax"/>
          <c:max val="5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13200"/>
        <c:crosses val="autoZero"/>
        <c:crossBetween val="midCat"/>
      </c:valAx>
      <c:valAx>
        <c:axId val="136081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82976"/>
        <c:crosses val="autoZero"/>
        <c:crossBetween val="midCat"/>
      </c:valAx>
      <c:valAx>
        <c:axId val="1046971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822880"/>
        <c:crosses val="max"/>
        <c:crossBetween val="midCat"/>
      </c:valAx>
      <c:valAx>
        <c:axId val="1013822880"/>
        <c:scaling>
          <c:orientation val="minMax"/>
        </c:scaling>
        <c:delete val="1"/>
        <c:axPos val="b"/>
        <c:majorTickMark val="out"/>
        <c:minorTickMark val="none"/>
        <c:tickLblPos val="nextTo"/>
        <c:crossAx val="104697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107950</xdr:colOff>
      <xdr:row>7</xdr:row>
      <xdr:rowOff>177800</xdr:rowOff>
    </xdr:from>
    <xdr:to>
      <xdr:col>10</xdr:col>
      <xdr:colOff>292100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6C2EC-1A72-0D4C-BC8A-FE9110A70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184150</xdr:colOff>
      <xdr:row>23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92473F-5183-524E-ACA2-823715A5AA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6CA5-B23E-3D4C-9F27-E4D862681973}">
  <dimension ref="A2:U53"/>
  <sheetViews>
    <sheetView topLeftCell="F1" workbookViewId="0">
      <selection activeCell="J5" sqref="J5"/>
    </sheetView>
  </sheetViews>
  <sheetFormatPr baseColWidth="10" defaultRowHeight="16" x14ac:dyDescent="0.2"/>
  <sheetData>
    <row r="2" spans="1:21" x14ac:dyDescent="0.2">
      <c r="B2" t="s">
        <v>0</v>
      </c>
      <c r="C2" t="s">
        <v>12</v>
      </c>
      <c r="L2" t="s">
        <v>19</v>
      </c>
    </row>
    <row r="3" spans="1:21" x14ac:dyDescent="0.2">
      <c r="I3" t="s">
        <v>2</v>
      </c>
      <c r="J3" t="s">
        <v>3</v>
      </c>
      <c r="T3" t="s">
        <v>2</v>
      </c>
      <c r="U3" t="s">
        <v>3</v>
      </c>
    </row>
    <row r="4" spans="1:21" x14ac:dyDescent="0.2">
      <c r="A4">
        <v>1</v>
      </c>
      <c r="B4">
        <v>100000</v>
      </c>
      <c r="C4">
        <v>700.28099999999995</v>
      </c>
      <c r="D4">
        <v>-9066.94</v>
      </c>
      <c r="E4">
        <v>39509.5</v>
      </c>
      <c r="F4">
        <v>0.81267199999999995</v>
      </c>
      <c r="G4">
        <v>1540</v>
      </c>
      <c r="L4">
        <v>100000</v>
      </c>
      <c r="M4">
        <v>700.66399999999999</v>
      </c>
      <c r="N4">
        <v>-9058.92</v>
      </c>
      <c r="O4">
        <v>39481.199999999997</v>
      </c>
      <c r="P4">
        <v>0.250888</v>
      </c>
      <c r="Q4">
        <v>1539</v>
      </c>
      <c r="R4">
        <v>460</v>
      </c>
    </row>
    <row r="5" spans="1:21" x14ac:dyDescent="0.2">
      <c r="A5">
        <v>2</v>
      </c>
      <c r="B5">
        <v>100000</v>
      </c>
      <c r="C5">
        <v>700.26400000000001</v>
      </c>
      <c r="D5">
        <v>-9066.51</v>
      </c>
      <c r="E5">
        <v>39497.4</v>
      </c>
      <c r="F5">
        <v>0.215361</v>
      </c>
      <c r="G5">
        <v>1540</v>
      </c>
      <c r="I5">
        <f>AVERAGE(D$4:D5)</f>
        <v>-9066.7250000000004</v>
      </c>
      <c r="J5">
        <f>STDEV(D$4:D5)/SQRT(COUNT(D$4:D5))</f>
        <v>0.21500000000014552</v>
      </c>
      <c r="L5">
        <v>100000</v>
      </c>
      <c r="M5">
        <v>699.61300000000006</v>
      </c>
      <c r="N5">
        <v>-9059.1299999999992</v>
      </c>
      <c r="O5">
        <v>39507.300000000003</v>
      </c>
      <c r="P5">
        <v>0.219695</v>
      </c>
      <c r="Q5">
        <v>1539</v>
      </c>
      <c r="R5">
        <v>460</v>
      </c>
      <c r="T5">
        <f>AVERAGE(N$4:N5)</f>
        <v>-9059.0249999999996</v>
      </c>
      <c r="U5">
        <f>STDEV(N$4:N5)/SQRT(COUNT(N$4:N5))</f>
        <v>0.10499999999956343</v>
      </c>
    </row>
    <row r="6" spans="1:21" x14ac:dyDescent="0.2">
      <c r="A6">
        <v>3</v>
      </c>
      <c r="B6">
        <v>100000</v>
      </c>
      <c r="C6">
        <v>700.32</v>
      </c>
      <c r="D6">
        <v>-9064.69</v>
      </c>
      <c r="E6">
        <v>39532.5</v>
      </c>
      <c r="F6">
        <v>0.126833</v>
      </c>
      <c r="G6">
        <v>1540</v>
      </c>
      <c r="I6">
        <f>AVERAGE(D$4:D6)</f>
        <v>-9066.0466666666671</v>
      </c>
      <c r="J6">
        <f>STDEV(D$4:D6)/SQRT(COUNT(D$4:D6))</f>
        <v>0.68959730600140801</v>
      </c>
      <c r="L6">
        <v>100000</v>
      </c>
      <c r="M6">
        <v>699.69500000000005</v>
      </c>
      <c r="N6">
        <v>-9057.67</v>
      </c>
      <c r="O6">
        <v>39496.699999999997</v>
      </c>
      <c r="P6">
        <v>0.26407999999999998</v>
      </c>
      <c r="Q6">
        <v>1539</v>
      </c>
      <c r="R6">
        <v>460</v>
      </c>
      <c r="T6">
        <f>AVERAGE(N$4:N6)</f>
        <v>-9058.5733333333337</v>
      </c>
      <c r="U6">
        <f>STDEV(N$4:N6)/SQRT(COUNT(N$4:N6))</f>
        <v>0.45571677364083912</v>
      </c>
    </row>
    <row r="7" spans="1:21" x14ac:dyDescent="0.2">
      <c r="A7">
        <v>4</v>
      </c>
      <c r="B7">
        <v>100000</v>
      </c>
      <c r="C7">
        <v>700.25199999999995</v>
      </c>
      <c r="D7">
        <v>-9064.24</v>
      </c>
      <c r="E7">
        <v>39525.599999999999</v>
      </c>
      <c r="F7">
        <v>6.3861100000000004E-3</v>
      </c>
      <c r="G7">
        <v>1540</v>
      </c>
      <c r="I7">
        <f>AVERAGE(D$4:D7)</f>
        <v>-9065.5949999999993</v>
      </c>
      <c r="J7">
        <f>STDEV(D$4:D7)/SQRT(COUNT(D$4:D7))</f>
        <v>0.66466156801798004</v>
      </c>
      <c r="L7">
        <v>100000</v>
      </c>
      <c r="M7">
        <v>700.10599999999999</v>
      </c>
      <c r="N7">
        <v>-9061.61</v>
      </c>
      <c r="O7">
        <v>39514.199999999997</v>
      </c>
      <c r="P7">
        <v>-6.6865499999999994E-2</v>
      </c>
      <c r="Q7">
        <v>1539</v>
      </c>
      <c r="R7">
        <v>460</v>
      </c>
      <c r="T7">
        <f>AVERAGE(N$4:N7)</f>
        <v>-9059.3325000000004</v>
      </c>
      <c r="U7">
        <f>STDEV(N$4:N7)/SQRT(COUNT(N$4:N7))</f>
        <v>0.82472596458877745</v>
      </c>
    </row>
    <row r="8" spans="1:21" x14ac:dyDescent="0.2">
      <c r="A8">
        <v>5</v>
      </c>
      <c r="B8">
        <v>100000</v>
      </c>
      <c r="C8">
        <v>699.78399999999999</v>
      </c>
      <c r="D8">
        <v>-9062.4699999999993</v>
      </c>
      <c r="E8">
        <v>39520.699999999997</v>
      </c>
      <c r="F8">
        <v>4.1713800000000002E-2</v>
      </c>
      <c r="G8">
        <v>1540</v>
      </c>
      <c r="I8">
        <f>AVERAGE(D$4:D8)</f>
        <v>-9064.9699999999993</v>
      </c>
      <c r="J8">
        <f>STDEV(D$4:D8)/SQRT(COUNT(D$4:D8))</f>
        <v>0.80974687402934709</v>
      </c>
      <c r="L8">
        <v>100000</v>
      </c>
      <c r="M8">
        <v>699.68399999999997</v>
      </c>
      <c r="N8">
        <v>-9061.19</v>
      </c>
      <c r="O8">
        <v>39511.599999999999</v>
      </c>
      <c r="P8">
        <v>9.9956100000000006E-2</v>
      </c>
      <c r="Q8">
        <v>1539</v>
      </c>
      <c r="R8">
        <v>460</v>
      </c>
      <c r="T8">
        <f>AVERAGE(N$4:N8)</f>
        <v>-9059.7040000000015</v>
      </c>
      <c r="U8">
        <f>STDEV(N$4:N8)/SQRT(COUNT(N$4:N8))</f>
        <v>0.73899661704246788</v>
      </c>
    </row>
    <row r="9" spans="1:21" x14ac:dyDescent="0.2">
      <c r="A9">
        <v>6</v>
      </c>
      <c r="B9">
        <v>100000</v>
      </c>
      <c r="C9">
        <v>700.37800000000004</v>
      </c>
      <c r="D9">
        <v>-9061.52</v>
      </c>
      <c r="E9">
        <v>39542.6</v>
      </c>
      <c r="F9">
        <v>0.20413899999999999</v>
      </c>
      <c r="G9">
        <v>1540</v>
      </c>
      <c r="I9">
        <f>AVERAGE(D$4:D9)</f>
        <v>-9064.3949999999986</v>
      </c>
      <c r="J9">
        <f>STDEV(D$4:D9)/SQRT(COUNT(D$4:D9))</f>
        <v>0.8762143953775221</v>
      </c>
      <c r="L9">
        <v>100000</v>
      </c>
      <c r="M9">
        <v>700.17100000000005</v>
      </c>
      <c r="N9">
        <v>-9057.24</v>
      </c>
      <c r="O9">
        <v>39476.5</v>
      </c>
      <c r="P9">
        <v>-4.7078099999999998E-3</v>
      </c>
      <c r="Q9">
        <v>1539</v>
      </c>
      <c r="R9">
        <v>460</v>
      </c>
      <c r="T9">
        <f>AVERAGE(N$4:N9)</f>
        <v>-9059.2933333333331</v>
      </c>
      <c r="U9">
        <f>STDEV(N$4:N9)/SQRT(COUNT(N$4:N9))</f>
        <v>0.72987974656420473</v>
      </c>
    </row>
    <row r="10" spans="1:21" x14ac:dyDescent="0.2">
      <c r="A10">
        <v>7</v>
      </c>
      <c r="B10">
        <v>100000</v>
      </c>
      <c r="C10">
        <v>700.43799999999999</v>
      </c>
      <c r="D10">
        <v>-9062.8799999999992</v>
      </c>
      <c r="E10">
        <v>39529</v>
      </c>
      <c r="F10">
        <v>0.49168600000000001</v>
      </c>
      <c r="G10">
        <v>1540</v>
      </c>
      <c r="I10">
        <f>AVERAGE(D$4:D10)</f>
        <v>-9064.1785714285706</v>
      </c>
      <c r="J10">
        <f>STDEV(D$4:D10)/SQRT(COUNT(D$4:D10))</f>
        <v>0.77151498634168492</v>
      </c>
      <c r="L10">
        <v>100000</v>
      </c>
      <c r="M10">
        <v>699.36099999999999</v>
      </c>
      <c r="N10">
        <v>-9060.58</v>
      </c>
      <c r="O10">
        <v>39510.400000000001</v>
      </c>
      <c r="P10">
        <v>0.185109</v>
      </c>
      <c r="Q10">
        <v>1539</v>
      </c>
      <c r="R10">
        <v>460</v>
      </c>
      <c r="T10">
        <f>AVERAGE(N$4:N10)</f>
        <v>-9059.4771428571439</v>
      </c>
      <c r="U10">
        <f>STDEV(N$4:N10)/SQRT(COUNT(N$4:N10))</f>
        <v>0.64366404386191201</v>
      </c>
    </row>
    <row r="11" spans="1:21" x14ac:dyDescent="0.2">
      <c r="A11">
        <v>8</v>
      </c>
      <c r="B11">
        <v>100000</v>
      </c>
      <c r="C11">
        <v>700.20799999999997</v>
      </c>
      <c r="D11">
        <v>-9067.3700000000008</v>
      </c>
      <c r="E11">
        <v>39516.6</v>
      </c>
      <c r="F11">
        <v>0.56755299999999997</v>
      </c>
      <c r="G11">
        <v>1540</v>
      </c>
      <c r="I11">
        <f>AVERAGE(D$4:D11)</f>
        <v>-9064.5774999999994</v>
      </c>
      <c r="J11">
        <f>STDEV(D$4:D11)/SQRT(COUNT(D$4:D11))</f>
        <v>0.7781841271283283</v>
      </c>
      <c r="L11">
        <v>100000</v>
      </c>
      <c r="M11">
        <v>699.80499999999995</v>
      </c>
      <c r="N11">
        <v>-9056.82</v>
      </c>
      <c r="O11">
        <v>39485.9</v>
      </c>
      <c r="P11">
        <v>-0.38140000000000002</v>
      </c>
      <c r="Q11">
        <v>1539</v>
      </c>
      <c r="R11">
        <v>460</v>
      </c>
      <c r="T11">
        <f>AVERAGE(N$4:N11)</f>
        <v>-9059.1450000000004</v>
      </c>
      <c r="U11">
        <f>STDEV(N$4:N11)/SQRT(COUNT(N$4:N11))</f>
        <v>0.64888090476723714</v>
      </c>
    </row>
    <row r="12" spans="1:21" x14ac:dyDescent="0.2">
      <c r="A12">
        <v>9</v>
      </c>
      <c r="B12">
        <v>100000</v>
      </c>
      <c r="C12">
        <v>700.72500000000002</v>
      </c>
      <c r="D12">
        <v>-9067.9</v>
      </c>
      <c r="E12">
        <v>39536.9</v>
      </c>
      <c r="F12">
        <v>-0.51063999999999998</v>
      </c>
      <c r="G12">
        <v>1540</v>
      </c>
      <c r="I12">
        <f>AVERAGE(D$4:D12)</f>
        <v>-9064.9466666666649</v>
      </c>
      <c r="J12">
        <f>STDEV(D$4:D12)/SQRT(COUNT(D$4:D12))</f>
        <v>0.77928385927943167</v>
      </c>
      <c r="L12">
        <v>100000</v>
      </c>
      <c r="M12">
        <v>699.90099999999995</v>
      </c>
      <c r="N12">
        <v>-9062</v>
      </c>
      <c r="O12">
        <v>39544.1</v>
      </c>
      <c r="P12">
        <v>0.65577799999999997</v>
      </c>
      <c r="Q12">
        <v>1539</v>
      </c>
      <c r="R12">
        <v>460</v>
      </c>
      <c r="T12">
        <f>AVERAGE(N$4:N12)</f>
        <v>-9059.4622222222224</v>
      </c>
      <c r="U12">
        <f>STDEV(N$4:N12)/SQRT(COUNT(N$4:N12))</f>
        <v>0.65430153127381185</v>
      </c>
    </row>
    <row r="13" spans="1:21" x14ac:dyDescent="0.2">
      <c r="A13">
        <v>10</v>
      </c>
      <c r="B13">
        <v>100000</v>
      </c>
      <c r="C13">
        <v>699.49599999999998</v>
      </c>
      <c r="D13">
        <v>-9064.0499999999993</v>
      </c>
      <c r="E13">
        <v>39533.800000000003</v>
      </c>
      <c r="F13">
        <v>0.43084499999999998</v>
      </c>
      <c r="G13">
        <v>1540</v>
      </c>
      <c r="I13">
        <f>AVERAGE(D$4:D13)</f>
        <v>-9064.857</v>
      </c>
      <c r="J13">
        <f>STDEV(D$4:D13)/SQRT(COUNT(D$4:D13))</f>
        <v>0.70275655655275182</v>
      </c>
      <c r="L13">
        <v>100000</v>
      </c>
      <c r="M13">
        <v>699.60599999999999</v>
      </c>
      <c r="N13">
        <v>-9060.91</v>
      </c>
      <c r="O13">
        <v>39529.800000000003</v>
      </c>
      <c r="P13">
        <v>-0.31316100000000002</v>
      </c>
      <c r="Q13">
        <v>1540</v>
      </c>
      <c r="R13">
        <v>459</v>
      </c>
      <c r="T13">
        <f>AVERAGE(N$4:N13)</f>
        <v>-9059.607</v>
      </c>
      <c r="U13">
        <f>STDEV(N$4:N13)/SQRT(COUNT(N$4:N13))</f>
        <v>0.60286731541863492</v>
      </c>
    </row>
    <row r="14" spans="1:21" x14ac:dyDescent="0.2">
      <c r="A14">
        <v>11</v>
      </c>
      <c r="B14">
        <v>100000</v>
      </c>
      <c r="C14">
        <v>700.20600000000002</v>
      </c>
      <c r="D14">
        <v>-9066.32</v>
      </c>
      <c r="E14">
        <v>39552.699999999997</v>
      </c>
      <c r="F14">
        <v>4.1112900000000001E-2</v>
      </c>
      <c r="G14">
        <v>1540</v>
      </c>
      <c r="I14">
        <f>AVERAGE(D$4:D14)</f>
        <v>-9064.989999999998</v>
      </c>
      <c r="J14">
        <f>STDEV(D$4:D14)/SQRT(COUNT(D$4:D14))</f>
        <v>0.64943191958964908</v>
      </c>
      <c r="L14">
        <v>100000</v>
      </c>
      <c r="M14">
        <v>699.90099999999995</v>
      </c>
      <c r="N14">
        <v>-9057.4500000000007</v>
      </c>
      <c r="O14">
        <v>39522.300000000003</v>
      </c>
      <c r="P14">
        <v>-0.28929300000000002</v>
      </c>
      <c r="Q14">
        <v>1539</v>
      </c>
      <c r="R14">
        <v>460</v>
      </c>
      <c r="T14">
        <f>AVERAGE(N$4:N14)</f>
        <v>-9059.4109090909096</v>
      </c>
      <c r="U14">
        <f>STDEV(N$4:N14)/SQRT(COUNT(N$4:N14))</f>
        <v>0.57949892861375907</v>
      </c>
    </row>
    <row r="15" spans="1:21" x14ac:dyDescent="0.2">
      <c r="A15">
        <v>12</v>
      </c>
      <c r="B15">
        <v>100000</v>
      </c>
      <c r="C15">
        <v>700.072</v>
      </c>
      <c r="D15">
        <v>-9063.49</v>
      </c>
      <c r="E15">
        <v>39523.5</v>
      </c>
      <c r="F15">
        <v>-0.168849</v>
      </c>
      <c r="G15">
        <v>1540</v>
      </c>
      <c r="I15">
        <f>AVERAGE(D$4:D15)</f>
        <v>-9064.8649999999998</v>
      </c>
      <c r="J15">
        <f>STDEV(D$4:D15)/SQRT(COUNT(D$4:D15))</f>
        <v>0.60588215175746063</v>
      </c>
      <c r="L15">
        <v>100000</v>
      </c>
      <c r="M15">
        <v>700.53700000000003</v>
      </c>
      <c r="N15">
        <v>-9055.0400000000009</v>
      </c>
      <c r="O15">
        <v>39517.699999999997</v>
      </c>
      <c r="P15">
        <v>0.63373699999999999</v>
      </c>
      <c r="Q15">
        <v>1539</v>
      </c>
      <c r="R15">
        <v>460</v>
      </c>
      <c r="T15">
        <f>AVERAGE(N$4:N15)</f>
        <v>-9059.0466666666671</v>
      </c>
      <c r="U15">
        <f>STDEV(N$4:N15)/SQRT(COUNT(N$4:N15))</f>
        <v>0.64227853550596958</v>
      </c>
    </row>
    <row r="16" spans="1:21" x14ac:dyDescent="0.2">
      <c r="A16">
        <v>13</v>
      </c>
      <c r="B16">
        <v>100000</v>
      </c>
      <c r="C16">
        <v>700.33799999999997</v>
      </c>
      <c r="D16">
        <v>-9065.75</v>
      </c>
      <c r="E16">
        <v>39515</v>
      </c>
      <c r="F16">
        <v>0.38355299999999998</v>
      </c>
      <c r="G16">
        <v>1540</v>
      </c>
      <c r="I16">
        <f>AVERAGE(D$4:D16)</f>
        <v>-9064.9330769230764</v>
      </c>
      <c r="J16">
        <f>STDEV(D$4:D16)/SQRT(COUNT(D$4:D16))</f>
        <v>0.56147286234330851</v>
      </c>
      <c r="L16">
        <v>100000</v>
      </c>
      <c r="M16">
        <v>699.70299999999997</v>
      </c>
      <c r="N16">
        <v>-9058.5499999999993</v>
      </c>
      <c r="O16">
        <v>39508.400000000001</v>
      </c>
      <c r="P16">
        <v>-0.33952300000000002</v>
      </c>
      <c r="Q16">
        <v>1539</v>
      </c>
      <c r="R16">
        <v>460</v>
      </c>
      <c r="T16">
        <f>AVERAGE(N$4:N16)</f>
        <v>-9059.0084615384621</v>
      </c>
      <c r="U16">
        <f>STDEV(N$4:N16)/SQRT(COUNT(N$4:N16))</f>
        <v>0.59204431373672739</v>
      </c>
    </row>
    <row r="17" spans="1:21" x14ac:dyDescent="0.2">
      <c r="A17">
        <v>14</v>
      </c>
      <c r="B17">
        <v>100000</v>
      </c>
      <c r="C17">
        <v>700.298</v>
      </c>
      <c r="D17">
        <v>-9064.7099999999991</v>
      </c>
      <c r="E17">
        <v>39493.1</v>
      </c>
      <c r="F17">
        <v>0.32467200000000002</v>
      </c>
      <c r="G17">
        <v>1540</v>
      </c>
      <c r="I17">
        <f>AVERAGE(D$4:D17)</f>
        <v>-9064.9171428571426</v>
      </c>
      <c r="J17">
        <f>STDEV(D$4:D17)/SQRT(COUNT(D$4:D17))</f>
        <v>0.52006701657276522</v>
      </c>
      <c r="L17">
        <v>100000</v>
      </c>
      <c r="M17">
        <v>699.37099999999998</v>
      </c>
      <c r="N17">
        <v>-9059.19</v>
      </c>
      <c r="O17">
        <v>39498.9</v>
      </c>
      <c r="P17">
        <v>0.39665</v>
      </c>
      <c r="Q17">
        <v>1539</v>
      </c>
      <c r="R17">
        <v>460</v>
      </c>
      <c r="T17">
        <f>AVERAGE(N$4:N17)</f>
        <v>-9059.0214285714283</v>
      </c>
      <c r="U17">
        <f>STDEV(N$4:N17)/SQRT(COUNT(N$4:N17))</f>
        <v>0.54827988475331224</v>
      </c>
    </row>
    <row r="18" spans="1:21" x14ac:dyDescent="0.2">
      <c r="A18">
        <v>15</v>
      </c>
      <c r="B18">
        <v>100000</v>
      </c>
      <c r="C18">
        <v>700.33199999999999</v>
      </c>
      <c r="D18">
        <v>-9062.92</v>
      </c>
      <c r="E18">
        <v>39519.5</v>
      </c>
      <c r="F18">
        <v>-0.126084</v>
      </c>
      <c r="G18">
        <v>1540</v>
      </c>
      <c r="I18">
        <f>AVERAGE(D$4:D18)</f>
        <v>-9064.7840000000015</v>
      </c>
      <c r="J18">
        <f>STDEV(D$4:D18)/SQRT(COUNT(D$4:D18))</f>
        <v>0.50212956021144295</v>
      </c>
      <c r="L18">
        <v>100000</v>
      </c>
      <c r="M18">
        <v>699.87699999999995</v>
      </c>
      <c r="N18">
        <v>-9061.6</v>
      </c>
      <c r="O18">
        <v>39500.1</v>
      </c>
      <c r="P18">
        <v>0.124444</v>
      </c>
      <c r="Q18">
        <v>1539</v>
      </c>
      <c r="R18">
        <v>460</v>
      </c>
      <c r="T18">
        <f>AVERAGE(N$4:N18)</f>
        <v>-9059.1933333333327</v>
      </c>
      <c r="U18">
        <f>STDEV(N$4:N18)/SQRT(COUNT(N$4:N18))</f>
        <v>0.53859134315418655</v>
      </c>
    </row>
    <row r="19" spans="1:21" x14ac:dyDescent="0.2">
      <c r="A19">
        <v>16</v>
      </c>
      <c r="B19">
        <v>100000</v>
      </c>
      <c r="C19">
        <v>700.21900000000005</v>
      </c>
      <c r="D19">
        <v>-9066.84</v>
      </c>
      <c r="E19">
        <v>39549.4</v>
      </c>
      <c r="F19">
        <v>0.42087599999999997</v>
      </c>
      <c r="G19">
        <v>1540</v>
      </c>
      <c r="I19">
        <f>AVERAGE(D$4:D19)</f>
        <v>-9064.9125000000004</v>
      </c>
      <c r="J19">
        <f>STDEV(D$4:D19)/SQRT(COUNT(D$4:D19))</f>
        <v>0.48695952946150878</v>
      </c>
      <c r="L19">
        <v>100000</v>
      </c>
      <c r="M19">
        <v>699.95799999999997</v>
      </c>
      <c r="N19">
        <v>-9062.52</v>
      </c>
      <c r="O19">
        <v>39505.300000000003</v>
      </c>
      <c r="P19">
        <v>0.179587</v>
      </c>
      <c r="Q19">
        <v>1539</v>
      </c>
      <c r="R19">
        <v>460</v>
      </c>
      <c r="T19">
        <f>AVERAGE(N$4:N19)</f>
        <v>-9059.401249999999</v>
      </c>
      <c r="U19">
        <f>STDEV(N$4:N19)/SQRT(COUNT(N$4:N19))</f>
        <v>0.54502283973549071</v>
      </c>
    </row>
    <row r="20" spans="1:21" x14ac:dyDescent="0.2">
      <c r="A20">
        <v>17</v>
      </c>
      <c r="B20">
        <v>100000</v>
      </c>
      <c r="C20">
        <v>700.04499999999996</v>
      </c>
      <c r="D20">
        <v>-9059.73</v>
      </c>
      <c r="E20">
        <v>39543.800000000003</v>
      </c>
      <c r="F20">
        <v>0.24556500000000001</v>
      </c>
      <c r="G20">
        <v>1540</v>
      </c>
      <c r="I20">
        <f>AVERAGE(D$4:D20)</f>
        <v>-9064.607647058825</v>
      </c>
      <c r="J20">
        <f>STDEV(D$4:D20)/SQRT(COUNT(D$4:D20))</f>
        <v>0.54969746319053592</v>
      </c>
      <c r="L20">
        <v>100000</v>
      </c>
      <c r="M20">
        <v>700.40200000000004</v>
      </c>
      <c r="N20">
        <v>-9057.19</v>
      </c>
      <c r="O20">
        <v>39534.199999999997</v>
      </c>
      <c r="P20">
        <v>-0.18711</v>
      </c>
      <c r="Q20">
        <v>1540</v>
      </c>
      <c r="R20">
        <v>459</v>
      </c>
      <c r="T20">
        <f>AVERAGE(N$4:N20)</f>
        <v>-9059.2711764705873</v>
      </c>
      <c r="U20">
        <f>STDEV(N$4:N20)/SQRT(COUNT(N$4:N20))</f>
        <v>0.52822530450399441</v>
      </c>
    </row>
    <row r="21" spans="1:21" x14ac:dyDescent="0.2">
      <c r="A21">
        <v>18</v>
      </c>
      <c r="B21">
        <v>100000</v>
      </c>
      <c r="C21">
        <v>699.78700000000003</v>
      </c>
      <c r="D21">
        <v>-9063.36</v>
      </c>
      <c r="E21">
        <v>39505.300000000003</v>
      </c>
      <c r="F21">
        <v>0.44801999999999997</v>
      </c>
      <c r="G21">
        <v>1540</v>
      </c>
      <c r="I21">
        <f>AVERAGE(D$4:D21)</f>
        <v>-9064.5383333333339</v>
      </c>
      <c r="J21">
        <f>STDEV(D$4:D21)/SQRT(COUNT(D$4:D21))</f>
        <v>0.52287431474460999</v>
      </c>
      <c r="L21">
        <v>100000</v>
      </c>
      <c r="M21">
        <v>699.93499999999995</v>
      </c>
      <c r="N21">
        <v>-9061.2000000000007</v>
      </c>
      <c r="O21">
        <v>39533.800000000003</v>
      </c>
      <c r="P21">
        <v>0.23852100000000001</v>
      </c>
      <c r="Q21">
        <v>1539</v>
      </c>
      <c r="R21">
        <v>460</v>
      </c>
      <c r="T21">
        <f>AVERAGE(N$4:N21)</f>
        <v>-9059.378333333334</v>
      </c>
      <c r="U21">
        <f>STDEV(N$4:N21)/SQRT(COUNT(N$4:N21))</f>
        <v>0.50941351001226132</v>
      </c>
    </row>
    <row r="22" spans="1:21" x14ac:dyDescent="0.2">
      <c r="A22">
        <v>19</v>
      </c>
      <c r="B22">
        <v>100000</v>
      </c>
      <c r="C22">
        <v>699.61800000000005</v>
      </c>
      <c r="D22">
        <v>-9063.2199999999993</v>
      </c>
      <c r="E22">
        <v>39520</v>
      </c>
      <c r="F22">
        <v>0.58330800000000005</v>
      </c>
      <c r="G22">
        <v>1540</v>
      </c>
      <c r="I22">
        <f>AVERAGE(D$4:D22)</f>
        <v>-9064.4689473684211</v>
      </c>
      <c r="J22">
        <f>STDEV(D$4:D22)/SQRT(COUNT(D$4:D22))</f>
        <v>0.49943295023052792</v>
      </c>
      <c r="L22">
        <v>100000</v>
      </c>
      <c r="M22">
        <v>699.91600000000005</v>
      </c>
      <c r="N22">
        <v>-9058.43</v>
      </c>
      <c r="O22">
        <v>39504.300000000003</v>
      </c>
      <c r="P22">
        <v>0.65887300000000004</v>
      </c>
      <c r="Q22">
        <v>1539</v>
      </c>
      <c r="R22">
        <v>460</v>
      </c>
      <c r="T22">
        <f>AVERAGE(N$4:N22)</f>
        <v>-9059.3284210526308</v>
      </c>
      <c r="U22">
        <f>STDEV(N$4:N22)/SQRT(COUNT(N$4:N22))</f>
        <v>0.48443508014590175</v>
      </c>
    </row>
    <row r="23" spans="1:21" x14ac:dyDescent="0.2">
      <c r="A23">
        <v>20</v>
      </c>
      <c r="B23">
        <v>100000</v>
      </c>
      <c r="C23">
        <v>700.15800000000002</v>
      </c>
      <c r="D23">
        <v>-9062.43</v>
      </c>
      <c r="E23">
        <v>39508.800000000003</v>
      </c>
      <c r="F23">
        <v>0.29265000000000002</v>
      </c>
      <c r="G23">
        <v>1540</v>
      </c>
      <c r="I23">
        <f>AVERAGE(D$4:D23)</f>
        <v>-9064.3670000000002</v>
      </c>
      <c r="J23">
        <f>STDEV(D$4:D23)/SQRT(COUNT(D$4:D23))</f>
        <v>0.48464751162710601</v>
      </c>
      <c r="L23">
        <v>100000</v>
      </c>
      <c r="M23">
        <v>699.80499999999995</v>
      </c>
      <c r="N23">
        <v>-9058.9599999999991</v>
      </c>
      <c r="O23">
        <v>39497.1</v>
      </c>
      <c r="P23">
        <v>-9.3367900000000004E-2</v>
      </c>
      <c r="Q23">
        <v>1539</v>
      </c>
      <c r="R23">
        <v>460</v>
      </c>
      <c r="T23">
        <f>AVERAGE(N$4:N23)</f>
        <v>-9059.31</v>
      </c>
      <c r="U23">
        <f>STDEV(N$4:N23)/SQRT(COUNT(N$4:N23))</f>
        <v>0.45994450466162434</v>
      </c>
    </row>
    <row r="24" spans="1:21" x14ac:dyDescent="0.2">
      <c r="A24">
        <v>21</v>
      </c>
      <c r="B24">
        <v>100000</v>
      </c>
      <c r="C24">
        <v>700.00300000000004</v>
      </c>
      <c r="D24">
        <v>-9060.7099999999991</v>
      </c>
      <c r="E24">
        <v>39507.599999999999</v>
      </c>
      <c r="F24">
        <v>6.3845200000000005E-2</v>
      </c>
      <c r="G24">
        <v>1540</v>
      </c>
      <c r="I24">
        <f>AVERAGE(D$4:D24)</f>
        <v>-9064.1928571428562</v>
      </c>
      <c r="J24">
        <f>STDEV(D$4:D24)/SQRT(COUNT(D$4:D24))</f>
        <v>0.49278708956941925</v>
      </c>
      <c r="L24">
        <v>100000</v>
      </c>
      <c r="M24">
        <v>699.86699999999996</v>
      </c>
      <c r="N24">
        <v>-9058.2000000000007</v>
      </c>
      <c r="O24">
        <v>39493.4</v>
      </c>
      <c r="P24">
        <v>0.30722699999999997</v>
      </c>
      <c r="Q24">
        <v>1539</v>
      </c>
      <c r="R24">
        <v>460</v>
      </c>
      <c r="T24">
        <f>AVERAGE(N$4:N24)</f>
        <v>-9059.2571428571428</v>
      </c>
      <c r="U24">
        <f>STDEV(N$4:N24)/SQRT(COUNT(N$4:N24))</f>
        <v>0.44067596499293155</v>
      </c>
    </row>
    <row r="25" spans="1:21" x14ac:dyDescent="0.2">
      <c r="A25">
        <v>22</v>
      </c>
      <c r="B25">
        <v>100000</v>
      </c>
      <c r="C25">
        <v>700.02800000000002</v>
      </c>
      <c r="D25">
        <v>-9066.2999999999993</v>
      </c>
      <c r="E25">
        <v>39526.6</v>
      </c>
      <c r="F25">
        <v>0.699187</v>
      </c>
      <c r="G25">
        <v>1540</v>
      </c>
      <c r="I25">
        <f>AVERAGE(D$4:D25)</f>
        <v>-9064.2886363636353</v>
      </c>
      <c r="J25">
        <f>STDEV(D$4:D25)/SQRT(COUNT(D$4:D25))</f>
        <v>0.47951693561207581</v>
      </c>
      <c r="L25">
        <v>100000</v>
      </c>
      <c r="M25">
        <v>699.93700000000001</v>
      </c>
      <c r="N25">
        <v>-9059.7999999999993</v>
      </c>
      <c r="O25">
        <v>39520.199999999997</v>
      </c>
      <c r="P25">
        <v>0.73419100000000004</v>
      </c>
      <c r="Q25">
        <v>1539</v>
      </c>
      <c r="R25">
        <v>460</v>
      </c>
      <c r="T25">
        <f>AVERAGE(N$4:N25)</f>
        <v>-9059.2818181818166</v>
      </c>
      <c r="U25">
        <f>STDEV(N$4:N25)/SQRT(COUNT(N$4:N25))</f>
        <v>0.42089198024181618</v>
      </c>
    </row>
    <row r="26" spans="1:21" x14ac:dyDescent="0.2">
      <c r="A26">
        <v>23</v>
      </c>
      <c r="B26">
        <v>100000</v>
      </c>
      <c r="C26">
        <v>699.95399999999995</v>
      </c>
      <c r="D26">
        <v>-9063.0300000000007</v>
      </c>
      <c r="E26">
        <v>39522.5</v>
      </c>
      <c r="F26">
        <v>0.41066399999999997</v>
      </c>
      <c r="G26">
        <v>1540</v>
      </c>
      <c r="I26">
        <f>AVERAGE(D$4:D26)</f>
        <v>-9064.2339130434775</v>
      </c>
      <c r="J26">
        <f>STDEV(D$4:D26)/SQRT(COUNT(D$4:D26))</f>
        <v>0.46145059950422146</v>
      </c>
      <c r="L26">
        <v>100000</v>
      </c>
      <c r="M26">
        <v>700.63099999999997</v>
      </c>
      <c r="N26">
        <v>-9056.82</v>
      </c>
      <c r="O26">
        <v>39511.199999999997</v>
      </c>
      <c r="P26">
        <v>0.352186</v>
      </c>
      <c r="Q26">
        <v>1539</v>
      </c>
      <c r="R26">
        <v>460</v>
      </c>
      <c r="T26">
        <f>AVERAGE(N$4:N26)</f>
        <v>-9059.1747826086958</v>
      </c>
      <c r="U26">
        <f>STDEV(N$4:N26)/SQRT(COUNT(N$4:N26))</f>
        <v>0.41617582820997173</v>
      </c>
    </row>
    <row r="27" spans="1:21" x14ac:dyDescent="0.2">
      <c r="A27">
        <v>24</v>
      </c>
      <c r="B27">
        <v>100000</v>
      </c>
      <c r="C27">
        <v>699.15499999999997</v>
      </c>
      <c r="D27">
        <v>-9066.92</v>
      </c>
      <c r="E27">
        <v>39528.300000000003</v>
      </c>
      <c r="F27">
        <v>0.4466</v>
      </c>
      <c r="G27">
        <v>1540</v>
      </c>
      <c r="I27">
        <f>AVERAGE(D$4:D27)</f>
        <v>-9064.3458333333328</v>
      </c>
      <c r="J27">
        <f>STDEV(D$4:D27)/SQRT(COUNT(D$4:D27))</f>
        <v>0.45576099630049166</v>
      </c>
      <c r="L27">
        <v>100000</v>
      </c>
      <c r="M27">
        <v>700.60599999999999</v>
      </c>
      <c r="N27">
        <v>-9058.51</v>
      </c>
      <c r="O27">
        <v>39515</v>
      </c>
      <c r="P27">
        <v>0.62554299999999996</v>
      </c>
      <c r="Q27">
        <v>1539</v>
      </c>
      <c r="R27">
        <v>460</v>
      </c>
      <c r="T27">
        <f>AVERAGE(N$4:N27)</f>
        <v>-9059.1470833333333</v>
      </c>
      <c r="U27">
        <f>STDEV(N$4:N27)/SQRT(COUNT(N$4:N27))</f>
        <v>0.39941963293800653</v>
      </c>
    </row>
    <row r="28" spans="1:21" x14ac:dyDescent="0.2">
      <c r="A28">
        <v>25</v>
      </c>
      <c r="B28">
        <v>100000</v>
      </c>
      <c r="C28">
        <v>699.601</v>
      </c>
      <c r="D28">
        <v>-9062.5499999999993</v>
      </c>
      <c r="E28">
        <v>39517.599999999999</v>
      </c>
      <c r="F28">
        <v>-1.0507300000000001E-2</v>
      </c>
      <c r="G28">
        <v>1540</v>
      </c>
      <c r="I28">
        <f>AVERAGE(D$4:D28)</f>
        <v>-9064.2739999999994</v>
      </c>
      <c r="J28">
        <f>STDEV(D$4:D28)/SQRT(COUNT(D$4:D28))</f>
        <v>0.44301316759966936</v>
      </c>
      <c r="L28">
        <v>100000</v>
      </c>
      <c r="M28">
        <v>700.89400000000001</v>
      </c>
      <c r="N28">
        <v>-9058.0499999999993</v>
      </c>
      <c r="O28">
        <v>39497.800000000003</v>
      </c>
      <c r="P28">
        <v>0.27226899999999998</v>
      </c>
      <c r="Q28">
        <v>1539</v>
      </c>
      <c r="R28">
        <v>460</v>
      </c>
      <c r="T28">
        <f>AVERAGE(N$4:N28)</f>
        <v>-9059.1031999999996</v>
      </c>
      <c r="U28">
        <f>STDEV(N$4:N28)/SQRT(COUNT(N$4:N28))</f>
        <v>0.38561497204682377</v>
      </c>
    </row>
    <row r="29" spans="1:21" x14ac:dyDescent="0.2">
      <c r="A29">
        <v>26</v>
      </c>
      <c r="B29">
        <v>100000</v>
      </c>
      <c r="C29">
        <v>699.69899999999996</v>
      </c>
      <c r="D29">
        <v>-9065.43</v>
      </c>
      <c r="E29">
        <v>39520.300000000003</v>
      </c>
      <c r="F29">
        <v>0.319023</v>
      </c>
      <c r="G29">
        <v>1540</v>
      </c>
      <c r="I29">
        <f>AVERAGE(D$4:D29)</f>
        <v>-9064.3184615384598</v>
      </c>
      <c r="J29">
        <f>STDEV(D$4:D29)/SQRT(COUNT(D$4:D29))</f>
        <v>0.42794920342265469</v>
      </c>
      <c r="L29">
        <v>100000</v>
      </c>
      <c r="M29">
        <v>699.56200000000001</v>
      </c>
      <c r="N29">
        <v>-9059.3700000000008</v>
      </c>
      <c r="O29">
        <v>39500.699999999997</v>
      </c>
      <c r="P29">
        <v>-0.17585100000000001</v>
      </c>
      <c r="Q29">
        <v>1539</v>
      </c>
      <c r="R29">
        <v>460</v>
      </c>
      <c r="T29">
        <f>AVERAGE(N$4:N29)</f>
        <v>-9059.1134615384617</v>
      </c>
      <c r="U29">
        <f>STDEV(N$4:N29)/SQRT(COUNT(N$4:N29))</f>
        <v>0.37062896325351186</v>
      </c>
    </row>
    <row r="30" spans="1:21" x14ac:dyDescent="0.2">
      <c r="A30">
        <v>27</v>
      </c>
      <c r="B30">
        <v>100000</v>
      </c>
      <c r="C30">
        <v>699.75199999999995</v>
      </c>
      <c r="D30">
        <v>-9062.6200000000008</v>
      </c>
      <c r="E30">
        <v>39504.5</v>
      </c>
      <c r="F30">
        <v>-8.7474800000000005E-2</v>
      </c>
      <c r="G30">
        <v>1540</v>
      </c>
      <c r="I30">
        <f>AVERAGE(D$4:D30)</f>
        <v>-9064.2555555555537</v>
      </c>
      <c r="J30">
        <f>STDEV(D$4:D30)/SQRT(COUNT(D$4:D30))</f>
        <v>0.41657138511713082</v>
      </c>
      <c r="L30">
        <v>100000</v>
      </c>
      <c r="M30">
        <v>700.39</v>
      </c>
      <c r="N30">
        <v>-9060.75</v>
      </c>
      <c r="O30">
        <v>39516.400000000001</v>
      </c>
      <c r="P30">
        <v>0.30439899999999998</v>
      </c>
      <c r="Q30">
        <v>1539</v>
      </c>
      <c r="R30">
        <v>460</v>
      </c>
      <c r="T30">
        <f>AVERAGE(N$4:N30)</f>
        <v>-9059.1740740740734</v>
      </c>
      <c r="U30">
        <f>STDEV(N$4:N30)/SQRT(COUNT(N$4:N30))</f>
        <v>0.36175193341215123</v>
      </c>
    </row>
    <row r="31" spans="1:21" x14ac:dyDescent="0.2">
      <c r="A31">
        <v>28</v>
      </c>
      <c r="B31">
        <v>100000</v>
      </c>
      <c r="C31">
        <v>700.41099999999994</v>
      </c>
      <c r="D31">
        <v>-9065.94</v>
      </c>
      <c r="E31">
        <v>39514.1</v>
      </c>
      <c r="F31">
        <v>0.30384899999999998</v>
      </c>
      <c r="G31">
        <v>1540</v>
      </c>
      <c r="I31">
        <f>AVERAGE(D$4:D31)</f>
        <v>-9064.3157142857126</v>
      </c>
      <c r="J31">
        <f>STDEV(D$4:D31)/SQRT(COUNT(D$4:D31))</f>
        <v>0.40590105806004112</v>
      </c>
      <c r="L31">
        <v>100000</v>
      </c>
      <c r="M31">
        <v>699.73400000000004</v>
      </c>
      <c r="N31">
        <v>-9056.1299999999992</v>
      </c>
      <c r="O31">
        <v>39478.9</v>
      </c>
      <c r="P31">
        <v>0.43903900000000001</v>
      </c>
      <c r="Q31">
        <v>1539</v>
      </c>
      <c r="R31">
        <v>460</v>
      </c>
      <c r="T31">
        <f>AVERAGE(N$4:N31)</f>
        <v>-9059.0653571428575</v>
      </c>
      <c r="U31">
        <f>STDEV(N$4:N31)/SQRT(COUNT(N$4:N31))</f>
        <v>0.36515253105692086</v>
      </c>
    </row>
    <row r="32" spans="1:21" x14ac:dyDescent="0.2">
      <c r="A32">
        <v>29</v>
      </c>
      <c r="B32">
        <v>100000</v>
      </c>
      <c r="C32">
        <v>699.92499999999995</v>
      </c>
      <c r="D32">
        <v>-9063.31</v>
      </c>
      <c r="E32">
        <v>39517.800000000003</v>
      </c>
      <c r="F32">
        <v>0.224132</v>
      </c>
      <c r="G32">
        <v>1540</v>
      </c>
      <c r="I32">
        <f>AVERAGE(D$4:D32)</f>
        <v>-9064.2810344827576</v>
      </c>
      <c r="J32">
        <f>STDEV(D$4:D32)/SQRT(COUNT(D$4:D32))</f>
        <v>0.393186848382299</v>
      </c>
      <c r="L32">
        <v>100000</v>
      </c>
      <c r="M32">
        <v>700.39</v>
      </c>
      <c r="N32">
        <v>-9058.5</v>
      </c>
      <c r="O32">
        <v>39481.199999999997</v>
      </c>
      <c r="P32">
        <v>0.31573000000000001</v>
      </c>
      <c r="Q32">
        <v>1539</v>
      </c>
      <c r="R32">
        <v>460</v>
      </c>
      <c r="T32">
        <f>AVERAGE(N$4:N32)</f>
        <v>-9059.0458620689642</v>
      </c>
      <c r="U32">
        <f>STDEV(N$4:N32)/SQRT(COUNT(N$4:N32))</f>
        <v>0.35287507287216818</v>
      </c>
    </row>
    <row r="33" spans="1:21" x14ac:dyDescent="0.2">
      <c r="A33">
        <v>30</v>
      </c>
      <c r="B33">
        <v>100000</v>
      </c>
      <c r="C33">
        <v>700.49699999999996</v>
      </c>
      <c r="D33">
        <v>-9064.0499999999993</v>
      </c>
      <c r="E33">
        <v>39510.400000000001</v>
      </c>
      <c r="F33">
        <v>0.51018200000000002</v>
      </c>
      <c r="G33">
        <v>1540</v>
      </c>
      <c r="I33">
        <f>AVERAGE(D$4:D33)</f>
        <v>-9064.2733333333326</v>
      </c>
      <c r="J33">
        <f>STDEV(D$4:D33)/SQRT(COUNT(D$4:D33))</f>
        <v>0.37993264174134284</v>
      </c>
      <c r="L33">
        <v>100000</v>
      </c>
      <c r="M33">
        <v>699.74099999999999</v>
      </c>
      <c r="N33">
        <v>-9059.66</v>
      </c>
      <c r="O33">
        <v>39505.699999999997</v>
      </c>
      <c r="P33">
        <v>0.47591099999999997</v>
      </c>
      <c r="Q33">
        <v>1539</v>
      </c>
      <c r="R33">
        <v>460</v>
      </c>
      <c r="T33">
        <f>AVERAGE(N$4:N33)</f>
        <v>-9059.0663333333305</v>
      </c>
      <c r="U33">
        <f>STDEV(N$4:N33)/SQRT(COUNT(N$4:N33))</f>
        <v>0.34152379406963557</v>
      </c>
    </row>
    <row r="34" spans="1:21" x14ac:dyDescent="0.2">
      <c r="A34">
        <v>31</v>
      </c>
      <c r="B34">
        <v>100000</v>
      </c>
      <c r="C34">
        <v>700.58199999999999</v>
      </c>
      <c r="D34">
        <v>-9062</v>
      </c>
      <c r="E34">
        <v>39502.800000000003</v>
      </c>
      <c r="F34">
        <v>0.44019900000000001</v>
      </c>
      <c r="G34">
        <v>1540</v>
      </c>
      <c r="I34">
        <f>AVERAGE(D$4:D34)</f>
        <v>-9064.1999999999989</v>
      </c>
      <c r="J34">
        <f>STDEV(D$4:D34)/SQRT(COUNT(D$4:D34))</f>
        <v>0.37471824540696935</v>
      </c>
      <c r="L34">
        <v>100000</v>
      </c>
      <c r="M34">
        <v>699.68299999999999</v>
      </c>
      <c r="N34">
        <v>-9058.86</v>
      </c>
      <c r="O34">
        <v>39500.9</v>
      </c>
      <c r="P34">
        <v>0.257822</v>
      </c>
      <c r="Q34">
        <v>1539</v>
      </c>
      <c r="R34">
        <v>460</v>
      </c>
      <c r="T34">
        <f>AVERAGE(N$4:N34)</f>
        <v>-9059.0596774193527</v>
      </c>
      <c r="U34">
        <f>STDEV(N$4:N34)/SQRT(COUNT(N$4:N34))</f>
        <v>0.33039028204062532</v>
      </c>
    </row>
    <row r="35" spans="1:21" x14ac:dyDescent="0.2">
      <c r="A35">
        <v>32</v>
      </c>
      <c r="B35">
        <v>100000</v>
      </c>
      <c r="C35">
        <v>699.63300000000004</v>
      </c>
      <c r="D35">
        <v>-9062.9599999999991</v>
      </c>
      <c r="E35">
        <v>39556.6</v>
      </c>
      <c r="F35">
        <v>0.60255999999999998</v>
      </c>
      <c r="G35">
        <v>1540</v>
      </c>
      <c r="I35">
        <f>AVERAGE(D$4:D35)</f>
        <v>-9064.1612499999992</v>
      </c>
      <c r="J35">
        <f>STDEV(D$4:D35)/SQRT(COUNT(D$4:D35))</f>
        <v>0.3648828109486999</v>
      </c>
      <c r="L35">
        <v>100000</v>
      </c>
      <c r="M35">
        <v>699.13400000000001</v>
      </c>
      <c r="N35">
        <v>-9054.2199999999993</v>
      </c>
      <c r="O35">
        <v>39510.9</v>
      </c>
      <c r="P35">
        <v>-0.272032</v>
      </c>
      <c r="Q35">
        <v>1539</v>
      </c>
      <c r="R35">
        <v>460</v>
      </c>
      <c r="T35">
        <f>AVERAGE(N$4:N35)</f>
        <v>-9058.9084374999966</v>
      </c>
      <c r="U35">
        <f>STDEV(N$4:N35)/SQRT(COUNT(N$4:N35))</f>
        <v>0.35384868661501162</v>
      </c>
    </row>
    <row r="36" spans="1:21" x14ac:dyDescent="0.2">
      <c r="A36">
        <v>33</v>
      </c>
      <c r="B36">
        <v>100000</v>
      </c>
      <c r="C36">
        <v>699.89300000000003</v>
      </c>
      <c r="D36">
        <v>-9066.57</v>
      </c>
      <c r="E36">
        <v>39533.9</v>
      </c>
      <c r="F36">
        <v>0.26866400000000001</v>
      </c>
      <c r="G36">
        <v>1540</v>
      </c>
      <c r="I36">
        <f>AVERAGE(D$4:D36)</f>
        <v>-9064.2342424242415</v>
      </c>
      <c r="J36">
        <f>STDEV(D$4:D36)/SQRT(COUNT(D$4:D36))</f>
        <v>0.36110704949332151</v>
      </c>
      <c r="L36">
        <v>100000</v>
      </c>
      <c r="M36">
        <v>699.34199999999998</v>
      </c>
      <c r="N36">
        <v>-9060.07</v>
      </c>
      <c r="O36">
        <v>39498.9</v>
      </c>
      <c r="P36">
        <v>-0.126938</v>
      </c>
      <c r="Q36">
        <v>1539</v>
      </c>
      <c r="R36">
        <v>460</v>
      </c>
      <c r="T36">
        <f>AVERAGE(N$4:N36)</f>
        <v>-9058.9436363636341</v>
      </c>
      <c r="U36">
        <f>STDEV(N$4:N36)/SQRT(COUNT(N$4:N36))</f>
        <v>0.34475996760314531</v>
      </c>
    </row>
    <row r="37" spans="1:21" x14ac:dyDescent="0.2">
      <c r="A37">
        <v>34</v>
      </c>
      <c r="B37">
        <v>100000</v>
      </c>
      <c r="C37">
        <v>700.12099999999998</v>
      </c>
      <c r="D37">
        <v>-9065.9699999999993</v>
      </c>
      <c r="E37">
        <v>39540</v>
      </c>
      <c r="F37">
        <v>7.5197100000000003E-2</v>
      </c>
      <c r="G37">
        <v>1540</v>
      </c>
      <c r="I37">
        <f>AVERAGE(D$4:D37)</f>
        <v>-9064.2852941176461</v>
      </c>
      <c r="J37">
        <f>STDEV(D$4:D37)/SQRT(COUNT(D$4:D37))</f>
        <v>0.35402554750714726</v>
      </c>
      <c r="L37">
        <v>100000</v>
      </c>
      <c r="M37">
        <v>699.54100000000005</v>
      </c>
      <c r="N37">
        <v>-9056.69</v>
      </c>
      <c r="O37">
        <v>39516.5</v>
      </c>
      <c r="P37">
        <v>-0.47559000000000001</v>
      </c>
      <c r="Q37">
        <v>1540</v>
      </c>
      <c r="R37">
        <v>459</v>
      </c>
      <c r="T37">
        <f>AVERAGE(N$4:N37)</f>
        <v>-9058.8773529411737</v>
      </c>
      <c r="U37">
        <f>STDEV(N$4:N37)/SQRT(COUNT(N$4:N37))</f>
        <v>0.34097096044785535</v>
      </c>
    </row>
    <row r="38" spans="1:21" x14ac:dyDescent="0.2">
      <c r="A38">
        <v>35</v>
      </c>
      <c r="B38">
        <v>100000</v>
      </c>
      <c r="C38">
        <v>700.08</v>
      </c>
      <c r="D38">
        <v>-9067.67</v>
      </c>
      <c r="E38">
        <v>39527.4</v>
      </c>
      <c r="F38">
        <v>0.110503</v>
      </c>
      <c r="G38">
        <v>1540</v>
      </c>
      <c r="I38">
        <f>AVERAGE(D$4:D38)</f>
        <v>-9064.3819999999978</v>
      </c>
      <c r="J38">
        <f>STDEV(D$4:D38)/SQRT(COUNT(D$4:D38))</f>
        <v>0.35710526188680147</v>
      </c>
      <c r="L38">
        <v>100000</v>
      </c>
      <c r="M38">
        <v>699.36400000000003</v>
      </c>
      <c r="N38">
        <v>-9061.57</v>
      </c>
      <c r="O38">
        <v>39505.199999999997</v>
      </c>
      <c r="P38">
        <v>0.213612</v>
      </c>
      <c r="Q38">
        <v>1539</v>
      </c>
      <c r="R38">
        <v>460</v>
      </c>
      <c r="T38">
        <f>AVERAGE(N$4:N38)</f>
        <v>-9058.9542857142824</v>
      </c>
      <c r="U38">
        <f>STDEV(N$4:N38)/SQRT(COUNT(N$4:N38))</f>
        <v>0.33990638496536824</v>
      </c>
    </row>
    <row r="39" spans="1:21" x14ac:dyDescent="0.2">
      <c r="A39">
        <v>36</v>
      </c>
      <c r="B39">
        <v>100000</v>
      </c>
      <c r="C39">
        <v>699.85699999999997</v>
      </c>
      <c r="D39">
        <v>-9063.7900000000009</v>
      </c>
      <c r="E39">
        <v>39501.800000000003</v>
      </c>
      <c r="F39">
        <v>0.556755</v>
      </c>
      <c r="G39">
        <v>1540</v>
      </c>
      <c r="I39">
        <f>AVERAGE(D$4:D39)</f>
        <v>-9064.3655555555524</v>
      </c>
      <c r="J39">
        <f>STDEV(D$4:D39)/SQRT(COUNT(D$4:D39))</f>
        <v>0.34743331995735666</v>
      </c>
      <c r="L39">
        <v>100000</v>
      </c>
      <c r="M39">
        <v>700.40099999999995</v>
      </c>
      <c r="N39">
        <v>-9055.19</v>
      </c>
      <c r="O39">
        <v>39466.800000000003</v>
      </c>
      <c r="P39">
        <v>0.417991</v>
      </c>
      <c r="Q39">
        <v>1540</v>
      </c>
      <c r="R39">
        <v>459</v>
      </c>
      <c r="T39">
        <f>AVERAGE(N$4:N39)</f>
        <v>-9058.8497222222195</v>
      </c>
      <c r="U39">
        <f>STDEV(N$4:N39)/SQRT(COUNT(N$4:N39))</f>
        <v>0.34648403754229529</v>
      </c>
    </row>
    <row r="40" spans="1:21" x14ac:dyDescent="0.2">
      <c r="A40">
        <v>37</v>
      </c>
      <c r="B40">
        <v>100000</v>
      </c>
      <c r="C40">
        <v>699.91899999999998</v>
      </c>
      <c r="D40">
        <v>-9063.6</v>
      </c>
      <c r="E40">
        <v>39531.699999999997</v>
      </c>
      <c r="F40">
        <v>0.225498</v>
      </c>
      <c r="G40">
        <v>1540</v>
      </c>
      <c r="I40">
        <f>AVERAGE(D$4:D40)</f>
        <v>-9064.3448648648628</v>
      </c>
      <c r="J40">
        <f>STDEV(D$4:D40)/SQRT(COUNT(D$4:D40))</f>
        <v>0.33854564891555494</v>
      </c>
      <c r="L40">
        <v>100000</v>
      </c>
      <c r="M40">
        <v>699.39599999999996</v>
      </c>
      <c r="N40">
        <v>-9058.07</v>
      </c>
      <c r="O40">
        <v>39499.5</v>
      </c>
      <c r="P40">
        <v>5.71954E-2</v>
      </c>
      <c r="Q40">
        <v>1540</v>
      </c>
      <c r="R40">
        <v>459</v>
      </c>
      <c r="T40">
        <f>AVERAGE(N$4:N40)</f>
        <v>-9058.8286486486468</v>
      </c>
      <c r="U40">
        <f>STDEV(N$4:N40)/SQRT(COUNT(N$4:N40))</f>
        <v>0.33764779038916409</v>
      </c>
    </row>
    <row r="41" spans="1:21" x14ac:dyDescent="0.2">
      <c r="A41">
        <v>38</v>
      </c>
      <c r="B41">
        <v>100000</v>
      </c>
      <c r="C41">
        <v>700.56500000000005</v>
      </c>
      <c r="D41">
        <v>-9066.94</v>
      </c>
      <c r="E41">
        <v>39520.5</v>
      </c>
      <c r="F41">
        <v>0.11110399999999999</v>
      </c>
      <c r="G41">
        <v>1540</v>
      </c>
      <c r="I41">
        <f>AVERAGE(D$4:D41)</f>
        <v>-9064.4131578947345</v>
      </c>
      <c r="J41">
        <f>STDEV(D$4:D41)/SQRT(COUNT(D$4:D41))</f>
        <v>0.33651868141203645</v>
      </c>
      <c r="L41">
        <v>100000</v>
      </c>
      <c r="M41">
        <v>699.92499999999995</v>
      </c>
      <c r="N41">
        <v>-9055.3799999999992</v>
      </c>
      <c r="O41">
        <v>39523.1</v>
      </c>
      <c r="P41">
        <v>-0.27088000000000001</v>
      </c>
      <c r="Q41">
        <v>1540</v>
      </c>
      <c r="R41">
        <v>459</v>
      </c>
      <c r="T41">
        <f>AVERAGE(N$4:N41)</f>
        <v>-9058.7378947368397</v>
      </c>
      <c r="U41">
        <f>STDEV(N$4:N41)/SQRT(COUNT(N$4:N41))</f>
        <v>0.34094278915353249</v>
      </c>
    </row>
    <row r="42" spans="1:21" x14ac:dyDescent="0.2">
      <c r="A42">
        <v>39</v>
      </c>
      <c r="B42">
        <v>100000</v>
      </c>
      <c r="C42">
        <v>699.60400000000004</v>
      </c>
      <c r="D42">
        <v>-9062.6299999999992</v>
      </c>
      <c r="E42">
        <v>39495</v>
      </c>
      <c r="F42">
        <v>-0.13731399999999999</v>
      </c>
      <c r="G42">
        <v>1540</v>
      </c>
      <c r="I42">
        <f>AVERAGE(D$4:D42)</f>
        <v>-9064.3674358974331</v>
      </c>
      <c r="J42">
        <f>STDEV(D$4:D42)/SQRT(COUNT(D$4:D42))</f>
        <v>0.33094999193093377</v>
      </c>
      <c r="L42">
        <v>100000</v>
      </c>
      <c r="M42">
        <v>700.053</v>
      </c>
      <c r="N42">
        <v>-9059.2099999999991</v>
      </c>
      <c r="O42">
        <v>39495.800000000003</v>
      </c>
      <c r="P42">
        <v>0.31634400000000001</v>
      </c>
      <c r="Q42">
        <v>1539</v>
      </c>
      <c r="R42">
        <v>460</v>
      </c>
      <c r="T42">
        <f>AVERAGE(N$4:N42)</f>
        <v>-9058.7499999999982</v>
      </c>
      <c r="U42">
        <f>STDEV(N$4:N42)/SQRT(COUNT(N$4:N42))</f>
        <v>0.33230617720953437</v>
      </c>
    </row>
    <row r="43" spans="1:21" x14ac:dyDescent="0.2">
      <c r="A43">
        <v>40</v>
      </c>
      <c r="B43">
        <v>100000</v>
      </c>
      <c r="C43">
        <v>700.54</v>
      </c>
      <c r="D43">
        <v>-9062.92</v>
      </c>
      <c r="E43">
        <v>39514.800000000003</v>
      </c>
      <c r="F43">
        <v>0.20569299999999999</v>
      </c>
      <c r="G43">
        <v>1540</v>
      </c>
      <c r="I43">
        <f>AVERAGE(D$4:D43)</f>
        <v>-9064.3312499999975</v>
      </c>
      <c r="J43">
        <f>STDEV(D$4:D43)/SQRT(COUNT(D$4:D43))</f>
        <v>0.3245934710901805</v>
      </c>
      <c r="L43">
        <v>100000</v>
      </c>
      <c r="M43">
        <v>700.28</v>
      </c>
      <c r="N43">
        <v>-9054.51</v>
      </c>
      <c r="O43">
        <v>39507.1</v>
      </c>
      <c r="P43">
        <v>0.49568699999999999</v>
      </c>
      <c r="Q43">
        <v>1539</v>
      </c>
      <c r="R43">
        <v>460</v>
      </c>
      <c r="T43">
        <f>AVERAGE(N$4:N43)</f>
        <v>-9058.6439999999984</v>
      </c>
      <c r="U43">
        <f>STDEV(N$4:N43)/SQRT(COUNT(N$4:N43))</f>
        <v>0.34079616435786453</v>
      </c>
    </row>
    <row r="44" spans="1:21" x14ac:dyDescent="0.2">
      <c r="A44">
        <v>41</v>
      </c>
      <c r="B44">
        <v>100000</v>
      </c>
      <c r="C44">
        <v>699.58</v>
      </c>
      <c r="D44">
        <v>-9066.36</v>
      </c>
      <c r="E44">
        <v>39514.800000000003</v>
      </c>
      <c r="F44">
        <v>-0.22892399999999999</v>
      </c>
      <c r="G44">
        <v>1540</v>
      </c>
      <c r="I44">
        <f>AVERAGE(D$4:D44)</f>
        <v>-9064.3807317073133</v>
      </c>
      <c r="J44">
        <f>STDEV(D$4:D44)/SQRT(COUNT(D$4:D44))</f>
        <v>0.32042129094099647</v>
      </c>
      <c r="L44">
        <v>100000</v>
      </c>
      <c r="M44">
        <v>700.05700000000002</v>
      </c>
      <c r="N44">
        <v>-9055.4</v>
      </c>
      <c r="O44">
        <v>39495.199999999997</v>
      </c>
      <c r="P44">
        <v>0.50873299999999999</v>
      </c>
      <c r="Q44">
        <v>1539</v>
      </c>
      <c r="R44">
        <v>460</v>
      </c>
      <c r="T44">
        <f>AVERAGE(N$4:N44)</f>
        <v>-9058.5648780487791</v>
      </c>
      <c r="U44">
        <f>STDEV(N$4:N44)/SQRT(COUNT(N$4:N44))</f>
        <v>0.34166773939077227</v>
      </c>
    </row>
    <row r="45" spans="1:21" x14ac:dyDescent="0.2">
      <c r="A45">
        <v>42</v>
      </c>
      <c r="B45">
        <v>100000</v>
      </c>
      <c r="C45">
        <v>699.55</v>
      </c>
      <c r="D45">
        <v>-9065.4</v>
      </c>
      <c r="E45">
        <v>39520.6</v>
      </c>
      <c r="F45">
        <v>0.22894100000000001</v>
      </c>
      <c r="G45">
        <v>1540</v>
      </c>
      <c r="I45">
        <f>AVERAGE(D$4:D45)</f>
        <v>-9064.404999999997</v>
      </c>
      <c r="J45">
        <f>STDEV(D$4:D45)/SQRT(COUNT(D$4:D45))</f>
        <v>0.3136394672983096</v>
      </c>
      <c r="L45">
        <v>100000</v>
      </c>
      <c r="M45">
        <v>700.30200000000002</v>
      </c>
      <c r="N45">
        <v>-9055.66</v>
      </c>
      <c r="O45">
        <v>39531.4</v>
      </c>
      <c r="P45">
        <v>0.445104</v>
      </c>
      <c r="Q45">
        <v>1540</v>
      </c>
      <c r="R45">
        <v>459</v>
      </c>
      <c r="T45">
        <f>AVERAGE(N$4:N45)</f>
        <v>-9058.4957142857129</v>
      </c>
      <c r="U45">
        <f>STDEV(N$4:N45)/SQRT(COUNT(N$4:N45))</f>
        <v>0.34053130975265655</v>
      </c>
    </row>
    <row r="46" spans="1:21" x14ac:dyDescent="0.2">
      <c r="A46">
        <v>43</v>
      </c>
      <c r="B46">
        <v>100000</v>
      </c>
      <c r="C46">
        <v>700.05499999999995</v>
      </c>
      <c r="D46">
        <v>-9064.2099999999991</v>
      </c>
      <c r="E46">
        <v>39528.300000000003</v>
      </c>
      <c r="F46">
        <v>0.30750699999999997</v>
      </c>
      <c r="G46">
        <v>1540</v>
      </c>
      <c r="I46">
        <f>AVERAGE(D$4:D46)</f>
        <v>-9064.4004651162777</v>
      </c>
      <c r="J46">
        <f>STDEV(D$4:D46)/SQRT(COUNT(D$4:D46))</f>
        <v>0.30629225425292123</v>
      </c>
      <c r="L46">
        <v>100000</v>
      </c>
      <c r="M46">
        <v>699.59</v>
      </c>
      <c r="N46">
        <v>-9057.99</v>
      </c>
      <c r="O46">
        <v>39518.1</v>
      </c>
      <c r="P46">
        <v>0.53471800000000003</v>
      </c>
      <c r="Q46">
        <v>1540</v>
      </c>
      <c r="R46">
        <v>459</v>
      </c>
      <c r="T46">
        <f>AVERAGE(N$4:N46)</f>
        <v>-9058.4839534883704</v>
      </c>
      <c r="U46">
        <f>STDEV(N$4:N46)/SQRT(COUNT(N$4:N46))</f>
        <v>0.33272560428186876</v>
      </c>
    </row>
    <row r="47" spans="1:21" x14ac:dyDescent="0.2">
      <c r="A47">
        <v>44</v>
      </c>
      <c r="B47">
        <v>100000</v>
      </c>
      <c r="C47">
        <v>699.86599999999999</v>
      </c>
      <c r="D47">
        <v>-9063.4599999999991</v>
      </c>
      <c r="E47">
        <v>39547.199999999997</v>
      </c>
      <c r="F47">
        <v>-0.103474</v>
      </c>
      <c r="G47">
        <v>1540</v>
      </c>
      <c r="I47">
        <f>AVERAGE(D$4:D47)</f>
        <v>-9064.3790909090894</v>
      </c>
      <c r="J47">
        <f>STDEV(D$4:D47)/SQRT(COUNT(D$4:D47))</f>
        <v>0.30001247651680085</v>
      </c>
      <c r="L47">
        <v>100000</v>
      </c>
      <c r="M47">
        <v>699.88400000000001</v>
      </c>
      <c r="N47">
        <v>-9058.5</v>
      </c>
      <c r="O47">
        <v>39505.5</v>
      </c>
      <c r="P47">
        <v>0.319739</v>
      </c>
      <c r="Q47">
        <v>1539</v>
      </c>
      <c r="R47">
        <v>460</v>
      </c>
      <c r="T47">
        <f>AVERAGE(N$4:N47)</f>
        <v>-9058.484318181816</v>
      </c>
      <c r="U47">
        <f>STDEV(N$4:N47)/SQRT(COUNT(N$4:N47))</f>
        <v>0.32507592180822231</v>
      </c>
    </row>
    <row r="48" spans="1:21" x14ac:dyDescent="0.2">
      <c r="A48">
        <v>45</v>
      </c>
      <c r="B48">
        <v>100000</v>
      </c>
      <c r="C48">
        <v>700.22799999999995</v>
      </c>
      <c r="D48">
        <v>-9064.2199999999993</v>
      </c>
      <c r="E48">
        <v>39522.6</v>
      </c>
      <c r="F48">
        <v>7.6840800000000001E-2</v>
      </c>
      <c r="G48">
        <v>1540</v>
      </c>
      <c r="I48">
        <f>AVERAGE(D$4:D48)</f>
        <v>-9064.3755555555526</v>
      </c>
      <c r="J48">
        <f>STDEV(D$4:D48)/SQRT(COUNT(D$4:D48))</f>
        <v>0.29329107057039921</v>
      </c>
      <c r="L48">
        <v>100000</v>
      </c>
      <c r="M48">
        <v>700.22900000000004</v>
      </c>
      <c r="N48">
        <v>-9059.06</v>
      </c>
      <c r="O48">
        <v>39524.800000000003</v>
      </c>
      <c r="P48">
        <v>-9.6716499999999997E-2</v>
      </c>
      <c r="Q48">
        <v>1539</v>
      </c>
      <c r="R48">
        <v>460</v>
      </c>
      <c r="T48">
        <f>AVERAGE(N$4:N48)</f>
        <v>-9058.4971111111099</v>
      </c>
      <c r="U48">
        <f>STDEV(N$4:N48)/SQRT(COUNT(N$4:N48))</f>
        <v>0.31802731955297414</v>
      </c>
    </row>
    <row r="49" spans="1:21" x14ac:dyDescent="0.2">
      <c r="A49">
        <v>46</v>
      </c>
      <c r="B49">
        <v>100000</v>
      </c>
      <c r="C49">
        <v>700.23299999999995</v>
      </c>
      <c r="D49">
        <v>-9062.68</v>
      </c>
      <c r="E49">
        <v>39525.800000000003</v>
      </c>
      <c r="F49">
        <v>-0.10327</v>
      </c>
      <c r="G49">
        <v>1540</v>
      </c>
      <c r="I49">
        <f>AVERAGE(D$4:D49)</f>
        <v>-9064.3386956521717</v>
      </c>
      <c r="J49">
        <f>STDEV(D$4:D49)/SQRT(COUNT(D$4:D49))</f>
        <v>0.28920290399778203</v>
      </c>
      <c r="L49">
        <v>100000</v>
      </c>
      <c r="M49">
        <v>699.95600000000002</v>
      </c>
      <c r="N49">
        <v>-9059.08</v>
      </c>
      <c r="O49">
        <v>39506.400000000001</v>
      </c>
      <c r="P49">
        <v>-0.141655</v>
      </c>
      <c r="Q49">
        <v>1539</v>
      </c>
      <c r="R49">
        <v>460</v>
      </c>
      <c r="T49">
        <f>AVERAGE(N$4:N49)</f>
        <v>-9058.5097826086949</v>
      </c>
      <c r="U49">
        <f>STDEV(N$4:N49)/SQRT(COUNT(N$4:N49))</f>
        <v>0.31129486295702058</v>
      </c>
    </row>
    <row r="50" spans="1:21" x14ac:dyDescent="0.2">
      <c r="A50">
        <v>47</v>
      </c>
      <c r="B50">
        <v>100000</v>
      </c>
      <c r="C50">
        <v>700.13</v>
      </c>
      <c r="D50">
        <v>-9065.2199999999993</v>
      </c>
      <c r="E50">
        <v>39531.9</v>
      </c>
      <c r="F50">
        <v>0.480184</v>
      </c>
      <c r="G50">
        <v>1540</v>
      </c>
      <c r="I50">
        <f>AVERAGE(D$4:D50)</f>
        <v>-9064.357446808508</v>
      </c>
      <c r="J50">
        <f>STDEV(D$4:D50)/SQRT(COUNT(D$4:D50))</f>
        <v>0.2836033288089031</v>
      </c>
      <c r="L50">
        <v>100000</v>
      </c>
      <c r="M50">
        <v>699.78599999999994</v>
      </c>
      <c r="N50">
        <v>-9055.76</v>
      </c>
      <c r="O50">
        <v>39516.6</v>
      </c>
      <c r="P50">
        <v>0.23725099999999999</v>
      </c>
      <c r="Q50">
        <v>1540</v>
      </c>
      <c r="R50">
        <v>459</v>
      </c>
      <c r="T50">
        <f>AVERAGE(N$4:N50)</f>
        <v>-9058.4512765957443</v>
      </c>
      <c r="U50">
        <f>STDEV(N$4:N50)/SQRT(COUNT(N$4:N50))</f>
        <v>0.31016745455191391</v>
      </c>
    </row>
    <row r="51" spans="1:21" x14ac:dyDescent="0.2">
      <c r="A51">
        <v>48</v>
      </c>
      <c r="B51">
        <v>100000</v>
      </c>
      <c r="C51">
        <v>699.82500000000005</v>
      </c>
      <c r="D51">
        <v>-9064.4699999999993</v>
      </c>
      <c r="E51">
        <v>39512</v>
      </c>
      <c r="F51">
        <v>0.37691599999999997</v>
      </c>
      <c r="G51">
        <v>1540</v>
      </c>
      <c r="I51">
        <f>AVERAGE(D$4:D51)</f>
        <v>-9064.359791666664</v>
      </c>
      <c r="J51">
        <f>STDEV(D$4:D51)/SQRT(COUNT(D$4:D51))</f>
        <v>0.27764196572795669</v>
      </c>
      <c r="L51">
        <v>100000</v>
      </c>
      <c r="M51">
        <v>700.02200000000005</v>
      </c>
      <c r="N51">
        <v>-9057.68</v>
      </c>
      <c r="O51">
        <v>39498.5</v>
      </c>
      <c r="P51">
        <v>-0.158743</v>
      </c>
      <c r="Q51">
        <v>1539</v>
      </c>
      <c r="R51">
        <v>460</v>
      </c>
      <c r="T51">
        <f>AVERAGE(N$4:N51)</f>
        <v>-9058.4352083333324</v>
      </c>
      <c r="U51">
        <f>STDEV(N$4:N51)/SQRT(COUNT(N$4:N51))</f>
        <v>0.30406174566333172</v>
      </c>
    </row>
    <row r="52" spans="1:21" x14ac:dyDescent="0.2">
      <c r="A52">
        <v>49</v>
      </c>
      <c r="B52">
        <v>100000</v>
      </c>
      <c r="C52">
        <v>699.726</v>
      </c>
      <c r="D52">
        <v>-9067.08</v>
      </c>
      <c r="E52">
        <v>39527.9</v>
      </c>
      <c r="F52">
        <v>0.13350899999999999</v>
      </c>
      <c r="G52">
        <v>1540</v>
      </c>
      <c r="I52">
        <f>AVERAGE(D$4:D52)</f>
        <v>-9064.4153061224461</v>
      </c>
      <c r="J52">
        <f>STDEV(D$4:D52)/SQRT(COUNT(D$4:D52))</f>
        <v>0.27752583106486156</v>
      </c>
      <c r="L52">
        <v>100000</v>
      </c>
      <c r="M52">
        <v>700.476</v>
      </c>
      <c r="N52">
        <v>-9058.66</v>
      </c>
      <c r="O52">
        <v>39501.300000000003</v>
      </c>
      <c r="P52">
        <v>2.0562299999999999E-2</v>
      </c>
      <c r="Q52">
        <v>1539</v>
      </c>
      <c r="R52">
        <v>460</v>
      </c>
      <c r="T52">
        <f>AVERAGE(N$4:N52)</f>
        <v>-9058.4397959183661</v>
      </c>
      <c r="U52">
        <f>STDEV(N$4:N52)/SQRT(COUNT(N$4:N52))</f>
        <v>0.29782709249406347</v>
      </c>
    </row>
    <row r="53" spans="1:21" x14ac:dyDescent="0.2">
      <c r="A53">
        <v>50</v>
      </c>
      <c r="B53">
        <v>100000</v>
      </c>
      <c r="C53">
        <v>700.42499999999995</v>
      </c>
      <c r="D53">
        <v>-9064.9699999999993</v>
      </c>
      <c r="E53">
        <v>39539.800000000003</v>
      </c>
      <c r="F53">
        <v>0.32053900000000002</v>
      </c>
      <c r="G53">
        <v>1540</v>
      </c>
      <c r="I53">
        <f>AVERAGE(D$4:D53)</f>
        <v>-9064.4263999999966</v>
      </c>
      <c r="J53">
        <f>STDEV(D$4:D53)/SQRT(COUNT(D$4:D53))</f>
        <v>0.27214488338204912</v>
      </c>
      <c r="L53">
        <v>100000</v>
      </c>
      <c r="M53">
        <v>699.74199999999996</v>
      </c>
      <c r="N53">
        <v>-9057.3700000000008</v>
      </c>
      <c r="O53">
        <v>39500.1</v>
      </c>
      <c r="P53">
        <v>0.35807899999999998</v>
      </c>
      <c r="Q53">
        <v>1539</v>
      </c>
      <c r="R53">
        <v>460</v>
      </c>
      <c r="T53">
        <f>AVERAGE(N$4:N53)</f>
        <v>-9058.4183999999987</v>
      </c>
      <c r="U53">
        <f>STDEV(N$4:N53)/SQRT(COUNT(N$4:N53))</f>
        <v>0.29259310187581361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7C58-0B8B-2F40-A2A4-5CEA5656F2D5}">
  <dimension ref="B1:J41"/>
  <sheetViews>
    <sheetView tabSelected="1" topLeftCell="A9" workbookViewId="0">
      <selection activeCell="H38" sqref="H38"/>
    </sheetView>
  </sheetViews>
  <sheetFormatPr baseColWidth="10" defaultRowHeight="16" x14ac:dyDescent="0.2"/>
  <sheetData>
    <row r="1" spans="2:10" x14ac:dyDescent="0.2">
      <c r="D1" t="s">
        <v>13</v>
      </c>
      <c r="E1" t="s">
        <v>14</v>
      </c>
      <c r="I1" t="s">
        <v>13</v>
      </c>
      <c r="J1" t="s">
        <v>14</v>
      </c>
    </row>
    <row r="2" spans="2:10" x14ac:dyDescent="0.2">
      <c r="B2" t="s">
        <v>7</v>
      </c>
      <c r="C2">
        <v>300</v>
      </c>
      <c r="D2">
        <v>-8292.8029999999999</v>
      </c>
      <c r="E2">
        <f>D2/2000</f>
        <v>-4.1464014999999996</v>
      </c>
      <c r="G2" t="s">
        <v>8</v>
      </c>
      <c r="H2">
        <v>300</v>
      </c>
      <c r="I2">
        <v>-13779.05</v>
      </c>
      <c r="J2">
        <f>I2/2000</f>
        <v>-6.8895249999999999</v>
      </c>
    </row>
    <row r="3" spans="2:10" x14ac:dyDescent="0.2">
      <c r="C3">
        <v>400</v>
      </c>
      <c r="D3">
        <v>-8245.5349999999999</v>
      </c>
      <c r="E3">
        <f t="shared" ref="E3:E6" si="0">D3/2000</f>
        <v>-4.1227675000000001</v>
      </c>
      <c r="H3">
        <v>400</v>
      </c>
      <c r="I3">
        <v>-13751.29</v>
      </c>
      <c r="J3">
        <f t="shared" ref="J3:J6" si="1">I3/2000</f>
        <v>-6.8756450000000005</v>
      </c>
    </row>
    <row r="4" spans="2:10" x14ac:dyDescent="0.2">
      <c r="C4">
        <v>500</v>
      </c>
      <c r="D4">
        <v>-8213.2749999999996</v>
      </c>
      <c r="E4">
        <f t="shared" si="0"/>
        <v>-4.1066374999999997</v>
      </c>
      <c r="H4">
        <v>500</v>
      </c>
      <c r="I4">
        <v>-13722.83</v>
      </c>
      <c r="J4">
        <f t="shared" si="1"/>
        <v>-6.861415</v>
      </c>
    </row>
    <row r="5" spans="2:10" x14ac:dyDescent="0.2">
      <c r="C5">
        <v>600</v>
      </c>
      <c r="D5">
        <v>-8183.7349999999997</v>
      </c>
      <c r="E5">
        <f t="shared" si="0"/>
        <v>-4.0918675000000002</v>
      </c>
      <c r="H5">
        <v>600</v>
      </c>
      <c r="I5">
        <v>-13693.54</v>
      </c>
      <c r="J5">
        <f t="shared" si="1"/>
        <v>-6.8467700000000002</v>
      </c>
    </row>
    <row r="6" spans="2:10" x14ac:dyDescent="0.2">
      <c r="C6">
        <v>700</v>
      </c>
      <c r="D6">
        <v>-8155.3630000000003</v>
      </c>
      <c r="E6">
        <f t="shared" si="0"/>
        <v>-4.0776814999999997</v>
      </c>
      <c r="H6">
        <v>700</v>
      </c>
      <c r="I6">
        <v>-13663.73</v>
      </c>
      <c r="J6">
        <f t="shared" si="1"/>
        <v>-6.8318649999999996</v>
      </c>
    </row>
    <row r="9" spans="2:10" x14ac:dyDescent="0.2">
      <c r="B9" t="s">
        <v>8</v>
      </c>
    </row>
    <row r="11" spans="2:10" x14ac:dyDescent="0.2">
      <c r="B11" t="s">
        <v>0</v>
      </c>
      <c r="C11" t="s">
        <v>1</v>
      </c>
      <c r="D11" t="s">
        <v>13</v>
      </c>
      <c r="E11" t="s">
        <v>16</v>
      </c>
      <c r="F11" t="s">
        <v>17</v>
      </c>
      <c r="G11" t="s">
        <v>15</v>
      </c>
      <c r="H11" t="s">
        <v>18</v>
      </c>
    </row>
    <row r="12" spans="2:10" x14ac:dyDescent="0.2">
      <c r="C12" t="s">
        <v>4</v>
      </c>
      <c r="D12">
        <v>-9178.5267999999996</v>
      </c>
      <c r="E12">
        <v>1540</v>
      </c>
      <c r="F12">
        <v>460</v>
      </c>
      <c r="G12">
        <f>D12-(E12*$E$2)-(F12*$J$2)</f>
        <v>376.11300999999958</v>
      </c>
    </row>
    <row r="13" spans="2:10" x14ac:dyDescent="0.2">
      <c r="C13" t="s">
        <v>5</v>
      </c>
      <c r="D13">
        <v>-9181.9894000000004</v>
      </c>
      <c r="E13">
        <v>1540.56</v>
      </c>
      <c r="F13">
        <v>460.44</v>
      </c>
      <c r="G13">
        <f>D13-(E13*$E$2)-(F13*$J$2)</f>
        <v>378.00378583999918</v>
      </c>
      <c r="H13">
        <f>G13-G$12*(SUM(E13:F13)/SUM(E$12:F$12))</f>
        <v>1.7027193349996423</v>
      </c>
    </row>
    <row r="14" spans="2:10" x14ac:dyDescent="0.2">
      <c r="C14" t="s">
        <v>6</v>
      </c>
      <c r="D14">
        <v>-9172.9971999999998</v>
      </c>
      <c r="E14">
        <v>1539.26</v>
      </c>
      <c r="F14">
        <v>459.74</v>
      </c>
      <c r="G14">
        <f>D14-(E14*$E$2)-(F14*$J$2)</f>
        <v>376.78299638999988</v>
      </c>
      <c r="H14">
        <f>G14-G$12*(SUM(E14:F14)/SUM(E$12:F$12))</f>
        <v>0.85804289500026698</v>
      </c>
    </row>
    <row r="16" spans="2:10" x14ac:dyDescent="0.2">
      <c r="C16" t="s">
        <v>9</v>
      </c>
      <c r="G16" t="s">
        <v>15</v>
      </c>
      <c r="H16" t="s">
        <v>18</v>
      </c>
    </row>
    <row r="17" spans="3:8" x14ac:dyDescent="0.2">
      <c r="C17" t="s">
        <v>4</v>
      </c>
      <c r="D17">
        <v>-9147.7546000000002</v>
      </c>
      <c r="E17">
        <v>1540</v>
      </c>
      <c r="F17">
        <v>460</v>
      </c>
      <c r="G17">
        <f>D17-(E17*$E$3)-(F17*$J$3)</f>
        <v>364.10405000000037</v>
      </c>
    </row>
    <row r="18" spans="3:8" x14ac:dyDescent="0.2">
      <c r="C18" t="s">
        <v>5</v>
      </c>
      <c r="D18">
        <v>-9152.0347999999994</v>
      </c>
      <c r="E18">
        <v>1540.52</v>
      </c>
      <c r="F18">
        <v>460.48</v>
      </c>
      <c r="G18">
        <f>D18-(E18*$E$3)-(F18*$J$3)</f>
        <v>365.2679987000015</v>
      </c>
      <c r="H18">
        <f>G18-G$17*(SUM(E18:F18)/SUM(E$17:F$17))</f>
        <v>0.98189667500116684</v>
      </c>
    </row>
    <row r="19" spans="3:8" x14ac:dyDescent="0.2">
      <c r="C19" t="s">
        <v>6</v>
      </c>
      <c r="D19">
        <v>-9141.2962000000007</v>
      </c>
      <c r="E19">
        <v>1539.32</v>
      </c>
      <c r="F19">
        <v>459.68</v>
      </c>
      <c r="G19">
        <f>D19-(E19*$E$3)-(F19*$J$3)</f>
        <v>365.5587616999992</v>
      </c>
      <c r="H19">
        <f>G19-G$17*(SUM(E19:F19)/SUM(E$17:F$17))</f>
        <v>1.6367637249987865</v>
      </c>
    </row>
    <row r="21" spans="3:8" x14ac:dyDescent="0.2">
      <c r="C21" t="s">
        <v>10</v>
      </c>
      <c r="G21" t="s">
        <v>15</v>
      </c>
      <c r="H21" t="s">
        <v>18</v>
      </c>
    </row>
    <row r="22" spans="3:8" x14ac:dyDescent="0.2">
      <c r="C22" t="s">
        <v>4</v>
      </c>
      <c r="D22">
        <v>-9118.82</v>
      </c>
      <c r="E22">
        <v>1540</v>
      </c>
      <c r="F22">
        <v>460</v>
      </c>
      <c r="G22">
        <f>D22-(E22*$E$4)-(F22*$J$4)</f>
        <v>361.65264999999999</v>
      </c>
    </row>
    <row r="23" spans="3:8" x14ac:dyDescent="0.2">
      <c r="C23" t="s">
        <v>5</v>
      </c>
      <c r="D23">
        <v>-9122.9914000000008</v>
      </c>
      <c r="E23">
        <v>1540.56</v>
      </c>
      <c r="F23">
        <v>460.44</v>
      </c>
      <c r="G23">
        <f t="shared" ref="G23" si="2">D23-(E23*$E$4)-(F23*$J$4)</f>
        <v>362.79998959999875</v>
      </c>
      <c r="H23">
        <f>G23-G$22*(SUM(E23:F23)/SUM(E$22:F$22))</f>
        <v>0.96651327499876061</v>
      </c>
    </row>
    <row r="24" spans="3:8" x14ac:dyDescent="0.2">
      <c r="C24" t="s">
        <v>6</v>
      </c>
      <c r="D24">
        <v>-9113.4488000000001</v>
      </c>
      <c r="E24">
        <v>1539.26</v>
      </c>
      <c r="F24">
        <v>459.74</v>
      </c>
      <c r="G24">
        <f>D24-(E24*$E$4)-(F24*$J$4)</f>
        <v>362.20097034999981</v>
      </c>
      <c r="H24">
        <f>G24-G$22*(SUM(E24:F24)/SUM(E$22:F$22))</f>
        <v>0.72914667499981078</v>
      </c>
    </row>
    <row r="26" spans="3:8" x14ac:dyDescent="0.2">
      <c r="C26" t="s">
        <v>11</v>
      </c>
      <c r="G26" t="s">
        <v>15</v>
      </c>
      <c r="H26" t="s">
        <v>18</v>
      </c>
    </row>
    <row r="27" spans="3:8" x14ac:dyDescent="0.2">
      <c r="C27" t="s">
        <v>4</v>
      </c>
      <c r="D27">
        <v>-9091.8143999999993</v>
      </c>
      <c r="E27">
        <v>1540</v>
      </c>
      <c r="F27">
        <v>460</v>
      </c>
      <c r="G27">
        <f>D27-(E27*$E$5)-(F27*$J$5)</f>
        <v>359.17575000000079</v>
      </c>
    </row>
    <row r="28" spans="3:8" x14ac:dyDescent="0.2">
      <c r="C28" t="s">
        <v>5</v>
      </c>
      <c r="D28">
        <v>-9095.973</v>
      </c>
      <c r="E28">
        <v>1540.54</v>
      </c>
      <c r="F28">
        <v>460.46</v>
      </c>
      <c r="G28">
        <f t="shared" ref="G28:G29" si="3">D28-(E28*$E$5)-(F28*$J$5)</f>
        <v>360.37627264999992</v>
      </c>
      <c r="H28">
        <f>G28-G$27*(SUM(E28:F28)/SUM(E$27:F$27))</f>
        <v>1.020934774999148</v>
      </c>
    </row>
    <row r="29" spans="3:8" x14ac:dyDescent="0.2">
      <c r="C29" t="s">
        <v>6</v>
      </c>
      <c r="D29">
        <v>-9085.6651999999995</v>
      </c>
      <c r="E29">
        <v>1539.2</v>
      </c>
      <c r="F29">
        <v>459.8</v>
      </c>
      <c r="G29">
        <f t="shared" si="3"/>
        <v>360.68210200000158</v>
      </c>
      <c r="H29">
        <f>G29-G$27*(SUM(E29:F29)/SUM(E$27:F$27))</f>
        <v>1.6859398750007699</v>
      </c>
    </row>
    <row r="31" spans="3:8" x14ac:dyDescent="0.2">
      <c r="C31" t="s">
        <v>12</v>
      </c>
      <c r="G31" t="s">
        <v>15</v>
      </c>
      <c r="H31" t="s">
        <v>18</v>
      </c>
    </row>
    <row r="32" spans="3:8" x14ac:dyDescent="0.2">
      <c r="C32" t="s">
        <v>4</v>
      </c>
      <c r="D32">
        <v>-9064.4264000000003</v>
      </c>
      <c r="E32">
        <v>1540</v>
      </c>
      <c r="F32">
        <v>460</v>
      </c>
      <c r="G32">
        <f>D32-(E32*$E$6)-(F32*$J$6)</f>
        <v>357.86100999999917</v>
      </c>
    </row>
    <row r="33" spans="3:8" x14ac:dyDescent="0.2">
      <c r="C33" t="s">
        <v>5</v>
      </c>
      <c r="D33">
        <v>-9069.0923999999995</v>
      </c>
      <c r="E33">
        <v>1540.52</v>
      </c>
      <c r="F33">
        <v>460.48</v>
      </c>
      <c r="G33">
        <f t="shared" ref="G33:G34" si="4">D33-(E33*$E$6)-(F33*$J$6)</f>
        <v>358.59469958000045</v>
      </c>
      <c r="H33">
        <f>G33-G$32*(SUM(E33:F33)/SUM(E$32:F$32))</f>
        <v>0.55475907500130006</v>
      </c>
    </row>
    <row r="34" spans="3:8" x14ac:dyDescent="0.2">
      <c r="C34" t="s">
        <v>6</v>
      </c>
      <c r="D34">
        <v>-9058.4184000000005</v>
      </c>
      <c r="E34">
        <v>1539.18</v>
      </c>
      <c r="F34">
        <v>459.82</v>
      </c>
      <c r="G34">
        <f t="shared" si="4"/>
        <v>359.29557546999922</v>
      </c>
      <c r="H34">
        <f>G34-G$32*(SUM(E34:F34)/SUM(E$32:F$32))</f>
        <v>1.6134959750000348</v>
      </c>
    </row>
    <row r="36" spans="3:8" x14ac:dyDescent="0.2">
      <c r="E36" t="s">
        <v>20</v>
      </c>
      <c r="F36" t="s">
        <v>21</v>
      </c>
    </row>
    <row r="37" spans="3:8" x14ac:dyDescent="0.2">
      <c r="D37">
        <v>300</v>
      </c>
      <c r="E37">
        <v>1.7027193349996423</v>
      </c>
      <c r="F37">
        <v>0.85804289500026698</v>
      </c>
      <c r="H37" s="1" t="s">
        <v>22</v>
      </c>
    </row>
    <row r="38" spans="3:8" x14ac:dyDescent="0.2">
      <c r="D38">
        <v>400</v>
      </c>
      <c r="E38">
        <v>0.98189667500116684</v>
      </c>
      <c r="F38">
        <v>1.6367637249987865</v>
      </c>
    </row>
    <row r="39" spans="3:8" x14ac:dyDescent="0.2">
      <c r="D39">
        <v>500</v>
      </c>
      <c r="E39">
        <v>0.96651327499876061</v>
      </c>
      <c r="F39">
        <v>0.72914667499981078</v>
      </c>
    </row>
    <row r="40" spans="3:8" x14ac:dyDescent="0.2">
      <c r="D40">
        <v>600</v>
      </c>
      <c r="E40">
        <v>1.020934774999148</v>
      </c>
      <c r="F40">
        <v>1.6859398750007699</v>
      </c>
    </row>
    <row r="41" spans="3:8" x14ac:dyDescent="0.2">
      <c r="D41">
        <v>700</v>
      </c>
      <c r="E41">
        <v>0.55475907500130006</v>
      </c>
      <c r="F41">
        <v>1.6134959750000348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2020-03-05T17:25:34Z</dcterms:created>
  <dcterms:modified xsi:type="dcterms:W3CDTF">2020-03-12T16:39:32Z</dcterms:modified>
</cp:coreProperties>
</file>