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"/>
    </mc:Choice>
  </mc:AlternateContent>
  <xr:revisionPtr revIDLastSave="0" documentId="13_ncr:1_{E3285026-8027-6F41-8D9A-BACAD995D644}" xr6:coauthVersionLast="47" xr6:coauthVersionMax="47" xr10:uidLastSave="{00000000-0000-0000-0000-000000000000}"/>
  <bookViews>
    <workbookView xWindow="7300" yWindow="540" windowWidth="27240" windowHeight="16440" activeTab="1" xr2:uid="{C957E155-45F4-5340-A282-62B580211FCD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3" l="1"/>
  <c r="W8" i="3"/>
  <c r="W16" i="3"/>
  <c r="X16" i="3" s="1"/>
  <c r="Y16" i="3" s="1"/>
  <c r="Z16" i="3" s="1"/>
  <c r="L24" i="3"/>
  <c r="V16" i="3"/>
  <c r="V9" i="3"/>
  <c r="V10" i="3"/>
  <c r="V11" i="3"/>
  <c r="V12" i="3"/>
  <c r="V13" i="3"/>
  <c r="V14" i="3"/>
  <c r="V15" i="3"/>
  <c r="V8" i="3"/>
  <c r="W10" i="3"/>
  <c r="W11" i="3"/>
  <c r="X11" i="3" s="1"/>
  <c r="Y11" i="3" s="1"/>
  <c r="Z11" i="3" s="1"/>
  <c r="W12" i="3"/>
  <c r="W13" i="3"/>
  <c r="W14" i="3"/>
  <c r="X14" i="3" s="1"/>
  <c r="W15" i="3"/>
  <c r="W9" i="3"/>
  <c r="X9" i="3" s="1"/>
  <c r="W7" i="3"/>
  <c r="X8" i="3" s="1"/>
  <c r="Y8" i="3" s="1"/>
  <c r="Z8" i="3" s="1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D6" i="1"/>
  <c r="E6" i="1"/>
  <c r="F6" i="1"/>
  <c r="G6" i="1"/>
  <c r="H6" i="1"/>
  <c r="I6" i="1"/>
  <c r="J6" i="1"/>
  <c r="K6" i="1"/>
  <c r="L6" i="1"/>
  <c r="C6" i="1"/>
  <c r="K10" i="2"/>
  <c r="K14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J6" i="2"/>
  <c r="K6" i="2" s="1"/>
  <c r="J7" i="2"/>
  <c r="K7" i="2" s="1"/>
  <c r="J8" i="2"/>
  <c r="K9" i="2" s="1"/>
  <c r="J9" i="2"/>
  <c r="J10" i="2"/>
  <c r="J11" i="2"/>
  <c r="K11" i="2" s="1"/>
  <c r="J12" i="2"/>
  <c r="K12" i="2" s="1"/>
  <c r="J13" i="2"/>
  <c r="J14" i="2"/>
  <c r="J15" i="2"/>
  <c r="K15" i="2" s="1"/>
  <c r="J16" i="2"/>
  <c r="K16" i="2" s="1"/>
  <c r="J17" i="2"/>
  <c r="J18" i="2"/>
  <c r="J19" i="2"/>
  <c r="K19" i="2" s="1"/>
  <c r="J20" i="2"/>
  <c r="K21" i="2" s="1"/>
  <c r="J21" i="2"/>
  <c r="J22" i="2"/>
  <c r="J23" i="2"/>
  <c r="K23" i="2" s="1"/>
  <c r="J24" i="2"/>
  <c r="K24" i="2" s="1"/>
  <c r="J25" i="2"/>
  <c r="J26" i="2"/>
  <c r="J27" i="2"/>
  <c r="K27" i="2" s="1"/>
  <c r="J28" i="2"/>
  <c r="K29" i="2" s="1"/>
  <c r="J29" i="2"/>
  <c r="J30" i="2"/>
  <c r="J31" i="2"/>
  <c r="K31" i="2" s="1"/>
  <c r="J32" i="2"/>
  <c r="K33" i="2" s="1"/>
  <c r="J33" i="2"/>
  <c r="J34" i="2"/>
  <c r="J35" i="2"/>
  <c r="K35" i="2" s="1"/>
  <c r="J36" i="2"/>
  <c r="K36" i="2" s="1"/>
  <c r="J37" i="2"/>
  <c r="J38" i="2"/>
  <c r="J39" i="2"/>
  <c r="K39" i="2" s="1"/>
  <c r="J40" i="2"/>
  <c r="K41" i="2" s="1"/>
  <c r="J41" i="2"/>
  <c r="J42" i="2"/>
  <c r="J43" i="2"/>
  <c r="K43" i="2" s="1"/>
  <c r="J44" i="2"/>
  <c r="K44" i="2" s="1"/>
  <c r="J45" i="2"/>
  <c r="J46" i="2"/>
  <c r="J47" i="2"/>
  <c r="K47" i="2" s="1"/>
  <c r="J48" i="2"/>
  <c r="K49" i="2" s="1"/>
  <c r="J49" i="2"/>
  <c r="J50" i="2"/>
  <c r="J51" i="2"/>
  <c r="K51" i="2" s="1"/>
  <c r="J52" i="2"/>
  <c r="K52" i="2" s="1"/>
  <c r="J53" i="2"/>
  <c r="J54" i="2"/>
  <c r="J55" i="2"/>
  <c r="K55" i="2" s="1"/>
  <c r="J56" i="2"/>
  <c r="K57" i="2" s="1"/>
  <c r="J57" i="2"/>
  <c r="J58" i="2"/>
  <c r="J59" i="2"/>
  <c r="K59" i="2" s="1"/>
  <c r="J60" i="2"/>
  <c r="K60" i="2" s="1"/>
  <c r="J61" i="2"/>
  <c r="J62" i="2"/>
  <c r="J63" i="2"/>
  <c r="K63" i="2" s="1"/>
  <c r="J64" i="2"/>
  <c r="K65" i="2" s="1"/>
  <c r="J65" i="2"/>
  <c r="J66" i="2"/>
  <c r="J67" i="2"/>
  <c r="K67" i="2" s="1"/>
  <c r="J68" i="2"/>
  <c r="K69" i="2" s="1"/>
  <c r="J69" i="2"/>
  <c r="J70" i="2"/>
  <c r="J71" i="2"/>
  <c r="K71" i="2" s="1"/>
  <c r="J72" i="2"/>
  <c r="K72" i="2" s="1"/>
  <c r="J73" i="2"/>
  <c r="J74" i="2"/>
  <c r="J5" i="2"/>
  <c r="K17" i="2" l="1"/>
  <c r="X15" i="3"/>
  <c r="Y15" i="3" s="1"/>
  <c r="Z15" i="3" s="1"/>
  <c r="K73" i="2"/>
  <c r="K61" i="2"/>
  <c r="K53" i="2"/>
  <c r="K45" i="2"/>
  <c r="K37" i="2"/>
  <c r="K25" i="2"/>
  <c r="K13" i="2"/>
  <c r="K68" i="2"/>
  <c r="K64" i="2"/>
  <c r="K56" i="2"/>
  <c r="K48" i="2"/>
  <c r="K40" i="2"/>
  <c r="K32" i="2"/>
  <c r="K28" i="2"/>
  <c r="K20" i="2"/>
  <c r="K8" i="2"/>
  <c r="K2" i="2" s="1"/>
  <c r="X12" i="3"/>
  <c r="Y9" i="3"/>
  <c r="Z9" i="3" s="1"/>
  <c r="Z18" i="3" s="1"/>
  <c r="Z22" i="3" s="1"/>
  <c r="X10" i="3"/>
  <c r="Y10" i="3" s="1"/>
  <c r="Z10" i="3" s="1"/>
  <c r="Y14" i="3"/>
  <c r="Z14" i="3" s="1"/>
  <c r="Y12" i="3"/>
  <c r="Z12" i="3" s="1"/>
  <c r="X13" i="3"/>
  <c r="Y13" i="3" s="1"/>
  <c r="Z13" i="3" s="1"/>
  <c r="A7" i="3"/>
</calcChain>
</file>

<file path=xl/sharedStrings.xml><?xml version="1.0" encoding="utf-8"?>
<sst xmlns="http://schemas.openxmlformats.org/spreadsheetml/2006/main" count="38" uniqueCount="32">
  <si>
    <t>avg</t>
  </si>
  <si>
    <t>avg delta Q</t>
  </si>
  <si>
    <t>delta Q / dt</t>
  </si>
  <si>
    <t>lx</t>
  </si>
  <si>
    <t>TimeStep</t>
  </si>
  <si>
    <t>v_T</t>
  </si>
  <si>
    <t>v_E</t>
  </si>
  <si>
    <t>v_P</t>
  </si>
  <si>
    <t>v_V</t>
  </si>
  <si>
    <t>v_Lx</t>
  </si>
  <si>
    <t>v_Ly</t>
  </si>
  <si>
    <t>v_Lz</t>
  </si>
  <si>
    <t>f_2</t>
  </si>
  <si>
    <t>f_3</t>
  </si>
  <si>
    <t>DT (ps)</t>
  </si>
  <si>
    <t>Eavg  eV</t>
  </si>
  <si>
    <t>dE eV</t>
  </si>
  <si>
    <t>Flux (eV/Ang^2/ps)</t>
  </si>
  <si>
    <t>eV to J</t>
  </si>
  <si>
    <t>ps to s</t>
  </si>
  <si>
    <t>ang^2 to m^2</t>
  </si>
  <si>
    <t>Flux (J/m^2/s) (W/m^2)</t>
  </si>
  <si>
    <t>J=-k dT/dx</t>
  </si>
  <si>
    <t>avg slope</t>
  </si>
  <si>
    <t>K/Ang</t>
  </si>
  <si>
    <t>K/m</t>
  </si>
  <si>
    <t>k</t>
  </si>
  <si>
    <t>W/m-K</t>
  </si>
  <si>
    <t>default params from jahid</t>
  </si>
  <si>
    <t>ttm/mod</t>
  </si>
  <si>
    <t>ttm thick</t>
  </si>
  <si>
    <t>ttm 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</si>
</sst>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Sheet1!$C$5:$L$5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Sheet1!$C$9:$L$9</c:f>
              <c:numCache>
                <c:formatCode>General</c:formatCode>
                <c:ptCount val="10"/>
                <c:pt idx="0">
                  <c:v>999.91899999999998</c:v>
                </c:pt>
                <c:pt idx="1">
                  <c:v>1058.25</c:v>
                </c:pt>
                <c:pt idx="2">
                  <c:v>1175.8399999999999</c:v>
                </c:pt>
                <c:pt idx="3">
                  <c:v>1232.28</c:v>
                </c:pt>
                <c:pt idx="4">
                  <c:v>1310.53</c:v>
                </c:pt>
                <c:pt idx="5">
                  <c:v>1394.18</c:v>
                </c:pt>
                <c:pt idx="6">
                  <c:v>1325.13</c:v>
                </c:pt>
                <c:pt idx="7">
                  <c:v>1237.93</c:v>
                </c:pt>
                <c:pt idx="8">
                  <c:v>1192.18</c:v>
                </c:pt>
                <c:pt idx="9">
                  <c:v>1101.06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D-A84B-BD9B-44C6F3B1E5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Sheet1!$C$5:$L$5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Sheet1!$C$18:$L$18</c:f>
              <c:numCache>
                <c:formatCode>General</c:formatCode>
                <c:ptCount val="10"/>
                <c:pt idx="0">
                  <c:v>994.029</c:v>
                </c:pt>
                <c:pt idx="1">
                  <c:v>1079.02</c:v>
                </c:pt>
                <c:pt idx="2">
                  <c:v>1166.3699999999999</c:v>
                </c:pt>
                <c:pt idx="3">
                  <c:v>1232.8599999999999</c:v>
                </c:pt>
                <c:pt idx="4">
                  <c:v>1302.97</c:v>
                </c:pt>
                <c:pt idx="5">
                  <c:v>1397.01</c:v>
                </c:pt>
                <c:pt idx="6">
                  <c:v>1356.52</c:v>
                </c:pt>
                <c:pt idx="7">
                  <c:v>1294.26</c:v>
                </c:pt>
                <c:pt idx="8">
                  <c:v>1181.97</c:v>
                </c:pt>
                <c:pt idx="9">
                  <c:v>1044.1300000000001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D-A84B-BD9B-44C6F3B1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017904"/>
        <c:axId val="1240686016"/>
      </c:scatterChart>
      <c:valAx>
        <c:axId val="13050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86016"/>
        <c:crosses val="autoZero"/>
        <c:crossBetween val="midCat"/>
      </c:valAx>
      <c:valAx>
        <c:axId val="1240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Sheet3!$A$7:$A$56</c:f>
              <c:numCache>
                <c:formatCode>General</c:formatCode>
                <c:ptCount val="50"/>
                <c:pt idx="0">
                  <c:v>6.8653200000000005</c:v>
                </c:pt>
                <c:pt idx="1">
                  <c:v>13.730640000000001</c:v>
                </c:pt>
                <c:pt idx="2">
                  <c:v>20.595960000000002</c:v>
                </c:pt>
                <c:pt idx="3">
                  <c:v>27.461280000000002</c:v>
                </c:pt>
                <c:pt idx="4">
                  <c:v>34.326600000000006</c:v>
                </c:pt>
                <c:pt idx="5">
                  <c:v>41.191920000000003</c:v>
                </c:pt>
                <c:pt idx="6">
                  <c:v>48.057240000000007</c:v>
                </c:pt>
                <c:pt idx="7">
                  <c:v>54.922560000000004</c:v>
                </c:pt>
                <c:pt idx="8">
                  <c:v>61.787880000000001</c:v>
                </c:pt>
                <c:pt idx="9">
                  <c:v>68.653200000000012</c:v>
                </c:pt>
                <c:pt idx="10">
                  <c:v>75.518520000000009</c:v>
                </c:pt>
                <c:pt idx="11">
                  <c:v>82.383840000000006</c:v>
                </c:pt>
                <c:pt idx="12">
                  <c:v>89.249160000000003</c:v>
                </c:pt>
                <c:pt idx="13">
                  <c:v>96.114480000000015</c:v>
                </c:pt>
                <c:pt idx="14">
                  <c:v>102.9798</c:v>
                </c:pt>
                <c:pt idx="15">
                  <c:v>109.84512000000001</c:v>
                </c:pt>
                <c:pt idx="16">
                  <c:v>116.71044000000002</c:v>
                </c:pt>
                <c:pt idx="17">
                  <c:v>123.57576</c:v>
                </c:pt>
                <c:pt idx="18">
                  <c:v>130.44108</c:v>
                </c:pt>
                <c:pt idx="19">
                  <c:v>137.30640000000002</c:v>
                </c:pt>
                <c:pt idx="20">
                  <c:v>144.17171999999999</c:v>
                </c:pt>
                <c:pt idx="21">
                  <c:v>151.03704000000002</c:v>
                </c:pt>
                <c:pt idx="22">
                  <c:v>157.90236000000002</c:v>
                </c:pt>
                <c:pt idx="23">
                  <c:v>164.76768000000001</c:v>
                </c:pt>
                <c:pt idx="24">
                  <c:v>171.63300000000001</c:v>
                </c:pt>
                <c:pt idx="25">
                  <c:v>178.49832000000001</c:v>
                </c:pt>
                <c:pt idx="26">
                  <c:v>185.36364000000003</c:v>
                </c:pt>
                <c:pt idx="27">
                  <c:v>192.22896000000003</c:v>
                </c:pt>
                <c:pt idx="28">
                  <c:v>199.09428</c:v>
                </c:pt>
                <c:pt idx="29">
                  <c:v>205.95959999999999</c:v>
                </c:pt>
                <c:pt idx="30">
                  <c:v>212.82492000000002</c:v>
                </c:pt>
                <c:pt idx="31">
                  <c:v>219.69024000000002</c:v>
                </c:pt>
                <c:pt idx="32">
                  <c:v>226.55556000000001</c:v>
                </c:pt>
                <c:pt idx="33">
                  <c:v>233.42088000000004</c:v>
                </c:pt>
                <c:pt idx="34">
                  <c:v>240.28620000000001</c:v>
                </c:pt>
                <c:pt idx="35">
                  <c:v>247.15152</c:v>
                </c:pt>
                <c:pt idx="36">
                  <c:v>254.01684</c:v>
                </c:pt>
                <c:pt idx="37">
                  <c:v>260.88216</c:v>
                </c:pt>
                <c:pt idx="38">
                  <c:v>267.74748000000005</c:v>
                </c:pt>
                <c:pt idx="39">
                  <c:v>274.61280000000005</c:v>
                </c:pt>
                <c:pt idx="40">
                  <c:v>281.47811999999999</c:v>
                </c:pt>
                <c:pt idx="41">
                  <c:v>288.34343999999999</c:v>
                </c:pt>
                <c:pt idx="42">
                  <c:v>295.20875999999998</c:v>
                </c:pt>
                <c:pt idx="43">
                  <c:v>302.07408000000004</c:v>
                </c:pt>
                <c:pt idx="44">
                  <c:v>308.93940000000003</c:v>
                </c:pt>
                <c:pt idx="45">
                  <c:v>315.80472000000003</c:v>
                </c:pt>
                <c:pt idx="46">
                  <c:v>322.67003999999997</c:v>
                </c:pt>
                <c:pt idx="47">
                  <c:v>329.53536000000003</c:v>
                </c:pt>
                <c:pt idx="48">
                  <c:v>336.40068000000002</c:v>
                </c:pt>
                <c:pt idx="49">
                  <c:v>343.26600000000002</c:v>
                </c:pt>
              </c:numCache>
            </c:numRef>
          </c:xVal>
          <c:yVal>
            <c:numRef>
              <c:f>Sheet3!$C$7:$C$56</c:f>
              <c:numCache>
                <c:formatCode>General</c:formatCode>
                <c:ptCount val="50"/>
                <c:pt idx="0">
                  <c:v>999.01099999999997</c:v>
                </c:pt>
                <c:pt idx="1">
                  <c:v>1035.8800000000001</c:v>
                </c:pt>
                <c:pt idx="2">
                  <c:v>1119.22</c:v>
                </c:pt>
                <c:pt idx="3">
                  <c:v>1144.6400000000001</c:v>
                </c:pt>
                <c:pt idx="4">
                  <c:v>1150.98</c:v>
                </c:pt>
                <c:pt idx="5">
                  <c:v>1175.24</c:v>
                </c:pt>
                <c:pt idx="6">
                  <c:v>1217.6600000000001</c:v>
                </c:pt>
                <c:pt idx="7">
                  <c:v>1196.4100000000001</c:v>
                </c:pt>
                <c:pt idx="8">
                  <c:v>1179.3699999999999</c:v>
                </c:pt>
                <c:pt idx="9">
                  <c:v>1173.1600000000001</c:v>
                </c:pt>
                <c:pt idx="10">
                  <c:v>1195.6099999999999</c:v>
                </c:pt>
                <c:pt idx="11">
                  <c:v>1202.8900000000001</c:v>
                </c:pt>
                <c:pt idx="12">
                  <c:v>1207.5</c:v>
                </c:pt>
                <c:pt idx="13">
                  <c:v>1219.18</c:v>
                </c:pt>
                <c:pt idx="14">
                  <c:v>1205.77</c:v>
                </c:pt>
                <c:pt idx="15">
                  <c:v>1207.94</c:v>
                </c:pt>
                <c:pt idx="16">
                  <c:v>1210.42</c:v>
                </c:pt>
                <c:pt idx="17">
                  <c:v>1192.8</c:v>
                </c:pt>
                <c:pt idx="18">
                  <c:v>1195.31</c:v>
                </c:pt>
                <c:pt idx="19">
                  <c:v>1206.79</c:v>
                </c:pt>
                <c:pt idx="20">
                  <c:v>1205.75</c:v>
                </c:pt>
                <c:pt idx="21">
                  <c:v>1221.5</c:v>
                </c:pt>
                <c:pt idx="22">
                  <c:v>1219.97</c:v>
                </c:pt>
                <c:pt idx="23">
                  <c:v>1214.6099999999999</c:v>
                </c:pt>
                <c:pt idx="24">
                  <c:v>1289.28</c:v>
                </c:pt>
                <c:pt idx="25">
                  <c:v>1402.14</c:v>
                </c:pt>
                <c:pt idx="26">
                  <c:v>1279.5</c:v>
                </c:pt>
                <c:pt idx="27">
                  <c:v>1244.4000000000001</c:v>
                </c:pt>
                <c:pt idx="28">
                  <c:v>1217.1199999999999</c:v>
                </c:pt>
                <c:pt idx="29">
                  <c:v>1218.77</c:v>
                </c:pt>
                <c:pt idx="30">
                  <c:v>1208.1600000000001</c:v>
                </c:pt>
                <c:pt idx="31">
                  <c:v>1184.8499999999999</c:v>
                </c:pt>
                <c:pt idx="32">
                  <c:v>1193.1300000000001</c:v>
                </c:pt>
                <c:pt idx="33">
                  <c:v>1190.3499999999999</c:v>
                </c:pt>
                <c:pt idx="34">
                  <c:v>1210.03</c:v>
                </c:pt>
                <c:pt idx="35">
                  <c:v>1193.4100000000001</c:v>
                </c:pt>
                <c:pt idx="36">
                  <c:v>1172.81</c:v>
                </c:pt>
                <c:pt idx="37">
                  <c:v>1196.69</c:v>
                </c:pt>
                <c:pt idx="38">
                  <c:v>1193.6600000000001</c:v>
                </c:pt>
                <c:pt idx="39">
                  <c:v>1198.31</c:v>
                </c:pt>
                <c:pt idx="40">
                  <c:v>1191.4000000000001</c:v>
                </c:pt>
                <c:pt idx="41">
                  <c:v>1195.21</c:v>
                </c:pt>
                <c:pt idx="42">
                  <c:v>1181.69</c:v>
                </c:pt>
                <c:pt idx="43">
                  <c:v>1180.1600000000001</c:v>
                </c:pt>
                <c:pt idx="44">
                  <c:v>1159.71</c:v>
                </c:pt>
                <c:pt idx="45">
                  <c:v>1171.8</c:v>
                </c:pt>
                <c:pt idx="46">
                  <c:v>1154.1099999999999</c:v>
                </c:pt>
                <c:pt idx="47">
                  <c:v>1152.1400000000001</c:v>
                </c:pt>
                <c:pt idx="48">
                  <c:v>1113.53</c:v>
                </c:pt>
                <c:pt idx="49">
                  <c:v>1040.07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D-0F43-89B6-4B2CAD96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995040"/>
        <c:axId val="1240933200"/>
      </c:scatterChart>
      <c:valAx>
        <c:axId val="1239995040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33200"/>
        <c:crosses val="autoZero"/>
        <c:crossBetween val="midCat"/>
      </c:valAx>
      <c:valAx>
        <c:axId val="1240933200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9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526246719160133E-2"/>
                  <c:y val="0.25915026246719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Sheet3!$A$12:$A$29</c:f>
              <c:numCache>
                <c:formatCode>General</c:formatCode>
                <c:ptCount val="18"/>
                <c:pt idx="0">
                  <c:v>41.191920000000003</c:v>
                </c:pt>
                <c:pt idx="1">
                  <c:v>48.057240000000007</c:v>
                </c:pt>
                <c:pt idx="2">
                  <c:v>54.922560000000004</c:v>
                </c:pt>
                <c:pt idx="3">
                  <c:v>61.787880000000001</c:v>
                </c:pt>
                <c:pt idx="4">
                  <c:v>68.653200000000012</c:v>
                </c:pt>
                <c:pt idx="5">
                  <c:v>75.518520000000009</c:v>
                </c:pt>
                <c:pt idx="6">
                  <c:v>82.383840000000006</c:v>
                </c:pt>
                <c:pt idx="7">
                  <c:v>89.249160000000003</c:v>
                </c:pt>
                <c:pt idx="8">
                  <c:v>96.114480000000015</c:v>
                </c:pt>
                <c:pt idx="9">
                  <c:v>102.9798</c:v>
                </c:pt>
                <c:pt idx="10">
                  <c:v>109.84512000000001</c:v>
                </c:pt>
                <c:pt idx="11">
                  <c:v>116.71044000000002</c:v>
                </c:pt>
                <c:pt idx="12">
                  <c:v>123.57576</c:v>
                </c:pt>
                <c:pt idx="13">
                  <c:v>130.44108</c:v>
                </c:pt>
                <c:pt idx="14">
                  <c:v>137.30640000000002</c:v>
                </c:pt>
                <c:pt idx="15">
                  <c:v>144.17171999999999</c:v>
                </c:pt>
                <c:pt idx="16">
                  <c:v>151.03704000000002</c:v>
                </c:pt>
                <c:pt idx="17">
                  <c:v>157.90236000000002</c:v>
                </c:pt>
              </c:numCache>
            </c:numRef>
          </c:xVal>
          <c:yVal>
            <c:numRef>
              <c:f>Sheet3!$C$12:$C$29</c:f>
              <c:numCache>
                <c:formatCode>General</c:formatCode>
                <c:ptCount val="18"/>
                <c:pt idx="0">
                  <c:v>1175.24</c:v>
                </c:pt>
                <c:pt idx="1">
                  <c:v>1217.6600000000001</c:v>
                </c:pt>
                <c:pt idx="2">
                  <c:v>1196.4100000000001</c:v>
                </c:pt>
                <c:pt idx="3">
                  <c:v>1179.3699999999999</c:v>
                </c:pt>
                <c:pt idx="4">
                  <c:v>1173.1600000000001</c:v>
                </c:pt>
                <c:pt idx="5">
                  <c:v>1195.6099999999999</c:v>
                </c:pt>
                <c:pt idx="6">
                  <c:v>1202.8900000000001</c:v>
                </c:pt>
                <c:pt idx="7">
                  <c:v>1207.5</c:v>
                </c:pt>
                <c:pt idx="8">
                  <c:v>1219.18</c:v>
                </c:pt>
                <c:pt idx="9">
                  <c:v>1205.77</c:v>
                </c:pt>
                <c:pt idx="10">
                  <c:v>1207.94</c:v>
                </c:pt>
                <c:pt idx="11">
                  <c:v>1210.42</c:v>
                </c:pt>
                <c:pt idx="12">
                  <c:v>1192.8</c:v>
                </c:pt>
                <c:pt idx="13">
                  <c:v>1195.31</c:v>
                </c:pt>
                <c:pt idx="14">
                  <c:v>1206.79</c:v>
                </c:pt>
                <c:pt idx="15">
                  <c:v>1205.75</c:v>
                </c:pt>
                <c:pt idx="16">
                  <c:v>1221.5</c:v>
                </c:pt>
                <c:pt idx="17">
                  <c:v>1219.97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C-BE43-94D5-570EC7F9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995040"/>
        <c:axId val="1240933200"/>
      </c:scatterChart>
      <c:valAx>
        <c:axId val="1239995040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33200"/>
        <c:crosses val="autoZero"/>
        <c:crossBetween val="midCat"/>
      </c:valAx>
      <c:valAx>
        <c:axId val="1240933200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9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339457567804019E-4"/>
                  <c:y val="9.5248979294254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Sheet3!$A$37:$A$51</c:f>
              <c:numCache>
                <c:formatCode>General</c:formatCode>
                <c:ptCount val="15"/>
                <c:pt idx="0">
                  <c:v>212.82492000000002</c:v>
                </c:pt>
                <c:pt idx="1">
                  <c:v>219.69024000000002</c:v>
                </c:pt>
                <c:pt idx="2">
                  <c:v>226.55556000000001</c:v>
                </c:pt>
                <c:pt idx="3">
                  <c:v>233.42088000000004</c:v>
                </c:pt>
                <c:pt idx="4">
                  <c:v>240.28620000000001</c:v>
                </c:pt>
                <c:pt idx="5">
                  <c:v>247.15152</c:v>
                </c:pt>
                <c:pt idx="6">
                  <c:v>254.01684</c:v>
                </c:pt>
                <c:pt idx="7">
                  <c:v>260.88216</c:v>
                </c:pt>
                <c:pt idx="8">
                  <c:v>267.74748000000005</c:v>
                </c:pt>
                <c:pt idx="9">
                  <c:v>274.61280000000005</c:v>
                </c:pt>
                <c:pt idx="10">
                  <c:v>281.47811999999999</c:v>
                </c:pt>
                <c:pt idx="11">
                  <c:v>288.34343999999999</c:v>
                </c:pt>
                <c:pt idx="12">
                  <c:v>295.20875999999998</c:v>
                </c:pt>
                <c:pt idx="13">
                  <c:v>302.07408000000004</c:v>
                </c:pt>
                <c:pt idx="14">
                  <c:v>308.93940000000003</c:v>
                </c:pt>
              </c:numCache>
            </c:numRef>
          </c:xVal>
          <c:yVal>
            <c:numRef>
              <c:f>Sheet3!$C$37:$C$51</c:f>
              <c:numCache>
                <c:formatCode>General</c:formatCode>
                <c:ptCount val="15"/>
                <c:pt idx="0">
                  <c:v>1208.1600000000001</c:v>
                </c:pt>
                <c:pt idx="1">
                  <c:v>1184.8499999999999</c:v>
                </c:pt>
                <c:pt idx="2">
                  <c:v>1193.1300000000001</c:v>
                </c:pt>
                <c:pt idx="3">
                  <c:v>1190.3499999999999</c:v>
                </c:pt>
                <c:pt idx="4">
                  <c:v>1210.03</c:v>
                </c:pt>
                <c:pt idx="5">
                  <c:v>1193.4100000000001</c:v>
                </c:pt>
                <c:pt idx="6">
                  <c:v>1172.81</c:v>
                </c:pt>
                <c:pt idx="7">
                  <c:v>1196.69</c:v>
                </c:pt>
                <c:pt idx="8">
                  <c:v>1193.6600000000001</c:v>
                </c:pt>
                <c:pt idx="9">
                  <c:v>1198.31</c:v>
                </c:pt>
                <c:pt idx="10">
                  <c:v>1191.4000000000001</c:v>
                </c:pt>
                <c:pt idx="11">
                  <c:v>1195.21</c:v>
                </c:pt>
                <c:pt idx="12">
                  <c:v>1181.69</c:v>
                </c:pt>
                <c:pt idx="13">
                  <c:v>1180.1600000000001</c:v>
                </c:pt>
                <c:pt idx="14">
                  <c:v>1159.71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D-054F-AE4F-750B9E8BC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995040"/>
        <c:axId val="1240933200"/>
      </c:scatterChart>
      <c:valAx>
        <c:axId val="1239995040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33200"/>
        <c:crosses val="autoZero"/>
        <c:crossBetween val="midCat"/>
      </c:valAx>
      <c:valAx>
        <c:axId val="1240933200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9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Sheet3!$L$8:$L$16</c:f>
              <c:numCache>
                <c:formatCode>General</c:formatCode>
                <c:ptCount val="9"/>
                <c:pt idx="0">
                  <c:v>200000</c:v>
                </c:pt>
                <c:pt idx="1">
                  <c:v>300000</c:v>
                </c:pt>
                <c:pt idx="2">
                  <c:v>400000</c:v>
                </c:pt>
                <c:pt idx="3">
                  <c:v>500000</c:v>
                </c:pt>
                <c:pt idx="4">
                  <c:v>600000</c:v>
                </c:pt>
                <c:pt idx="5">
                  <c:v>700000</c:v>
                </c:pt>
                <c:pt idx="6">
                  <c:v>800000</c:v>
                </c:pt>
                <c:pt idx="7">
                  <c:v>900000</c:v>
                </c:pt>
                <c:pt idx="8">
                  <c:v>1000000</c:v>
                </c:pt>
              </c:numCache>
            </c:numRef>
          </c:xVal>
          <c:yVal>
            <c:numRef>
              <c:f>Sheet3!$X$8:$X$16</c:f>
              <c:numCache>
                <c:formatCode>General</c:formatCode>
                <c:ptCount val="9"/>
                <c:pt idx="0">
                  <c:v>1870.1949999999997</c:v>
                </c:pt>
                <c:pt idx="1">
                  <c:v>1809.5100000000002</c:v>
                </c:pt>
                <c:pt idx="2">
                  <c:v>1856.2299999999996</c:v>
                </c:pt>
                <c:pt idx="3">
                  <c:v>1895.8150000000005</c:v>
                </c:pt>
                <c:pt idx="4">
                  <c:v>1904.2649999999994</c:v>
                </c:pt>
                <c:pt idx="5">
                  <c:v>1810.3000000000011</c:v>
                </c:pt>
                <c:pt idx="6">
                  <c:v>1829.5999999999985</c:v>
                </c:pt>
                <c:pt idx="7">
                  <c:v>1807.3500000000022</c:v>
                </c:pt>
                <c:pt idx="8">
                  <c:v>1876.1499999999978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0-FE44-95A1-FB94DF86F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679072"/>
        <c:axId val="1239682720"/>
      </c:scatterChart>
      <c:valAx>
        <c:axId val="12396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82720"/>
        <c:crosses val="autoZero"/>
        <c:crossBetween val="midCat"/>
      </c:valAx>
      <c:valAx>
        <c:axId val="1239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7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Sheet2!$B$5:$B$74</c:f>
              <c:numCache>
                <c:formatCode>General</c:formatCode>
                <c:ptCount val="70"/>
                <c:pt idx="0">
                  <c:v>931000</c:v>
                </c:pt>
                <c:pt idx="1">
                  <c:v>932000</c:v>
                </c:pt>
                <c:pt idx="2">
                  <c:v>933000</c:v>
                </c:pt>
                <c:pt idx="3">
                  <c:v>934000</c:v>
                </c:pt>
                <c:pt idx="4">
                  <c:v>935000</c:v>
                </c:pt>
                <c:pt idx="5">
                  <c:v>936000</c:v>
                </c:pt>
                <c:pt idx="6">
                  <c:v>937000</c:v>
                </c:pt>
                <c:pt idx="7">
                  <c:v>938000</c:v>
                </c:pt>
                <c:pt idx="8">
                  <c:v>939000</c:v>
                </c:pt>
                <c:pt idx="9">
                  <c:v>940000</c:v>
                </c:pt>
                <c:pt idx="10">
                  <c:v>941000</c:v>
                </c:pt>
                <c:pt idx="11">
                  <c:v>942000</c:v>
                </c:pt>
                <c:pt idx="12">
                  <c:v>943000</c:v>
                </c:pt>
                <c:pt idx="13">
                  <c:v>944000</c:v>
                </c:pt>
                <c:pt idx="14">
                  <c:v>945000</c:v>
                </c:pt>
                <c:pt idx="15">
                  <c:v>946000</c:v>
                </c:pt>
                <c:pt idx="16">
                  <c:v>947000</c:v>
                </c:pt>
                <c:pt idx="17">
                  <c:v>948000</c:v>
                </c:pt>
                <c:pt idx="18">
                  <c:v>949000</c:v>
                </c:pt>
                <c:pt idx="19">
                  <c:v>950000</c:v>
                </c:pt>
                <c:pt idx="20">
                  <c:v>951000</c:v>
                </c:pt>
                <c:pt idx="21">
                  <c:v>952000</c:v>
                </c:pt>
                <c:pt idx="22">
                  <c:v>953000</c:v>
                </c:pt>
                <c:pt idx="23">
                  <c:v>954000</c:v>
                </c:pt>
                <c:pt idx="24">
                  <c:v>955000</c:v>
                </c:pt>
                <c:pt idx="25">
                  <c:v>956000</c:v>
                </c:pt>
                <c:pt idx="26">
                  <c:v>957000</c:v>
                </c:pt>
                <c:pt idx="27">
                  <c:v>958000</c:v>
                </c:pt>
                <c:pt idx="28">
                  <c:v>959000</c:v>
                </c:pt>
                <c:pt idx="29">
                  <c:v>960000</c:v>
                </c:pt>
                <c:pt idx="30">
                  <c:v>961000</c:v>
                </c:pt>
                <c:pt idx="31">
                  <c:v>962000</c:v>
                </c:pt>
                <c:pt idx="32">
                  <c:v>963000</c:v>
                </c:pt>
                <c:pt idx="33">
                  <c:v>964000</c:v>
                </c:pt>
                <c:pt idx="34">
                  <c:v>965000</c:v>
                </c:pt>
                <c:pt idx="35">
                  <c:v>966000</c:v>
                </c:pt>
                <c:pt idx="36">
                  <c:v>967000</c:v>
                </c:pt>
                <c:pt idx="37">
                  <c:v>968000</c:v>
                </c:pt>
                <c:pt idx="38">
                  <c:v>969000</c:v>
                </c:pt>
                <c:pt idx="39">
                  <c:v>970000</c:v>
                </c:pt>
                <c:pt idx="40">
                  <c:v>971000</c:v>
                </c:pt>
                <c:pt idx="41">
                  <c:v>972000</c:v>
                </c:pt>
                <c:pt idx="42">
                  <c:v>973000</c:v>
                </c:pt>
                <c:pt idx="43">
                  <c:v>974000</c:v>
                </c:pt>
                <c:pt idx="44">
                  <c:v>975000</c:v>
                </c:pt>
                <c:pt idx="45">
                  <c:v>976000</c:v>
                </c:pt>
                <c:pt idx="46">
                  <c:v>977000</c:v>
                </c:pt>
                <c:pt idx="47">
                  <c:v>978000</c:v>
                </c:pt>
                <c:pt idx="48">
                  <c:v>979000</c:v>
                </c:pt>
                <c:pt idx="49">
                  <c:v>980000</c:v>
                </c:pt>
                <c:pt idx="50">
                  <c:v>981000</c:v>
                </c:pt>
                <c:pt idx="51">
                  <c:v>982000</c:v>
                </c:pt>
                <c:pt idx="52">
                  <c:v>983000</c:v>
                </c:pt>
                <c:pt idx="53">
                  <c:v>984000</c:v>
                </c:pt>
                <c:pt idx="54">
                  <c:v>985000</c:v>
                </c:pt>
                <c:pt idx="55">
                  <c:v>986000</c:v>
                </c:pt>
                <c:pt idx="56">
                  <c:v>987000</c:v>
                </c:pt>
                <c:pt idx="57">
                  <c:v>988000</c:v>
                </c:pt>
                <c:pt idx="58">
                  <c:v>989000</c:v>
                </c:pt>
                <c:pt idx="59">
                  <c:v>990000</c:v>
                </c:pt>
                <c:pt idx="60">
                  <c:v>991000</c:v>
                </c:pt>
                <c:pt idx="61">
                  <c:v>992000</c:v>
                </c:pt>
                <c:pt idx="62">
                  <c:v>993000</c:v>
                </c:pt>
                <c:pt idx="63">
                  <c:v>994000</c:v>
                </c:pt>
                <c:pt idx="64">
                  <c:v>995000</c:v>
                </c:pt>
                <c:pt idx="65">
                  <c:v>996000</c:v>
                </c:pt>
                <c:pt idx="66">
                  <c:v>997000</c:v>
                </c:pt>
                <c:pt idx="67">
                  <c:v>998000</c:v>
                </c:pt>
                <c:pt idx="68">
                  <c:v>999000</c:v>
                </c:pt>
                <c:pt idx="69">
                  <c:v>1000000</c:v>
                </c:pt>
              </c:numCache>
            </c:numRef>
          </c:xVal>
          <c:yVal>
            <c:numRef>
              <c:f>Sheet2!$H$5:$H$74</c:f>
              <c:numCache>
                <c:formatCode>General</c:formatCode>
                <c:ptCount val="70"/>
                <c:pt idx="0">
                  <c:v>2410.5088999999998</c:v>
                </c:pt>
                <c:pt idx="1">
                  <c:v>2423.9005000000002</c:v>
                </c:pt>
                <c:pt idx="2">
                  <c:v>2419.9367999999999</c:v>
                </c:pt>
                <c:pt idx="3">
                  <c:v>2417.4180000000001</c:v>
                </c:pt>
                <c:pt idx="4">
                  <c:v>2424.7683000000002</c:v>
                </c:pt>
                <c:pt idx="5">
                  <c:v>2428.6833999999999</c:v>
                </c:pt>
                <c:pt idx="6">
                  <c:v>2429.3748999999998</c:v>
                </c:pt>
                <c:pt idx="7">
                  <c:v>2441.732</c:v>
                </c:pt>
                <c:pt idx="8">
                  <c:v>2445.8116</c:v>
                </c:pt>
                <c:pt idx="9">
                  <c:v>2453.9366</c:v>
                </c:pt>
                <c:pt idx="10">
                  <c:v>2453.0428000000002</c:v>
                </c:pt>
                <c:pt idx="11">
                  <c:v>2438.6556999999998</c:v>
                </c:pt>
                <c:pt idx="12">
                  <c:v>2450.9899</c:v>
                </c:pt>
                <c:pt idx="13">
                  <c:v>2454.5419000000002</c:v>
                </c:pt>
                <c:pt idx="14">
                  <c:v>2459.3620000000001</c:v>
                </c:pt>
                <c:pt idx="15">
                  <c:v>2460.3411000000001</c:v>
                </c:pt>
                <c:pt idx="16">
                  <c:v>2470.5318000000002</c:v>
                </c:pt>
                <c:pt idx="17">
                  <c:v>2472.0794999999998</c:v>
                </c:pt>
                <c:pt idx="18">
                  <c:v>2466.8245999999999</c:v>
                </c:pt>
                <c:pt idx="19">
                  <c:v>2461.9425999999999</c:v>
                </c:pt>
                <c:pt idx="20">
                  <c:v>2456.3461000000002</c:v>
                </c:pt>
                <c:pt idx="21">
                  <c:v>2466.2211000000002</c:v>
                </c:pt>
                <c:pt idx="22">
                  <c:v>2468.1898000000001</c:v>
                </c:pt>
                <c:pt idx="23">
                  <c:v>2474.0187000000001</c:v>
                </c:pt>
                <c:pt idx="24">
                  <c:v>2469.1102999999998</c:v>
                </c:pt>
                <c:pt idx="25">
                  <c:v>2470.1185</c:v>
                </c:pt>
                <c:pt idx="26">
                  <c:v>2469.7982999999999</c:v>
                </c:pt>
                <c:pt idx="27">
                  <c:v>2466.5443</c:v>
                </c:pt>
                <c:pt idx="28">
                  <c:v>2465.8597</c:v>
                </c:pt>
                <c:pt idx="29">
                  <c:v>2470.0832999999998</c:v>
                </c:pt>
                <c:pt idx="30">
                  <c:v>2473.1550000000002</c:v>
                </c:pt>
                <c:pt idx="31">
                  <c:v>2474.4261999999999</c:v>
                </c:pt>
                <c:pt idx="32">
                  <c:v>2478.4249</c:v>
                </c:pt>
                <c:pt idx="33">
                  <c:v>2485.6280000000002</c:v>
                </c:pt>
                <c:pt idx="34">
                  <c:v>2478.4874</c:v>
                </c:pt>
                <c:pt idx="35">
                  <c:v>2493.4794000000002</c:v>
                </c:pt>
                <c:pt idx="36">
                  <c:v>2476.3326999999999</c:v>
                </c:pt>
                <c:pt idx="37">
                  <c:v>2475.2548000000002</c:v>
                </c:pt>
                <c:pt idx="38">
                  <c:v>2474.5967000000001</c:v>
                </c:pt>
                <c:pt idx="39">
                  <c:v>2491.6347000000001</c:v>
                </c:pt>
                <c:pt idx="40">
                  <c:v>2511.6756999999998</c:v>
                </c:pt>
                <c:pt idx="41">
                  <c:v>2502.7935000000002</c:v>
                </c:pt>
                <c:pt idx="42">
                  <c:v>2514.1945000000001</c:v>
                </c:pt>
                <c:pt idx="43">
                  <c:v>2501.7887999999998</c:v>
                </c:pt>
                <c:pt idx="44">
                  <c:v>2507.0769</c:v>
                </c:pt>
                <c:pt idx="45">
                  <c:v>2517.0871000000002</c:v>
                </c:pt>
                <c:pt idx="46">
                  <c:v>2520.1970000000001</c:v>
                </c:pt>
                <c:pt idx="47">
                  <c:v>2528.8782999999999</c:v>
                </c:pt>
                <c:pt idx="48">
                  <c:v>2529.7046</c:v>
                </c:pt>
                <c:pt idx="49">
                  <c:v>2531.866</c:v>
                </c:pt>
                <c:pt idx="50">
                  <c:v>2541.6244000000002</c:v>
                </c:pt>
                <c:pt idx="51">
                  <c:v>2540.4747000000002</c:v>
                </c:pt>
                <c:pt idx="52">
                  <c:v>2551.5167999999999</c:v>
                </c:pt>
                <c:pt idx="53">
                  <c:v>2557.9580000000001</c:v>
                </c:pt>
                <c:pt idx="54">
                  <c:v>2555.4261000000001</c:v>
                </c:pt>
                <c:pt idx="55">
                  <c:v>2549.5821000000001</c:v>
                </c:pt>
                <c:pt idx="56">
                  <c:v>2555.6923999999999</c:v>
                </c:pt>
                <c:pt idx="57">
                  <c:v>2565.1570000000002</c:v>
                </c:pt>
                <c:pt idx="58">
                  <c:v>2564.2136999999998</c:v>
                </c:pt>
                <c:pt idx="59">
                  <c:v>2568.5037000000002</c:v>
                </c:pt>
                <c:pt idx="60">
                  <c:v>2568.6255999999998</c:v>
                </c:pt>
                <c:pt idx="61">
                  <c:v>2562.2734999999998</c:v>
                </c:pt>
                <c:pt idx="62">
                  <c:v>2574.2442999999998</c:v>
                </c:pt>
                <c:pt idx="63">
                  <c:v>2581.3303999999998</c:v>
                </c:pt>
                <c:pt idx="64">
                  <c:v>2577.4319999999998</c:v>
                </c:pt>
                <c:pt idx="65">
                  <c:v>2580.4110000000001</c:v>
                </c:pt>
                <c:pt idx="66">
                  <c:v>2587.6986999999999</c:v>
                </c:pt>
                <c:pt idx="67">
                  <c:v>2591.5252</c:v>
                </c:pt>
                <c:pt idx="68">
                  <c:v>2588.8375999999998</c:v>
                </c:pt>
                <c:pt idx="69">
                  <c:v>2574.7240999999999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D-094C-830A-BCF8FC6B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80415"/>
        <c:axId val="1241324560"/>
      </c:scatterChart>
      <c:valAx>
        <c:axId val="46238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24560"/>
        <c:crosses val="autoZero"/>
        <c:crossBetween val="midCat"/>
      </c:valAx>
      <c:valAx>
        <c:axId val="12413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8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Sheet2!$B$5:$B$74</c:f>
              <c:numCache>
                <c:formatCode>General</c:formatCode>
                <c:ptCount val="70"/>
                <c:pt idx="0">
                  <c:v>931000</c:v>
                </c:pt>
                <c:pt idx="1">
                  <c:v>932000</c:v>
                </c:pt>
                <c:pt idx="2">
                  <c:v>933000</c:v>
                </c:pt>
                <c:pt idx="3">
                  <c:v>934000</c:v>
                </c:pt>
                <c:pt idx="4">
                  <c:v>935000</c:v>
                </c:pt>
                <c:pt idx="5">
                  <c:v>936000</c:v>
                </c:pt>
                <c:pt idx="6">
                  <c:v>937000</c:v>
                </c:pt>
                <c:pt idx="7">
                  <c:v>938000</c:v>
                </c:pt>
                <c:pt idx="8">
                  <c:v>939000</c:v>
                </c:pt>
                <c:pt idx="9">
                  <c:v>940000</c:v>
                </c:pt>
                <c:pt idx="10">
                  <c:v>941000</c:v>
                </c:pt>
                <c:pt idx="11">
                  <c:v>942000</c:v>
                </c:pt>
                <c:pt idx="12">
                  <c:v>943000</c:v>
                </c:pt>
                <c:pt idx="13">
                  <c:v>944000</c:v>
                </c:pt>
                <c:pt idx="14">
                  <c:v>945000</c:v>
                </c:pt>
                <c:pt idx="15">
                  <c:v>946000</c:v>
                </c:pt>
                <c:pt idx="16">
                  <c:v>947000</c:v>
                </c:pt>
                <c:pt idx="17">
                  <c:v>948000</c:v>
                </c:pt>
                <c:pt idx="18">
                  <c:v>949000</c:v>
                </c:pt>
                <c:pt idx="19">
                  <c:v>950000</c:v>
                </c:pt>
                <c:pt idx="20">
                  <c:v>951000</c:v>
                </c:pt>
                <c:pt idx="21">
                  <c:v>952000</c:v>
                </c:pt>
                <c:pt idx="22">
                  <c:v>953000</c:v>
                </c:pt>
                <c:pt idx="23">
                  <c:v>954000</c:v>
                </c:pt>
                <c:pt idx="24">
                  <c:v>955000</c:v>
                </c:pt>
                <c:pt idx="25">
                  <c:v>956000</c:v>
                </c:pt>
                <c:pt idx="26">
                  <c:v>957000</c:v>
                </c:pt>
                <c:pt idx="27">
                  <c:v>958000</c:v>
                </c:pt>
                <c:pt idx="28">
                  <c:v>959000</c:v>
                </c:pt>
                <c:pt idx="29">
                  <c:v>960000</c:v>
                </c:pt>
                <c:pt idx="30">
                  <c:v>961000</c:v>
                </c:pt>
                <c:pt idx="31">
                  <c:v>962000</c:v>
                </c:pt>
                <c:pt idx="32">
                  <c:v>963000</c:v>
                </c:pt>
                <c:pt idx="33">
                  <c:v>964000</c:v>
                </c:pt>
                <c:pt idx="34">
                  <c:v>965000</c:v>
                </c:pt>
                <c:pt idx="35">
                  <c:v>966000</c:v>
                </c:pt>
                <c:pt idx="36">
                  <c:v>967000</c:v>
                </c:pt>
                <c:pt idx="37">
                  <c:v>968000</c:v>
                </c:pt>
                <c:pt idx="38">
                  <c:v>969000</c:v>
                </c:pt>
                <c:pt idx="39">
                  <c:v>970000</c:v>
                </c:pt>
                <c:pt idx="40">
                  <c:v>971000</c:v>
                </c:pt>
                <c:pt idx="41">
                  <c:v>972000</c:v>
                </c:pt>
                <c:pt idx="42">
                  <c:v>973000</c:v>
                </c:pt>
                <c:pt idx="43">
                  <c:v>974000</c:v>
                </c:pt>
                <c:pt idx="44">
                  <c:v>975000</c:v>
                </c:pt>
                <c:pt idx="45">
                  <c:v>976000</c:v>
                </c:pt>
                <c:pt idx="46">
                  <c:v>977000</c:v>
                </c:pt>
                <c:pt idx="47">
                  <c:v>978000</c:v>
                </c:pt>
                <c:pt idx="48">
                  <c:v>979000</c:v>
                </c:pt>
                <c:pt idx="49">
                  <c:v>980000</c:v>
                </c:pt>
                <c:pt idx="50">
                  <c:v>981000</c:v>
                </c:pt>
                <c:pt idx="51">
                  <c:v>982000</c:v>
                </c:pt>
                <c:pt idx="52">
                  <c:v>983000</c:v>
                </c:pt>
                <c:pt idx="53">
                  <c:v>984000</c:v>
                </c:pt>
                <c:pt idx="54">
                  <c:v>985000</c:v>
                </c:pt>
                <c:pt idx="55">
                  <c:v>986000</c:v>
                </c:pt>
                <c:pt idx="56">
                  <c:v>987000</c:v>
                </c:pt>
                <c:pt idx="57">
                  <c:v>988000</c:v>
                </c:pt>
                <c:pt idx="58">
                  <c:v>989000</c:v>
                </c:pt>
                <c:pt idx="59">
                  <c:v>990000</c:v>
                </c:pt>
                <c:pt idx="60">
                  <c:v>991000</c:v>
                </c:pt>
                <c:pt idx="61">
                  <c:v>992000</c:v>
                </c:pt>
                <c:pt idx="62">
                  <c:v>993000</c:v>
                </c:pt>
                <c:pt idx="63">
                  <c:v>994000</c:v>
                </c:pt>
                <c:pt idx="64">
                  <c:v>995000</c:v>
                </c:pt>
                <c:pt idx="65">
                  <c:v>996000</c:v>
                </c:pt>
                <c:pt idx="66">
                  <c:v>997000</c:v>
                </c:pt>
                <c:pt idx="67">
                  <c:v>998000</c:v>
                </c:pt>
                <c:pt idx="68">
                  <c:v>999000</c:v>
                </c:pt>
                <c:pt idx="69">
                  <c:v>1000000</c:v>
                </c:pt>
              </c:numCache>
            </c:numRef>
          </c:xVal>
          <c:yVal>
            <c:numRef>
              <c:f>Sheet2!$K$5:$K$74</c:f>
              <c:numCache>
                <c:formatCode>General</c:formatCode>
                <c:ptCount val="70"/>
                <c:pt idx="1">
                  <c:v>8.0987500000001093E-3</c:v>
                </c:pt>
                <c:pt idx="2">
                  <c:v>-1.8103000000000975E-3</c:v>
                </c:pt>
                <c:pt idx="3">
                  <c:v>5.5484999999998764E-3</c:v>
                </c:pt>
                <c:pt idx="4">
                  <c:v>1.6814500000000407E-3</c:v>
                </c:pt>
                <c:pt idx="5">
                  <c:v>1.220299999999952E-3</c:v>
                </c:pt>
                <c:pt idx="6">
                  <c:v>7.2270499999995078E-3</c:v>
                </c:pt>
                <c:pt idx="7">
                  <c:v>3.6160500000005412E-3</c:v>
                </c:pt>
                <c:pt idx="8">
                  <c:v>1.1163300000000162E-2</c:v>
                </c:pt>
                <c:pt idx="9">
                  <c:v>-5.0868500000005954E-3</c:v>
                </c:pt>
                <c:pt idx="10">
                  <c:v>5.2267500000002659E-3</c:v>
                </c:pt>
                <c:pt idx="11">
                  <c:v>-7.2186999999998992E-3</c:v>
                </c:pt>
                <c:pt idx="12">
                  <c:v>1.0641450000000077E-2</c:v>
                </c:pt>
                <c:pt idx="13">
                  <c:v>-2.4845000000000253E-3</c:v>
                </c:pt>
                <c:pt idx="14">
                  <c:v>1.1769600000000081E-2</c:v>
                </c:pt>
                <c:pt idx="15">
                  <c:v>-5.5921500000004013E-3</c:v>
                </c:pt>
                <c:pt idx="16">
                  <c:v>1.4762450000000172E-2</c:v>
                </c:pt>
                <c:pt idx="17">
                  <c:v>-8.1779500000002375E-3</c:v>
                </c:pt>
                <c:pt idx="18">
                  <c:v>-2.3778499999998529E-3</c:v>
                </c:pt>
                <c:pt idx="19">
                  <c:v>3.882599999999911E-3</c:v>
                </c:pt>
                <c:pt idx="20">
                  <c:v>-6.323599999999715E-3</c:v>
                </c:pt>
                <c:pt idx="21">
                  <c:v>6.1090999999996714E-3</c:v>
                </c:pt>
                <c:pt idx="22">
                  <c:v>8.3913000000002281E-3</c:v>
                </c:pt>
                <c:pt idx="23">
                  <c:v>1.8528000000001157E-3</c:v>
                </c:pt>
                <c:pt idx="24">
                  <c:v>5.56394999999975E-3</c:v>
                </c:pt>
                <c:pt idx="25">
                  <c:v>-2.7779999999997928E-3</c:v>
                </c:pt>
                <c:pt idx="26">
                  <c:v>-2.8974999999991269E-4</c:v>
                </c:pt>
                <c:pt idx="27">
                  <c:v>-8.93685000000005E-3</c:v>
                </c:pt>
                <c:pt idx="28">
                  <c:v>5.735099999999875E-3</c:v>
                </c:pt>
                <c:pt idx="29">
                  <c:v>6.7748999999998885E-3</c:v>
                </c:pt>
                <c:pt idx="30">
                  <c:v>-3.1189999999969587E-4</c:v>
                </c:pt>
                <c:pt idx="31">
                  <c:v>2.9770499999999629E-3</c:v>
                </c:pt>
                <c:pt idx="32">
                  <c:v>3.9386500000000522E-3</c:v>
                </c:pt>
                <c:pt idx="33">
                  <c:v>-2.8292500000002292E-3</c:v>
                </c:pt>
                <c:pt idx="34">
                  <c:v>-1.2680500000001303E-3</c:v>
                </c:pt>
                <c:pt idx="35">
                  <c:v>1.3237300000000233E-2</c:v>
                </c:pt>
                <c:pt idx="36">
                  <c:v>-7.5219499999998338E-3</c:v>
                </c:pt>
                <c:pt idx="37">
                  <c:v>-5.2988500000001292E-3</c:v>
                </c:pt>
                <c:pt idx="38">
                  <c:v>1.9743499999999585E-3</c:v>
                </c:pt>
                <c:pt idx="39">
                  <c:v>1.3074299999999766E-2</c:v>
                </c:pt>
                <c:pt idx="40">
                  <c:v>1.3605800000000272E-2</c:v>
                </c:pt>
                <c:pt idx="41">
                  <c:v>-1.9417000000003101E-3</c:v>
                </c:pt>
                <c:pt idx="42">
                  <c:v>3.1087500000003274E-3</c:v>
                </c:pt>
                <c:pt idx="43">
                  <c:v>-2.6341000000002167E-3</c:v>
                </c:pt>
                <c:pt idx="44">
                  <c:v>1.6642800000000079E-2</c:v>
                </c:pt>
                <c:pt idx="45">
                  <c:v>7.8755000000001023E-4</c:v>
                </c:pt>
                <c:pt idx="46">
                  <c:v>-1.9394999999999528E-3</c:v>
                </c:pt>
                <c:pt idx="47">
                  <c:v>1.062435000000005E-2</c:v>
                </c:pt>
                <c:pt idx="48">
                  <c:v>-2.5929999999998472E-3</c:v>
                </c:pt>
                <c:pt idx="49">
                  <c:v>1.2795749999999771E-2</c:v>
                </c:pt>
                <c:pt idx="50">
                  <c:v>2.929149999999936E-3</c:v>
                </c:pt>
                <c:pt idx="51">
                  <c:v>-8.8850999999999652E-3</c:v>
                </c:pt>
                <c:pt idx="52">
                  <c:v>1.5829499999999826E-2</c:v>
                </c:pt>
                <c:pt idx="53">
                  <c:v>2.2902000000003682E-3</c:v>
                </c:pt>
                <c:pt idx="54">
                  <c:v>3.2662000000000264E-3</c:v>
                </c:pt>
                <c:pt idx="55">
                  <c:v>-3.2507000000005066E-3</c:v>
                </c:pt>
                <c:pt idx="56">
                  <c:v>5.789000000000215E-3</c:v>
                </c:pt>
                <c:pt idx="57">
                  <c:v>1.1811600000000453E-2</c:v>
                </c:pt>
                <c:pt idx="58">
                  <c:v>-4.8624500000005351E-3</c:v>
                </c:pt>
                <c:pt idx="59">
                  <c:v>4.5445000000017896E-4</c:v>
                </c:pt>
                <c:pt idx="60">
                  <c:v>1.1807499999999891E-3</c:v>
                </c:pt>
                <c:pt idx="61">
                  <c:v>-7.6952500000002149E-3</c:v>
                </c:pt>
                <c:pt idx="62">
                  <c:v>1.209349999999995E-2</c:v>
                </c:pt>
                <c:pt idx="63">
                  <c:v>4.4625000000000905E-3</c:v>
                </c:pt>
                <c:pt idx="64">
                  <c:v>-2.4551999999998771E-3</c:v>
                </c:pt>
                <c:pt idx="65">
                  <c:v>-1.1911499999996522E-3</c:v>
                </c:pt>
                <c:pt idx="66">
                  <c:v>7.6427499999999786E-3</c:v>
                </c:pt>
                <c:pt idx="67">
                  <c:v>3.3317499999998292E-3</c:v>
                </c:pt>
                <c:pt idx="68">
                  <c:v>5.1500000000000911E-3</c:v>
                </c:pt>
                <c:pt idx="69">
                  <c:v>-1.1183750000000145E-2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1-AF4C-B39C-875E77D04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80415"/>
        <c:axId val="1241324560"/>
      </c:scatterChart>
      <c:valAx>
        <c:axId val="46238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24560"/>
        <c:crosses val="autoZero"/>
        <c:crossBetween val="midCat"/>
      </c:valAx>
      <c:valAx>
        <c:axId val="12413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8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19</xdr:row>
      <xdr:rowOff>146050</xdr:rowOff>
    </xdr:from>
    <xdr:to>
      <xdr:col>9</xdr:col>
      <xdr:colOff>57150</xdr:colOff>
      <xdr:row>33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031F0-016C-5A2B-0C80-74B2C8D7C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6</xdr:row>
      <xdr:rowOff>146050</xdr:rowOff>
    </xdr:from>
    <xdr:to>
      <xdr:col>9</xdr:col>
      <xdr:colOff>704850</xdr:colOff>
      <xdr:row>20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2C0D7-CEB7-EE25-1C13-AD2EB93B4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20</xdr:row>
      <xdr:rowOff>190500</xdr:rowOff>
    </xdr:from>
    <xdr:to>
      <xdr:col>9</xdr:col>
      <xdr:colOff>711200</xdr:colOff>
      <xdr:row>34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794FE9-A25E-4644-B338-94242EBFC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35</xdr:row>
      <xdr:rowOff>63500</xdr:rowOff>
    </xdr:from>
    <xdr:to>
      <xdr:col>9</xdr:col>
      <xdr:colOff>762000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78E1A5-D7B3-2149-AD98-709A69F89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590550</xdr:colOff>
      <xdr:row>18</xdr:row>
      <xdr:rowOff>146050</xdr:rowOff>
    </xdr:from>
    <xdr:to>
      <xdr:col>21</xdr:col>
      <xdr:colOff>107950</xdr:colOff>
      <xdr:row>32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5300A8-CA3A-BB19-56BF-62D92BD5E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196850</xdr:colOff>
      <xdr:row>3</xdr:row>
      <xdr:rowOff>57150</xdr:rowOff>
    </xdr:from>
    <xdr:to>
      <xdr:col>17</xdr:col>
      <xdr:colOff>641350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73B83-4062-5499-7D7E-2A3CFCBCC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18</xdr:row>
      <xdr:rowOff>12700</xdr:rowOff>
    </xdr:from>
    <xdr:to>
      <xdr:col>17</xdr:col>
      <xdr:colOff>711200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55BBAB-2A4E-0843-9EFB-4DD716367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AAFC-787B-7F4C-BEF8-BB69775AD84E}">
  <dimension ref="B5:L18"/>
  <sheetViews>
    <sheetView workbookViewId="0">
      <selection activeCell="C7" sqref="C7"/>
    </sheetView>
  </sheetViews>
  <sheetFormatPr baseColWidth="10" defaultRowHeight="16" x14ac:dyDescent="0.2"/>
  <sheetData>
    <row r="5" spans="2:12" x14ac:dyDescent="0.2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</row>
    <row r="6" spans="2:12" x14ac:dyDescent="0.2">
      <c r="C6">
        <f>C5/10</f>
        <v>0.1</v>
      </c>
      <c r="D6">
        <f t="shared" ref="D6:L6" si="0">D5/10</f>
        <v>0.2</v>
      </c>
      <c r="E6">
        <f t="shared" si="0"/>
        <v>0.3</v>
      </c>
      <c r="F6">
        <f t="shared" si="0"/>
        <v>0.4</v>
      </c>
      <c r="G6">
        <f t="shared" si="0"/>
        <v>0.5</v>
      </c>
      <c r="H6">
        <f t="shared" si="0"/>
        <v>0.6</v>
      </c>
      <c r="I6">
        <f t="shared" si="0"/>
        <v>0.7</v>
      </c>
      <c r="J6">
        <f t="shared" si="0"/>
        <v>0.8</v>
      </c>
      <c r="K6">
        <f t="shared" si="0"/>
        <v>0.9</v>
      </c>
      <c r="L6">
        <f t="shared" si="0"/>
        <v>1</v>
      </c>
    </row>
    <row r="9" spans="2:12" x14ac:dyDescent="0.2">
      <c r="B9">
        <v>10000</v>
      </c>
      <c r="C9">
        <v>999.91899999999998</v>
      </c>
      <c r="D9">
        <v>1058.25</v>
      </c>
      <c r="E9">
        <v>1175.8399999999999</v>
      </c>
      <c r="F9">
        <v>1232.28</v>
      </c>
      <c r="G9">
        <v>1310.53</v>
      </c>
      <c r="H9">
        <v>1394.18</v>
      </c>
      <c r="I9">
        <v>1325.13</v>
      </c>
      <c r="J9">
        <v>1237.93</v>
      </c>
      <c r="K9">
        <v>1192.18</v>
      </c>
      <c r="L9">
        <v>1101.06</v>
      </c>
    </row>
    <row r="10" spans="2:12" x14ac:dyDescent="0.2">
      <c r="B10">
        <v>20000</v>
      </c>
      <c r="C10">
        <v>996.49300000000005</v>
      </c>
      <c r="D10">
        <v>1058.4100000000001</v>
      </c>
      <c r="E10">
        <v>1164.49</v>
      </c>
      <c r="F10">
        <v>1266.8599999999999</v>
      </c>
      <c r="G10">
        <v>1319</v>
      </c>
      <c r="H10">
        <v>1401.22</v>
      </c>
      <c r="I10">
        <v>1351.04</v>
      </c>
      <c r="J10">
        <v>1244.8699999999999</v>
      </c>
      <c r="K10">
        <v>1179.79</v>
      </c>
      <c r="L10">
        <v>1108.3399999999999</v>
      </c>
    </row>
    <row r="11" spans="2:12" x14ac:dyDescent="0.2">
      <c r="B11">
        <v>30000</v>
      </c>
      <c r="C11">
        <v>1002.15</v>
      </c>
      <c r="D11">
        <v>1047.8699999999999</v>
      </c>
      <c r="E11">
        <v>1164.95</v>
      </c>
      <c r="F11">
        <v>1240.3</v>
      </c>
      <c r="G11">
        <v>1330.4</v>
      </c>
      <c r="H11">
        <v>1397.65</v>
      </c>
      <c r="I11">
        <v>1353.93</v>
      </c>
      <c r="J11">
        <v>1262.1500000000001</v>
      </c>
      <c r="K11">
        <v>1188.8800000000001</v>
      </c>
      <c r="L11">
        <v>1079.73</v>
      </c>
    </row>
    <row r="12" spans="2:12" x14ac:dyDescent="0.2">
      <c r="B12">
        <v>40000</v>
      </c>
      <c r="C12">
        <v>1001.18</v>
      </c>
      <c r="D12">
        <v>1059.1400000000001</v>
      </c>
      <c r="E12">
        <v>1175.95</v>
      </c>
      <c r="F12">
        <v>1235.32</v>
      </c>
      <c r="G12">
        <v>1337.26</v>
      </c>
      <c r="H12">
        <v>1394.02</v>
      </c>
      <c r="I12">
        <v>1371.61</v>
      </c>
      <c r="J12">
        <v>1263.4000000000001</v>
      </c>
      <c r="K12">
        <v>1167.99</v>
      </c>
      <c r="L12">
        <v>1074.6400000000001</v>
      </c>
    </row>
    <row r="13" spans="2:12" x14ac:dyDescent="0.2">
      <c r="B13">
        <v>50000</v>
      </c>
      <c r="C13">
        <v>1002.47</v>
      </c>
      <c r="D13">
        <v>1070.1500000000001</v>
      </c>
      <c r="E13">
        <v>1164.97</v>
      </c>
      <c r="F13">
        <v>1233.3599999999999</v>
      </c>
      <c r="G13">
        <v>1333.52</v>
      </c>
      <c r="H13">
        <v>1404.74</v>
      </c>
      <c r="I13">
        <v>1362.5</v>
      </c>
      <c r="J13">
        <v>1271.3699999999999</v>
      </c>
      <c r="K13">
        <v>1172.08</v>
      </c>
      <c r="L13">
        <v>1076.3699999999999</v>
      </c>
    </row>
    <row r="14" spans="2:12" x14ac:dyDescent="0.2">
      <c r="B14">
        <v>60000</v>
      </c>
      <c r="C14">
        <v>997.44200000000001</v>
      </c>
      <c r="D14">
        <v>1089.18</v>
      </c>
      <c r="E14">
        <v>1170.04</v>
      </c>
      <c r="F14">
        <v>1202.18</v>
      </c>
      <c r="G14">
        <v>1335.85</v>
      </c>
      <c r="H14">
        <v>1400.71</v>
      </c>
      <c r="I14">
        <v>1344.05</v>
      </c>
      <c r="J14">
        <v>1269.98</v>
      </c>
      <c r="K14">
        <v>1183.49</v>
      </c>
      <c r="L14">
        <v>1090.32</v>
      </c>
    </row>
    <row r="15" spans="2:12" x14ac:dyDescent="0.2">
      <c r="B15">
        <v>70000</v>
      </c>
      <c r="C15">
        <v>998.62400000000002</v>
      </c>
      <c r="D15">
        <v>1073.6300000000001</v>
      </c>
      <c r="E15">
        <v>1170.69</v>
      </c>
      <c r="F15">
        <v>1205.27</v>
      </c>
      <c r="G15">
        <v>1337.6</v>
      </c>
      <c r="H15">
        <v>1401.43</v>
      </c>
      <c r="I15">
        <v>1354.59</v>
      </c>
      <c r="J15">
        <v>1290.3900000000001</v>
      </c>
      <c r="K15">
        <v>1157.17</v>
      </c>
      <c r="L15">
        <v>1053.42</v>
      </c>
    </row>
    <row r="16" spans="2:12" x14ac:dyDescent="0.2">
      <c r="B16">
        <v>80000</v>
      </c>
      <c r="C16">
        <v>991.91499999999996</v>
      </c>
      <c r="D16">
        <v>1063.93</v>
      </c>
      <c r="E16">
        <v>1175.32</v>
      </c>
      <c r="F16">
        <v>1226.68</v>
      </c>
      <c r="G16">
        <v>1324.84</v>
      </c>
      <c r="H16">
        <v>1399.46</v>
      </c>
      <c r="I16">
        <v>1359.19</v>
      </c>
      <c r="J16">
        <v>1283.33</v>
      </c>
      <c r="K16">
        <v>1181.55</v>
      </c>
      <c r="L16">
        <v>1041.67</v>
      </c>
    </row>
    <row r="17" spans="2:12" x14ac:dyDescent="0.2">
      <c r="B17">
        <v>90000</v>
      </c>
      <c r="C17">
        <v>1001.25</v>
      </c>
      <c r="D17">
        <v>1077.71</v>
      </c>
      <c r="E17">
        <v>1166.3499999999999</v>
      </c>
      <c r="F17">
        <v>1228.22</v>
      </c>
      <c r="G17">
        <v>1301.51</v>
      </c>
      <c r="H17">
        <v>1401.03</v>
      </c>
      <c r="I17">
        <v>1363.43</v>
      </c>
      <c r="J17">
        <v>1282.1300000000001</v>
      </c>
      <c r="K17">
        <v>1193.5999999999999</v>
      </c>
      <c r="L17">
        <v>1045.23</v>
      </c>
    </row>
    <row r="18" spans="2:12" x14ac:dyDescent="0.2">
      <c r="B18">
        <v>100000</v>
      </c>
      <c r="C18">
        <v>994.029</v>
      </c>
      <c r="D18">
        <v>1079.02</v>
      </c>
      <c r="E18">
        <v>1166.3699999999999</v>
      </c>
      <c r="F18">
        <v>1232.8599999999999</v>
      </c>
      <c r="G18">
        <v>1302.97</v>
      </c>
      <c r="H18">
        <v>1397.01</v>
      </c>
      <c r="I18">
        <v>1356.52</v>
      </c>
      <c r="J18">
        <v>1294.26</v>
      </c>
      <c r="K18">
        <v>1181.97</v>
      </c>
      <c r="L18">
        <v>1044.1300000000001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F626F-C680-8A40-8F10-8394B5AFEE48}">
  <dimension ref="A2:AA56"/>
  <sheetViews>
    <sheetView tabSelected="1" topLeftCell="H1" workbookViewId="0">
      <selection activeCell="R3" sqref="R3"/>
    </sheetView>
  </sheetViews>
  <sheetFormatPr baseColWidth="10" defaultRowHeight="16" x14ac:dyDescent="0.2"/>
  <cols>
    <col min="12" max="12" width="12.1640625" bestFit="1" customWidth="1"/>
    <col min="17" max="17" width="12.1640625" bestFit="1" customWidth="1"/>
  </cols>
  <sheetData>
    <row r="2" spans="1:26" x14ac:dyDescent="0.2">
      <c r="Y2" t="s">
        <v>18</v>
      </c>
      <c r="Z2" s="1">
        <v>1.602E-19</v>
      </c>
    </row>
    <row r="3" spans="1:26" x14ac:dyDescent="0.2">
      <c r="B3" t="s">
        <v>3</v>
      </c>
      <c r="C3">
        <v>343.26600000000002</v>
      </c>
      <c r="Y3" t="s">
        <v>19</v>
      </c>
      <c r="Z3" s="1">
        <v>9.9999999999999998E-13</v>
      </c>
    </row>
    <row r="4" spans="1:26" x14ac:dyDescent="0.2">
      <c r="Y4" t="s">
        <v>20</v>
      </c>
      <c r="Z4" s="1">
        <v>9.9999999999999995E-21</v>
      </c>
    </row>
    <row r="6" spans="1:26" x14ac:dyDescent="0.2">
      <c r="B6">
        <v>1000000</v>
      </c>
      <c r="C6">
        <v>50</v>
      </c>
      <c r="L6" t="s">
        <v>4</v>
      </c>
      <c r="M6" t="s">
        <v>5</v>
      </c>
      <c r="N6" t="s">
        <v>6</v>
      </c>
      <c r="O6" t="s">
        <v>7</v>
      </c>
      <c r="P6" t="s">
        <v>8</v>
      </c>
      <c r="Q6" t="s">
        <v>9</v>
      </c>
      <c r="R6" t="s">
        <v>10</v>
      </c>
      <c r="S6" t="s">
        <v>11</v>
      </c>
      <c r="T6" t="s">
        <v>12</v>
      </c>
      <c r="U6" t="s">
        <v>13</v>
      </c>
      <c r="V6" t="s">
        <v>14</v>
      </c>
      <c r="W6" t="s">
        <v>15</v>
      </c>
      <c r="X6" t="s">
        <v>16</v>
      </c>
      <c r="Y6" t="s">
        <v>17</v>
      </c>
      <c r="Z6" t="s">
        <v>21</v>
      </c>
    </row>
    <row r="7" spans="1:26" x14ac:dyDescent="0.2">
      <c r="A7">
        <f>(B7/$B$56)*$A$56</f>
        <v>6.8653200000000005</v>
      </c>
      <c r="B7">
        <v>1</v>
      </c>
      <c r="C7">
        <v>999.01099999999997</v>
      </c>
      <c r="L7">
        <v>100000</v>
      </c>
      <c r="M7">
        <v>1192.1500000000001</v>
      </c>
      <c r="N7">
        <v>-91050</v>
      </c>
      <c r="O7">
        <v>-210.49600000000001</v>
      </c>
      <c r="P7">
        <v>404475</v>
      </c>
      <c r="Q7">
        <v>343.26600000000002</v>
      </c>
      <c r="R7">
        <v>34.326599999999999</v>
      </c>
      <c r="S7">
        <v>34.326599999999999</v>
      </c>
      <c r="T7">
        <v>1832.63</v>
      </c>
      <c r="U7">
        <v>-1767.64</v>
      </c>
      <c r="W7">
        <f>(T7-U7)/2</f>
        <v>1800.1350000000002</v>
      </c>
    </row>
    <row r="8" spans="1:26" x14ac:dyDescent="0.2">
      <c r="A8">
        <f t="shared" ref="A8:A56" si="0">(B8/$B$56)*$C$3</f>
        <v>13.730640000000001</v>
      </c>
      <c r="B8">
        <v>2</v>
      </c>
      <c r="C8">
        <v>1035.8800000000001</v>
      </c>
      <c r="L8">
        <v>200000</v>
      </c>
      <c r="M8">
        <v>1195.4000000000001</v>
      </c>
      <c r="N8">
        <v>-91043</v>
      </c>
      <c r="O8">
        <v>-42.571399999999997</v>
      </c>
      <c r="P8">
        <v>404475</v>
      </c>
      <c r="Q8">
        <v>343.26600000000002</v>
      </c>
      <c r="R8">
        <v>34.326599999999999</v>
      </c>
      <c r="S8">
        <v>34.326599999999999</v>
      </c>
      <c r="T8">
        <v>3690.24</v>
      </c>
      <c r="U8">
        <v>-3650.42</v>
      </c>
      <c r="V8">
        <f>(L8-L7)*0.001</f>
        <v>100</v>
      </c>
      <c r="W8">
        <f>(T8-U8)/2</f>
        <v>3670.33</v>
      </c>
      <c r="X8">
        <f>W8-W7</f>
        <v>1870.1949999999997</v>
      </c>
      <c r="Y8">
        <f>X8/V8/(R8*S8)/2</f>
        <v>7.9358841137539809E-3</v>
      </c>
      <c r="Z8" s="1">
        <f>Y8*$Z$2/$Z$3/$Z$4</f>
        <v>127132863502.33878</v>
      </c>
    </row>
    <row r="9" spans="1:26" x14ac:dyDescent="0.2">
      <c r="A9">
        <f t="shared" si="0"/>
        <v>20.595960000000002</v>
      </c>
      <c r="B9">
        <v>3</v>
      </c>
      <c r="C9">
        <v>1119.22</v>
      </c>
      <c r="L9">
        <v>300000</v>
      </c>
      <c r="M9">
        <v>1195.1199999999999</v>
      </c>
      <c r="N9">
        <v>-91043.199999999997</v>
      </c>
      <c r="O9">
        <v>-53.323700000000002</v>
      </c>
      <c r="P9">
        <v>404475</v>
      </c>
      <c r="Q9">
        <v>343.26600000000002</v>
      </c>
      <c r="R9">
        <v>34.326599999999999</v>
      </c>
      <c r="S9">
        <v>34.326599999999999</v>
      </c>
      <c r="T9">
        <v>5504.99</v>
      </c>
      <c r="U9">
        <v>-5454.69</v>
      </c>
      <c r="V9">
        <f t="shared" ref="V9:V15" si="1">(L9-L8)*0.001</f>
        <v>100</v>
      </c>
      <c r="W9">
        <f t="shared" ref="W9" si="2">(T9-U9)/2</f>
        <v>5479.84</v>
      </c>
      <c r="X9">
        <f>W9-W8</f>
        <v>1809.5100000000002</v>
      </c>
      <c r="Y9">
        <f>X9/V9/(R9*S9)/2</f>
        <v>7.6783766733837765E-3</v>
      </c>
      <c r="Z9" s="1">
        <f>Y9*$Z$2/$Z$3/$Z$4</f>
        <v>123007594307.60811</v>
      </c>
    </row>
    <row r="10" spans="1:26" x14ac:dyDescent="0.2">
      <c r="A10">
        <f t="shared" si="0"/>
        <v>27.461280000000002</v>
      </c>
      <c r="B10">
        <v>4</v>
      </c>
      <c r="C10">
        <v>1144.6400000000001</v>
      </c>
      <c r="L10">
        <v>400000</v>
      </c>
      <c r="M10">
        <v>1198.01</v>
      </c>
      <c r="N10">
        <v>-91034.7</v>
      </c>
      <c r="O10">
        <v>56.553699999999999</v>
      </c>
      <c r="P10">
        <v>404475</v>
      </c>
      <c r="Q10">
        <v>343.26600000000002</v>
      </c>
      <c r="R10">
        <v>34.326599999999999</v>
      </c>
      <c r="S10">
        <v>34.326599999999999</v>
      </c>
      <c r="T10">
        <v>7353.55</v>
      </c>
      <c r="U10">
        <v>-7318.59</v>
      </c>
      <c r="V10">
        <f t="shared" si="1"/>
        <v>100</v>
      </c>
      <c r="W10">
        <f t="shared" ref="W10:W15" si="3">(T10-U10)/2</f>
        <v>7336.07</v>
      </c>
      <c r="X10">
        <f t="shared" ref="X10:X14" si="4">W10-W9</f>
        <v>1856.2299999999996</v>
      </c>
      <c r="Y10">
        <f t="shared" ref="Y10:Y15" si="5">X10/V10/(R10*S10)/2</f>
        <v>7.8766257895425632E-3</v>
      </c>
      <c r="Z10" s="1">
        <f t="shared" ref="Z10:Z15" si="6">Y10*$Z$2/$Z$3/$Z$4</f>
        <v>126183545148.47188</v>
      </c>
    </row>
    <row r="11" spans="1:26" x14ac:dyDescent="0.2">
      <c r="A11">
        <f t="shared" si="0"/>
        <v>34.326600000000006</v>
      </c>
      <c r="B11">
        <v>5</v>
      </c>
      <c r="C11">
        <v>1150.98</v>
      </c>
      <c r="L11">
        <v>500000</v>
      </c>
      <c r="M11">
        <v>1192.92</v>
      </c>
      <c r="N11">
        <v>-91047.8</v>
      </c>
      <c r="O11">
        <v>-177.38</v>
      </c>
      <c r="P11">
        <v>404475</v>
      </c>
      <c r="Q11">
        <v>343.26600000000002</v>
      </c>
      <c r="R11">
        <v>34.326599999999999</v>
      </c>
      <c r="S11">
        <v>34.326599999999999</v>
      </c>
      <c r="T11">
        <v>9269.86</v>
      </c>
      <c r="U11">
        <v>-9193.91</v>
      </c>
      <c r="V11">
        <f t="shared" si="1"/>
        <v>100</v>
      </c>
      <c r="W11">
        <f t="shared" si="3"/>
        <v>9231.8850000000002</v>
      </c>
      <c r="X11">
        <f t="shared" si="4"/>
        <v>1895.8150000000005</v>
      </c>
      <c r="Y11">
        <f t="shared" si="5"/>
        <v>8.0445986333598958E-3</v>
      </c>
      <c r="Z11" s="1">
        <f t="shared" si="6"/>
        <v>128874470106.42552</v>
      </c>
    </row>
    <row r="12" spans="1:26" x14ac:dyDescent="0.2">
      <c r="A12">
        <f t="shared" si="0"/>
        <v>41.191920000000003</v>
      </c>
      <c r="B12">
        <v>6</v>
      </c>
      <c r="C12">
        <v>1175.24</v>
      </c>
      <c r="L12">
        <v>600000</v>
      </c>
      <c r="M12">
        <v>1199.17</v>
      </c>
      <c r="N12">
        <v>-91031.6</v>
      </c>
      <c r="O12">
        <v>94.584299999999999</v>
      </c>
      <c r="P12">
        <v>404475</v>
      </c>
      <c r="Q12">
        <v>343.26600000000002</v>
      </c>
      <c r="R12">
        <v>34.326599999999999</v>
      </c>
      <c r="S12">
        <v>34.326599999999999</v>
      </c>
      <c r="T12">
        <v>11154.8</v>
      </c>
      <c r="U12">
        <v>-11117.5</v>
      </c>
      <c r="V12">
        <f t="shared" si="1"/>
        <v>100</v>
      </c>
      <c r="W12">
        <f t="shared" si="3"/>
        <v>11136.15</v>
      </c>
      <c r="X12">
        <f t="shared" si="4"/>
        <v>1904.2649999999994</v>
      </c>
      <c r="Y12">
        <f t="shared" si="5"/>
        <v>8.0804549054391255E-3</v>
      </c>
      <c r="Z12" s="1">
        <f t="shared" si="6"/>
        <v>129448887585.1348</v>
      </c>
    </row>
    <row r="13" spans="1:26" x14ac:dyDescent="0.2">
      <c r="A13">
        <f t="shared" si="0"/>
        <v>48.057240000000007</v>
      </c>
      <c r="B13">
        <v>7</v>
      </c>
      <c r="C13">
        <v>1217.6600000000001</v>
      </c>
      <c r="L13">
        <v>700000</v>
      </c>
      <c r="M13">
        <v>1198.95</v>
      </c>
      <c r="N13">
        <v>-91033.3</v>
      </c>
      <c r="O13">
        <v>92.957300000000004</v>
      </c>
      <c r="P13">
        <v>404475</v>
      </c>
      <c r="Q13">
        <v>343.26600000000002</v>
      </c>
      <c r="R13">
        <v>34.326599999999999</v>
      </c>
      <c r="S13">
        <v>34.326599999999999</v>
      </c>
      <c r="T13">
        <v>12974.5</v>
      </c>
      <c r="U13">
        <v>-12918.4</v>
      </c>
      <c r="V13">
        <f t="shared" si="1"/>
        <v>100</v>
      </c>
      <c r="W13">
        <f t="shared" si="3"/>
        <v>12946.45</v>
      </c>
      <c r="X13">
        <f t="shared" si="4"/>
        <v>1810.3000000000011</v>
      </c>
      <c r="Y13">
        <f t="shared" si="5"/>
        <v>7.6817289165722535E-3</v>
      </c>
      <c r="Z13" s="1">
        <f t="shared" si="6"/>
        <v>123061297243.4875</v>
      </c>
    </row>
    <row r="14" spans="1:26" x14ac:dyDescent="0.2">
      <c r="A14">
        <f t="shared" si="0"/>
        <v>54.922560000000004</v>
      </c>
      <c r="B14">
        <v>8</v>
      </c>
      <c r="C14">
        <v>1196.4100000000001</v>
      </c>
      <c r="L14">
        <v>800000</v>
      </c>
      <c r="M14">
        <v>1197.17</v>
      </c>
      <c r="N14">
        <v>-91038.5</v>
      </c>
      <c r="O14">
        <v>4.9217000000000004</v>
      </c>
      <c r="P14">
        <v>404475</v>
      </c>
      <c r="Q14">
        <v>343.26600000000002</v>
      </c>
      <c r="R14">
        <v>34.326599999999999</v>
      </c>
      <c r="S14">
        <v>34.326599999999999</v>
      </c>
      <c r="T14">
        <v>14806.2</v>
      </c>
      <c r="U14">
        <v>-14745.9</v>
      </c>
      <c r="V14">
        <f t="shared" si="1"/>
        <v>100</v>
      </c>
      <c r="W14">
        <f t="shared" si="3"/>
        <v>14776.05</v>
      </c>
      <c r="X14">
        <f t="shared" si="4"/>
        <v>1829.5999999999985</v>
      </c>
      <c r="Y14">
        <f t="shared" si="5"/>
        <v>7.7636254906703721E-3</v>
      </c>
      <c r="Z14" s="1">
        <f t="shared" si="6"/>
        <v>124373280360.53938</v>
      </c>
    </row>
    <row r="15" spans="1:26" x14ac:dyDescent="0.2">
      <c r="A15">
        <f t="shared" si="0"/>
        <v>61.787880000000001</v>
      </c>
      <c r="B15">
        <v>9</v>
      </c>
      <c r="C15">
        <v>1179.3699999999999</v>
      </c>
      <c r="L15">
        <v>900000</v>
      </c>
      <c r="M15">
        <v>1192.77</v>
      </c>
      <c r="N15">
        <v>-91048.6</v>
      </c>
      <c r="O15">
        <v>-135.756</v>
      </c>
      <c r="P15">
        <v>404475</v>
      </c>
      <c r="Q15">
        <v>343.26600000000002</v>
      </c>
      <c r="R15">
        <v>34.326599999999999</v>
      </c>
      <c r="S15">
        <v>34.326599999999999</v>
      </c>
      <c r="T15">
        <v>16628.599999999999</v>
      </c>
      <c r="U15">
        <v>-16538.2</v>
      </c>
      <c r="V15">
        <f t="shared" si="1"/>
        <v>100</v>
      </c>
      <c r="W15">
        <f t="shared" si="3"/>
        <v>16583.400000000001</v>
      </c>
      <c r="X15">
        <f>W15-W14</f>
        <v>1807.3500000000022</v>
      </c>
      <c r="Y15">
        <f t="shared" si="5"/>
        <v>7.6692110464380864E-3</v>
      </c>
      <c r="Z15" s="1">
        <f t="shared" si="6"/>
        <v>122860760963.93814</v>
      </c>
    </row>
    <row r="16" spans="1:26" x14ac:dyDescent="0.2">
      <c r="A16">
        <f t="shared" si="0"/>
        <v>68.653200000000012</v>
      </c>
      <c r="B16">
        <v>10</v>
      </c>
      <c r="C16">
        <v>1173.1600000000001</v>
      </c>
      <c r="L16">
        <v>1000000</v>
      </c>
      <c r="M16">
        <v>1191.96</v>
      </c>
      <c r="N16">
        <v>-91051.9</v>
      </c>
      <c r="O16">
        <v>-213.03899999999999</v>
      </c>
      <c r="P16">
        <v>404475</v>
      </c>
      <c r="Q16">
        <v>343.26600000000002</v>
      </c>
      <c r="R16">
        <v>34.326599999999999</v>
      </c>
      <c r="S16">
        <v>34.326599999999999</v>
      </c>
      <c r="T16">
        <v>18512.099999999999</v>
      </c>
      <c r="U16">
        <v>-18407</v>
      </c>
      <c r="V16">
        <f t="shared" ref="V16" si="7">(L16-L15)*0.001</f>
        <v>100</v>
      </c>
      <c r="W16">
        <f>(T16-U16)/2</f>
        <v>18459.55</v>
      </c>
      <c r="X16">
        <f>W16-W15</f>
        <v>1876.1499999999978</v>
      </c>
      <c r="Y16">
        <f>X16/V16/(R16*S16)/2</f>
        <v>7.9611532380417637E-3</v>
      </c>
      <c r="Z16" s="1">
        <f>Y16*$Z$2/$Z$3/$Z$4</f>
        <v>127537674873.42906</v>
      </c>
    </row>
    <row r="17" spans="1:27" x14ac:dyDescent="0.2">
      <c r="A17">
        <f t="shared" si="0"/>
        <v>75.518520000000009</v>
      </c>
      <c r="B17">
        <v>11</v>
      </c>
      <c r="C17">
        <v>1195.6099999999999</v>
      </c>
    </row>
    <row r="18" spans="1:27" x14ac:dyDescent="0.2">
      <c r="A18">
        <f t="shared" si="0"/>
        <v>82.383840000000006</v>
      </c>
      <c r="B18">
        <v>12</v>
      </c>
      <c r="C18">
        <v>1202.8900000000001</v>
      </c>
      <c r="Y18" t="s">
        <v>0</v>
      </c>
      <c r="Z18" s="1">
        <f>AVERAGE(Z8:Z16)</f>
        <v>125831152676.81926</v>
      </c>
    </row>
    <row r="19" spans="1:27" x14ac:dyDescent="0.2">
      <c r="A19">
        <f t="shared" si="0"/>
        <v>89.249160000000003</v>
      </c>
      <c r="B19">
        <v>13</v>
      </c>
      <c r="C19">
        <v>1207.5</v>
      </c>
    </row>
    <row r="20" spans="1:27" x14ac:dyDescent="0.2">
      <c r="A20">
        <f t="shared" si="0"/>
        <v>96.114480000000015</v>
      </c>
      <c r="B20">
        <v>14</v>
      </c>
      <c r="C20">
        <v>1219.18</v>
      </c>
      <c r="Y20" t="s">
        <v>22</v>
      </c>
    </row>
    <row r="21" spans="1:27" x14ac:dyDescent="0.2">
      <c r="A21">
        <f t="shared" si="0"/>
        <v>102.9798</v>
      </c>
      <c r="B21">
        <v>15</v>
      </c>
      <c r="C21">
        <v>1205.77</v>
      </c>
    </row>
    <row r="22" spans="1:27" x14ac:dyDescent="0.2">
      <c r="A22">
        <f t="shared" si="0"/>
        <v>109.84512000000001</v>
      </c>
      <c r="B22">
        <v>16</v>
      </c>
      <c r="C22">
        <v>1207.94</v>
      </c>
      <c r="L22" t="s">
        <v>23</v>
      </c>
      <c r="Y22" t="s">
        <v>26</v>
      </c>
      <c r="Z22" s="2">
        <f>Z18/L24</f>
        <v>57.040413724759411</v>
      </c>
      <c r="AA22" t="s">
        <v>27</v>
      </c>
    </row>
    <row r="23" spans="1:27" x14ac:dyDescent="0.2">
      <c r="A23">
        <f t="shared" si="0"/>
        <v>116.71044000000002</v>
      </c>
      <c r="B23">
        <v>17</v>
      </c>
      <c r="C23">
        <v>1210.42</v>
      </c>
      <c r="L23">
        <f>(0.2174+0.2238)/2</f>
        <v>0.22060000000000002</v>
      </c>
      <c r="M23" t="s">
        <v>24</v>
      </c>
    </row>
    <row r="24" spans="1:27" x14ac:dyDescent="0.2">
      <c r="A24">
        <f t="shared" si="0"/>
        <v>123.57576</v>
      </c>
      <c r="B24">
        <v>18</v>
      </c>
      <c r="C24">
        <v>1192.8</v>
      </c>
      <c r="L24">
        <f>L23/0.0000000001</f>
        <v>2206000000</v>
      </c>
      <c r="M24" t="s">
        <v>25</v>
      </c>
    </row>
    <row r="25" spans="1:27" x14ac:dyDescent="0.2">
      <c r="A25">
        <f t="shared" si="0"/>
        <v>130.44108</v>
      </c>
      <c r="B25">
        <v>19</v>
      </c>
      <c r="C25">
        <v>1195.31</v>
      </c>
    </row>
    <row r="26" spans="1:27" x14ac:dyDescent="0.2">
      <c r="A26">
        <f t="shared" si="0"/>
        <v>137.30640000000002</v>
      </c>
      <c r="B26">
        <v>20</v>
      </c>
      <c r="C26">
        <v>1206.79</v>
      </c>
      <c r="Y26" t="s">
        <v>28</v>
      </c>
    </row>
    <row r="27" spans="1:27" x14ac:dyDescent="0.2">
      <c r="A27">
        <f t="shared" si="0"/>
        <v>144.17171999999999</v>
      </c>
      <c r="B27">
        <v>21</v>
      </c>
      <c r="C27">
        <v>1205.75</v>
      </c>
      <c r="X27" t="s">
        <v>29</v>
      </c>
      <c r="Y27" t="s">
        <v>26</v>
      </c>
      <c r="Z27">
        <v>0.29630813963461555</v>
      </c>
      <c r="AA27" t="s">
        <v>27</v>
      </c>
    </row>
    <row r="28" spans="1:27" x14ac:dyDescent="0.2">
      <c r="A28">
        <f t="shared" si="0"/>
        <v>151.03704000000002</v>
      </c>
      <c r="B28">
        <v>22</v>
      </c>
      <c r="C28">
        <v>1221.5</v>
      </c>
      <c r="X28" t="s">
        <v>30</v>
      </c>
      <c r="Y28" t="s">
        <v>26</v>
      </c>
      <c r="Z28">
        <v>39.133163190996648</v>
      </c>
      <c r="AA28" t="s">
        <v>27</v>
      </c>
    </row>
    <row r="29" spans="1:27" x14ac:dyDescent="0.2">
      <c r="A29">
        <f t="shared" si="0"/>
        <v>157.90236000000002</v>
      </c>
      <c r="B29">
        <v>23</v>
      </c>
      <c r="C29">
        <v>1219.97</v>
      </c>
      <c r="X29" t="s">
        <v>31</v>
      </c>
      <c r="Y29" t="s">
        <v>26</v>
      </c>
      <c r="Z29">
        <v>57.040413724759411</v>
      </c>
      <c r="AA29" t="s">
        <v>27</v>
      </c>
    </row>
    <row r="30" spans="1:27" x14ac:dyDescent="0.2">
      <c r="A30">
        <f t="shared" si="0"/>
        <v>164.76768000000001</v>
      </c>
      <c r="B30">
        <v>24</v>
      </c>
      <c r="C30">
        <v>1214.6099999999999</v>
      </c>
    </row>
    <row r="31" spans="1:27" x14ac:dyDescent="0.2">
      <c r="A31">
        <f t="shared" si="0"/>
        <v>171.63300000000001</v>
      </c>
      <c r="B31">
        <v>25</v>
      </c>
      <c r="C31">
        <v>1289.28</v>
      </c>
    </row>
    <row r="32" spans="1:27" x14ac:dyDescent="0.2">
      <c r="A32">
        <f t="shared" si="0"/>
        <v>178.49832000000001</v>
      </c>
      <c r="B32">
        <v>26</v>
      </c>
      <c r="C32">
        <v>1402.14</v>
      </c>
    </row>
    <row r="33" spans="1:3" x14ac:dyDescent="0.2">
      <c r="A33">
        <f t="shared" si="0"/>
        <v>185.36364000000003</v>
      </c>
      <c r="B33">
        <v>27</v>
      </c>
      <c r="C33">
        <v>1279.5</v>
      </c>
    </row>
    <row r="34" spans="1:3" x14ac:dyDescent="0.2">
      <c r="A34">
        <f t="shared" si="0"/>
        <v>192.22896000000003</v>
      </c>
      <c r="B34">
        <v>28</v>
      </c>
      <c r="C34">
        <v>1244.4000000000001</v>
      </c>
    </row>
    <row r="35" spans="1:3" x14ac:dyDescent="0.2">
      <c r="A35">
        <f t="shared" si="0"/>
        <v>199.09428</v>
      </c>
      <c r="B35">
        <v>29</v>
      </c>
      <c r="C35">
        <v>1217.1199999999999</v>
      </c>
    </row>
    <row r="36" spans="1:3" x14ac:dyDescent="0.2">
      <c r="A36">
        <f t="shared" si="0"/>
        <v>205.95959999999999</v>
      </c>
      <c r="B36">
        <v>30</v>
      </c>
      <c r="C36">
        <v>1218.77</v>
      </c>
    </row>
    <row r="37" spans="1:3" x14ac:dyDescent="0.2">
      <c r="A37">
        <f t="shared" si="0"/>
        <v>212.82492000000002</v>
      </c>
      <c r="B37">
        <v>31</v>
      </c>
      <c r="C37">
        <v>1208.1600000000001</v>
      </c>
    </row>
    <row r="38" spans="1:3" x14ac:dyDescent="0.2">
      <c r="A38">
        <f t="shared" si="0"/>
        <v>219.69024000000002</v>
      </c>
      <c r="B38">
        <v>32</v>
      </c>
      <c r="C38">
        <v>1184.8499999999999</v>
      </c>
    </row>
    <row r="39" spans="1:3" x14ac:dyDescent="0.2">
      <c r="A39">
        <f t="shared" si="0"/>
        <v>226.55556000000001</v>
      </c>
      <c r="B39">
        <v>33</v>
      </c>
      <c r="C39">
        <v>1193.1300000000001</v>
      </c>
    </row>
    <row r="40" spans="1:3" x14ac:dyDescent="0.2">
      <c r="A40">
        <f t="shared" si="0"/>
        <v>233.42088000000004</v>
      </c>
      <c r="B40">
        <v>34</v>
      </c>
      <c r="C40">
        <v>1190.3499999999999</v>
      </c>
    </row>
    <row r="41" spans="1:3" x14ac:dyDescent="0.2">
      <c r="A41">
        <f t="shared" si="0"/>
        <v>240.28620000000001</v>
      </c>
      <c r="B41">
        <v>35</v>
      </c>
      <c r="C41">
        <v>1210.03</v>
      </c>
    </row>
    <row r="42" spans="1:3" x14ac:dyDescent="0.2">
      <c r="A42">
        <f t="shared" si="0"/>
        <v>247.15152</v>
      </c>
      <c r="B42">
        <v>36</v>
      </c>
      <c r="C42">
        <v>1193.4100000000001</v>
      </c>
    </row>
    <row r="43" spans="1:3" x14ac:dyDescent="0.2">
      <c r="A43">
        <f t="shared" si="0"/>
        <v>254.01684</v>
      </c>
      <c r="B43">
        <v>37</v>
      </c>
      <c r="C43">
        <v>1172.81</v>
      </c>
    </row>
    <row r="44" spans="1:3" x14ac:dyDescent="0.2">
      <c r="A44">
        <f t="shared" si="0"/>
        <v>260.88216</v>
      </c>
      <c r="B44">
        <v>38</v>
      </c>
      <c r="C44">
        <v>1196.69</v>
      </c>
    </row>
    <row r="45" spans="1:3" x14ac:dyDescent="0.2">
      <c r="A45">
        <f t="shared" si="0"/>
        <v>267.74748000000005</v>
      </c>
      <c r="B45">
        <v>39</v>
      </c>
      <c r="C45">
        <v>1193.6600000000001</v>
      </c>
    </row>
    <row r="46" spans="1:3" x14ac:dyDescent="0.2">
      <c r="A46">
        <f t="shared" si="0"/>
        <v>274.61280000000005</v>
      </c>
      <c r="B46">
        <v>40</v>
      </c>
      <c r="C46">
        <v>1198.31</v>
      </c>
    </row>
    <row r="47" spans="1:3" x14ac:dyDescent="0.2">
      <c r="A47">
        <f t="shared" si="0"/>
        <v>281.47811999999999</v>
      </c>
      <c r="B47">
        <v>41</v>
      </c>
      <c r="C47">
        <v>1191.4000000000001</v>
      </c>
    </row>
    <row r="48" spans="1:3" x14ac:dyDescent="0.2">
      <c r="A48">
        <f t="shared" si="0"/>
        <v>288.34343999999999</v>
      </c>
      <c r="B48">
        <v>42</v>
      </c>
      <c r="C48">
        <v>1195.21</v>
      </c>
    </row>
    <row r="49" spans="1:3" x14ac:dyDescent="0.2">
      <c r="A49">
        <f t="shared" si="0"/>
        <v>295.20875999999998</v>
      </c>
      <c r="B49">
        <v>43</v>
      </c>
      <c r="C49">
        <v>1181.69</v>
      </c>
    </row>
    <row r="50" spans="1:3" x14ac:dyDescent="0.2">
      <c r="A50">
        <f t="shared" si="0"/>
        <v>302.07408000000004</v>
      </c>
      <c r="B50">
        <v>44</v>
      </c>
      <c r="C50">
        <v>1180.1600000000001</v>
      </c>
    </row>
    <row r="51" spans="1:3" x14ac:dyDescent="0.2">
      <c r="A51">
        <f t="shared" si="0"/>
        <v>308.93940000000003</v>
      </c>
      <c r="B51">
        <v>45</v>
      </c>
      <c r="C51">
        <v>1159.71</v>
      </c>
    </row>
    <row r="52" spans="1:3" x14ac:dyDescent="0.2">
      <c r="A52">
        <f t="shared" si="0"/>
        <v>315.80472000000003</v>
      </c>
      <c r="B52">
        <v>46</v>
      </c>
      <c r="C52">
        <v>1171.8</v>
      </c>
    </row>
    <row r="53" spans="1:3" x14ac:dyDescent="0.2">
      <c r="A53">
        <f t="shared" si="0"/>
        <v>322.67003999999997</v>
      </c>
      <c r="B53">
        <v>47</v>
      </c>
      <c r="C53">
        <v>1154.1099999999999</v>
      </c>
    </row>
    <row r="54" spans="1:3" x14ac:dyDescent="0.2">
      <c r="A54">
        <f t="shared" si="0"/>
        <v>329.53536000000003</v>
      </c>
      <c r="B54">
        <v>48</v>
      </c>
      <c r="C54">
        <v>1152.1400000000001</v>
      </c>
    </row>
    <row r="55" spans="1:3" x14ac:dyDescent="0.2">
      <c r="A55">
        <f t="shared" si="0"/>
        <v>336.40068000000002</v>
      </c>
      <c r="B55">
        <v>49</v>
      </c>
      <c r="C55">
        <v>1113.53</v>
      </c>
    </row>
    <row r="56" spans="1:3" x14ac:dyDescent="0.2">
      <c r="A56">
        <f t="shared" si="0"/>
        <v>343.26600000000002</v>
      </c>
      <c r="B56">
        <v>50</v>
      </c>
      <c r="C56">
        <v>1040.07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3AB6-5234-684D-896A-6CE6E9084090}">
  <dimension ref="B2:K74"/>
  <sheetViews>
    <sheetView workbookViewId="0">
      <selection activeCell="L6" sqref="L6"/>
    </sheetView>
  </sheetViews>
  <sheetFormatPr baseColWidth="10" defaultRowHeight="16" x14ac:dyDescent="0.2"/>
  <sheetData>
    <row r="2" spans="2:11" x14ac:dyDescent="0.2">
      <c r="K2">
        <f>AVERAGE(K6:K74)</f>
        <v>2.4829710144927512E-3</v>
      </c>
    </row>
    <row r="4" spans="2:11" x14ac:dyDescent="0.2">
      <c r="J4" t="s">
        <v>1</v>
      </c>
      <c r="K4" t="s">
        <v>2</v>
      </c>
    </row>
    <row r="5" spans="2:11" x14ac:dyDescent="0.2">
      <c r="B5">
        <v>931000</v>
      </c>
      <c r="C5">
        <v>1862</v>
      </c>
      <c r="D5">
        <v>1196.8484000000001</v>
      </c>
      <c r="E5">
        <v>-91011.555999999997</v>
      </c>
      <c r="F5">
        <v>334.44625000000002</v>
      </c>
      <c r="G5">
        <v>404506.61</v>
      </c>
      <c r="H5">
        <v>2410.5088999999998</v>
      </c>
      <c r="I5">
        <v>-2299.7274000000002</v>
      </c>
      <c r="J5">
        <f>(H5-I5)/2</f>
        <v>2355.1181500000002</v>
      </c>
    </row>
    <row r="6" spans="2:11" x14ac:dyDescent="0.2">
      <c r="B6">
        <v>932000</v>
      </c>
      <c r="C6">
        <v>1864</v>
      </c>
      <c r="D6">
        <v>1206.3018</v>
      </c>
      <c r="E6">
        <v>-91045.998999999996</v>
      </c>
      <c r="F6">
        <v>88.09205</v>
      </c>
      <c r="G6">
        <v>404506.61</v>
      </c>
      <c r="H6">
        <v>2423.9005000000002</v>
      </c>
      <c r="I6">
        <v>-2302.5333000000001</v>
      </c>
      <c r="J6">
        <f t="shared" ref="J6:J69" si="0">(H6-I6)/2</f>
        <v>2363.2169000000004</v>
      </c>
      <c r="K6">
        <f>(J6-J5)/(B6-B5)</f>
        <v>8.0987500000001093E-3</v>
      </c>
    </row>
    <row r="7" spans="2:11" x14ac:dyDescent="0.2">
      <c r="B7">
        <v>933000</v>
      </c>
      <c r="C7">
        <v>1866</v>
      </c>
      <c r="D7">
        <v>1200.1660999999999</v>
      </c>
      <c r="E7">
        <v>-91025.972999999998</v>
      </c>
      <c r="F7">
        <v>6.2174041000000004</v>
      </c>
      <c r="G7">
        <v>404506.61</v>
      </c>
      <c r="H7">
        <v>2419.9367999999999</v>
      </c>
      <c r="I7">
        <v>-2302.8764000000001</v>
      </c>
      <c r="J7">
        <f t="shared" si="0"/>
        <v>2361.4066000000003</v>
      </c>
      <c r="K7">
        <f t="shared" ref="K7:K70" si="1">(J7-J6)/(B7-B6)</f>
        <v>-1.8103000000000975E-3</v>
      </c>
    </row>
    <row r="8" spans="2:11" x14ac:dyDescent="0.2">
      <c r="B8">
        <v>934000</v>
      </c>
      <c r="C8">
        <v>1868</v>
      </c>
      <c r="D8">
        <v>1207.2862</v>
      </c>
      <c r="E8">
        <v>-91028.448999999993</v>
      </c>
      <c r="F8">
        <v>320.2371</v>
      </c>
      <c r="G8">
        <v>404506.61</v>
      </c>
      <c r="H8">
        <v>2417.4180000000001</v>
      </c>
      <c r="I8">
        <v>-2316.4922000000001</v>
      </c>
      <c r="J8">
        <f t="shared" si="0"/>
        <v>2366.9551000000001</v>
      </c>
      <c r="K8">
        <f t="shared" si="1"/>
        <v>5.5484999999998764E-3</v>
      </c>
    </row>
    <row r="9" spans="2:11" x14ac:dyDescent="0.2">
      <c r="B9">
        <v>935000</v>
      </c>
      <c r="C9">
        <v>1870</v>
      </c>
      <c r="D9">
        <v>1194.8485000000001</v>
      </c>
      <c r="E9">
        <v>-91007.718999999997</v>
      </c>
      <c r="F9">
        <v>174.21449000000001</v>
      </c>
      <c r="G9">
        <v>404506.61</v>
      </c>
      <c r="H9">
        <v>2424.7683000000002</v>
      </c>
      <c r="I9">
        <v>-2312.5048000000002</v>
      </c>
      <c r="J9">
        <f t="shared" si="0"/>
        <v>2368.6365500000002</v>
      </c>
      <c r="K9">
        <f t="shared" si="1"/>
        <v>1.6814500000000407E-3</v>
      </c>
    </row>
    <row r="10" spans="2:11" x14ac:dyDescent="0.2">
      <c r="B10">
        <v>936000</v>
      </c>
      <c r="C10">
        <v>1872</v>
      </c>
      <c r="D10">
        <v>1197.1864</v>
      </c>
      <c r="E10">
        <v>-91019.56</v>
      </c>
      <c r="F10">
        <v>130.74234999999999</v>
      </c>
      <c r="G10">
        <v>404506.61</v>
      </c>
      <c r="H10">
        <v>2428.6833999999999</v>
      </c>
      <c r="I10">
        <v>-2311.0302999999999</v>
      </c>
      <c r="J10">
        <f t="shared" si="0"/>
        <v>2369.8568500000001</v>
      </c>
      <c r="K10">
        <f t="shared" si="1"/>
        <v>1.220299999999952E-3</v>
      </c>
    </row>
    <row r="11" spans="2:11" x14ac:dyDescent="0.2">
      <c r="B11">
        <v>937000</v>
      </c>
      <c r="C11">
        <v>1874</v>
      </c>
      <c r="D11">
        <v>1193.9795999999999</v>
      </c>
      <c r="E11">
        <v>-90997.77</v>
      </c>
      <c r="F11">
        <v>430.00821000000002</v>
      </c>
      <c r="G11">
        <v>404506.61</v>
      </c>
      <c r="H11">
        <v>2429.3748999999998</v>
      </c>
      <c r="I11">
        <v>-2324.7928999999999</v>
      </c>
      <c r="J11">
        <f t="shared" si="0"/>
        <v>2377.0838999999996</v>
      </c>
      <c r="K11">
        <f t="shared" si="1"/>
        <v>7.2270499999995078E-3</v>
      </c>
    </row>
    <row r="12" spans="2:11" x14ac:dyDescent="0.2">
      <c r="B12">
        <v>938000</v>
      </c>
      <c r="C12">
        <v>1876</v>
      </c>
      <c r="D12">
        <v>1199.3723</v>
      </c>
      <c r="E12">
        <v>-91029.134999999995</v>
      </c>
      <c r="F12">
        <v>114.03084</v>
      </c>
      <c r="G12">
        <v>404506.61</v>
      </c>
      <c r="H12">
        <v>2441.732</v>
      </c>
      <c r="I12">
        <v>-2319.6678999999999</v>
      </c>
      <c r="J12">
        <f t="shared" si="0"/>
        <v>2380.6999500000002</v>
      </c>
      <c r="K12">
        <f t="shared" si="1"/>
        <v>3.6160500000005412E-3</v>
      </c>
    </row>
    <row r="13" spans="2:11" x14ac:dyDescent="0.2">
      <c r="B13">
        <v>939000</v>
      </c>
      <c r="C13">
        <v>1878</v>
      </c>
      <c r="D13">
        <v>1206.7357999999999</v>
      </c>
      <c r="E13">
        <v>-91033.926000000007</v>
      </c>
      <c r="F13">
        <v>-83.360101</v>
      </c>
      <c r="G13">
        <v>404506.61</v>
      </c>
      <c r="H13">
        <v>2445.8116</v>
      </c>
      <c r="I13">
        <v>-2337.9149000000002</v>
      </c>
      <c r="J13">
        <f t="shared" si="0"/>
        <v>2391.8632500000003</v>
      </c>
      <c r="K13">
        <f t="shared" si="1"/>
        <v>1.1163300000000162E-2</v>
      </c>
    </row>
    <row r="14" spans="2:11" x14ac:dyDescent="0.2">
      <c r="B14">
        <v>940000</v>
      </c>
      <c r="C14">
        <v>1880</v>
      </c>
      <c r="D14">
        <v>1201.1706999999999</v>
      </c>
      <c r="E14">
        <v>-91045.642999999996</v>
      </c>
      <c r="F14">
        <v>427.12178</v>
      </c>
      <c r="G14">
        <v>404506.61</v>
      </c>
      <c r="H14">
        <v>2453.9366</v>
      </c>
      <c r="I14">
        <v>-2319.6161999999999</v>
      </c>
      <c r="J14">
        <f t="shared" si="0"/>
        <v>2386.7763999999997</v>
      </c>
      <c r="K14">
        <f t="shared" si="1"/>
        <v>-5.0868500000005954E-3</v>
      </c>
    </row>
    <row r="15" spans="2:11" x14ac:dyDescent="0.2">
      <c r="B15">
        <v>941000</v>
      </c>
      <c r="C15">
        <v>1882</v>
      </c>
      <c r="D15">
        <v>1199.1057000000001</v>
      </c>
      <c r="E15">
        <v>-91027.55</v>
      </c>
      <c r="F15">
        <v>450.06860999999998</v>
      </c>
      <c r="G15">
        <v>404506.61</v>
      </c>
      <c r="H15">
        <v>2453.0428000000002</v>
      </c>
      <c r="I15">
        <v>-2330.9634999999998</v>
      </c>
      <c r="J15">
        <f t="shared" si="0"/>
        <v>2392.00315</v>
      </c>
      <c r="K15">
        <f t="shared" si="1"/>
        <v>5.2267500000002659E-3</v>
      </c>
    </row>
    <row r="16" spans="2:11" x14ac:dyDescent="0.2">
      <c r="B16">
        <v>942000</v>
      </c>
      <c r="C16">
        <v>1884</v>
      </c>
      <c r="D16">
        <v>1200.5853</v>
      </c>
      <c r="E16">
        <v>-91016.841</v>
      </c>
      <c r="F16">
        <v>440.65728999999999</v>
      </c>
      <c r="G16">
        <v>404506.61</v>
      </c>
      <c r="H16">
        <v>2438.6556999999998</v>
      </c>
      <c r="I16">
        <v>-2330.9132</v>
      </c>
      <c r="J16">
        <f t="shared" si="0"/>
        <v>2384.7844500000001</v>
      </c>
      <c r="K16">
        <f t="shared" si="1"/>
        <v>-7.2186999999998992E-3</v>
      </c>
    </row>
    <row r="17" spans="2:11" x14ac:dyDescent="0.2">
      <c r="B17">
        <v>943000</v>
      </c>
      <c r="C17">
        <v>1886</v>
      </c>
      <c r="D17">
        <v>1198.7476999999999</v>
      </c>
      <c r="E17">
        <v>-91015.622000000003</v>
      </c>
      <c r="F17">
        <v>-217.13153</v>
      </c>
      <c r="G17">
        <v>404506.61</v>
      </c>
      <c r="H17">
        <v>2450.9899</v>
      </c>
      <c r="I17">
        <v>-2339.8618999999999</v>
      </c>
      <c r="J17">
        <f t="shared" si="0"/>
        <v>2395.4259000000002</v>
      </c>
      <c r="K17">
        <f t="shared" si="1"/>
        <v>1.0641450000000077E-2</v>
      </c>
    </row>
    <row r="18" spans="2:11" x14ac:dyDescent="0.2">
      <c r="B18">
        <v>944000</v>
      </c>
      <c r="C18">
        <v>1888</v>
      </c>
      <c r="D18">
        <v>1195.1911</v>
      </c>
      <c r="E18">
        <v>-91018.846999999994</v>
      </c>
      <c r="F18">
        <v>-19.928398000000001</v>
      </c>
      <c r="G18">
        <v>404506.61</v>
      </c>
      <c r="H18">
        <v>2454.5419000000002</v>
      </c>
      <c r="I18">
        <v>-2331.3409000000001</v>
      </c>
      <c r="J18">
        <f t="shared" si="0"/>
        <v>2392.9414000000002</v>
      </c>
      <c r="K18">
        <f t="shared" si="1"/>
        <v>-2.4845000000000253E-3</v>
      </c>
    </row>
    <row r="19" spans="2:11" x14ac:dyDescent="0.2">
      <c r="B19">
        <v>945000</v>
      </c>
      <c r="C19">
        <v>1890</v>
      </c>
      <c r="D19">
        <v>1200.5074999999999</v>
      </c>
      <c r="E19">
        <v>-91018.474000000002</v>
      </c>
      <c r="F19">
        <v>-28.276250000000001</v>
      </c>
      <c r="G19">
        <v>404506.61</v>
      </c>
      <c r="H19">
        <v>2459.3620000000001</v>
      </c>
      <c r="I19">
        <v>-2350.06</v>
      </c>
      <c r="J19">
        <f t="shared" si="0"/>
        <v>2404.7110000000002</v>
      </c>
      <c r="K19">
        <f t="shared" si="1"/>
        <v>1.1769600000000081E-2</v>
      </c>
    </row>
    <row r="20" spans="2:11" x14ac:dyDescent="0.2">
      <c r="B20">
        <v>946000</v>
      </c>
      <c r="C20">
        <v>1892</v>
      </c>
      <c r="D20">
        <v>1199.0387000000001</v>
      </c>
      <c r="E20">
        <v>-91027.308000000005</v>
      </c>
      <c r="F20">
        <v>110.72611000000001</v>
      </c>
      <c r="G20">
        <v>404506.61</v>
      </c>
      <c r="H20">
        <v>2460.3411000000001</v>
      </c>
      <c r="I20">
        <v>-2337.8966</v>
      </c>
      <c r="J20">
        <f t="shared" si="0"/>
        <v>2399.1188499999998</v>
      </c>
      <c r="K20">
        <f t="shared" si="1"/>
        <v>-5.5921500000004013E-3</v>
      </c>
    </row>
    <row r="21" spans="2:11" x14ac:dyDescent="0.2">
      <c r="B21">
        <v>947000</v>
      </c>
      <c r="C21">
        <v>1894</v>
      </c>
      <c r="D21">
        <v>1200.4949999999999</v>
      </c>
      <c r="E21">
        <v>-91022.01</v>
      </c>
      <c r="F21">
        <v>332.04316999999998</v>
      </c>
      <c r="G21">
        <v>404506.61</v>
      </c>
      <c r="H21">
        <v>2470.5318000000002</v>
      </c>
      <c r="I21">
        <v>-2357.2307999999998</v>
      </c>
      <c r="J21">
        <f t="shared" si="0"/>
        <v>2413.8813</v>
      </c>
      <c r="K21">
        <f t="shared" si="1"/>
        <v>1.4762450000000172E-2</v>
      </c>
    </row>
    <row r="22" spans="2:11" x14ac:dyDescent="0.2">
      <c r="B22">
        <v>948000</v>
      </c>
      <c r="C22">
        <v>1896</v>
      </c>
      <c r="D22">
        <v>1201.6048000000001</v>
      </c>
      <c r="E22">
        <v>-91044.445000000007</v>
      </c>
      <c r="F22">
        <v>-461.90314999999998</v>
      </c>
      <c r="G22">
        <v>404506.61</v>
      </c>
      <c r="H22">
        <v>2472.0794999999998</v>
      </c>
      <c r="I22">
        <v>-2339.3272000000002</v>
      </c>
      <c r="J22">
        <f t="shared" si="0"/>
        <v>2405.7033499999998</v>
      </c>
      <c r="K22">
        <f t="shared" si="1"/>
        <v>-8.1779500000002375E-3</v>
      </c>
    </row>
    <row r="23" spans="2:11" x14ac:dyDescent="0.2">
      <c r="B23">
        <v>949000</v>
      </c>
      <c r="C23">
        <v>1898</v>
      </c>
      <c r="D23">
        <v>1202.7058999999999</v>
      </c>
      <c r="E23">
        <v>-91041.239000000001</v>
      </c>
      <c r="F23">
        <v>40.034332999999997</v>
      </c>
      <c r="G23">
        <v>404506.61</v>
      </c>
      <c r="H23">
        <v>2466.8245999999999</v>
      </c>
      <c r="I23">
        <v>-2339.8263999999999</v>
      </c>
      <c r="J23">
        <f t="shared" si="0"/>
        <v>2403.3254999999999</v>
      </c>
      <c r="K23">
        <f t="shared" si="1"/>
        <v>-2.3778499999998529E-3</v>
      </c>
    </row>
    <row r="24" spans="2:11" x14ac:dyDescent="0.2">
      <c r="B24">
        <v>950000</v>
      </c>
      <c r="C24">
        <v>1900</v>
      </c>
      <c r="D24">
        <v>1203.1114</v>
      </c>
      <c r="E24">
        <v>-91024.543000000005</v>
      </c>
      <c r="F24">
        <v>376.81200000000001</v>
      </c>
      <c r="G24">
        <v>404506.61</v>
      </c>
      <c r="H24">
        <v>2461.9425999999999</v>
      </c>
      <c r="I24">
        <v>-2352.4735999999998</v>
      </c>
      <c r="J24">
        <f t="shared" si="0"/>
        <v>2407.2080999999998</v>
      </c>
      <c r="K24">
        <f t="shared" si="1"/>
        <v>3.882599999999911E-3</v>
      </c>
    </row>
    <row r="25" spans="2:11" x14ac:dyDescent="0.2">
      <c r="B25">
        <v>951000</v>
      </c>
      <c r="C25">
        <v>1902</v>
      </c>
      <c r="D25">
        <v>1195.7475999999999</v>
      </c>
      <c r="E25">
        <v>-91007.534</v>
      </c>
      <c r="F25">
        <v>94.175422999999995</v>
      </c>
      <c r="G25">
        <v>404506.61</v>
      </c>
      <c r="H25">
        <v>2456.3461000000002</v>
      </c>
      <c r="I25">
        <v>-2345.4229</v>
      </c>
      <c r="J25">
        <f t="shared" si="0"/>
        <v>2400.8845000000001</v>
      </c>
      <c r="K25">
        <f t="shared" si="1"/>
        <v>-6.323599999999715E-3</v>
      </c>
    </row>
    <row r="26" spans="2:11" x14ac:dyDescent="0.2">
      <c r="B26">
        <v>952000</v>
      </c>
      <c r="C26">
        <v>1904</v>
      </c>
      <c r="D26">
        <v>1198.8357000000001</v>
      </c>
      <c r="E26">
        <v>-91023.131999999998</v>
      </c>
      <c r="F26">
        <v>-8.0411938999999997</v>
      </c>
      <c r="G26">
        <v>404506.61</v>
      </c>
      <c r="H26">
        <v>2466.2211000000002</v>
      </c>
      <c r="I26">
        <v>-2347.7660999999998</v>
      </c>
      <c r="J26">
        <f t="shared" si="0"/>
        <v>2406.9935999999998</v>
      </c>
      <c r="K26">
        <f t="shared" si="1"/>
        <v>6.1090999999996714E-3</v>
      </c>
    </row>
    <row r="27" spans="2:11" x14ac:dyDescent="0.2">
      <c r="B27">
        <v>953000</v>
      </c>
      <c r="C27">
        <v>1906</v>
      </c>
      <c r="D27">
        <v>1200.3068000000001</v>
      </c>
      <c r="E27">
        <v>-91013.625</v>
      </c>
      <c r="F27">
        <v>619.91048000000001</v>
      </c>
      <c r="G27">
        <v>404506.61</v>
      </c>
      <c r="H27">
        <v>2468.1898000000001</v>
      </c>
      <c r="I27">
        <v>-2362.58</v>
      </c>
      <c r="J27">
        <f t="shared" si="0"/>
        <v>2415.3849</v>
      </c>
      <c r="K27">
        <f t="shared" si="1"/>
        <v>8.3913000000002281E-3</v>
      </c>
    </row>
    <row r="28" spans="2:11" x14ac:dyDescent="0.2">
      <c r="B28">
        <v>954000</v>
      </c>
      <c r="C28">
        <v>1908</v>
      </c>
      <c r="D28">
        <v>1200.1855</v>
      </c>
      <c r="E28">
        <v>-91020.55</v>
      </c>
      <c r="F28">
        <v>311.77591000000001</v>
      </c>
      <c r="G28">
        <v>404506.61</v>
      </c>
      <c r="H28">
        <v>2474.0187000000001</v>
      </c>
      <c r="I28">
        <v>-2360.4567000000002</v>
      </c>
      <c r="J28">
        <f t="shared" si="0"/>
        <v>2417.2377000000001</v>
      </c>
      <c r="K28">
        <f t="shared" si="1"/>
        <v>1.8528000000001157E-3</v>
      </c>
    </row>
    <row r="29" spans="2:11" x14ac:dyDescent="0.2">
      <c r="B29">
        <v>955000</v>
      </c>
      <c r="C29">
        <v>1910</v>
      </c>
      <c r="D29">
        <v>1207.8829000000001</v>
      </c>
      <c r="E29">
        <v>-91019.084000000003</v>
      </c>
      <c r="F29">
        <v>346.84377999999998</v>
      </c>
      <c r="G29">
        <v>404506.61</v>
      </c>
      <c r="H29">
        <v>2469.1102999999998</v>
      </c>
      <c r="I29">
        <v>-2376.4929999999999</v>
      </c>
      <c r="J29">
        <f t="shared" si="0"/>
        <v>2422.8016499999999</v>
      </c>
      <c r="K29">
        <f t="shared" si="1"/>
        <v>5.56394999999975E-3</v>
      </c>
    </row>
    <row r="30" spans="2:11" x14ac:dyDescent="0.2">
      <c r="B30">
        <v>956000</v>
      </c>
      <c r="C30">
        <v>1912</v>
      </c>
      <c r="D30">
        <v>1206.9005</v>
      </c>
      <c r="E30">
        <v>-91024.448999999993</v>
      </c>
      <c r="F30">
        <v>268.68860000000001</v>
      </c>
      <c r="G30">
        <v>404506.61</v>
      </c>
      <c r="H30">
        <v>2470.1185</v>
      </c>
      <c r="I30">
        <v>-2369.9288000000001</v>
      </c>
      <c r="J30">
        <f t="shared" si="0"/>
        <v>2420.0236500000001</v>
      </c>
      <c r="K30">
        <f t="shared" si="1"/>
        <v>-2.7779999999997928E-3</v>
      </c>
    </row>
    <row r="31" spans="2:11" x14ac:dyDescent="0.2">
      <c r="B31">
        <v>957000</v>
      </c>
      <c r="C31">
        <v>1914</v>
      </c>
      <c r="D31">
        <v>1204.2021999999999</v>
      </c>
      <c r="E31">
        <v>-91017.072</v>
      </c>
      <c r="F31">
        <v>314.62938000000003</v>
      </c>
      <c r="G31">
        <v>404506.61</v>
      </c>
      <c r="H31">
        <v>2469.7982999999999</v>
      </c>
      <c r="I31">
        <v>-2369.6695</v>
      </c>
      <c r="J31">
        <f t="shared" si="0"/>
        <v>2419.7339000000002</v>
      </c>
      <c r="K31">
        <f t="shared" si="1"/>
        <v>-2.8974999999991269E-4</v>
      </c>
    </row>
    <row r="32" spans="2:11" x14ac:dyDescent="0.2">
      <c r="B32">
        <v>958000</v>
      </c>
      <c r="C32">
        <v>1916</v>
      </c>
      <c r="D32">
        <v>1204.8122000000001</v>
      </c>
      <c r="E32">
        <v>-91029.93</v>
      </c>
      <c r="F32">
        <v>647.54218000000003</v>
      </c>
      <c r="G32">
        <v>404506.61</v>
      </c>
      <c r="H32">
        <v>2466.5443</v>
      </c>
      <c r="I32">
        <v>-2355.0497999999998</v>
      </c>
      <c r="J32">
        <f t="shared" si="0"/>
        <v>2410.7970500000001</v>
      </c>
      <c r="K32">
        <f t="shared" si="1"/>
        <v>-8.93685000000005E-3</v>
      </c>
    </row>
    <row r="33" spans="2:11" x14ac:dyDescent="0.2">
      <c r="B33">
        <v>959000</v>
      </c>
      <c r="C33">
        <v>1918</v>
      </c>
      <c r="D33">
        <v>1204.5780999999999</v>
      </c>
      <c r="E33">
        <v>-91016.233999999997</v>
      </c>
      <c r="F33">
        <v>721.34912999999995</v>
      </c>
      <c r="G33">
        <v>404506.61</v>
      </c>
      <c r="H33">
        <v>2465.8597</v>
      </c>
      <c r="I33">
        <v>-2367.2046</v>
      </c>
      <c r="J33">
        <f t="shared" si="0"/>
        <v>2416.53215</v>
      </c>
      <c r="K33">
        <f t="shared" si="1"/>
        <v>5.735099999999875E-3</v>
      </c>
    </row>
    <row r="34" spans="2:11" x14ac:dyDescent="0.2">
      <c r="B34">
        <v>960000</v>
      </c>
      <c r="C34">
        <v>1920</v>
      </c>
      <c r="D34">
        <v>1208.0201</v>
      </c>
      <c r="E34">
        <v>-91020.093999999997</v>
      </c>
      <c r="F34">
        <v>335.41779000000002</v>
      </c>
      <c r="G34">
        <v>404506.61</v>
      </c>
      <c r="H34">
        <v>2470.0832999999998</v>
      </c>
      <c r="I34">
        <v>-2376.5308</v>
      </c>
      <c r="J34">
        <f t="shared" si="0"/>
        <v>2423.3070499999999</v>
      </c>
      <c r="K34">
        <f t="shared" si="1"/>
        <v>6.7748999999998885E-3</v>
      </c>
    </row>
    <row r="35" spans="2:11" x14ac:dyDescent="0.2">
      <c r="B35">
        <v>961000</v>
      </c>
      <c r="C35">
        <v>1922</v>
      </c>
      <c r="D35">
        <v>1201.6420000000001</v>
      </c>
      <c r="E35">
        <v>-91009.952999999994</v>
      </c>
      <c r="F35">
        <v>645.25720000000001</v>
      </c>
      <c r="G35">
        <v>404506.61</v>
      </c>
      <c r="H35">
        <v>2473.1550000000002</v>
      </c>
      <c r="I35">
        <v>-2372.8353000000002</v>
      </c>
      <c r="J35">
        <f t="shared" si="0"/>
        <v>2422.9951500000002</v>
      </c>
      <c r="K35">
        <f t="shared" si="1"/>
        <v>-3.1189999999969587E-4</v>
      </c>
    </row>
    <row r="36" spans="2:11" x14ac:dyDescent="0.2">
      <c r="B36">
        <v>962000</v>
      </c>
      <c r="C36">
        <v>1924</v>
      </c>
      <c r="D36">
        <v>1207.2039</v>
      </c>
      <c r="E36">
        <v>-91021.475000000006</v>
      </c>
      <c r="F36">
        <v>-325.13391000000001</v>
      </c>
      <c r="G36">
        <v>404506.61</v>
      </c>
      <c r="H36">
        <v>2474.4261999999999</v>
      </c>
      <c r="I36">
        <v>-2377.5182</v>
      </c>
      <c r="J36">
        <f t="shared" si="0"/>
        <v>2425.9722000000002</v>
      </c>
      <c r="K36">
        <f t="shared" si="1"/>
        <v>2.9770499999999629E-3</v>
      </c>
    </row>
    <row r="37" spans="2:11" x14ac:dyDescent="0.2">
      <c r="B37">
        <v>963000</v>
      </c>
      <c r="C37">
        <v>1926</v>
      </c>
      <c r="D37">
        <v>1210.0612000000001</v>
      </c>
      <c r="E37">
        <v>-91028.964000000007</v>
      </c>
      <c r="F37">
        <v>60.359034000000001</v>
      </c>
      <c r="G37">
        <v>404506.61</v>
      </c>
      <c r="H37">
        <v>2478.4249</v>
      </c>
      <c r="I37">
        <v>-2381.3968</v>
      </c>
      <c r="J37">
        <f t="shared" si="0"/>
        <v>2429.9108500000002</v>
      </c>
      <c r="K37">
        <f t="shared" si="1"/>
        <v>3.9386500000000522E-3</v>
      </c>
    </row>
    <row r="38" spans="2:11" x14ac:dyDescent="0.2">
      <c r="B38">
        <v>964000</v>
      </c>
      <c r="C38">
        <v>1928</v>
      </c>
      <c r="D38">
        <v>1203.1072999999999</v>
      </c>
      <c r="E38">
        <v>-91031.248999999996</v>
      </c>
      <c r="F38">
        <v>367.48381000000001</v>
      </c>
      <c r="G38">
        <v>404506.61</v>
      </c>
      <c r="H38">
        <v>2485.6280000000002</v>
      </c>
      <c r="I38">
        <v>-2368.5351999999998</v>
      </c>
      <c r="J38">
        <f t="shared" si="0"/>
        <v>2427.0816</v>
      </c>
      <c r="K38">
        <f t="shared" si="1"/>
        <v>-2.8292500000002292E-3</v>
      </c>
    </row>
    <row r="39" spans="2:11" x14ac:dyDescent="0.2">
      <c r="B39">
        <v>965000</v>
      </c>
      <c r="C39">
        <v>1930</v>
      </c>
      <c r="D39">
        <v>1202.5378000000001</v>
      </c>
      <c r="E39">
        <v>-91017.486000000004</v>
      </c>
      <c r="F39">
        <v>113.57279</v>
      </c>
      <c r="G39">
        <v>404506.61</v>
      </c>
      <c r="H39">
        <v>2478.4874</v>
      </c>
      <c r="I39">
        <v>-2373.1397000000002</v>
      </c>
      <c r="J39">
        <f t="shared" si="0"/>
        <v>2425.8135499999999</v>
      </c>
      <c r="K39">
        <f t="shared" si="1"/>
        <v>-1.2680500000001303E-3</v>
      </c>
    </row>
    <row r="40" spans="2:11" x14ac:dyDescent="0.2">
      <c r="B40">
        <v>966000</v>
      </c>
      <c r="C40">
        <v>1932</v>
      </c>
      <c r="D40">
        <v>1195.7813000000001</v>
      </c>
      <c r="E40">
        <v>-91002.763000000006</v>
      </c>
      <c r="F40">
        <v>735.89526000000001</v>
      </c>
      <c r="G40">
        <v>404506.61</v>
      </c>
      <c r="H40">
        <v>2493.4794000000002</v>
      </c>
      <c r="I40">
        <v>-2384.6223</v>
      </c>
      <c r="J40">
        <f t="shared" si="0"/>
        <v>2439.0508500000001</v>
      </c>
      <c r="K40">
        <f t="shared" si="1"/>
        <v>1.3237300000000233E-2</v>
      </c>
    </row>
    <row r="41" spans="2:11" x14ac:dyDescent="0.2">
      <c r="B41">
        <v>967000</v>
      </c>
      <c r="C41">
        <v>1934</v>
      </c>
      <c r="D41">
        <v>1211.8634999999999</v>
      </c>
      <c r="E41">
        <v>-91025.277000000002</v>
      </c>
      <c r="F41">
        <v>954.59662000000003</v>
      </c>
      <c r="G41">
        <v>404506.61</v>
      </c>
      <c r="H41">
        <v>2476.3326999999999</v>
      </c>
      <c r="I41">
        <v>-2386.7251000000001</v>
      </c>
      <c r="J41">
        <f t="shared" si="0"/>
        <v>2431.5289000000002</v>
      </c>
      <c r="K41">
        <f t="shared" si="1"/>
        <v>-7.5219499999998338E-3</v>
      </c>
    </row>
    <row r="42" spans="2:11" x14ac:dyDescent="0.2">
      <c r="B42">
        <v>968000</v>
      </c>
      <c r="C42">
        <v>1936</v>
      </c>
      <c r="D42">
        <v>1195.7764</v>
      </c>
      <c r="E42">
        <v>-90992.118000000002</v>
      </c>
      <c r="F42">
        <v>658.88508999999999</v>
      </c>
      <c r="G42">
        <v>404506.61</v>
      </c>
      <c r="H42">
        <v>2475.2548000000002</v>
      </c>
      <c r="I42">
        <v>-2377.2053000000001</v>
      </c>
      <c r="J42">
        <f t="shared" si="0"/>
        <v>2426.2300500000001</v>
      </c>
      <c r="K42">
        <f t="shared" si="1"/>
        <v>-5.2988500000001292E-3</v>
      </c>
    </row>
    <row r="43" spans="2:11" x14ac:dyDescent="0.2">
      <c r="B43">
        <v>969000</v>
      </c>
      <c r="C43">
        <v>1938</v>
      </c>
      <c r="D43">
        <v>1199.8617999999999</v>
      </c>
      <c r="E43">
        <v>-90997.523000000001</v>
      </c>
      <c r="F43">
        <v>403.96278999999998</v>
      </c>
      <c r="G43">
        <v>404506.61</v>
      </c>
      <c r="H43">
        <v>2474.5967000000001</v>
      </c>
      <c r="I43">
        <v>-2381.8121000000001</v>
      </c>
      <c r="J43">
        <f t="shared" si="0"/>
        <v>2428.2044000000001</v>
      </c>
      <c r="K43">
        <f t="shared" si="1"/>
        <v>1.9743499999999585E-3</v>
      </c>
    </row>
    <row r="44" spans="2:11" x14ac:dyDescent="0.2">
      <c r="B44">
        <v>970000</v>
      </c>
      <c r="C44">
        <v>1940</v>
      </c>
      <c r="D44">
        <v>1199.5906</v>
      </c>
      <c r="E44">
        <v>-91004.998999999996</v>
      </c>
      <c r="F44">
        <v>-3.9997848</v>
      </c>
      <c r="G44">
        <v>404506.61</v>
      </c>
      <c r="H44">
        <v>2491.6347000000001</v>
      </c>
      <c r="I44">
        <v>-2390.9227000000001</v>
      </c>
      <c r="J44">
        <f t="shared" si="0"/>
        <v>2441.2786999999998</v>
      </c>
      <c r="K44">
        <f t="shared" si="1"/>
        <v>1.3074299999999766E-2</v>
      </c>
    </row>
    <row r="45" spans="2:11" x14ac:dyDescent="0.2">
      <c r="B45">
        <v>971000</v>
      </c>
      <c r="C45">
        <v>1942</v>
      </c>
      <c r="D45">
        <v>1204.7067</v>
      </c>
      <c r="E45">
        <v>-91030.815000000002</v>
      </c>
      <c r="F45">
        <v>-200.35722999999999</v>
      </c>
      <c r="G45">
        <v>404506.61</v>
      </c>
      <c r="H45">
        <v>2511.6756999999998</v>
      </c>
      <c r="I45">
        <v>-2398.0933</v>
      </c>
      <c r="J45">
        <f t="shared" si="0"/>
        <v>2454.8845000000001</v>
      </c>
      <c r="K45">
        <f t="shared" si="1"/>
        <v>1.3605800000000272E-2</v>
      </c>
    </row>
    <row r="46" spans="2:11" x14ac:dyDescent="0.2">
      <c r="B46">
        <v>972000</v>
      </c>
      <c r="C46">
        <v>1944</v>
      </c>
      <c r="D46">
        <v>1206.1615999999999</v>
      </c>
      <c r="E46">
        <v>-91020.531000000003</v>
      </c>
      <c r="F46">
        <v>374.26312999999999</v>
      </c>
      <c r="G46">
        <v>404506.61</v>
      </c>
      <c r="H46">
        <v>2502.7935000000002</v>
      </c>
      <c r="I46">
        <v>-2403.0920999999998</v>
      </c>
      <c r="J46">
        <f t="shared" si="0"/>
        <v>2452.9427999999998</v>
      </c>
      <c r="K46">
        <f t="shared" si="1"/>
        <v>-1.9417000000003101E-3</v>
      </c>
    </row>
    <row r="47" spans="2:11" x14ac:dyDescent="0.2">
      <c r="B47">
        <v>973000</v>
      </c>
      <c r="C47">
        <v>1946</v>
      </c>
      <c r="D47">
        <v>1202.3603000000001</v>
      </c>
      <c r="E47">
        <v>-91027.933999999994</v>
      </c>
      <c r="F47">
        <v>151.33328</v>
      </c>
      <c r="G47">
        <v>404506.61</v>
      </c>
      <c r="H47">
        <v>2514.1945000000001</v>
      </c>
      <c r="I47">
        <v>-2397.9086000000002</v>
      </c>
      <c r="J47">
        <f t="shared" si="0"/>
        <v>2456.0515500000001</v>
      </c>
      <c r="K47">
        <f t="shared" si="1"/>
        <v>3.1087500000003274E-3</v>
      </c>
    </row>
    <row r="48" spans="2:11" x14ac:dyDescent="0.2">
      <c r="B48">
        <v>974000</v>
      </c>
      <c r="C48">
        <v>1948</v>
      </c>
      <c r="D48">
        <v>1197.5265999999999</v>
      </c>
      <c r="E48">
        <v>-90995.972999999998</v>
      </c>
      <c r="F48">
        <v>557.41314999999997</v>
      </c>
      <c r="G48">
        <v>404506.61</v>
      </c>
      <c r="H48">
        <v>2501.7887999999998</v>
      </c>
      <c r="I48">
        <v>-2405.0461</v>
      </c>
      <c r="J48">
        <f t="shared" si="0"/>
        <v>2453.4174499999999</v>
      </c>
      <c r="K48">
        <f t="shared" si="1"/>
        <v>-2.6341000000002167E-3</v>
      </c>
    </row>
    <row r="49" spans="2:11" x14ac:dyDescent="0.2">
      <c r="B49">
        <v>975000</v>
      </c>
      <c r="C49">
        <v>1950</v>
      </c>
      <c r="D49">
        <v>1209.3759</v>
      </c>
      <c r="E49">
        <v>-91004.160999999993</v>
      </c>
      <c r="F49">
        <v>281.10906</v>
      </c>
      <c r="G49">
        <v>404506.61</v>
      </c>
      <c r="H49">
        <v>2507.0769</v>
      </c>
      <c r="I49">
        <v>-2433.0436</v>
      </c>
      <c r="J49">
        <f t="shared" si="0"/>
        <v>2470.06025</v>
      </c>
      <c r="K49">
        <f t="shared" si="1"/>
        <v>1.6642800000000079E-2</v>
      </c>
    </row>
    <row r="50" spans="2:11" x14ac:dyDescent="0.2">
      <c r="B50">
        <v>976000</v>
      </c>
      <c r="C50">
        <v>1952</v>
      </c>
      <c r="D50">
        <v>1202.0350000000001</v>
      </c>
      <c r="E50">
        <v>-91003.35</v>
      </c>
      <c r="F50">
        <v>498.84530999999998</v>
      </c>
      <c r="G50">
        <v>404506.61</v>
      </c>
      <c r="H50">
        <v>2517.0871000000002</v>
      </c>
      <c r="I50">
        <v>-2424.6084999999998</v>
      </c>
      <c r="J50">
        <f t="shared" si="0"/>
        <v>2470.8478</v>
      </c>
      <c r="K50">
        <f t="shared" si="1"/>
        <v>7.8755000000001023E-4</v>
      </c>
    </row>
    <row r="51" spans="2:11" x14ac:dyDescent="0.2">
      <c r="B51">
        <v>977000</v>
      </c>
      <c r="C51">
        <v>1954</v>
      </c>
      <c r="D51">
        <v>1202.1029000000001</v>
      </c>
      <c r="E51">
        <v>-91013.266000000003</v>
      </c>
      <c r="F51">
        <v>240.13740000000001</v>
      </c>
      <c r="G51">
        <v>404506.61</v>
      </c>
      <c r="H51">
        <v>2520.1970000000001</v>
      </c>
      <c r="I51">
        <v>-2417.6196</v>
      </c>
      <c r="J51">
        <f t="shared" si="0"/>
        <v>2468.9083000000001</v>
      </c>
      <c r="K51">
        <f t="shared" si="1"/>
        <v>-1.9394999999999528E-3</v>
      </c>
    </row>
    <row r="52" spans="2:11" x14ac:dyDescent="0.2">
      <c r="B52">
        <v>978000</v>
      </c>
      <c r="C52">
        <v>1956</v>
      </c>
      <c r="D52">
        <v>1204.3757000000001</v>
      </c>
      <c r="E52">
        <v>-91014.891000000003</v>
      </c>
      <c r="F52">
        <v>545.66524000000004</v>
      </c>
      <c r="G52">
        <v>404506.61</v>
      </c>
      <c r="H52">
        <v>2528.8782999999999</v>
      </c>
      <c r="I52">
        <v>-2430.1869999999999</v>
      </c>
      <c r="J52">
        <f t="shared" si="0"/>
        <v>2479.5326500000001</v>
      </c>
      <c r="K52">
        <f t="shared" si="1"/>
        <v>1.062435000000005E-2</v>
      </c>
    </row>
    <row r="53" spans="2:11" x14ac:dyDescent="0.2">
      <c r="B53">
        <v>979000</v>
      </c>
      <c r="C53">
        <v>1958</v>
      </c>
      <c r="D53">
        <v>1196.9608000000001</v>
      </c>
      <c r="E53">
        <v>-91002.517999999996</v>
      </c>
      <c r="F53">
        <v>237.95357999999999</v>
      </c>
      <c r="G53">
        <v>404506.61</v>
      </c>
      <c r="H53">
        <v>2529.7046</v>
      </c>
      <c r="I53">
        <v>-2424.1747</v>
      </c>
      <c r="J53">
        <f t="shared" si="0"/>
        <v>2476.9396500000003</v>
      </c>
      <c r="K53">
        <f t="shared" si="1"/>
        <v>-2.5929999999998472E-3</v>
      </c>
    </row>
    <row r="54" spans="2:11" x14ac:dyDescent="0.2">
      <c r="B54">
        <v>980000</v>
      </c>
      <c r="C54">
        <v>1960</v>
      </c>
      <c r="D54">
        <v>1197.7536</v>
      </c>
      <c r="E54">
        <v>-90983.107999999993</v>
      </c>
      <c r="F54">
        <v>888.69591000000003</v>
      </c>
      <c r="G54">
        <v>404506.61</v>
      </c>
      <c r="H54">
        <v>2531.866</v>
      </c>
      <c r="I54">
        <v>-2447.6048000000001</v>
      </c>
      <c r="J54">
        <f t="shared" si="0"/>
        <v>2489.7354</v>
      </c>
      <c r="K54">
        <f t="shared" si="1"/>
        <v>1.2795749999999771E-2</v>
      </c>
    </row>
    <row r="55" spans="2:11" x14ac:dyDescent="0.2">
      <c r="B55">
        <v>981000</v>
      </c>
      <c r="C55">
        <v>1962</v>
      </c>
      <c r="D55">
        <v>1204.9597000000001</v>
      </c>
      <c r="E55">
        <v>-91014.832999999999</v>
      </c>
      <c r="F55">
        <v>329.95639</v>
      </c>
      <c r="G55">
        <v>404506.61</v>
      </c>
      <c r="H55">
        <v>2541.6244000000002</v>
      </c>
      <c r="I55">
        <v>-2443.7046999999998</v>
      </c>
      <c r="J55">
        <f t="shared" si="0"/>
        <v>2492.66455</v>
      </c>
      <c r="K55">
        <f t="shared" si="1"/>
        <v>2.929149999999936E-3</v>
      </c>
    </row>
    <row r="56" spans="2:11" x14ac:dyDescent="0.2">
      <c r="B56">
        <v>982000</v>
      </c>
      <c r="C56">
        <v>1964</v>
      </c>
      <c r="D56">
        <v>1199.3570999999999</v>
      </c>
      <c r="E56">
        <v>-91015.735000000001</v>
      </c>
      <c r="F56">
        <v>73.410781999999998</v>
      </c>
      <c r="G56">
        <v>404506.61</v>
      </c>
      <c r="H56">
        <v>2540.4747000000002</v>
      </c>
      <c r="I56">
        <v>-2427.0841999999998</v>
      </c>
      <c r="J56">
        <f t="shared" si="0"/>
        <v>2483.77945</v>
      </c>
      <c r="K56">
        <f t="shared" si="1"/>
        <v>-8.8850999999999652E-3</v>
      </c>
    </row>
    <row r="57" spans="2:11" x14ac:dyDescent="0.2">
      <c r="B57">
        <v>983000</v>
      </c>
      <c r="C57">
        <v>1966</v>
      </c>
      <c r="D57">
        <v>1198.7445</v>
      </c>
      <c r="E57">
        <v>-91004.422999999995</v>
      </c>
      <c r="F57">
        <v>488.00592999999998</v>
      </c>
      <c r="G57">
        <v>404506.61</v>
      </c>
      <c r="H57">
        <v>2551.5167999999999</v>
      </c>
      <c r="I57">
        <v>-2447.7011000000002</v>
      </c>
      <c r="J57">
        <f t="shared" si="0"/>
        <v>2499.6089499999998</v>
      </c>
      <c r="K57">
        <f t="shared" si="1"/>
        <v>1.5829499999999826E-2</v>
      </c>
    </row>
    <row r="58" spans="2:11" x14ac:dyDescent="0.2">
      <c r="B58">
        <v>984000</v>
      </c>
      <c r="C58">
        <v>1968</v>
      </c>
      <c r="D58">
        <v>1202.2972</v>
      </c>
      <c r="E58">
        <v>-91021.611000000004</v>
      </c>
      <c r="F58">
        <v>256.56225000000001</v>
      </c>
      <c r="G58">
        <v>404506.61</v>
      </c>
      <c r="H58">
        <v>2557.9580000000001</v>
      </c>
      <c r="I58">
        <v>-2445.8402999999998</v>
      </c>
      <c r="J58">
        <f t="shared" si="0"/>
        <v>2501.8991500000002</v>
      </c>
      <c r="K58">
        <f t="shared" si="1"/>
        <v>2.2902000000003682E-3</v>
      </c>
    </row>
    <row r="59" spans="2:11" x14ac:dyDescent="0.2">
      <c r="B59">
        <v>985000</v>
      </c>
      <c r="C59">
        <v>1970</v>
      </c>
      <c r="D59">
        <v>1209.7401</v>
      </c>
      <c r="E59">
        <v>-91029.235000000001</v>
      </c>
      <c r="F59">
        <v>341.97874999999999</v>
      </c>
      <c r="G59">
        <v>404506.61</v>
      </c>
      <c r="H59">
        <v>2555.4261000000001</v>
      </c>
      <c r="I59">
        <v>-2454.9045999999998</v>
      </c>
      <c r="J59">
        <f t="shared" si="0"/>
        <v>2505.1653500000002</v>
      </c>
      <c r="K59">
        <f t="shared" si="1"/>
        <v>3.2662000000000264E-3</v>
      </c>
    </row>
    <row r="60" spans="2:11" x14ac:dyDescent="0.2">
      <c r="B60">
        <v>986000</v>
      </c>
      <c r="C60">
        <v>1972</v>
      </c>
      <c r="D60">
        <v>1203.396</v>
      </c>
      <c r="E60">
        <v>-91007.025999999998</v>
      </c>
      <c r="F60">
        <v>41.410803000000001</v>
      </c>
      <c r="G60">
        <v>404506.61</v>
      </c>
      <c r="H60">
        <v>2549.5821000000001</v>
      </c>
      <c r="I60">
        <v>-2454.2471999999998</v>
      </c>
      <c r="J60">
        <f t="shared" si="0"/>
        <v>2501.9146499999997</v>
      </c>
      <c r="K60">
        <f t="shared" si="1"/>
        <v>-3.2507000000005066E-3</v>
      </c>
    </row>
    <row r="61" spans="2:11" x14ac:dyDescent="0.2">
      <c r="B61">
        <v>987000</v>
      </c>
      <c r="C61">
        <v>1974</v>
      </c>
      <c r="D61">
        <v>1205.4141999999999</v>
      </c>
      <c r="E61">
        <v>-91012.76</v>
      </c>
      <c r="F61">
        <v>141.46877000000001</v>
      </c>
      <c r="G61">
        <v>404506.61</v>
      </c>
      <c r="H61">
        <v>2555.6923999999999</v>
      </c>
      <c r="I61">
        <v>-2459.7148999999999</v>
      </c>
      <c r="J61">
        <f t="shared" si="0"/>
        <v>2507.7036499999999</v>
      </c>
      <c r="K61">
        <f t="shared" si="1"/>
        <v>5.789000000000215E-3</v>
      </c>
    </row>
    <row r="62" spans="2:11" x14ac:dyDescent="0.2">
      <c r="B62">
        <v>988000</v>
      </c>
      <c r="C62">
        <v>1976</v>
      </c>
      <c r="D62">
        <v>1213.3072999999999</v>
      </c>
      <c r="E62">
        <v>-91028.161999999997</v>
      </c>
      <c r="F62">
        <v>-144.00282999999999</v>
      </c>
      <c r="G62">
        <v>404506.61</v>
      </c>
      <c r="H62">
        <v>2565.1570000000002</v>
      </c>
      <c r="I62">
        <v>-2473.8735000000001</v>
      </c>
      <c r="J62">
        <f t="shared" si="0"/>
        <v>2519.5152500000004</v>
      </c>
      <c r="K62">
        <f t="shared" si="1"/>
        <v>1.1811600000000453E-2</v>
      </c>
    </row>
    <row r="63" spans="2:11" x14ac:dyDescent="0.2">
      <c r="B63">
        <v>989000</v>
      </c>
      <c r="C63">
        <v>1978</v>
      </c>
      <c r="D63">
        <v>1208.8689999999999</v>
      </c>
      <c r="E63">
        <v>-91024.725000000006</v>
      </c>
      <c r="F63">
        <v>-134.79656</v>
      </c>
      <c r="G63">
        <v>404506.61</v>
      </c>
      <c r="H63">
        <v>2564.2136999999998</v>
      </c>
      <c r="I63">
        <v>-2465.0918999999999</v>
      </c>
      <c r="J63">
        <f t="shared" si="0"/>
        <v>2514.6527999999998</v>
      </c>
      <c r="K63">
        <f t="shared" si="1"/>
        <v>-4.8624500000005351E-3</v>
      </c>
    </row>
    <row r="64" spans="2:11" x14ac:dyDescent="0.2">
      <c r="B64">
        <v>990000</v>
      </c>
      <c r="C64">
        <v>1980</v>
      </c>
      <c r="D64">
        <v>1201.836</v>
      </c>
      <c r="E64">
        <v>-91014.76</v>
      </c>
      <c r="F64">
        <v>-106.72135</v>
      </c>
      <c r="G64">
        <v>404506.61</v>
      </c>
      <c r="H64">
        <v>2568.5037000000002</v>
      </c>
      <c r="I64">
        <v>-2461.7107999999998</v>
      </c>
      <c r="J64">
        <f t="shared" si="0"/>
        <v>2515.10725</v>
      </c>
      <c r="K64">
        <f t="shared" si="1"/>
        <v>4.5445000000017896E-4</v>
      </c>
    </row>
    <row r="65" spans="2:11" x14ac:dyDescent="0.2">
      <c r="B65">
        <v>991000</v>
      </c>
      <c r="C65">
        <v>1982</v>
      </c>
      <c r="D65">
        <v>1208.83</v>
      </c>
      <c r="E65">
        <v>-91030.633000000002</v>
      </c>
      <c r="F65">
        <v>261.65300000000002</v>
      </c>
      <c r="G65">
        <v>404506.61</v>
      </c>
      <c r="H65">
        <v>2568.6255999999998</v>
      </c>
      <c r="I65">
        <v>-2463.9504000000002</v>
      </c>
      <c r="J65">
        <f t="shared" si="0"/>
        <v>2516.288</v>
      </c>
      <c r="K65">
        <f t="shared" si="1"/>
        <v>1.1807499999999891E-3</v>
      </c>
    </row>
    <row r="66" spans="2:11" x14ac:dyDescent="0.2">
      <c r="B66">
        <v>992000</v>
      </c>
      <c r="C66">
        <v>1984</v>
      </c>
      <c r="D66">
        <v>1204.5008</v>
      </c>
      <c r="E66">
        <v>-91021.625</v>
      </c>
      <c r="F66">
        <v>74.473273000000006</v>
      </c>
      <c r="G66">
        <v>404506.61</v>
      </c>
      <c r="H66">
        <v>2562.2734999999998</v>
      </c>
      <c r="I66">
        <v>-2454.9119999999998</v>
      </c>
      <c r="J66">
        <f t="shared" si="0"/>
        <v>2508.5927499999998</v>
      </c>
      <c r="K66">
        <f t="shared" si="1"/>
        <v>-7.6952500000002149E-3</v>
      </c>
    </row>
    <row r="67" spans="2:11" x14ac:dyDescent="0.2">
      <c r="B67">
        <v>993000</v>
      </c>
      <c r="C67">
        <v>1986</v>
      </c>
      <c r="D67">
        <v>1206.9811</v>
      </c>
      <c r="E67">
        <v>-91027.452000000005</v>
      </c>
      <c r="F67">
        <v>295.27312999999998</v>
      </c>
      <c r="G67">
        <v>404506.61</v>
      </c>
      <c r="H67">
        <v>2574.2442999999998</v>
      </c>
      <c r="I67">
        <v>-2467.1282000000001</v>
      </c>
      <c r="J67">
        <f t="shared" si="0"/>
        <v>2520.6862499999997</v>
      </c>
      <c r="K67">
        <f t="shared" si="1"/>
        <v>1.209349999999995E-2</v>
      </c>
    </row>
    <row r="68" spans="2:11" x14ac:dyDescent="0.2">
      <c r="B68">
        <v>994000</v>
      </c>
      <c r="C68">
        <v>1988</v>
      </c>
      <c r="D68">
        <v>1194.6072999999999</v>
      </c>
      <c r="E68">
        <v>-91000.569000000003</v>
      </c>
      <c r="F68">
        <v>332.61365000000001</v>
      </c>
      <c r="G68">
        <v>404506.61</v>
      </c>
      <c r="H68">
        <v>2581.3303999999998</v>
      </c>
      <c r="I68">
        <v>-2468.9670999999998</v>
      </c>
      <c r="J68">
        <f t="shared" si="0"/>
        <v>2525.1487499999998</v>
      </c>
      <c r="K68">
        <f t="shared" si="1"/>
        <v>4.4625000000000905E-3</v>
      </c>
    </row>
    <row r="69" spans="2:11" x14ac:dyDescent="0.2">
      <c r="B69">
        <v>995000</v>
      </c>
      <c r="C69">
        <v>1990</v>
      </c>
      <c r="D69">
        <v>1198.9150999999999</v>
      </c>
      <c r="E69">
        <v>-91008.985000000001</v>
      </c>
      <c r="F69">
        <v>224.77283</v>
      </c>
      <c r="G69">
        <v>404506.61</v>
      </c>
      <c r="H69">
        <v>2577.4319999999998</v>
      </c>
      <c r="I69">
        <v>-2467.9551000000001</v>
      </c>
      <c r="J69">
        <f t="shared" si="0"/>
        <v>2522.69355</v>
      </c>
      <c r="K69">
        <f t="shared" si="1"/>
        <v>-2.4551999999998771E-3</v>
      </c>
    </row>
    <row r="70" spans="2:11" x14ac:dyDescent="0.2">
      <c r="B70">
        <v>996000</v>
      </c>
      <c r="C70">
        <v>1992</v>
      </c>
      <c r="D70">
        <v>1194.7814000000001</v>
      </c>
      <c r="E70">
        <v>-91006.599000000002</v>
      </c>
      <c r="F70">
        <v>715.61032</v>
      </c>
      <c r="G70">
        <v>404506.61</v>
      </c>
      <c r="H70">
        <v>2580.4110000000001</v>
      </c>
      <c r="I70">
        <v>-2462.5938000000001</v>
      </c>
      <c r="J70">
        <f t="shared" ref="J70:J74" si="2">(H70-I70)/2</f>
        <v>2521.5024000000003</v>
      </c>
      <c r="K70">
        <f t="shared" si="1"/>
        <v>-1.1911499999996522E-3</v>
      </c>
    </row>
    <row r="71" spans="2:11" x14ac:dyDescent="0.2">
      <c r="B71">
        <v>997000</v>
      </c>
      <c r="C71">
        <v>1994</v>
      </c>
      <c r="D71">
        <v>1209.6147000000001</v>
      </c>
      <c r="E71">
        <v>-91044.483999999997</v>
      </c>
      <c r="F71">
        <v>-184.98095000000001</v>
      </c>
      <c r="G71">
        <v>404506.61</v>
      </c>
      <c r="H71">
        <v>2587.6986999999999</v>
      </c>
      <c r="I71">
        <v>-2470.5916000000002</v>
      </c>
      <c r="J71">
        <f t="shared" si="2"/>
        <v>2529.1451500000003</v>
      </c>
      <c r="K71">
        <f t="shared" ref="K71:K74" si="3">(J71-J70)/(B71-B70)</f>
        <v>7.6427499999999786E-3</v>
      </c>
    </row>
    <row r="72" spans="2:11" x14ac:dyDescent="0.2">
      <c r="B72">
        <v>998000</v>
      </c>
      <c r="C72">
        <v>1996</v>
      </c>
      <c r="D72">
        <v>1204.0409</v>
      </c>
      <c r="E72">
        <v>-91030.747000000003</v>
      </c>
      <c r="F72">
        <v>366.19763</v>
      </c>
      <c r="G72">
        <v>404506.61</v>
      </c>
      <c r="H72">
        <v>2591.5252</v>
      </c>
      <c r="I72">
        <v>-2473.4286000000002</v>
      </c>
      <c r="J72">
        <f t="shared" si="2"/>
        <v>2532.4769000000001</v>
      </c>
      <c r="K72">
        <f t="shared" si="3"/>
        <v>3.3317499999998292E-3</v>
      </c>
    </row>
    <row r="73" spans="2:11" x14ac:dyDescent="0.2">
      <c r="B73">
        <v>999000</v>
      </c>
      <c r="C73">
        <v>1998</v>
      </c>
      <c r="D73">
        <v>1201.7159999999999</v>
      </c>
      <c r="E73">
        <v>-91009.26</v>
      </c>
      <c r="F73">
        <v>874.45681999999999</v>
      </c>
      <c r="G73">
        <v>404506.61</v>
      </c>
      <c r="H73">
        <v>2588.8375999999998</v>
      </c>
      <c r="I73">
        <v>-2486.4162000000001</v>
      </c>
      <c r="J73">
        <f t="shared" si="2"/>
        <v>2537.6269000000002</v>
      </c>
      <c r="K73">
        <f t="shared" si="3"/>
        <v>5.1500000000000911E-3</v>
      </c>
    </row>
    <row r="74" spans="2:11" x14ac:dyDescent="0.2">
      <c r="B74">
        <v>1000000</v>
      </c>
      <c r="C74">
        <v>2000</v>
      </c>
      <c r="D74">
        <v>1205.5675000000001</v>
      </c>
      <c r="E74">
        <v>-91012.938999999998</v>
      </c>
      <c r="F74">
        <v>581.75824</v>
      </c>
      <c r="G74">
        <v>404506.61</v>
      </c>
      <c r="H74">
        <v>2574.7240999999999</v>
      </c>
      <c r="I74">
        <v>-2478.1622000000002</v>
      </c>
      <c r="J74">
        <f t="shared" si="2"/>
        <v>2526.4431500000001</v>
      </c>
      <c r="K74">
        <f t="shared" si="3"/>
        <v>-1.1183750000000145E-2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2024-06-10T13:35:03Z</dcterms:created>
  <dcterms:modified xsi:type="dcterms:W3CDTF">2024-06-21T15:01:42Z</dcterms:modified>
</cp:coreProperties>
</file>