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olem\Desktop\"/>
    </mc:Choice>
  </mc:AlternateContent>
  <xr:revisionPtr revIDLastSave="0" documentId="13_ncr:1_{17219214-D99A-4701-AE23-3C1B390BD4BE}" xr6:coauthVersionLast="33" xr6:coauthVersionMax="33" xr10:uidLastSave="{00000000-0000-0000-0000-000000000000}"/>
  <bookViews>
    <workbookView xWindow="0" yWindow="0" windowWidth="16530" windowHeight="9330" xr2:uid="{642DD02E-FE3A-4E16-92CD-82DF822397F2}"/>
  </bookViews>
  <sheets>
    <sheet name="Benchmark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3" i="1"/>
  <c r="G3" i="1"/>
  <c r="F3" i="1"/>
  <c r="E3" i="1"/>
  <c r="D3" i="1"/>
  <c r="C3" i="1"/>
  <c r="B3" i="1"/>
  <c r="K5" i="1" l="1"/>
  <c r="I5" i="1"/>
  <c r="E5" i="1"/>
  <c r="D5" i="1"/>
  <c r="C5" i="1"/>
  <c r="B5" i="1"/>
  <c r="K4" i="1" l="1"/>
  <c r="K3" i="1"/>
  <c r="H5" i="1"/>
  <c r="G5" i="1"/>
  <c r="F5" i="1"/>
  <c r="G4" i="1" l="1"/>
  <c r="F4" i="1"/>
  <c r="E4" i="1"/>
  <c r="D4" i="1"/>
  <c r="C4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Coleman</author>
  </authors>
  <commentList>
    <comment ref="A3" authorId="0" shapeId="0" xr:uid="{419F26EE-DC50-4D0D-9361-2A34920967D6}">
      <text>
        <r>
          <rPr>
            <sz val="9"/>
            <color indexed="81"/>
            <rFont val="Tahoma"/>
            <family val="2"/>
          </rPr>
          <t>Cluster of 4 nodes: Standard F8s_v2 (8 vcpus, 16 GB mem)</t>
        </r>
      </text>
    </comment>
  </commentList>
</comments>
</file>

<file path=xl/sharedStrings.xml><?xml version="1.0" encoding="utf-8"?>
<sst xmlns="http://schemas.openxmlformats.org/spreadsheetml/2006/main" count="5" uniqueCount="5">
  <si>
    <t>Local Machine</t>
  </si>
  <si>
    <t>ACI</t>
  </si>
  <si>
    <t xml:space="preserve">Tracer Count </t>
  </si>
  <si>
    <t>Kubernetes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</si>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</sst>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3" fillId="2" borderId="7" xfId="0" applyFont="1" applyFill="1" applyBorder="1"/>
    <xf numFmtId="0" fontId="0" fillId="0" borderId="6" xfId="0" applyBorder="1"/>
    <xf numFmtId="0" fontId="3" fillId="2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3" fillId="2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0" xfId="0" applyNumberFormat="1" applyAlignment="1">
      <alignment wrapText="1"/>
    </xf>
    <xf numFmtId="2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Render Time vs Tracer Count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Kubernetes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Benchmarks!$B$2:$I$2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</c:numCache>
            </c:numRef>
          </c:cat>
          <c:val>
            <c:numRef>
              <c:f>Benchmarks!$B$3:$I$3</c:f>
              <c:numCache>
                <c:formatCode>General</c:formatCode>
                <c:ptCount val="8"/>
                <c:pt idx="0">
                  <c:v>92.199999999999989</c:v>
                </c:pt>
                <c:pt idx="1">
                  <c:v>59.45</c:v>
                </c:pt>
                <c:pt idx="2">
                  <c:v>33.25</c:v>
                </c:pt>
                <c:pt idx="3">
                  <c:v>22.8</c:v>
                </c:pt>
                <c:pt idx="4">
                  <c:v>16.8</c:v>
                </c:pt>
                <c:pt idx="5">
                  <c:v>11.850000000000001</c:v>
                </c:pt>
                <c:pt idx="6">
                  <c:v>10.199999999999999</c:v>
                </c:pt>
                <c:pt idx="7">
                  <c:v>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B-49F0-A837-2CB6E2F40B8B}"/>
            </c:ext>
          </c:extLst>
        </c:ser>
        <c:ser>
          <c:idx val="1"/>
          <c:order val="1"/>
          <c:tx>
            <c:v>Local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Benchmarks!$B$2:$I$2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</c:numCache>
            </c:numRef>
          </c:cat>
          <c:val>
            <c:numRef>
              <c:f>Benchmarks!$B$4:$I$4</c:f>
              <c:numCache>
                <c:formatCode>General</c:formatCode>
                <c:ptCount val="8"/>
                <c:pt idx="0">
                  <c:v>109.5</c:v>
                </c:pt>
                <c:pt idx="1">
                  <c:v>84.75</c:v>
                </c:pt>
                <c:pt idx="2">
                  <c:v>70.199999999999989</c:v>
                </c:pt>
                <c:pt idx="3">
                  <c:v>70</c:v>
                </c:pt>
                <c:pt idx="4">
                  <c:v>65.150000000000006</c:v>
                </c:pt>
                <c:pt idx="5">
                  <c:v>72.400000000000006</c:v>
                </c:pt>
                <c:pt idx="6">
                  <c:v>75.2</c:v>
                </c:pt>
                <c:pt idx="7">
                  <c:v>81.7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1B-49F0-A837-2CB6E2F40B8B}"/>
            </c:ext>
          </c:extLst>
        </c:ser>
        <c:ser>
          <c:idx val="2"/>
          <c:order val="2"/>
          <c:tx>
            <c:v>ACI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Benchmarks!$B$5:$I$5</c:f>
              <c:numCache>
                <c:formatCode>General</c:formatCode>
                <c:ptCount val="8"/>
                <c:pt idx="0">
                  <c:v>130.19999999999999</c:v>
                </c:pt>
                <c:pt idx="1">
                  <c:v>85.35</c:v>
                </c:pt>
                <c:pt idx="2">
                  <c:v>39.950000000000003</c:v>
                </c:pt>
                <c:pt idx="3">
                  <c:v>32.5</c:v>
                </c:pt>
                <c:pt idx="4">
                  <c:v>25.75</c:v>
                </c:pt>
                <c:pt idx="5">
                  <c:v>17.899999999999999</c:v>
                </c:pt>
                <c:pt idx="6">
                  <c:v>13.75</c:v>
                </c:pt>
                <c:pt idx="7">
                  <c:v>11.75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ED-4297-82FF-10FCC5C3D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2646911"/>
        <c:axId val="1809215823"/>
      </c:barChart>
      <c:catAx>
        <c:axId val="183264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215823"/>
        <c:crosses val="autoZero"/>
        <c:auto val="1"/>
        <c:lblAlgn val="ctr"/>
        <c:lblOffset val="100"/>
        <c:noMultiLvlLbl val="0"/>
      </c:catAx>
      <c:valAx>
        <c:axId val="180921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4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33336</xdr:colOff>
      <xdr:row>5</xdr:row>
      <xdr:rowOff>33336</xdr:rowOff>
    </xdr:from>
    <xdr:to>
      <xdr:col>10</xdr:col>
      <xdr:colOff>342900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DBEDD8-8F68-4EA8-9FC7-865C24805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0838-736B-4C7C-AB7C-08EF1902C6AB}">
  <dimension ref="A1:L14"/>
  <sheetViews>
    <sheetView tabSelected="1" workbookViewId="0">
      <selection activeCell="A3" sqref="A3"/>
    </sheetView>
  </sheetViews>
  <sheetFormatPr defaultRowHeight="15" x14ac:dyDescent="0.25"/>
  <cols>
    <col min="1" max="1" width="24.28515625" customWidth="1"/>
  </cols>
  <sheetData>
    <row r="1" spans="1:12" ht="18.75" x14ac:dyDescent="0.3">
      <c r="A1" s="3"/>
      <c r="B1" s="21" t="s">
        <v>2</v>
      </c>
      <c r="C1" s="22"/>
      <c r="D1" s="22"/>
      <c r="E1" s="22"/>
      <c r="F1" s="22"/>
      <c r="G1" s="22"/>
      <c r="H1" s="22"/>
      <c r="I1" s="23"/>
      <c r="K1" s="24" t="s">
        <v>4</v>
      </c>
    </row>
    <row r="2" spans="1:12" ht="15" customHeight="1" thickBot="1" x14ac:dyDescent="0.3">
      <c r="A2" s="4"/>
      <c r="B2" s="12">
        <v>1</v>
      </c>
      <c r="C2" s="13">
        <v>2</v>
      </c>
      <c r="D2" s="13">
        <v>4</v>
      </c>
      <c r="E2" s="13">
        <v>6</v>
      </c>
      <c r="F2" s="13">
        <v>8</v>
      </c>
      <c r="G2" s="13">
        <v>12</v>
      </c>
      <c r="H2" s="13">
        <v>16</v>
      </c>
      <c r="I2" s="14">
        <v>20</v>
      </c>
      <c r="K2" s="24"/>
      <c r="L2" s="2"/>
    </row>
    <row r="3" spans="1:12" ht="18.75" x14ac:dyDescent="0.3">
      <c r="A3" s="15" t="s">
        <v>3</v>
      </c>
      <c r="B3" s="16">
        <f>(92.8+91.6)/2</f>
        <v>92.199999999999989</v>
      </c>
      <c r="C3" s="17">
        <f>(60.1+58.8)/2</f>
        <v>59.45</v>
      </c>
      <c r="D3" s="17">
        <f>(33.6+32.9)/2</f>
        <v>33.25</v>
      </c>
      <c r="E3" s="17">
        <f>(23+22.6)/2</f>
        <v>22.8</v>
      </c>
      <c r="F3" s="17">
        <f>(16.8+16.8)/2</f>
        <v>16.8</v>
      </c>
      <c r="G3" s="17">
        <f>(11.9+11.8)/2</f>
        <v>11.850000000000001</v>
      </c>
      <c r="H3" s="17">
        <f>(10.8+9.6)/2</f>
        <v>10.199999999999999</v>
      </c>
      <c r="I3" s="18">
        <f>(9.5+9)/2</f>
        <v>9.25</v>
      </c>
      <c r="K3" s="19">
        <f>AVERAGE(B3:I3)</f>
        <v>31.974999999999998</v>
      </c>
      <c r="L3" s="2"/>
    </row>
    <row r="4" spans="1:12" ht="18.75" x14ac:dyDescent="0.3">
      <c r="A4" s="5" t="s">
        <v>0</v>
      </c>
      <c r="B4" s="10">
        <f>(110+109)/2</f>
        <v>109.5</v>
      </c>
      <c r="C4" s="1">
        <f>(87.2+82.3)/2</f>
        <v>84.75</v>
      </c>
      <c r="D4" s="1">
        <f>(70.1+70.3)/2</f>
        <v>70.199999999999989</v>
      </c>
      <c r="E4" s="1">
        <f>(71.2+68.8)/2</f>
        <v>70</v>
      </c>
      <c r="F4" s="1">
        <f>(65.9+64.4)/2</f>
        <v>65.150000000000006</v>
      </c>
      <c r="G4" s="1">
        <f>(73+71.8)/2</f>
        <v>72.400000000000006</v>
      </c>
      <c r="H4" s="1">
        <v>75.2</v>
      </c>
      <c r="I4" s="6">
        <v>81.7</v>
      </c>
      <c r="K4" s="20">
        <f>AVERAGE(B4:I4)</f>
        <v>78.612500000000011</v>
      </c>
    </row>
    <row r="5" spans="1:12" ht="19.5" thickBot="1" x14ac:dyDescent="0.35">
      <c r="A5" s="7" t="s">
        <v>1</v>
      </c>
      <c r="B5" s="11">
        <f>(131+129.4)/2</f>
        <v>130.19999999999999</v>
      </c>
      <c r="C5" s="8">
        <f>(85.9+84.8)/2</f>
        <v>85.35</v>
      </c>
      <c r="D5" s="8">
        <f>(40.5+39.4)/2</f>
        <v>39.950000000000003</v>
      </c>
      <c r="E5" s="8">
        <f>(32.9+32.1)/2</f>
        <v>32.5</v>
      </c>
      <c r="F5" s="8">
        <f>(26.1+25.4)/2</f>
        <v>25.75</v>
      </c>
      <c r="G5" s="8">
        <f>(18.1+17.7)/2</f>
        <v>17.899999999999999</v>
      </c>
      <c r="H5" s="8">
        <f>(13.9+13.6)/2</f>
        <v>13.75</v>
      </c>
      <c r="I5" s="9">
        <f>(11.5+12)/2</f>
        <v>11.75</v>
      </c>
      <c r="K5" s="20">
        <f>AVERAGE(B5:I5)</f>
        <v>44.643749999999997</v>
      </c>
    </row>
    <row r="14" spans="1:12" ht="45" customHeight="1" x14ac:dyDescent="0.25"/>
  </sheetData>
  <mergeCells count="2">
    <mergeCell ref="B1:I1"/>
    <mergeCell ref="K1:K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Coleman</dc:creator>
  <cp:lastModifiedBy>Ben Coleman</cp:lastModifiedBy>
  <dcterms:created xsi:type="dcterms:W3CDTF">2018-06-11T11:53:18Z</dcterms:created>
  <dcterms:modified xsi:type="dcterms:W3CDTF">2018-06-12T06:07:54Z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becolem@microsoft.com</vt:lpwstr>
  </property>
  <property fmtid="{D5CDD505-2E9C-101B-9397-08002B2CF9AE}" pid="5" name="MSIP_Label_f42aa342-8706-4288-bd11-ebb85995028c_SetDate">
    <vt:lpwstr>2018-06-11T11:53:54.0912463Z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