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ca\Documents\HockeySim\Code\"/>
    </mc:Choice>
  </mc:AlternateContent>
  <xr:revisionPtr revIDLastSave="0" documentId="13_ncr:1_{4099CB09-7E35-42BB-8937-C9FDDEFD3F1C}" xr6:coauthVersionLast="47" xr6:coauthVersionMax="47" xr10:uidLastSave="{00000000-0000-0000-0000-000000000000}"/>
  <bookViews>
    <workbookView xWindow="-108" yWindow="-108" windowWidth="23256" windowHeight="13896" xr2:uid="{CF0E87D5-685B-476C-95EB-D2A8834F4C8B}"/>
  </bookViews>
  <sheets>
    <sheet name="Ratin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4" i="1" l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V94" i="1"/>
  <c r="V95" i="1"/>
  <c r="V96" i="1"/>
  <c r="V97" i="1"/>
  <c r="V98" i="1"/>
  <c r="V99" i="1"/>
  <c r="V100" i="1"/>
  <c r="V101" i="1"/>
  <c r="V102" i="1"/>
  <c r="V103" i="1"/>
  <c r="AA103" i="1" s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70" i="1"/>
  <c r="AA14" i="1"/>
  <c r="AA15" i="1"/>
  <c r="AA30" i="1"/>
  <c r="AA31" i="1"/>
  <c r="AA46" i="1"/>
  <c r="AA47" i="1"/>
  <c r="AA62" i="1"/>
  <c r="AA63" i="1"/>
  <c r="Y14" i="1"/>
  <c r="Y15" i="1"/>
  <c r="Y16" i="1"/>
  <c r="Y17" i="1"/>
  <c r="Y30" i="1"/>
  <c r="Y31" i="1"/>
  <c r="Y32" i="1"/>
  <c r="Y33" i="1"/>
  <c r="Y46" i="1"/>
  <c r="Y47" i="1"/>
  <c r="Y48" i="1"/>
  <c r="Y49" i="1"/>
  <c r="Y62" i="1"/>
  <c r="Y63" i="1"/>
  <c r="Y64" i="1"/>
  <c r="Y65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AA87" i="1" s="1"/>
  <c r="T88" i="1"/>
  <c r="T89" i="1"/>
  <c r="AA89" i="1" s="1"/>
  <c r="T90" i="1"/>
  <c r="AA90" i="1" s="1"/>
  <c r="T91" i="1"/>
  <c r="T92" i="1"/>
  <c r="T93" i="1"/>
  <c r="U72" i="1"/>
  <c r="U73" i="1"/>
  <c r="U74" i="1"/>
  <c r="U75" i="1"/>
  <c r="U76" i="1"/>
  <c r="U77" i="1"/>
  <c r="U78" i="1"/>
  <c r="U79" i="1"/>
  <c r="U80" i="1"/>
  <c r="U81" i="1"/>
  <c r="Z81" i="1" s="1"/>
  <c r="U82" i="1"/>
  <c r="U83" i="1"/>
  <c r="U84" i="1"/>
  <c r="U85" i="1"/>
  <c r="U86" i="1"/>
  <c r="U87" i="1"/>
  <c r="U88" i="1"/>
  <c r="U89" i="1"/>
  <c r="U90" i="1"/>
  <c r="U91" i="1"/>
  <c r="U92" i="1"/>
  <c r="U93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S71" i="1"/>
  <c r="T71" i="1"/>
  <c r="U71" i="1"/>
  <c r="V71" i="1"/>
  <c r="W71" i="1"/>
  <c r="W2" i="1"/>
  <c r="W3" i="1"/>
  <c r="W4" i="1"/>
  <c r="W5" i="1"/>
  <c r="W19" i="1"/>
  <c r="W20" i="1"/>
  <c r="W21" i="1"/>
  <c r="W35" i="1"/>
  <c r="W36" i="1"/>
  <c r="W37" i="1"/>
  <c r="W51" i="1"/>
  <c r="W52" i="1"/>
  <c r="W53" i="1"/>
  <c r="W67" i="1"/>
  <c r="W68" i="1"/>
  <c r="W69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T2" i="1"/>
  <c r="AA2" i="1" s="1"/>
  <c r="T3" i="1"/>
  <c r="AA3" i="1" s="1"/>
  <c r="T4" i="1"/>
  <c r="AA4" i="1" s="1"/>
  <c r="T5" i="1"/>
  <c r="T6" i="1"/>
  <c r="T7" i="1"/>
  <c r="AA7" i="1" s="1"/>
  <c r="T8" i="1"/>
  <c r="AA8" i="1" s="1"/>
  <c r="T9" i="1"/>
  <c r="AA9" i="1" s="1"/>
  <c r="T10" i="1"/>
  <c r="Y10" i="1" s="1"/>
  <c r="T11" i="1"/>
  <c r="Y11" i="1" s="1"/>
  <c r="T12" i="1"/>
  <c r="Y12" i="1" s="1"/>
  <c r="T13" i="1"/>
  <c r="Y13" i="1" s="1"/>
  <c r="T14" i="1"/>
  <c r="T15" i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T22" i="1"/>
  <c r="T23" i="1"/>
  <c r="AA23" i="1" s="1"/>
  <c r="T24" i="1"/>
  <c r="AA24" i="1" s="1"/>
  <c r="T25" i="1"/>
  <c r="AA25" i="1" s="1"/>
  <c r="T26" i="1"/>
  <c r="Y26" i="1" s="1"/>
  <c r="T27" i="1"/>
  <c r="Y27" i="1" s="1"/>
  <c r="T28" i="1"/>
  <c r="Y28" i="1" s="1"/>
  <c r="T29" i="1"/>
  <c r="Y29" i="1" s="1"/>
  <c r="T30" i="1"/>
  <c r="T31" i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T38" i="1"/>
  <c r="T39" i="1"/>
  <c r="AA39" i="1" s="1"/>
  <c r="T40" i="1"/>
  <c r="AA40" i="1" s="1"/>
  <c r="T41" i="1"/>
  <c r="AA41" i="1" s="1"/>
  <c r="T42" i="1"/>
  <c r="Y42" i="1" s="1"/>
  <c r="T43" i="1"/>
  <c r="Y43" i="1" s="1"/>
  <c r="T44" i="1"/>
  <c r="Y44" i="1" s="1"/>
  <c r="T45" i="1"/>
  <c r="Y45" i="1" s="1"/>
  <c r="T46" i="1"/>
  <c r="T47" i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T54" i="1"/>
  <c r="T55" i="1"/>
  <c r="AA55" i="1" s="1"/>
  <c r="T56" i="1"/>
  <c r="AA56" i="1" s="1"/>
  <c r="T57" i="1"/>
  <c r="AA57" i="1" s="1"/>
  <c r="T58" i="1"/>
  <c r="Y58" i="1" s="1"/>
  <c r="T59" i="1"/>
  <c r="Y59" i="1" s="1"/>
  <c r="T60" i="1"/>
  <c r="Y60" i="1" s="1"/>
  <c r="T61" i="1"/>
  <c r="Y61" i="1" s="1"/>
  <c r="T62" i="1"/>
  <c r="T63" i="1"/>
  <c r="T64" i="1"/>
  <c r="AA64" i="1" s="1"/>
  <c r="T65" i="1"/>
  <c r="AA65" i="1" s="1"/>
  <c r="T66" i="1"/>
  <c r="AA66" i="1" s="1"/>
  <c r="T67" i="1"/>
  <c r="AA67" i="1" s="1"/>
  <c r="T68" i="1"/>
  <c r="AA68" i="1" s="1"/>
  <c r="T69" i="1"/>
  <c r="T70" i="1"/>
  <c r="S2" i="1"/>
  <c r="Z2" i="1" s="1"/>
  <c r="S3" i="1"/>
  <c r="Z3" i="1" s="1"/>
  <c r="S4" i="1"/>
  <c r="Z4" i="1" s="1"/>
  <c r="S5" i="1"/>
  <c r="Y5" i="1" s="1"/>
  <c r="S6" i="1"/>
  <c r="Z6" i="1" s="1"/>
  <c r="S7" i="1"/>
  <c r="Z7" i="1" s="1"/>
  <c r="S8" i="1"/>
  <c r="Z8" i="1" s="1"/>
  <c r="S9" i="1"/>
  <c r="Y9" i="1" s="1"/>
  <c r="S10" i="1"/>
  <c r="Z10" i="1" s="1"/>
  <c r="S11" i="1"/>
  <c r="Z11" i="1" s="1"/>
  <c r="S12" i="1"/>
  <c r="Z12" i="1" s="1"/>
  <c r="S13" i="1"/>
  <c r="Z13" i="1" s="1"/>
  <c r="S14" i="1"/>
  <c r="Z14" i="1" s="1"/>
  <c r="S15" i="1"/>
  <c r="Z15" i="1" s="1"/>
  <c r="S16" i="1"/>
  <c r="Z16" i="1" s="1"/>
  <c r="S17" i="1"/>
  <c r="Z17" i="1" s="1"/>
  <c r="S18" i="1"/>
  <c r="Z18" i="1" s="1"/>
  <c r="S19" i="1"/>
  <c r="Z19" i="1" s="1"/>
  <c r="S20" i="1"/>
  <c r="Z20" i="1" s="1"/>
  <c r="S21" i="1"/>
  <c r="Z21" i="1" s="1"/>
  <c r="S22" i="1"/>
  <c r="Y22" i="1" s="1"/>
  <c r="S23" i="1"/>
  <c r="Y23" i="1" s="1"/>
  <c r="S24" i="1"/>
  <c r="Y24" i="1" s="1"/>
  <c r="S25" i="1"/>
  <c r="Y25" i="1" s="1"/>
  <c r="S26" i="1"/>
  <c r="Z26" i="1" s="1"/>
  <c r="S27" i="1"/>
  <c r="Z27" i="1" s="1"/>
  <c r="S28" i="1"/>
  <c r="Z28" i="1" s="1"/>
  <c r="S29" i="1"/>
  <c r="Z29" i="1" s="1"/>
  <c r="S30" i="1"/>
  <c r="Z30" i="1" s="1"/>
  <c r="S31" i="1"/>
  <c r="Z31" i="1" s="1"/>
  <c r="S32" i="1"/>
  <c r="Z32" i="1" s="1"/>
  <c r="S33" i="1"/>
  <c r="Z33" i="1" s="1"/>
  <c r="S34" i="1"/>
  <c r="Z34" i="1" s="1"/>
  <c r="S35" i="1"/>
  <c r="Z35" i="1" s="1"/>
  <c r="S36" i="1"/>
  <c r="Z36" i="1" s="1"/>
  <c r="S37" i="1"/>
  <c r="AA37" i="1" s="1"/>
  <c r="S38" i="1"/>
  <c r="Y38" i="1" s="1"/>
  <c r="S39" i="1"/>
  <c r="Y39" i="1" s="1"/>
  <c r="S40" i="1"/>
  <c r="Y40" i="1" s="1"/>
  <c r="S41" i="1"/>
  <c r="Y41" i="1" s="1"/>
  <c r="S42" i="1"/>
  <c r="Z42" i="1" s="1"/>
  <c r="S43" i="1"/>
  <c r="Z43" i="1" s="1"/>
  <c r="S44" i="1"/>
  <c r="Z44" i="1" s="1"/>
  <c r="S45" i="1"/>
  <c r="Z45" i="1" s="1"/>
  <c r="S46" i="1"/>
  <c r="Z46" i="1" s="1"/>
  <c r="S47" i="1"/>
  <c r="Z47" i="1" s="1"/>
  <c r="S48" i="1"/>
  <c r="Z48" i="1" s="1"/>
  <c r="S49" i="1"/>
  <c r="Z49" i="1" s="1"/>
  <c r="S50" i="1"/>
  <c r="Z50" i="1" s="1"/>
  <c r="S51" i="1"/>
  <c r="Z51" i="1" s="1"/>
  <c r="S52" i="1"/>
  <c r="Y52" i="1" s="1"/>
  <c r="S53" i="1"/>
  <c r="Y53" i="1" s="1"/>
  <c r="S54" i="1"/>
  <c r="Z54" i="1" s="1"/>
  <c r="S55" i="1"/>
  <c r="Y55" i="1" s="1"/>
  <c r="S56" i="1"/>
  <c r="Z56" i="1" s="1"/>
  <c r="S57" i="1"/>
  <c r="Y57" i="1" s="1"/>
  <c r="S58" i="1"/>
  <c r="Z58" i="1" s="1"/>
  <c r="S59" i="1"/>
  <c r="Z59" i="1" s="1"/>
  <c r="S60" i="1"/>
  <c r="Z60" i="1" s="1"/>
  <c r="S61" i="1"/>
  <c r="Z61" i="1" s="1"/>
  <c r="S62" i="1"/>
  <c r="Z62" i="1" s="1"/>
  <c r="S63" i="1"/>
  <c r="Z63" i="1" s="1"/>
  <c r="S64" i="1"/>
  <c r="Z64" i="1" s="1"/>
  <c r="S65" i="1"/>
  <c r="Z65" i="1" s="1"/>
  <c r="S66" i="1"/>
  <c r="Z66" i="1" s="1"/>
  <c r="S67" i="1"/>
  <c r="Z67" i="1" s="1"/>
  <c r="S68" i="1"/>
  <c r="Y68" i="1" s="1"/>
  <c r="S69" i="1"/>
  <c r="Z69" i="1" s="1"/>
  <c r="S70" i="1"/>
  <c r="AA70" i="1" s="1"/>
  <c r="M2" i="1"/>
  <c r="Y114" i="1" l="1"/>
  <c r="AA114" i="1"/>
  <c r="Z114" i="1"/>
  <c r="Z116" i="1"/>
  <c r="AA116" i="1"/>
  <c r="Y116" i="1"/>
  <c r="AA115" i="1"/>
  <c r="Z115" i="1"/>
  <c r="Y115" i="1"/>
  <c r="Y113" i="1"/>
  <c r="AA113" i="1"/>
  <c r="Z112" i="1"/>
  <c r="Y112" i="1"/>
  <c r="AA112" i="1"/>
  <c r="AA111" i="1"/>
  <c r="Y111" i="1"/>
  <c r="AA110" i="1"/>
  <c r="Z110" i="1"/>
  <c r="Y110" i="1"/>
  <c r="Y109" i="1"/>
  <c r="Z109" i="1"/>
  <c r="AA109" i="1"/>
  <c r="Y108" i="1"/>
  <c r="AA108" i="1"/>
  <c r="Z108" i="1"/>
  <c r="Y107" i="1"/>
  <c r="AA107" i="1"/>
  <c r="Z107" i="1"/>
  <c r="Z106" i="1"/>
  <c r="AA106" i="1"/>
  <c r="Z105" i="1"/>
  <c r="AA105" i="1"/>
  <c r="Y105" i="1"/>
  <c r="Z104" i="1"/>
  <c r="Z103" i="1"/>
  <c r="Z102" i="1"/>
  <c r="Y101" i="1"/>
  <c r="Z100" i="1"/>
  <c r="Y100" i="1"/>
  <c r="Z99" i="1"/>
  <c r="Z98" i="1"/>
  <c r="AA98" i="1"/>
  <c r="Y98" i="1"/>
  <c r="AA97" i="1"/>
  <c r="Z96" i="1"/>
  <c r="Y96" i="1"/>
  <c r="AA96" i="1"/>
  <c r="AA95" i="1"/>
  <c r="Y95" i="1"/>
  <c r="Y94" i="1"/>
  <c r="AA94" i="1"/>
  <c r="Z90" i="1"/>
  <c r="Z24" i="1"/>
  <c r="Z39" i="1"/>
  <c r="AA102" i="1"/>
  <c r="Z38" i="1"/>
  <c r="AA45" i="1"/>
  <c r="AA101" i="1"/>
  <c r="Y99" i="1"/>
  <c r="Z53" i="1"/>
  <c r="Z5" i="1"/>
  <c r="AA28" i="1"/>
  <c r="AA100" i="1"/>
  <c r="Z52" i="1"/>
  <c r="AA59" i="1"/>
  <c r="Y56" i="1"/>
  <c r="AA54" i="1"/>
  <c r="AA38" i="1"/>
  <c r="AA6" i="1"/>
  <c r="Y89" i="1"/>
  <c r="Y7" i="1"/>
  <c r="AA53" i="1"/>
  <c r="AA21" i="1"/>
  <c r="AA5" i="1"/>
  <c r="AA79" i="1"/>
  <c r="Y70" i="1"/>
  <c r="Y6" i="1"/>
  <c r="Y106" i="1"/>
  <c r="Y69" i="1"/>
  <c r="Y37" i="1"/>
  <c r="Y36" i="1"/>
  <c r="Y4" i="1"/>
  <c r="Z113" i="1"/>
  <c r="Y67" i="1"/>
  <c r="Y51" i="1"/>
  <c r="Y35" i="1"/>
  <c r="Y19" i="1"/>
  <c r="Y3" i="1"/>
  <c r="Y103" i="1"/>
  <c r="Z40" i="1"/>
  <c r="Z94" i="1"/>
  <c r="Z55" i="1"/>
  <c r="Z23" i="1"/>
  <c r="Z70" i="1"/>
  <c r="Z22" i="1"/>
  <c r="AA61" i="1"/>
  <c r="AA29" i="1"/>
  <c r="Z37" i="1"/>
  <c r="AA60" i="1"/>
  <c r="AA12" i="1"/>
  <c r="Z68" i="1"/>
  <c r="AA27" i="1"/>
  <c r="AA99" i="1"/>
  <c r="Y97" i="1"/>
  <c r="Y90" i="1"/>
  <c r="Y8" i="1"/>
  <c r="AA22" i="1"/>
  <c r="Z101" i="1"/>
  <c r="AA69" i="1"/>
  <c r="Y54" i="1"/>
  <c r="Y21" i="1"/>
  <c r="Y20" i="1"/>
  <c r="Z97" i="1"/>
  <c r="Y104" i="1"/>
  <c r="Y66" i="1"/>
  <c r="Y50" i="1"/>
  <c r="Y34" i="1"/>
  <c r="Y18" i="1"/>
  <c r="Y2" i="1"/>
  <c r="Z57" i="1"/>
  <c r="Z41" i="1"/>
  <c r="Z25" i="1"/>
  <c r="Z9" i="1"/>
  <c r="AA104" i="1"/>
  <c r="Z111" i="1"/>
  <c r="Z95" i="1"/>
  <c r="Y102" i="1"/>
  <c r="Z89" i="1"/>
  <c r="AA13" i="1"/>
  <c r="AA44" i="1"/>
  <c r="AA43" i="1"/>
  <c r="AA11" i="1"/>
  <c r="AA58" i="1"/>
  <c r="AA42" i="1"/>
  <c r="AA26" i="1"/>
  <c r="AA10" i="1"/>
  <c r="AA93" i="1"/>
  <c r="Z92" i="1"/>
  <c r="Z78" i="1"/>
  <c r="Y91" i="1"/>
  <c r="Y93" i="1"/>
  <c r="Z93" i="1"/>
  <c r="AA91" i="1"/>
  <c r="Z91" i="1"/>
  <c r="AA92" i="1"/>
  <c r="Y92" i="1"/>
  <c r="AA88" i="1"/>
  <c r="Y88" i="1"/>
  <c r="Z88" i="1"/>
  <c r="Y87" i="1"/>
  <c r="Z87" i="1"/>
  <c r="Y86" i="1"/>
  <c r="AA86" i="1"/>
  <c r="Z86" i="1"/>
  <c r="Y85" i="1"/>
  <c r="AA85" i="1"/>
  <c r="Z85" i="1"/>
  <c r="Y84" i="1"/>
  <c r="AA84" i="1"/>
  <c r="Z84" i="1"/>
  <c r="Z83" i="1"/>
  <c r="Y83" i="1"/>
  <c r="AA83" i="1"/>
  <c r="Z82" i="1"/>
  <c r="Y82" i="1"/>
  <c r="AA82" i="1"/>
  <c r="Y81" i="1"/>
  <c r="AA81" i="1"/>
  <c r="Z80" i="1"/>
  <c r="Y80" i="1"/>
  <c r="AA80" i="1"/>
  <c r="Z79" i="1"/>
  <c r="Y79" i="1"/>
  <c r="Y78" i="1"/>
  <c r="AA78" i="1"/>
  <c r="Z77" i="1"/>
  <c r="AA77" i="1"/>
  <c r="Y77" i="1"/>
  <c r="Z76" i="1"/>
  <c r="AA76" i="1"/>
  <c r="Y76" i="1"/>
  <c r="AA75" i="1"/>
  <c r="Y75" i="1"/>
  <c r="Z75" i="1"/>
  <c r="AA74" i="1"/>
  <c r="Y74" i="1"/>
  <c r="Z74" i="1"/>
  <c r="Z73" i="1"/>
  <c r="Y73" i="1"/>
  <c r="AA73" i="1"/>
  <c r="AA72" i="1"/>
  <c r="Y72" i="1"/>
  <c r="Z72" i="1"/>
  <c r="Y71" i="1"/>
  <c r="AA71" i="1"/>
  <c r="Z71" i="1"/>
</calcChain>
</file>

<file path=xl/sharedStrings.xml><?xml version="1.0" encoding="utf-8"?>
<sst xmlns="http://schemas.openxmlformats.org/spreadsheetml/2006/main" count="748" uniqueCount="270">
  <si>
    <t>PlayerID</t>
  </si>
  <si>
    <t>Name</t>
  </si>
  <si>
    <t>Surname</t>
  </si>
  <si>
    <t>POS</t>
  </si>
  <si>
    <t>Nationality</t>
  </si>
  <si>
    <t>PlayerType</t>
  </si>
  <si>
    <t>Age</t>
  </si>
  <si>
    <t>Line</t>
  </si>
  <si>
    <t>Shooting</t>
  </si>
  <si>
    <t>Playmaking</t>
  </si>
  <si>
    <t>Defense</t>
  </si>
  <si>
    <t>Physicality</t>
  </si>
  <si>
    <t>Faceoff</t>
  </si>
  <si>
    <t>Goaltend</t>
  </si>
  <si>
    <t>O_Rating</t>
  </si>
  <si>
    <t>D_Rating</t>
  </si>
  <si>
    <t>Brandon</t>
  </si>
  <si>
    <t>Keller</t>
  </si>
  <si>
    <t>LW</t>
  </si>
  <si>
    <t>USA</t>
  </si>
  <si>
    <t>SNP</t>
  </si>
  <si>
    <t>Marc</t>
  </si>
  <si>
    <t>Desjardins</t>
  </si>
  <si>
    <t>C</t>
  </si>
  <si>
    <t>CAN</t>
  </si>
  <si>
    <t>PLY</t>
  </si>
  <si>
    <t>Elias</t>
  </si>
  <si>
    <t>Lundström</t>
  </si>
  <si>
    <t>RW</t>
  </si>
  <si>
    <t>SWE</t>
  </si>
  <si>
    <t>TWF</t>
  </si>
  <si>
    <t>Tyler</t>
  </si>
  <si>
    <t>MacKinnon</t>
  </si>
  <si>
    <t>PWF</t>
  </si>
  <si>
    <t>Jake</t>
  </si>
  <si>
    <t>Morrison</t>
  </si>
  <si>
    <t>Tomas</t>
  </si>
  <si>
    <t>Havel</t>
  </si>
  <si>
    <t>CZE</t>
  </si>
  <si>
    <t>Patrick</t>
  </si>
  <si>
    <t>O'Reilly</t>
  </si>
  <si>
    <t>Logan</t>
  </si>
  <si>
    <t>Mercer</t>
  </si>
  <si>
    <t>Kasperi</t>
  </si>
  <si>
    <t>Lehtinen</t>
  </si>
  <si>
    <t>FIN</t>
  </si>
  <si>
    <t>Nick</t>
  </si>
  <si>
    <t>Walters</t>
  </si>
  <si>
    <t>ENF</t>
  </si>
  <si>
    <t>Simon</t>
  </si>
  <si>
    <t>Bauer</t>
  </si>
  <si>
    <t>GER</t>
  </si>
  <si>
    <t>Connor</t>
  </si>
  <si>
    <t>Blake</t>
  </si>
  <si>
    <t>Ryan</t>
  </si>
  <si>
    <t>MacLeod</t>
  </si>
  <si>
    <t>LD</t>
  </si>
  <si>
    <t>TWD</t>
  </si>
  <si>
    <t>Erik</t>
  </si>
  <si>
    <t>Söderholm</t>
  </si>
  <si>
    <t>RD</t>
  </si>
  <si>
    <t>OFD</t>
  </si>
  <si>
    <t>Michael</t>
  </si>
  <si>
    <t>Johnson</t>
  </si>
  <si>
    <t>Dmitri</t>
  </si>
  <si>
    <t>Orlovsky</t>
  </si>
  <si>
    <t>RUS</t>
  </si>
  <si>
    <t>DFD</t>
  </si>
  <si>
    <t>Colton</t>
  </si>
  <si>
    <t>Hughes</t>
  </si>
  <si>
    <t>Marek</t>
  </si>
  <si>
    <t>Stastny</t>
  </si>
  <si>
    <t>Carter</t>
  </si>
  <si>
    <t>Daniels</t>
  </si>
  <si>
    <t>G</t>
  </si>
  <si>
    <t>GOA</t>
  </si>
  <si>
    <t>Alex</t>
  </si>
  <si>
    <t>Stein</t>
  </si>
  <si>
    <t>Jonas</t>
  </si>
  <si>
    <t>Niederhauser</t>
  </si>
  <si>
    <t>SWI</t>
  </si>
  <si>
    <t>Brett</t>
  </si>
  <si>
    <t>Connors</t>
  </si>
  <si>
    <t>Antoine</t>
  </si>
  <si>
    <t>Giroux</t>
  </si>
  <si>
    <t>C_Rating</t>
  </si>
  <si>
    <t>Team</t>
  </si>
  <si>
    <t>BOS</t>
  </si>
  <si>
    <t>Jack</t>
  </si>
  <si>
    <t>Reynolds</t>
  </si>
  <si>
    <t>Svensson</t>
  </si>
  <si>
    <t>Pavel</t>
  </si>
  <si>
    <t>Konev</t>
  </si>
  <si>
    <t>Liam</t>
  </si>
  <si>
    <t>O'Malley</t>
  </si>
  <si>
    <t>Miroslav</t>
  </si>
  <si>
    <t>Novak</t>
  </si>
  <si>
    <t>SVK</t>
  </si>
  <si>
    <t>Hayes</t>
  </si>
  <si>
    <t>Matt</t>
  </si>
  <si>
    <t>Donovan</t>
  </si>
  <si>
    <t>Jakub</t>
  </si>
  <si>
    <t>Rataj</t>
  </si>
  <si>
    <t>Ethan</t>
  </si>
  <si>
    <t>Li</t>
  </si>
  <si>
    <t>Nolan</t>
  </si>
  <si>
    <t>Fischer</t>
  </si>
  <si>
    <t>Benjamin</t>
  </si>
  <si>
    <t>Hart</t>
  </si>
  <si>
    <t>Lindberg</t>
  </si>
  <si>
    <t>Dominik</t>
  </si>
  <si>
    <t>Petrov</t>
  </si>
  <si>
    <t>Callahan</t>
  </si>
  <si>
    <t>Victor</t>
  </si>
  <si>
    <t>Kozlov</t>
  </si>
  <si>
    <t>Matthew</t>
  </si>
  <si>
    <t>Brown</t>
  </si>
  <si>
    <t>Felix</t>
  </si>
  <si>
    <t>Andersson</t>
  </si>
  <si>
    <t>Colin</t>
  </si>
  <si>
    <t>Murphy</t>
  </si>
  <si>
    <t>Daniel</t>
  </si>
  <si>
    <t>Johansen</t>
  </si>
  <si>
    <t>NOR</t>
  </si>
  <si>
    <t>Alec</t>
  </si>
  <si>
    <t>Thompson</t>
  </si>
  <si>
    <t>TOR</t>
  </si>
  <si>
    <t>Gagnon</t>
  </si>
  <si>
    <t>Carver</t>
  </si>
  <si>
    <t>OTT</t>
  </si>
  <si>
    <t>Evan</t>
  </si>
  <si>
    <t>Rodgers</t>
  </si>
  <si>
    <t>Mikko</t>
  </si>
  <si>
    <r>
      <t>J</t>
    </r>
    <r>
      <rPr>
        <sz val="11"/>
        <color theme="1"/>
        <rFont val="Aptos Narrow"/>
        <family val="2"/>
      </rPr>
      <t>ärvinen</t>
    </r>
  </si>
  <si>
    <r>
      <t>Ekstr</t>
    </r>
    <r>
      <rPr>
        <sz val="11"/>
        <color theme="1"/>
        <rFont val="Aptos Narrow"/>
        <family val="2"/>
      </rPr>
      <t>öm</t>
    </r>
  </si>
  <si>
    <t>Donnelly</t>
  </si>
  <si>
    <t>Nico</t>
  </si>
  <si>
    <t>Hollenstein</t>
  </si>
  <si>
    <t>Filip</t>
  </si>
  <si>
    <r>
      <t>Dvo</t>
    </r>
    <r>
      <rPr>
        <sz val="11"/>
        <color theme="1"/>
        <rFont val="Aptos Narrow"/>
        <family val="2"/>
      </rPr>
      <t>řák</t>
    </r>
  </si>
  <si>
    <t>Zach</t>
  </si>
  <si>
    <t>O'Connor</t>
  </si>
  <si>
    <t>Markus</t>
  </si>
  <si>
    <t>Dietrich</t>
  </si>
  <si>
    <t>Jared</t>
  </si>
  <si>
    <r>
      <t>Beno</t>
    </r>
    <r>
      <rPr>
        <sz val="11"/>
        <color theme="1"/>
        <rFont val="Aptos Narrow"/>
        <family val="2"/>
      </rPr>
      <t>ît</t>
    </r>
  </si>
  <si>
    <t>Lavoie</t>
  </si>
  <si>
    <t>Fraser</t>
  </si>
  <si>
    <t>Whitaker</t>
  </si>
  <si>
    <t>Rasmus</t>
  </si>
  <si>
    <r>
      <t>Nystr</t>
    </r>
    <r>
      <rPr>
        <sz val="11"/>
        <color theme="1"/>
        <rFont val="Aptos Narrow"/>
        <family val="2"/>
      </rPr>
      <t>öm</t>
    </r>
  </si>
  <si>
    <t>McIntyre</t>
  </si>
  <si>
    <t>Keane</t>
  </si>
  <si>
    <t>Henrik</t>
  </si>
  <si>
    <t>Dahlberg</t>
  </si>
  <si>
    <t>Kristaps</t>
  </si>
  <si>
    <t>Ozols</t>
  </si>
  <si>
    <t>LAT</t>
  </si>
  <si>
    <t>Pierre-Luc</t>
  </si>
  <si>
    <t>Bouchard</t>
  </si>
  <si>
    <t>Cole</t>
  </si>
  <si>
    <t>Erickson</t>
  </si>
  <si>
    <t>Dylan</t>
  </si>
  <si>
    <t>McAllister</t>
  </si>
  <si>
    <r>
      <t>Mat</t>
    </r>
    <r>
      <rPr>
        <sz val="11"/>
        <color theme="1"/>
        <rFont val="Aptos Narrow"/>
        <family val="2"/>
      </rPr>
      <t>ěj</t>
    </r>
  </si>
  <si>
    <r>
      <t>Krej</t>
    </r>
    <r>
      <rPr>
        <sz val="11"/>
        <color theme="1"/>
        <rFont val="Aptos Narrow"/>
        <family val="2"/>
      </rPr>
      <t>čí</t>
    </r>
  </si>
  <si>
    <t>Nikita</t>
  </si>
  <si>
    <t>Sokolov</t>
  </si>
  <si>
    <t>Morale</t>
  </si>
  <si>
    <t>M_Shooting</t>
  </si>
  <si>
    <t>M_Playmaking</t>
  </si>
  <si>
    <t>M_Defense</t>
  </si>
  <si>
    <t>M_Physicality</t>
  </si>
  <si>
    <t>M_Goaltending</t>
  </si>
  <si>
    <t>Payable_0</t>
  </si>
  <si>
    <t>Payable_1</t>
  </si>
  <si>
    <t>Payable_2</t>
  </si>
  <si>
    <t>Payable_3</t>
  </si>
  <si>
    <t>Payable_4</t>
  </si>
  <si>
    <t>Payable_5</t>
  </si>
  <si>
    <t>TwoWay?</t>
  </si>
  <si>
    <t>FA</t>
  </si>
  <si>
    <t>UFA</t>
  </si>
  <si>
    <t>RFA</t>
  </si>
  <si>
    <t>PP_Line</t>
  </si>
  <si>
    <t>PK_Line</t>
  </si>
  <si>
    <t>BUF</t>
  </si>
  <si>
    <t>FRA</t>
  </si>
  <si>
    <t>Petrovic</t>
  </si>
  <si>
    <t>Laine</t>
  </si>
  <si>
    <t>Müller</t>
  </si>
  <si>
    <t>Berglund</t>
  </si>
  <si>
    <t>Drummond</t>
  </si>
  <si>
    <t>Nate</t>
  </si>
  <si>
    <t>Rivers</t>
  </si>
  <si>
    <t>Hennessey</t>
  </si>
  <si>
    <t>Adam</t>
  </si>
  <si>
    <t>Rosetti</t>
  </si>
  <si>
    <t>Lukas</t>
  </si>
  <si>
    <t>Varga</t>
  </si>
  <si>
    <t>Dahlström</t>
  </si>
  <si>
    <t>Mathias</t>
  </si>
  <si>
    <t>Ekström</t>
  </si>
  <si>
    <t>Roman</t>
  </si>
  <si>
    <t>Havelka</t>
  </si>
  <si>
    <t>Cote</t>
  </si>
  <si>
    <t>Maxim</t>
  </si>
  <si>
    <t>Lebedev</t>
  </si>
  <si>
    <t>Jean-Luc</t>
  </si>
  <si>
    <t>Perrin</t>
  </si>
  <si>
    <t>Beaulieu</t>
  </si>
  <si>
    <t>Anton</t>
  </si>
  <si>
    <t>Kuznetsov</t>
  </si>
  <si>
    <t>Jordan</t>
  </si>
  <si>
    <t>Pelletier</t>
  </si>
  <si>
    <t>Kyle</t>
  </si>
  <si>
    <t>Patterson</t>
  </si>
  <si>
    <t>Brendan</t>
  </si>
  <si>
    <t>Levesque</t>
  </si>
  <si>
    <t>Mason</t>
  </si>
  <si>
    <t>Sullivan</t>
  </si>
  <si>
    <t>Noah</t>
  </si>
  <si>
    <t>MacDonald</t>
  </si>
  <si>
    <t>Eero</t>
  </si>
  <si>
    <t>Korhonen</t>
  </si>
  <si>
    <t>GameSense</t>
  </si>
  <si>
    <t>DET</t>
  </si>
  <si>
    <t>ITA</t>
  </si>
  <si>
    <t>SLO</t>
  </si>
  <si>
    <t>Price</t>
  </si>
  <si>
    <t>Marco</t>
  </si>
  <si>
    <t>D'Alessio</t>
  </si>
  <si>
    <t>Henderson</t>
  </si>
  <si>
    <t>Viktor</t>
  </si>
  <si>
    <t>Hämäläinen</t>
  </si>
  <si>
    <t>Petterson</t>
  </si>
  <si>
    <t>Lutz</t>
  </si>
  <si>
    <t>Foley</t>
  </si>
  <si>
    <t>Mattias</t>
  </si>
  <si>
    <t>Kral</t>
  </si>
  <si>
    <t>Horvat</t>
  </si>
  <si>
    <t>Luka</t>
  </si>
  <si>
    <t>O'Shea</t>
  </si>
  <si>
    <t>Baranov</t>
  </si>
  <si>
    <t>Sloane</t>
  </si>
  <si>
    <t>Hunter</t>
  </si>
  <si>
    <t>Kruger</t>
  </si>
  <si>
    <t>Morin</t>
  </si>
  <si>
    <t>Petrowski</t>
  </si>
  <si>
    <t>Austin</t>
  </si>
  <si>
    <t>Jesper</t>
  </si>
  <si>
    <t>Lindholm</t>
  </si>
  <si>
    <t>Jackson</t>
  </si>
  <si>
    <t>Aiden</t>
  </si>
  <si>
    <t>Derek</t>
  </si>
  <si>
    <t>Romano</t>
  </si>
  <si>
    <t>Leblanc</t>
  </si>
  <si>
    <t>Mike</t>
  </si>
  <si>
    <t>David</t>
  </si>
  <si>
    <t>Lagrange</t>
  </si>
  <si>
    <t>Gustafsson</t>
  </si>
  <si>
    <t>Short</t>
  </si>
  <si>
    <t>Aaron</t>
  </si>
  <si>
    <t>Jan</t>
  </si>
  <si>
    <t>Trevor</t>
  </si>
  <si>
    <t>Rossi</t>
  </si>
  <si>
    <t>Taylor</t>
  </si>
  <si>
    <t>Ivan</t>
  </si>
  <si>
    <t>Adrian</t>
  </si>
  <si>
    <t>Cody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</si>
</sst>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5C827B-AB13-493A-9089-0D1E20A45FF4}" name="Table1" displayName="Table1" ref="A1:AI116" totalsRowShown="0">
  <autoFilter ref="A1:AI116" xr:uid="{705C827B-AB13-493A-9089-0D1E20A45FF4}"/>
  <sortState xmlns:xlrd2="http://schemas.microsoft.com/office/spreadsheetml/2017/richdata2" ref="A2:AA70">
    <sortCondition ref="A1:A70"/>
  </sortState>
  <tableColumns count="35">
    <tableColumn id="1" xr3:uid="{2CC5E150-5BDF-405D-9443-074B144163A7}" name="PlayerID"/>
    <tableColumn id="2" xr3:uid="{A0C8A3A0-9DDD-4D56-B954-5A5008651D54}" name="Name"/>
    <tableColumn id="3" xr3:uid="{0A7630F8-07AB-4DD1-B3F4-20B96BBF4AD7}" name="Surname"/>
    <tableColumn id="4" xr3:uid="{8A5F4399-85CF-42A9-AEF2-F1EADE26C1B7}" name="POS"/>
    <tableColumn id="18" xr3:uid="{E78E6CB0-25B5-4817-9811-404675694016}" name="Team"/>
    <tableColumn id="5" xr3:uid="{D4B53304-5562-4391-B7DF-F00265250EA4}" name="Nationality"/>
    <tableColumn id="6" xr3:uid="{D0A493AB-FB92-4DE1-8081-7A3764FDFED5}" name="PlayerType"/>
    <tableColumn id="7" xr3:uid="{685C32FD-3958-4A51-A80F-BCD215E7AB29}" name="Age"/>
    <tableColumn id="8" xr3:uid="{70E14857-D198-459C-AE5F-60EC9B551A91}" name="Line"/>
    <tableColumn id="33" xr3:uid="{A1298D79-C8B1-446A-83CC-602E7C32760D}" name="PP_Line"/>
    <tableColumn id="34" xr3:uid="{899C73E4-4869-4EE3-B295-EFDE3764F7BB}" name="PK_Line"/>
    <tableColumn id="9" xr3:uid="{790E9DD8-985C-494F-8F62-E2E5E85E0F75}" name="Shooting"/>
    <tableColumn id="10" xr3:uid="{DAC424D7-9B6E-4E4A-B189-FE6261E07943}" name="Playmaking"/>
    <tableColumn id="35" xr3:uid="{1EC4AA6F-1A3E-42B7-B7CA-036BC024D7C2}" name="GameSense"/>
    <tableColumn id="11" xr3:uid="{3765E357-95A6-4D47-988D-798C398FEAB3}" name="Defense"/>
    <tableColumn id="12" xr3:uid="{08AECDA2-828E-4972-8EB0-33820C3E4D60}" name="Physicality"/>
    <tableColumn id="13" xr3:uid="{10CF8DF5-EE10-450B-AEC7-8C26EFE55EE1}" name="Faceoff"/>
    <tableColumn id="14" xr3:uid="{0E264818-C37F-4FE6-A5F4-F938F4D34173}" name="Goaltend"/>
    <tableColumn id="25" xr3:uid="{8F38CDAF-8D0D-41EE-8266-D66C4FC8AB89}" name="M_Shooting" dataDxfId="7">
      <calculatedColumnFormula>Table1[[#This Row],[Shooting]]*(1.5^((0.01*(50+Table1[[#This Row],[Morale]]))-1))</calculatedColumnFormula>
    </tableColumn>
    <tableColumn id="26" xr3:uid="{6EA5077C-A071-4FC6-9DAE-151748C01D70}" name="M_Playmaking" dataDxfId="6">
      <calculatedColumnFormula>Table1[[#This Row],[Playmaking]]*(1.5^((0.01*(50+Table1[[#This Row],[Morale]]))-1))</calculatedColumnFormula>
    </tableColumn>
    <tableColumn id="27" xr3:uid="{761B9B90-4477-421C-8A77-E86CADDA019F}" name="M_Defense" dataDxfId="5">
      <calculatedColumnFormula>Table1[[#This Row],[Defense]]*(1.5^((0.01*(50+Table1[[#This Row],[Morale]]))-1))</calculatedColumnFormula>
    </tableColumn>
    <tableColumn id="28" xr3:uid="{9B894B47-F17E-4B73-B283-5ACBD45A7C5A}" name="M_Physicality" dataDxfId="4">
      <calculatedColumnFormula>Table1[[#This Row],[Physicality]]*(1.5^((0.01*(50+Table1[[#This Row],[Morale]]))-1))</calculatedColumnFormula>
    </tableColumn>
    <tableColumn id="29" xr3:uid="{262C5275-391D-43BD-BF05-23CECC0536DE}" name="M_Goaltending" dataDxfId="3">
      <calculatedColumnFormula>Table1[[#This Row],[Goaltend]]*(1.5^((0.01*(50+Table1[[#This Row],[Morale]]))-1))</calculatedColumnFormula>
    </tableColumn>
    <tableColumn id="19" xr3:uid="{2BD02D0E-5C29-48B1-B8A1-9A6FCD16D010}" name="Morale"/>
    <tableColumn id="15" xr3:uid="{72320581-1DB2-487B-B658-726C625595EF}" name="O_Rating" dataDxfId="2">
      <calculatedColumnFormula>(0.4*(Table1[[#This Row],[M_Shooting]]+Table1[[#This Row],[M_Playmaking]])+0.05*(Table1[[#This Row],[M_Defense]])+0.15*(Table1[[#This Row],[M_Physicality]]))*0.8+(Table1[[#This Row],[GameSense]]*0.2)</calculatedColumnFormula>
    </tableColumn>
    <tableColumn id="16" xr3:uid="{965AFE87-675B-4F7A-BC5B-14CAE74A1B63}" name="D_Rating" dataDxfId="1">
      <calculatedColumnFormula>(0.05*(Table1[[#This Row],[M_Shooting]])+0.1*(Table1[[#This Row],[M_Playmaking]])+0.6*Table1[[#This Row],[M_Defense]]+0.25*Table1[[#This Row],[M_Physicality]])*0.8+(0.2*Table1[[#This Row],[GameSense]])</calculatedColumnFormula>
    </tableColumn>
    <tableColumn id="17" xr3:uid="{E46B3B17-991E-4279-9F80-EB2927CC50F3}" name="C_Rating" dataDxfId="0">
      <calculatedColumnFormula>(0.35*(Table1[[#This Row],[M_Playmaking]]+Table1[[#This Row],[M_Shooting]])+0.05*(Table1[[#This Row],[M_Defense]])+0.15*Table1[[#This Row],[M_Physicality]]+0.1*Table1[[#This Row],[Faceoff]])*0.8+(0.2*Table1[[#This Row],[GameSense]])</calculatedColumnFormula>
    </tableColumn>
    <tableColumn id="20" xr3:uid="{EC70F623-768B-4976-B650-2413537A555B}" name="Payable_0" dataCellStyle="Currency"/>
    <tableColumn id="21" xr3:uid="{E6D27BFB-D4FD-47A3-B731-CECC74897B8A}" name="Payable_1" dataCellStyle="Currency"/>
    <tableColumn id="22" xr3:uid="{59CD5D02-11D8-4B14-9665-5E9ADF15DAF8}" name="Payable_2" dataCellStyle="Currency"/>
    <tableColumn id="23" xr3:uid="{14F8A924-C14F-4F1B-8976-BDD9359B3D9B}" name="Payable_3" dataCellStyle="Currency"/>
    <tableColumn id="24" xr3:uid="{3ADA0AC0-27AD-4FA6-B1C2-6D024CD53F78}" name="Payable_4" dataCellStyle="Currency"/>
    <tableColumn id="30" xr3:uid="{F21E76FD-2476-4885-80B4-651535263F50}" name="Payable_5" dataCellStyle="Currency"/>
    <tableColumn id="31" xr3:uid="{00482DCD-B30F-4BA2-A974-EE834A33DAA5}" name="TwoWay?" dataCellStyle="Currency"/>
    <tableColumn id="32" xr3:uid="{570D941D-76B0-4B10-9D00-F6260A235C5B}" name="FA" dataCellStyle="Currency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A566-A1CB-4F29-BEF9-B661E32BA4DF}">
  <dimension ref="A1:AI116"/>
  <sheetViews>
    <sheetView tabSelected="1" topLeftCell="J88" workbookViewId="0">
      <selection activeCell="Y94" sqref="Y94"/>
    </sheetView>
  </sheetViews>
  <sheetFormatPr defaultRowHeight="14.4" x14ac:dyDescent="0.3"/>
  <cols>
    <col min="1" max="1" width="9.5546875" customWidth="1"/>
    <col min="3" max="3" width="10.109375" customWidth="1"/>
    <col min="6" max="6" width="11.44140625" customWidth="1"/>
    <col min="7" max="7" width="11.5546875" customWidth="1"/>
    <col min="12" max="12" width="9.77734375" customWidth="1"/>
    <col min="13" max="14" width="12" customWidth="1"/>
    <col min="15" max="15" width="9.5546875" customWidth="1"/>
    <col min="16" max="16" width="11.33203125" customWidth="1"/>
    <col min="17" max="17" width="9" customWidth="1"/>
    <col min="18" max="19" width="10.21875" customWidth="1"/>
    <col min="20" max="20" width="10" customWidth="1"/>
    <col min="21" max="21" width="9.88671875" customWidth="1"/>
    <col min="28" max="32" width="15" bestFit="1" customWidth="1"/>
    <col min="33" max="33" width="13.88671875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86</v>
      </c>
      <c r="F1" t="s">
        <v>4</v>
      </c>
      <c r="G1" t="s">
        <v>5</v>
      </c>
      <c r="H1" t="s">
        <v>6</v>
      </c>
      <c r="I1" t="s">
        <v>7</v>
      </c>
      <c r="J1" t="s">
        <v>184</v>
      </c>
      <c r="K1" t="s">
        <v>185</v>
      </c>
      <c r="L1" t="s">
        <v>8</v>
      </c>
      <c r="M1" t="s">
        <v>9</v>
      </c>
      <c r="N1" t="s">
        <v>225</v>
      </c>
      <c r="O1" t="s">
        <v>10</v>
      </c>
      <c r="P1" t="s">
        <v>11</v>
      </c>
      <c r="Q1" t="s">
        <v>12</v>
      </c>
      <c r="R1" t="s">
        <v>13</v>
      </c>
      <c r="S1" t="s">
        <v>169</v>
      </c>
      <c r="T1" t="s">
        <v>170</v>
      </c>
      <c r="U1" t="s">
        <v>171</v>
      </c>
      <c r="V1" t="s">
        <v>172</v>
      </c>
      <c r="W1" t="s">
        <v>173</v>
      </c>
      <c r="X1" t="s">
        <v>168</v>
      </c>
      <c r="Y1" t="s">
        <v>14</v>
      </c>
      <c r="Z1" t="s">
        <v>15</v>
      </c>
      <c r="AA1" t="s">
        <v>85</v>
      </c>
      <c r="AB1" t="s">
        <v>174</v>
      </c>
      <c r="AC1" t="s">
        <v>175</v>
      </c>
      <c r="AD1" t="s">
        <v>176</v>
      </c>
      <c r="AE1" t="s">
        <v>177</v>
      </c>
      <c r="AF1" t="s">
        <v>178</v>
      </c>
      <c r="AG1" t="s">
        <v>179</v>
      </c>
      <c r="AH1" t="s">
        <v>180</v>
      </c>
      <c r="AI1" t="s">
        <v>181</v>
      </c>
    </row>
    <row r="2" spans="1:35" x14ac:dyDescent="0.3">
      <c r="A2">
        <v>1</v>
      </c>
      <c r="B2" t="s">
        <v>16</v>
      </c>
      <c r="C2" t="s">
        <v>17</v>
      </c>
      <c r="D2" t="s">
        <v>18</v>
      </c>
      <c r="E2" t="s">
        <v>87</v>
      </c>
      <c r="F2" t="s">
        <v>19</v>
      </c>
      <c r="G2" t="s">
        <v>20</v>
      </c>
      <c r="H2">
        <v>26</v>
      </c>
      <c r="I2">
        <v>1</v>
      </c>
      <c r="J2">
        <v>1</v>
      </c>
      <c r="K2">
        <v>0</v>
      </c>
      <c r="L2">
        <v>98</v>
      </c>
      <c r="M2">
        <f>87</f>
        <v>87</v>
      </c>
      <c r="N2">
        <v>91</v>
      </c>
      <c r="O2">
        <v>77</v>
      </c>
      <c r="P2">
        <v>71</v>
      </c>
      <c r="Q2">
        <v>72</v>
      </c>
      <c r="R2">
        <v>12</v>
      </c>
      <c r="S2">
        <f>Table1[[#This Row],[Shooting]]*(1.5^((0.01*(50+Table1[[#This Row],[Morale]]))-1))</f>
        <v>98</v>
      </c>
      <c r="T2">
        <f>Table1[[#This Row],[Playmaking]]*(1.5^((0.01*(50+Table1[[#This Row],[Morale]]))-1))</f>
        <v>87</v>
      </c>
      <c r="U2">
        <f>Table1[[#This Row],[Defense]]*(1.5^((0.01*(50+Table1[[#This Row],[Morale]]))-1))</f>
        <v>77</v>
      </c>
      <c r="V2">
        <f>Table1[[#This Row],[Physicality]]*(1.5^((0.01*(50+Table1[[#This Row],[Morale]]))-1))</f>
        <v>71</v>
      </c>
      <c r="W2">
        <f>Table1[[#This Row],[Goaltend]]*(1.5^((0.01*(50+Table1[[#This Row],[Morale]]))-1))</f>
        <v>12</v>
      </c>
      <c r="X2">
        <v>50</v>
      </c>
      <c r="Y2">
        <f>(0.4*(Table1[[#This Row],[M_Shooting]]+Table1[[#This Row],[M_Playmaking]])+0.05*(Table1[[#This Row],[M_Defense]])+0.15*(Table1[[#This Row],[M_Physicality]]))*0.8+(Table1[[#This Row],[GameSense]]*0.2)</f>
        <v>89</v>
      </c>
      <c r="Z2">
        <f>(0.05*(Table1[[#This Row],[M_Shooting]])+0.1*(Table1[[#This Row],[M_Playmaking]])+0.6*Table1[[#This Row],[M_Defense]]+0.25*Table1[[#This Row],[M_Physicality]])*0.8+(0.2*Table1[[#This Row],[GameSense]])</f>
        <v>80.239999999999995</v>
      </c>
      <c r="AA2">
        <f>(0.35*(Table1[[#This Row],[M_Playmaking]]+Table1[[#This Row],[M_Shooting]])+0.05*(Table1[[#This Row],[M_Defense]])+0.15*Table1[[#This Row],[M_Physicality]]+0.1*Table1[[#This Row],[Faceoff]])*0.8+(0.2*Table1[[#This Row],[GameSense]])</f>
        <v>87.360000000000014</v>
      </c>
      <c r="AB2" s="1">
        <v>8600000</v>
      </c>
      <c r="AC2" s="1">
        <v>8800000</v>
      </c>
      <c r="AD2" s="1">
        <v>9000000</v>
      </c>
      <c r="AE2" s="1">
        <v>9200000</v>
      </c>
      <c r="AF2" s="1">
        <v>9400000</v>
      </c>
      <c r="AG2" s="1"/>
      <c r="AH2" s="1" t="b">
        <v>0</v>
      </c>
      <c r="AI2" s="1" t="s">
        <v>182</v>
      </c>
    </row>
    <row r="3" spans="1:35" x14ac:dyDescent="0.3">
      <c r="A3">
        <v>2</v>
      </c>
      <c r="B3" t="s">
        <v>21</v>
      </c>
      <c r="C3" t="s">
        <v>22</v>
      </c>
      <c r="D3" t="s">
        <v>23</v>
      </c>
      <c r="E3" t="s">
        <v>87</v>
      </c>
      <c r="F3" t="s">
        <v>24</v>
      </c>
      <c r="G3" t="s">
        <v>25</v>
      </c>
      <c r="H3">
        <v>28</v>
      </c>
      <c r="I3">
        <v>1</v>
      </c>
      <c r="J3">
        <v>1</v>
      </c>
      <c r="K3">
        <v>2</v>
      </c>
      <c r="L3">
        <v>81</v>
      </c>
      <c r="M3">
        <v>98</v>
      </c>
      <c r="N3">
        <v>96</v>
      </c>
      <c r="O3">
        <v>80</v>
      </c>
      <c r="P3">
        <v>78</v>
      </c>
      <c r="Q3">
        <v>97</v>
      </c>
      <c r="R3">
        <v>12</v>
      </c>
      <c r="S3">
        <f>Table1[[#This Row],[Shooting]]*(1.5^((0.01*(50+Table1[[#This Row],[Morale]]))-1))</f>
        <v>81</v>
      </c>
      <c r="T3">
        <f>Table1[[#This Row],[Playmaking]]*(1.5^((0.01*(50+Table1[[#This Row],[Morale]]))-1))</f>
        <v>98</v>
      </c>
      <c r="U3">
        <f>Table1[[#This Row],[Defense]]*(1.5^((0.01*(50+Table1[[#This Row],[Morale]]))-1))</f>
        <v>80</v>
      </c>
      <c r="V3">
        <f>Table1[[#This Row],[Physicality]]*(1.5^((0.01*(50+Table1[[#This Row],[Morale]]))-1))</f>
        <v>78</v>
      </c>
      <c r="W3">
        <f>Table1[[#This Row],[Goaltend]]*(1.5^((0.01*(50+Table1[[#This Row],[Morale]]))-1))</f>
        <v>12</v>
      </c>
      <c r="X3">
        <v>50</v>
      </c>
      <c r="Y3">
        <f>(0.4*(Table1[[#This Row],[M_Shooting]]+Table1[[#This Row],[M_Playmaking]])+0.05*(Table1[[#This Row],[M_Defense]])+0.15*(Table1[[#This Row],[M_Physicality]]))*0.8+(Table1[[#This Row],[GameSense]]*0.2)</f>
        <v>89.04000000000002</v>
      </c>
      <c r="Z3">
        <f>(0.05*(Table1[[#This Row],[M_Shooting]])+0.1*(Table1[[#This Row],[M_Playmaking]])+0.6*Table1[[#This Row],[M_Defense]]+0.25*Table1[[#This Row],[M_Physicality]])*0.8+(0.2*Table1[[#This Row],[GameSense]])</f>
        <v>84.28</v>
      </c>
      <c r="AA3">
        <f>(0.35*(Table1[[#This Row],[M_Playmaking]]+Table1[[#This Row],[M_Shooting]])+0.05*(Table1[[#This Row],[M_Defense]])+0.15*Table1[[#This Row],[M_Physicality]]+0.1*Table1[[#This Row],[Faceoff]])*0.8+(0.2*Table1[[#This Row],[GameSense]])</f>
        <v>89.640000000000015</v>
      </c>
      <c r="AB3" s="1">
        <v>6400000</v>
      </c>
      <c r="AC3" s="1">
        <v>6550000</v>
      </c>
      <c r="AD3" s="1"/>
      <c r="AE3" s="1"/>
      <c r="AF3" s="1"/>
      <c r="AG3" s="1"/>
      <c r="AH3" s="1" t="b">
        <v>0</v>
      </c>
      <c r="AI3" s="1" t="s">
        <v>182</v>
      </c>
    </row>
    <row r="4" spans="1:35" x14ac:dyDescent="0.3">
      <c r="A4">
        <v>3</v>
      </c>
      <c r="B4" t="s">
        <v>26</v>
      </c>
      <c r="C4" t="s">
        <v>27</v>
      </c>
      <c r="D4" t="s">
        <v>28</v>
      </c>
      <c r="E4" t="s">
        <v>87</v>
      </c>
      <c r="F4" t="s">
        <v>29</v>
      </c>
      <c r="G4" t="s">
        <v>30</v>
      </c>
      <c r="H4">
        <v>25</v>
      </c>
      <c r="I4">
        <v>1</v>
      </c>
      <c r="J4">
        <v>1</v>
      </c>
      <c r="K4">
        <v>1</v>
      </c>
      <c r="L4">
        <v>87</v>
      </c>
      <c r="M4">
        <v>96</v>
      </c>
      <c r="N4">
        <v>98</v>
      </c>
      <c r="O4">
        <v>91</v>
      </c>
      <c r="P4">
        <v>86</v>
      </c>
      <c r="Q4">
        <v>85</v>
      </c>
      <c r="R4">
        <v>12</v>
      </c>
      <c r="S4">
        <f>Table1[[#This Row],[Shooting]]*(1.5^((0.01*(50+Table1[[#This Row],[Morale]]))-1))</f>
        <v>87</v>
      </c>
      <c r="T4">
        <f>Table1[[#This Row],[Playmaking]]*(1.5^((0.01*(50+Table1[[#This Row],[Morale]]))-1))</f>
        <v>96</v>
      </c>
      <c r="U4">
        <f>Table1[[#This Row],[Defense]]*(1.5^((0.01*(50+Table1[[#This Row],[Morale]]))-1))</f>
        <v>91</v>
      </c>
      <c r="V4">
        <f>Table1[[#This Row],[Physicality]]*(1.5^((0.01*(50+Table1[[#This Row],[Morale]]))-1))</f>
        <v>86</v>
      </c>
      <c r="W4">
        <f>Table1[[#This Row],[Goaltend]]*(1.5^((0.01*(50+Table1[[#This Row],[Morale]]))-1))</f>
        <v>12</v>
      </c>
      <c r="X4">
        <v>50</v>
      </c>
      <c r="Y4">
        <f>(0.4*(Table1[[#This Row],[M_Shooting]]+Table1[[#This Row],[M_Playmaking]])+0.05*(Table1[[#This Row],[M_Defense]])+0.15*(Table1[[#This Row],[M_Physicality]]))*0.8+(Table1[[#This Row],[GameSense]]*0.2)</f>
        <v>92.12</v>
      </c>
      <c r="Z4">
        <f>(0.05*(Table1[[#This Row],[M_Shooting]])+0.1*(Table1[[#This Row],[M_Playmaking]])+0.6*Table1[[#This Row],[M_Defense]]+0.25*Table1[[#This Row],[M_Physicality]])*0.8+(0.2*Table1[[#This Row],[GameSense]])</f>
        <v>91.640000000000015</v>
      </c>
      <c r="AA4">
        <f>(0.35*(Table1[[#This Row],[M_Playmaking]]+Table1[[#This Row],[M_Shooting]])+0.05*(Table1[[#This Row],[M_Defense]])+0.15*Table1[[#This Row],[M_Physicality]]+0.1*Table1[[#This Row],[Faceoff]])*0.8+(0.2*Table1[[#This Row],[GameSense]])</f>
        <v>91.6</v>
      </c>
      <c r="AB4" s="1">
        <v>7100000</v>
      </c>
      <c r="AC4" s="1">
        <v>7350000</v>
      </c>
      <c r="AD4" s="1">
        <v>7500000</v>
      </c>
      <c r="AE4" s="1">
        <v>7750000</v>
      </c>
      <c r="AF4" s="1">
        <v>7900000</v>
      </c>
      <c r="AG4" s="1">
        <v>8050000</v>
      </c>
      <c r="AH4" s="1" t="b">
        <v>0</v>
      </c>
      <c r="AI4" s="1" t="s">
        <v>182</v>
      </c>
    </row>
    <row r="5" spans="1:35" x14ac:dyDescent="0.3">
      <c r="A5">
        <v>4</v>
      </c>
      <c r="B5" t="s">
        <v>31</v>
      </c>
      <c r="C5" t="s">
        <v>32</v>
      </c>
      <c r="D5" t="s">
        <v>18</v>
      </c>
      <c r="E5" t="s">
        <v>87</v>
      </c>
      <c r="F5" t="s">
        <v>24</v>
      </c>
      <c r="G5" t="s">
        <v>33</v>
      </c>
      <c r="H5">
        <v>24</v>
      </c>
      <c r="I5">
        <v>2</v>
      </c>
      <c r="J5">
        <v>0</v>
      </c>
      <c r="K5">
        <v>0</v>
      </c>
      <c r="L5">
        <v>80</v>
      </c>
      <c r="M5">
        <v>83</v>
      </c>
      <c r="N5">
        <v>85</v>
      </c>
      <c r="O5">
        <v>88</v>
      </c>
      <c r="P5">
        <v>91</v>
      </c>
      <c r="Q5">
        <v>82</v>
      </c>
      <c r="R5">
        <v>12</v>
      </c>
      <c r="S5">
        <f>Table1[[#This Row],[Shooting]]*(1.5^((0.01*(50+Table1[[#This Row],[Morale]]))-1))</f>
        <v>80</v>
      </c>
      <c r="T5">
        <f>Table1[[#This Row],[Playmaking]]*(1.5^((0.01*(50+Table1[[#This Row],[Morale]]))-1))</f>
        <v>83</v>
      </c>
      <c r="U5">
        <f>Table1[[#This Row],[Defense]]*(1.5^((0.01*(50+Table1[[#This Row],[Morale]]))-1))</f>
        <v>88</v>
      </c>
      <c r="V5">
        <f>Table1[[#This Row],[Physicality]]*(1.5^((0.01*(50+Table1[[#This Row],[Morale]]))-1))</f>
        <v>91</v>
      </c>
      <c r="W5">
        <f>Table1[[#This Row],[Goaltend]]*(1.5^((0.01*(50+Table1[[#This Row],[Morale]]))-1))</f>
        <v>12</v>
      </c>
      <c r="X5">
        <v>50</v>
      </c>
      <c r="Y5">
        <f>(0.4*(Table1[[#This Row],[M_Shooting]]+Table1[[#This Row],[M_Playmaking]])+0.05*(Table1[[#This Row],[M_Defense]])+0.15*(Table1[[#This Row],[M_Physicality]]))*0.8+(Table1[[#This Row],[GameSense]]*0.2)</f>
        <v>83.600000000000009</v>
      </c>
      <c r="Z5">
        <f>(0.05*(Table1[[#This Row],[M_Shooting]])+0.1*(Table1[[#This Row],[M_Playmaking]])+0.6*Table1[[#This Row],[M_Defense]]+0.25*Table1[[#This Row],[M_Physicality]])*0.8+(0.2*Table1[[#This Row],[GameSense]])</f>
        <v>87.28</v>
      </c>
      <c r="AA5">
        <f>(0.35*(Table1[[#This Row],[M_Playmaking]]+Table1[[#This Row],[M_Shooting]])+0.05*(Table1[[#This Row],[M_Defense]])+0.15*Table1[[#This Row],[M_Physicality]]+0.1*Table1[[#This Row],[Faceoff]])*0.8+(0.2*Table1[[#This Row],[GameSense]])</f>
        <v>83.64</v>
      </c>
      <c r="AB5" s="1">
        <v>4500000</v>
      </c>
      <c r="AC5" s="1">
        <v>4500000</v>
      </c>
      <c r="AD5" s="1">
        <v>4500000</v>
      </c>
      <c r="AE5" s="1"/>
      <c r="AF5" s="1"/>
      <c r="AG5" s="1"/>
      <c r="AH5" s="1" t="b">
        <v>0</v>
      </c>
      <c r="AI5" s="1" t="s">
        <v>182</v>
      </c>
    </row>
    <row r="6" spans="1:35" x14ac:dyDescent="0.3">
      <c r="A6">
        <v>5</v>
      </c>
      <c r="B6" t="s">
        <v>34</v>
      </c>
      <c r="C6" t="s">
        <v>35</v>
      </c>
      <c r="D6" t="s">
        <v>23</v>
      </c>
      <c r="E6" t="s">
        <v>87</v>
      </c>
      <c r="F6" t="s">
        <v>19</v>
      </c>
      <c r="G6" t="s">
        <v>30</v>
      </c>
      <c r="H6">
        <v>27</v>
      </c>
      <c r="I6">
        <v>2</v>
      </c>
      <c r="J6">
        <v>2</v>
      </c>
      <c r="K6">
        <v>1</v>
      </c>
      <c r="L6">
        <v>84</v>
      </c>
      <c r="M6">
        <v>88</v>
      </c>
      <c r="N6">
        <v>92</v>
      </c>
      <c r="O6">
        <v>89</v>
      </c>
      <c r="P6">
        <v>84</v>
      </c>
      <c r="Q6">
        <v>90</v>
      </c>
      <c r="R6">
        <v>12</v>
      </c>
      <c r="S6">
        <f>Table1[[#This Row],[Shooting]]*(1.5^((0.01*(50+Table1[[#This Row],[Morale]]))-1))</f>
        <v>84</v>
      </c>
      <c r="T6">
        <f>Table1[[#This Row],[Playmaking]]*(1.5^((0.01*(50+Table1[[#This Row],[Morale]]))-1))</f>
        <v>88</v>
      </c>
      <c r="U6">
        <f>Table1[[#This Row],[Defense]]*(1.5^((0.01*(50+Table1[[#This Row],[Morale]]))-1))</f>
        <v>89</v>
      </c>
      <c r="V6">
        <f>Table1[[#This Row],[Physicality]]*(1.5^((0.01*(50+Table1[[#This Row],[Morale]]))-1))</f>
        <v>84</v>
      </c>
      <c r="W6">
        <f>Table1[[#This Row],[Goaltend]]*(1.5^((0.01*(50+Table1[[#This Row],[Morale]]))-1))</f>
        <v>12</v>
      </c>
      <c r="X6">
        <v>50</v>
      </c>
      <c r="Y6">
        <f>(0.4*(Table1[[#This Row],[M_Shooting]]+Table1[[#This Row],[M_Playmaking]])+0.05*(Table1[[#This Row],[M_Defense]])+0.15*(Table1[[#This Row],[M_Physicality]]))*0.8+(Table1[[#This Row],[GameSense]]*0.2)</f>
        <v>87.08</v>
      </c>
      <c r="Z6">
        <f>(0.05*(Table1[[#This Row],[M_Shooting]])+0.1*(Table1[[#This Row],[M_Playmaking]])+0.6*Table1[[#This Row],[M_Defense]]+0.25*Table1[[#This Row],[M_Physicality]])*0.8+(0.2*Table1[[#This Row],[GameSense]])</f>
        <v>88.320000000000007</v>
      </c>
      <c r="AA6">
        <f>(0.35*(Table1[[#This Row],[M_Playmaking]]+Table1[[#This Row],[M_Shooting]])+0.05*(Table1[[#This Row],[M_Defense]])+0.15*Table1[[#This Row],[M_Physicality]]+0.1*Table1[[#This Row],[Faceoff]])*0.8+(0.2*Table1[[#This Row],[GameSense]])</f>
        <v>87.399999999999991</v>
      </c>
      <c r="AB6" s="1">
        <v>4000000</v>
      </c>
      <c r="AC6" s="1">
        <v>4100000</v>
      </c>
      <c r="AD6" s="1">
        <v>4200000</v>
      </c>
      <c r="AE6" s="1">
        <v>4200000</v>
      </c>
      <c r="AF6" s="1"/>
      <c r="AG6" s="1"/>
      <c r="AH6" s="1" t="b">
        <v>0</v>
      </c>
      <c r="AI6" s="1" t="s">
        <v>182</v>
      </c>
    </row>
    <row r="7" spans="1:35" x14ac:dyDescent="0.3">
      <c r="A7">
        <v>6</v>
      </c>
      <c r="B7" t="s">
        <v>36</v>
      </c>
      <c r="C7" t="s">
        <v>37</v>
      </c>
      <c r="D7" t="s">
        <v>28</v>
      </c>
      <c r="E7" t="s">
        <v>87</v>
      </c>
      <c r="F7" t="s">
        <v>38</v>
      </c>
      <c r="G7" t="s">
        <v>20</v>
      </c>
      <c r="H7">
        <v>29</v>
      </c>
      <c r="I7">
        <v>2</v>
      </c>
      <c r="J7">
        <v>2</v>
      </c>
      <c r="K7">
        <v>0</v>
      </c>
      <c r="L7">
        <v>90</v>
      </c>
      <c r="M7">
        <v>82</v>
      </c>
      <c r="N7">
        <v>87</v>
      </c>
      <c r="O7">
        <v>79</v>
      </c>
      <c r="P7">
        <v>76</v>
      </c>
      <c r="Q7">
        <v>68</v>
      </c>
      <c r="R7">
        <v>12</v>
      </c>
      <c r="S7">
        <f>Table1[[#This Row],[Shooting]]*(1.5^((0.01*(50+Table1[[#This Row],[Morale]]))-1))</f>
        <v>90</v>
      </c>
      <c r="T7">
        <f>Table1[[#This Row],[Playmaking]]*(1.5^((0.01*(50+Table1[[#This Row],[Morale]]))-1))</f>
        <v>82</v>
      </c>
      <c r="U7">
        <f>Table1[[#This Row],[Defense]]*(1.5^((0.01*(50+Table1[[#This Row],[Morale]]))-1))</f>
        <v>79</v>
      </c>
      <c r="V7">
        <f>Table1[[#This Row],[Physicality]]*(1.5^((0.01*(50+Table1[[#This Row],[Morale]]))-1))</f>
        <v>76</v>
      </c>
      <c r="W7">
        <f>Table1[[#This Row],[Goaltend]]*(1.5^((0.01*(50+Table1[[#This Row],[Morale]]))-1))</f>
        <v>12</v>
      </c>
      <c r="X7">
        <v>50</v>
      </c>
      <c r="Y7">
        <f>(0.4*(Table1[[#This Row],[M_Shooting]]+Table1[[#This Row],[M_Playmaking]])+0.05*(Table1[[#This Row],[M_Defense]])+0.15*(Table1[[#This Row],[M_Physicality]]))*0.8+(Table1[[#This Row],[GameSense]]*0.2)</f>
        <v>84.720000000000013</v>
      </c>
      <c r="Z7">
        <f>(0.05*(Table1[[#This Row],[M_Shooting]])+0.1*(Table1[[#This Row],[M_Playmaking]])+0.6*Table1[[#This Row],[M_Defense]]+0.25*Table1[[#This Row],[M_Physicality]])*0.8+(0.2*Table1[[#This Row],[GameSense]])</f>
        <v>80.680000000000007</v>
      </c>
      <c r="AA7">
        <f>(0.35*(Table1[[#This Row],[M_Playmaking]]+Table1[[#This Row],[M_Shooting]])+0.05*(Table1[[#This Row],[M_Defense]])+0.15*Table1[[#This Row],[M_Physicality]]+0.1*Table1[[#This Row],[Faceoff]])*0.8+(0.2*Table1[[#This Row],[GameSense]])</f>
        <v>83.28</v>
      </c>
      <c r="AB7" s="1">
        <v>6800000</v>
      </c>
      <c r="AC7" s="1"/>
      <c r="AD7" s="1"/>
      <c r="AE7" s="1"/>
      <c r="AF7" s="1"/>
      <c r="AG7" s="1"/>
      <c r="AH7" s="1" t="b">
        <v>0</v>
      </c>
      <c r="AI7" s="1" t="s">
        <v>182</v>
      </c>
    </row>
    <row r="8" spans="1:35" x14ac:dyDescent="0.3">
      <c r="A8">
        <v>7</v>
      </c>
      <c r="B8" t="s">
        <v>39</v>
      </c>
      <c r="C8" t="s">
        <v>40</v>
      </c>
      <c r="D8" t="s">
        <v>18</v>
      </c>
      <c r="E8" t="s">
        <v>87</v>
      </c>
      <c r="F8" t="s">
        <v>24</v>
      </c>
      <c r="G8" t="s">
        <v>30</v>
      </c>
      <c r="H8">
        <v>30</v>
      </c>
      <c r="I8">
        <v>3</v>
      </c>
      <c r="J8">
        <v>2</v>
      </c>
      <c r="K8">
        <v>2</v>
      </c>
      <c r="L8">
        <v>85</v>
      </c>
      <c r="M8">
        <v>88</v>
      </c>
      <c r="N8">
        <v>90</v>
      </c>
      <c r="O8">
        <v>86</v>
      </c>
      <c r="P8">
        <v>83</v>
      </c>
      <c r="Q8">
        <v>81</v>
      </c>
      <c r="R8">
        <v>12</v>
      </c>
      <c r="S8">
        <f>Table1[[#This Row],[Shooting]]*(1.5^((0.01*(50+Table1[[#This Row],[Morale]]))-1))</f>
        <v>85</v>
      </c>
      <c r="T8">
        <f>Table1[[#This Row],[Playmaking]]*(1.5^((0.01*(50+Table1[[#This Row],[Morale]]))-1))</f>
        <v>88</v>
      </c>
      <c r="U8">
        <f>Table1[[#This Row],[Defense]]*(1.5^((0.01*(50+Table1[[#This Row],[Morale]]))-1))</f>
        <v>86</v>
      </c>
      <c r="V8">
        <f>Table1[[#This Row],[Physicality]]*(1.5^((0.01*(50+Table1[[#This Row],[Morale]]))-1))</f>
        <v>83</v>
      </c>
      <c r="W8">
        <f>Table1[[#This Row],[Goaltend]]*(1.5^((0.01*(50+Table1[[#This Row],[Morale]]))-1))</f>
        <v>12</v>
      </c>
      <c r="X8">
        <v>50</v>
      </c>
      <c r="Y8">
        <f>(0.4*(Table1[[#This Row],[M_Shooting]]+Table1[[#This Row],[M_Playmaking]])+0.05*(Table1[[#This Row],[M_Defense]])+0.15*(Table1[[#This Row],[M_Physicality]]))*0.8+(Table1[[#This Row],[GameSense]]*0.2)</f>
        <v>86.76</v>
      </c>
      <c r="Z8">
        <f>(0.05*(Table1[[#This Row],[M_Shooting]])+0.1*(Table1[[#This Row],[M_Playmaking]])+0.6*Table1[[#This Row],[M_Defense]]+0.25*Table1[[#This Row],[M_Physicality]])*0.8+(0.2*Table1[[#This Row],[GameSense]])</f>
        <v>86.320000000000007</v>
      </c>
      <c r="AA8">
        <f>(0.35*(Table1[[#This Row],[M_Playmaking]]+Table1[[#This Row],[M_Shooting]])+0.05*(Table1[[#This Row],[M_Defense]])+0.15*Table1[[#This Row],[M_Physicality]]+0.1*Table1[[#This Row],[Faceoff]])*0.8+(0.2*Table1[[#This Row],[GameSense]])</f>
        <v>86.32</v>
      </c>
      <c r="AB8" s="1">
        <v>4700000</v>
      </c>
      <c r="AC8" s="1"/>
      <c r="AD8" s="1"/>
      <c r="AE8" s="1"/>
      <c r="AF8" s="1"/>
      <c r="AG8" s="1"/>
      <c r="AH8" s="1" t="b">
        <v>0</v>
      </c>
      <c r="AI8" s="1" t="s">
        <v>182</v>
      </c>
    </row>
    <row r="9" spans="1:35" x14ac:dyDescent="0.3">
      <c r="A9">
        <v>8</v>
      </c>
      <c r="B9" t="s">
        <v>41</v>
      </c>
      <c r="C9" t="s">
        <v>42</v>
      </c>
      <c r="D9" t="s">
        <v>23</v>
      </c>
      <c r="E9" t="s">
        <v>87</v>
      </c>
      <c r="F9" t="s">
        <v>24</v>
      </c>
      <c r="G9" t="s">
        <v>25</v>
      </c>
      <c r="H9">
        <v>22</v>
      </c>
      <c r="I9">
        <v>3</v>
      </c>
      <c r="J9">
        <v>0</v>
      </c>
      <c r="K9">
        <v>0</v>
      </c>
      <c r="L9">
        <v>77</v>
      </c>
      <c r="M9">
        <v>91</v>
      </c>
      <c r="N9">
        <v>84</v>
      </c>
      <c r="O9">
        <v>80</v>
      </c>
      <c r="P9">
        <v>78</v>
      </c>
      <c r="Q9">
        <v>90</v>
      </c>
      <c r="R9">
        <v>12</v>
      </c>
      <c r="S9">
        <f>Table1[[#This Row],[Shooting]]*(1.5^((0.01*(50+Table1[[#This Row],[Morale]]))-1))</f>
        <v>77</v>
      </c>
      <c r="T9">
        <f>Table1[[#This Row],[Playmaking]]*(1.5^((0.01*(50+Table1[[#This Row],[Morale]]))-1))</f>
        <v>91</v>
      </c>
      <c r="U9">
        <f>Table1[[#This Row],[Defense]]*(1.5^((0.01*(50+Table1[[#This Row],[Morale]]))-1))</f>
        <v>80</v>
      </c>
      <c r="V9">
        <f>Table1[[#This Row],[Physicality]]*(1.5^((0.01*(50+Table1[[#This Row],[Morale]]))-1))</f>
        <v>78</v>
      </c>
      <c r="W9">
        <f>Table1[[#This Row],[Goaltend]]*(1.5^((0.01*(50+Table1[[#This Row],[Morale]]))-1))</f>
        <v>12</v>
      </c>
      <c r="X9">
        <v>50</v>
      </c>
      <c r="Y9">
        <f>(0.4*(Table1[[#This Row],[M_Shooting]]+Table1[[#This Row],[M_Playmaking]])+0.05*(Table1[[#This Row],[M_Defense]])+0.15*(Table1[[#This Row],[M_Physicality]]))*0.8+(Table1[[#This Row],[GameSense]]*0.2)</f>
        <v>83.12</v>
      </c>
      <c r="Z9">
        <f>(0.05*(Table1[[#This Row],[M_Shooting]])+0.1*(Table1[[#This Row],[M_Playmaking]])+0.6*Table1[[#This Row],[M_Defense]]+0.25*Table1[[#This Row],[M_Physicality]])*0.8+(0.2*Table1[[#This Row],[GameSense]])</f>
        <v>81.16</v>
      </c>
      <c r="AA9">
        <f>(0.35*(Table1[[#This Row],[M_Playmaking]]+Table1[[#This Row],[M_Shooting]])+0.05*(Table1[[#This Row],[M_Defense]])+0.15*Table1[[#This Row],[M_Physicality]]+0.1*Table1[[#This Row],[Faceoff]])*0.8+(0.2*Table1[[#This Row],[GameSense]])</f>
        <v>83.6</v>
      </c>
      <c r="AB9" s="1">
        <v>950000</v>
      </c>
      <c r="AC9" s="1"/>
      <c r="AD9" s="1"/>
      <c r="AE9" s="1"/>
      <c r="AF9" s="1"/>
      <c r="AG9" s="1"/>
      <c r="AH9" s="1" t="b">
        <v>1</v>
      </c>
      <c r="AI9" s="1" t="s">
        <v>183</v>
      </c>
    </row>
    <row r="10" spans="1:35" x14ac:dyDescent="0.3">
      <c r="A10">
        <v>9</v>
      </c>
      <c r="B10" t="s">
        <v>43</v>
      </c>
      <c r="C10" t="s">
        <v>44</v>
      </c>
      <c r="D10" t="s">
        <v>28</v>
      </c>
      <c r="E10" t="s">
        <v>87</v>
      </c>
      <c r="F10" t="s">
        <v>45</v>
      </c>
      <c r="G10" t="s">
        <v>20</v>
      </c>
      <c r="H10">
        <v>23</v>
      </c>
      <c r="I10">
        <v>3</v>
      </c>
      <c r="J10">
        <v>0</v>
      </c>
      <c r="K10">
        <v>0</v>
      </c>
      <c r="L10">
        <v>90</v>
      </c>
      <c r="M10">
        <v>78</v>
      </c>
      <c r="N10">
        <v>82</v>
      </c>
      <c r="O10">
        <v>71</v>
      </c>
      <c r="P10">
        <v>73</v>
      </c>
      <c r="Q10">
        <v>71</v>
      </c>
      <c r="R10">
        <v>12</v>
      </c>
      <c r="S10">
        <f>Table1[[#This Row],[Shooting]]*(1.5^((0.01*(50+Table1[[#This Row],[Morale]]))-1))</f>
        <v>90</v>
      </c>
      <c r="T10">
        <f>Table1[[#This Row],[Playmaking]]*(1.5^((0.01*(50+Table1[[#This Row],[Morale]]))-1))</f>
        <v>78</v>
      </c>
      <c r="U10">
        <f>Table1[[#This Row],[Defense]]*(1.5^((0.01*(50+Table1[[#This Row],[Morale]]))-1))</f>
        <v>71</v>
      </c>
      <c r="V10">
        <f>Table1[[#This Row],[Physicality]]*(1.5^((0.01*(50+Table1[[#This Row],[Morale]]))-1))</f>
        <v>73</v>
      </c>
      <c r="W10">
        <f>Table1[[#This Row],[Goaltend]]*(1.5^((0.01*(50+Table1[[#This Row],[Morale]]))-1))</f>
        <v>12</v>
      </c>
      <c r="X10">
        <v>50</v>
      </c>
      <c r="Y10">
        <f>(0.4*(Table1[[#This Row],[M_Shooting]]+Table1[[#This Row],[M_Playmaking]])+0.05*(Table1[[#This Row],[M_Defense]])+0.15*(Table1[[#This Row],[M_Physicality]]))*0.8+(Table1[[#This Row],[GameSense]]*0.2)</f>
        <v>81.760000000000005</v>
      </c>
      <c r="Z10">
        <f>(0.05*(Table1[[#This Row],[M_Shooting]])+0.1*(Table1[[#This Row],[M_Playmaking]])+0.6*Table1[[#This Row],[M_Defense]]+0.25*Table1[[#This Row],[M_Physicality]])*0.8+(0.2*Table1[[#This Row],[GameSense]])</f>
        <v>74.920000000000016</v>
      </c>
      <c r="AA10">
        <f>(0.35*(Table1[[#This Row],[M_Playmaking]]+Table1[[#This Row],[M_Shooting]])+0.05*(Table1[[#This Row],[M_Defense]])+0.15*Table1[[#This Row],[M_Physicality]]+0.1*Table1[[#This Row],[Faceoff]])*0.8+(0.2*Table1[[#This Row],[GameSense]])</f>
        <v>80.72</v>
      </c>
      <c r="AB10" s="1">
        <v>2000000</v>
      </c>
      <c r="AC10" s="1">
        <v>2100000</v>
      </c>
      <c r="AD10" s="1">
        <v>2200000</v>
      </c>
      <c r="AE10" s="1">
        <v>2300000</v>
      </c>
      <c r="AF10" s="1"/>
      <c r="AG10" s="1"/>
      <c r="AH10" s="1" t="b">
        <v>0</v>
      </c>
      <c r="AI10" s="1" t="s">
        <v>182</v>
      </c>
    </row>
    <row r="11" spans="1:35" x14ac:dyDescent="0.3">
      <c r="A11">
        <v>10</v>
      </c>
      <c r="B11" t="s">
        <v>46</v>
      </c>
      <c r="C11" t="s">
        <v>47</v>
      </c>
      <c r="D11" t="s">
        <v>18</v>
      </c>
      <c r="E11" t="s">
        <v>87</v>
      </c>
      <c r="F11" t="s">
        <v>19</v>
      </c>
      <c r="G11" t="s">
        <v>48</v>
      </c>
      <c r="H11">
        <v>31</v>
      </c>
      <c r="I11">
        <v>4</v>
      </c>
      <c r="J11">
        <v>0</v>
      </c>
      <c r="K11">
        <v>0</v>
      </c>
      <c r="L11">
        <v>73</v>
      </c>
      <c r="M11">
        <v>82</v>
      </c>
      <c r="N11">
        <v>88</v>
      </c>
      <c r="O11">
        <v>89</v>
      </c>
      <c r="P11">
        <v>98</v>
      </c>
      <c r="Q11">
        <v>78</v>
      </c>
      <c r="R11">
        <v>12</v>
      </c>
      <c r="S11">
        <f>Table1[[#This Row],[Shooting]]*(1.5^((0.01*(50+Table1[[#This Row],[Morale]]))-1))</f>
        <v>73</v>
      </c>
      <c r="T11">
        <f>Table1[[#This Row],[Playmaking]]*(1.5^((0.01*(50+Table1[[#This Row],[Morale]]))-1))</f>
        <v>82</v>
      </c>
      <c r="U11">
        <f>Table1[[#This Row],[Defense]]*(1.5^((0.01*(50+Table1[[#This Row],[Morale]]))-1))</f>
        <v>89</v>
      </c>
      <c r="V11">
        <f>Table1[[#This Row],[Physicality]]*(1.5^((0.01*(50+Table1[[#This Row],[Morale]]))-1))</f>
        <v>98</v>
      </c>
      <c r="W11">
        <f>Table1[[#This Row],[Goaltend]]*(1.5^((0.01*(50+Table1[[#This Row],[Morale]]))-1))</f>
        <v>12</v>
      </c>
      <c r="X11">
        <v>50</v>
      </c>
      <c r="Y11">
        <f>(0.4*(Table1[[#This Row],[M_Shooting]]+Table1[[#This Row],[M_Playmaking]])+0.05*(Table1[[#This Row],[M_Defense]])+0.15*(Table1[[#This Row],[M_Physicality]]))*0.8+(Table1[[#This Row],[GameSense]]*0.2)</f>
        <v>82.52000000000001</v>
      </c>
      <c r="Z11">
        <f>(0.05*(Table1[[#This Row],[M_Shooting]])+0.1*(Table1[[#This Row],[M_Playmaking]])+0.6*Table1[[#This Row],[M_Defense]]+0.25*Table1[[#This Row],[M_Physicality]])*0.8+(0.2*Table1[[#This Row],[GameSense]])</f>
        <v>89.4</v>
      </c>
      <c r="AA11">
        <f>(0.35*(Table1[[#This Row],[M_Playmaking]]+Table1[[#This Row],[M_Shooting]])+0.05*(Table1[[#This Row],[M_Defense]])+0.15*Table1[[#This Row],[M_Physicality]]+0.1*Table1[[#This Row],[Faceoff]])*0.8+(0.2*Table1[[#This Row],[GameSense]])</f>
        <v>82.56</v>
      </c>
      <c r="AB11" s="1">
        <v>1400000</v>
      </c>
      <c r="AC11" s="1">
        <v>1500000</v>
      </c>
      <c r="AD11" s="1"/>
      <c r="AE11" s="1"/>
      <c r="AF11" s="1"/>
      <c r="AG11" s="1"/>
      <c r="AH11" s="1" t="b">
        <v>0</v>
      </c>
      <c r="AI11" s="1" t="s">
        <v>182</v>
      </c>
    </row>
    <row r="12" spans="1:35" x14ac:dyDescent="0.3">
      <c r="A12">
        <v>11</v>
      </c>
      <c r="B12" t="s">
        <v>49</v>
      </c>
      <c r="C12" t="s">
        <v>50</v>
      </c>
      <c r="D12" t="s">
        <v>23</v>
      </c>
      <c r="E12" t="s">
        <v>87</v>
      </c>
      <c r="F12" t="s">
        <v>51</v>
      </c>
      <c r="G12" t="s">
        <v>30</v>
      </c>
      <c r="H12">
        <v>25</v>
      </c>
      <c r="I12">
        <v>4</v>
      </c>
      <c r="J12">
        <v>0</v>
      </c>
      <c r="K12">
        <v>0</v>
      </c>
      <c r="L12">
        <v>78</v>
      </c>
      <c r="M12">
        <v>86</v>
      </c>
      <c r="N12">
        <v>80</v>
      </c>
      <c r="O12">
        <v>81</v>
      </c>
      <c r="P12">
        <v>80</v>
      </c>
      <c r="Q12">
        <v>88</v>
      </c>
      <c r="R12">
        <v>12</v>
      </c>
      <c r="S12">
        <f>Table1[[#This Row],[Shooting]]*(1.5^((0.01*(50+Table1[[#This Row],[Morale]]))-1))</f>
        <v>78</v>
      </c>
      <c r="T12">
        <f>Table1[[#This Row],[Playmaking]]*(1.5^((0.01*(50+Table1[[#This Row],[Morale]]))-1))</f>
        <v>86</v>
      </c>
      <c r="U12">
        <f>Table1[[#This Row],[Defense]]*(1.5^((0.01*(50+Table1[[#This Row],[Morale]]))-1))</f>
        <v>81</v>
      </c>
      <c r="V12">
        <f>Table1[[#This Row],[Physicality]]*(1.5^((0.01*(50+Table1[[#This Row],[Morale]]))-1))</f>
        <v>80</v>
      </c>
      <c r="W12">
        <f>Table1[[#This Row],[Goaltend]]*(1.5^((0.01*(50+Table1[[#This Row],[Morale]]))-1))</f>
        <v>12</v>
      </c>
      <c r="X12">
        <v>50</v>
      </c>
      <c r="Y12">
        <f>(0.4*(Table1[[#This Row],[M_Shooting]]+Table1[[#This Row],[M_Playmaking]])+0.05*(Table1[[#This Row],[M_Defense]])+0.15*(Table1[[#This Row],[M_Physicality]]))*0.8+(Table1[[#This Row],[GameSense]]*0.2)</f>
        <v>81.320000000000007</v>
      </c>
      <c r="Z12">
        <f>(0.05*(Table1[[#This Row],[M_Shooting]])+0.1*(Table1[[#This Row],[M_Playmaking]])+0.6*Table1[[#This Row],[M_Defense]]+0.25*Table1[[#This Row],[M_Physicality]])*0.8+(0.2*Table1[[#This Row],[GameSense]])</f>
        <v>80.88</v>
      </c>
      <c r="AA12">
        <f>(0.35*(Table1[[#This Row],[M_Playmaking]]+Table1[[#This Row],[M_Shooting]])+0.05*(Table1[[#This Row],[M_Defense]])+0.15*Table1[[#This Row],[M_Physicality]]+0.1*Table1[[#This Row],[Faceoff]])*0.8+(0.2*Table1[[#This Row],[GameSense]])</f>
        <v>81.8</v>
      </c>
      <c r="AB12" s="1">
        <v>1000000</v>
      </c>
      <c r="AC12" s="1">
        <v>1050000</v>
      </c>
      <c r="AD12" s="1"/>
      <c r="AE12" s="1"/>
      <c r="AF12" s="1"/>
      <c r="AG12" s="1"/>
      <c r="AH12" s="1" t="b">
        <v>0</v>
      </c>
      <c r="AI12" s="1" t="s">
        <v>182</v>
      </c>
    </row>
    <row r="13" spans="1:35" x14ac:dyDescent="0.3">
      <c r="A13">
        <v>12</v>
      </c>
      <c r="B13" t="s">
        <v>52</v>
      </c>
      <c r="C13" t="s">
        <v>53</v>
      </c>
      <c r="D13" t="s">
        <v>28</v>
      </c>
      <c r="E13" t="s">
        <v>87</v>
      </c>
      <c r="F13" t="s">
        <v>24</v>
      </c>
      <c r="G13" t="s">
        <v>33</v>
      </c>
      <c r="H13">
        <v>23</v>
      </c>
      <c r="I13">
        <v>4</v>
      </c>
      <c r="J13">
        <v>0</v>
      </c>
      <c r="K13">
        <v>0</v>
      </c>
      <c r="L13">
        <v>70</v>
      </c>
      <c r="M13">
        <v>76</v>
      </c>
      <c r="N13">
        <v>77</v>
      </c>
      <c r="O13">
        <v>79</v>
      </c>
      <c r="P13">
        <v>85</v>
      </c>
      <c r="Q13">
        <v>80</v>
      </c>
      <c r="R13">
        <v>12</v>
      </c>
      <c r="S13">
        <f>Table1[[#This Row],[Shooting]]*(1.5^((0.01*(50+Table1[[#This Row],[Morale]]))-1))</f>
        <v>70</v>
      </c>
      <c r="T13">
        <f>Table1[[#This Row],[Playmaking]]*(1.5^((0.01*(50+Table1[[#This Row],[Morale]]))-1))</f>
        <v>76</v>
      </c>
      <c r="U13">
        <f>Table1[[#This Row],[Defense]]*(1.5^((0.01*(50+Table1[[#This Row],[Morale]]))-1))</f>
        <v>79</v>
      </c>
      <c r="V13">
        <f>Table1[[#This Row],[Physicality]]*(1.5^((0.01*(50+Table1[[#This Row],[Morale]]))-1))</f>
        <v>85</v>
      </c>
      <c r="W13">
        <f>Table1[[#This Row],[Goaltend]]*(1.5^((0.01*(50+Table1[[#This Row],[Morale]]))-1))</f>
        <v>12</v>
      </c>
      <c r="X13">
        <v>50</v>
      </c>
      <c r="Y13">
        <f>(0.4*(Table1[[#This Row],[M_Shooting]]+Table1[[#This Row],[M_Playmaking]])+0.05*(Table1[[#This Row],[M_Defense]])+0.15*(Table1[[#This Row],[M_Physicality]]))*0.8+(Table1[[#This Row],[GameSense]]*0.2)</f>
        <v>75.480000000000018</v>
      </c>
      <c r="Z13">
        <f>(0.05*(Table1[[#This Row],[M_Shooting]])+0.1*(Table1[[#This Row],[M_Playmaking]])+0.6*Table1[[#This Row],[M_Defense]]+0.25*Table1[[#This Row],[M_Physicality]])*0.8+(0.2*Table1[[#This Row],[GameSense]])</f>
        <v>79.2</v>
      </c>
      <c r="AA13">
        <f>(0.35*(Table1[[#This Row],[M_Playmaking]]+Table1[[#This Row],[M_Shooting]])+0.05*(Table1[[#This Row],[M_Defense]])+0.15*Table1[[#This Row],[M_Physicality]]+0.1*Table1[[#This Row],[Faceoff]])*0.8+(0.2*Table1[[#This Row],[GameSense]])</f>
        <v>76.040000000000006</v>
      </c>
      <c r="AB13" s="1">
        <v>1100000</v>
      </c>
      <c r="AC13" s="1">
        <v>1150000</v>
      </c>
      <c r="AD13" s="1"/>
      <c r="AE13" s="1"/>
      <c r="AF13" s="1"/>
      <c r="AG13" s="1"/>
      <c r="AH13" s="1" t="b">
        <v>0</v>
      </c>
      <c r="AI13" s="1" t="s">
        <v>182</v>
      </c>
    </row>
    <row r="14" spans="1:35" x14ac:dyDescent="0.3">
      <c r="A14">
        <v>13</v>
      </c>
      <c r="B14" t="s">
        <v>54</v>
      </c>
      <c r="C14" t="s">
        <v>55</v>
      </c>
      <c r="D14" t="s">
        <v>56</v>
      </c>
      <c r="E14" t="s">
        <v>87</v>
      </c>
      <c r="F14" t="s">
        <v>24</v>
      </c>
      <c r="G14" t="s">
        <v>57</v>
      </c>
      <c r="H14">
        <v>28</v>
      </c>
      <c r="I14">
        <v>5</v>
      </c>
      <c r="J14">
        <v>5</v>
      </c>
      <c r="K14">
        <v>5</v>
      </c>
      <c r="L14">
        <v>77</v>
      </c>
      <c r="M14">
        <v>84</v>
      </c>
      <c r="N14">
        <v>98</v>
      </c>
      <c r="O14">
        <v>95</v>
      </c>
      <c r="P14">
        <v>90</v>
      </c>
      <c r="Q14">
        <v>78</v>
      </c>
      <c r="R14">
        <v>12</v>
      </c>
      <c r="S14">
        <f>Table1[[#This Row],[Shooting]]*(1.5^((0.01*(50+Table1[[#This Row],[Morale]]))-1))</f>
        <v>77</v>
      </c>
      <c r="T14">
        <f>Table1[[#This Row],[Playmaking]]*(1.5^((0.01*(50+Table1[[#This Row],[Morale]]))-1))</f>
        <v>84</v>
      </c>
      <c r="U14">
        <f>Table1[[#This Row],[Defense]]*(1.5^((0.01*(50+Table1[[#This Row],[Morale]]))-1))</f>
        <v>95</v>
      </c>
      <c r="V14">
        <f>Table1[[#This Row],[Physicality]]*(1.5^((0.01*(50+Table1[[#This Row],[Morale]]))-1))</f>
        <v>90</v>
      </c>
      <c r="W14">
        <f>Table1[[#This Row],[Goaltend]]*(1.5^((0.01*(50+Table1[[#This Row],[Morale]]))-1))</f>
        <v>12</v>
      </c>
      <c r="X14">
        <v>50</v>
      </c>
      <c r="Y14">
        <f>(0.4*(Table1[[#This Row],[M_Shooting]]+Table1[[#This Row],[M_Playmaking]])+0.05*(Table1[[#This Row],[M_Defense]])+0.15*(Table1[[#This Row],[M_Physicality]]))*0.8+(Table1[[#This Row],[GameSense]]*0.2)</f>
        <v>85.72</v>
      </c>
      <c r="Z14">
        <f>(0.05*(Table1[[#This Row],[M_Shooting]])+0.1*(Table1[[#This Row],[M_Playmaking]])+0.6*Table1[[#This Row],[M_Defense]]+0.25*Table1[[#This Row],[M_Physicality]])*0.8+(0.2*Table1[[#This Row],[GameSense]])</f>
        <v>93</v>
      </c>
      <c r="AA14">
        <f>(0.35*(Table1[[#This Row],[M_Playmaking]]+Table1[[#This Row],[M_Shooting]])+0.05*(Table1[[#This Row],[M_Defense]])+0.15*Table1[[#This Row],[M_Physicality]]+0.1*Table1[[#This Row],[Faceoff]])*0.8+(0.2*Table1[[#This Row],[GameSense]])</f>
        <v>85.52000000000001</v>
      </c>
      <c r="AB14" s="1">
        <v>6900000</v>
      </c>
      <c r="AC14" s="1">
        <v>7000000</v>
      </c>
      <c r="AD14" s="1"/>
      <c r="AE14" s="1"/>
      <c r="AF14" s="1"/>
      <c r="AG14" s="1"/>
      <c r="AH14" s="1" t="b">
        <v>0</v>
      </c>
      <c r="AI14" s="1" t="s">
        <v>182</v>
      </c>
    </row>
    <row r="15" spans="1:35" x14ac:dyDescent="0.3">
      <c r="A15">
        <v>14</v>
      </c>
      <c r="B15" t="s">
        <v>58</v>
      </c>
      <c r="C15" t="s">
        <v>59</v>
      </c>
      <c r="D15" t="s">
        <v>60</v>
      </c>
      <c r="E15" t="s">
        <v>87</v>
      </c>
      <c r="F15" t="s">
        <v>29</v>
      </c>
      <c r="G15" t="s">
        <v>61</v>
      </c>
      <c r="H15">
        <v>26</v>
      </c>
      <c r="I15">
        <v>5</v>
      </c>
      <c r="J15">
        <v>5</v>
      </c>
      <c r="K15">
        <v>0</v>
      </c>
      <c r="L15">
        <v>83</v>
      </c>
      <c r="M15">
        <v>89</v>
      </c>
      <c r="N15">
        <v>93</v>
      </c>
      <c r="O15">
        <v>90</v>
      </c>
      <c r="P15">
        <v>89</v>
      </c>
      <c r="Q15">
        <v>75</v>
      </c>
      <c r="R15">
        <v>12</v>
      </c>
      <c r="S15">
        <f>Table1[[#This Row],[Shooting]]*(1.5^((0.01*(50+Table1[[#This Row],[Morale]]))-1))</f>
        <v>83</v>
      </c>
      <c r="T15">
        <f>Table1[[#This Row],[Playmaking]]*(1.5^((0.01*(50+Table1[[#This Row],[Morale]]))-1))</f>
        <v>89</v>
      </c>
      <c r="U15">
        <f>Table1[[#This Row],[Defense]]*(1.5^((0.01*(50+Table1[[#This Row],[Morale]]))-1))</f>
        <v>90</v>
      </c>
      <c r="V15">
        <f>Table1[[#This Row],[Physicality]]*(1.5^((0.01*(50+Table1[[#This Row],[Morale]]))-1))</f>
        <v>89</v>
      </c>
      <c r="W15">
        <f>Table1[[#This Row],[Goaltend]]*(1.5^((0.01*(50+Table1[[#This Row],[Morale]]))-1))</f>
        <v>12</v>
      </c>
      <c r="X15">
        <v>50</v>
      </c>
      <c r="Y15">
        <f>(0.4*(Table1[[#This Row],[M_Shooting]]+Table1[[#This Row],[M_Playmaking]])+0.05*(Table1[[#This Row],[M_Defense]])+0.15*(Table1[[#This Row],[M_Physicality]]))*0.8+(Table1[[#This Row],[GameSense]]*0.2)</f>
        <v>87.919999999999987</v>
      </c>
      <c r="Z15">
        <f>(0.05*(Table1[[#This Row],[M_Shooting]])+0.1*(Table1[[#This Row],[M_Playmaking]])+0.6*Table1[[#This Row],[M_Defense]]+0.25*Table1[[#This Row],[M_Physicality]])*0.8+(0.2*Table1[[#This Row],[GameSense]])</f>
        <v>90.039999999999992</v>
      </c>
      <c r="AA15">
        <f>(0.35*(Table1[[#This Row],[M_Playmaking]]+Table1[[#This Row],[M_Shooting]])+0.05*(Table1[[#This Row],[M_Defense]])+0.15*Table1[[#This Row],[M_Physicality]]+0.1*Table1[[#This Row],[Faceoff]])*0.8+(0.2*Table1[[#This Row],[GameSense]])</f>
        <v>87.039999999999992</v>
      </c>
      <c r="AB15" s="1">
        <v>5500000</v>
      </c>
      <c r="AC15" s="1">
        <v>5650000</v>
      </c>
      <c r="AD15" s="1">
        <v>5800000</v>
      </c>
      <c r="AE15" s="1"/>
      <c r="AF15" s="1"/>
      <c r="AG15" s="1"/>
      <c r="AH15" s="1" t="b">
        <v>0</v>
      </c>
      <c r="AI15" s="1" t="s">
        <v>182</v>
      </c>
    </row>
    <row r="16" spans="1:35" x14ac:dyDescent="0.3">
      <c r="A16">
        <v>15</v>
      </c>
      <c r="B16" t="s">
        <v>62</v>
      </c>
      <c r="C16" t="s">
        <v>63</v>
      </c>
      <c r="D16" t="s">
        <v>56</v>
      </c>
      <c r="E16" t="s">
        <v>87</v>
      </c>
      <c r="F16" t="s">
        <v>19</v>
      </c>
      <c r="G16" t="s">
        <v>61</v>
      </c>
      <c r="H16">
        <v>24</v>
      </c>
      <c r="I16">
        <v>6</v>
      </c>
      <c r="J16">
        <v>6</v>
      </c>
      <c r="K16">
        <v>0</v>
      </c>
      <c r="L16">
        <v>81</v>
      </c>
      <c r="M16">
        <v>86</v>
      </c>
      <c r="N16">
        <v>89</v>
      </c>
      <c r="O16">
        <v>87</v>
      </c>
      <c r="P16">
        <v>83</v>
      </c>
      <c r="Q16">
        <v>72</v>
      </c>
      <c r="R16">
        <v>12</v>
      </c>
      <c r="S16">
        <f>Table1[[#This Row],[Shooting]]*(1.5^((0.01*(50+Table1[[#This Row],[Morale]]))-1))</f>
        <v>81</v>
      </c>
      <c r="T16">
        <f>Table1[[#This Row],[Playmaking]]*(1.5^((0.01*(50+Table1[[#This Row],[Morale]]))-1))</f>
        <v>86</v>
      </c>
      <c r="U16">
        <f>Table1[[#This Row],[Defense]]*(1.5^((0.01*(50+Table1[[#This Row],[Morale]]))-1))</f>
        <v>87</v>
      </c>
      <c r="V16">
        <f>Table1[[#This Row],[Physicality]]*(1.5^((0.01*(50+Table1[[#This Row],[Morale]]))-1))</f>
        <v>83</v>
      </c>
      <c r="W16">
        <f>Table1[[#This Row],[Goaltend]]*(1.5^((0.01*(50+Table1[[#This Row],[Morale]]))-1))</f>
        <v>12</v>
      </c>
      <c r="X16">
        <v>50</v>
      </c>
      <c r="Y16">
        <f>(0.4*(Table1[[#This Row],[M_Shooting]]+Table1[[#This Row],[M_Playmaking]])+0.05*(Table1[[#This Row],[M_Defense]])+0.15*(Table1[[#This Row],[M_Physicality]]))*0.8+(Table1[[#This Row],[GameSense]]*0.2)</f>
        <v>84.679999999999993</v>
      </c>
      <c r="Z16">
        <f>(0.05*(Table1[[#This Row],[M_Shooting]])+0.1*(Table1[[#This Row],[M_Playmaking]])+0.6*Table1[[#This Row],[M_Defense]]+0.25*Table1[[#This Row],[M_Physicality]])*0.8+(0.2*Table1[[#This Row],[GameSense]])</f>
        <v>86.28</v>
      </c>
      <c r="AA16">
        <f>(0.35*(Table1[[#This Row],[M_Playmaking]]+Table1[[#This Row],[M_Shooting]])+0.05*(Table1[[#This Row],[M_Defense]])+0.15*Table1[[#This Row],[M_Physicality]]+0.1*Table1[[#This Row],[Faceoff]])*0.8+(0.2*Table1[[#This Row],[GameSense]])</f>
        <v>83.76</v>
      </c>
      <c r="AB16" s="1">
        <v>4900000</v>
      </c>
      <c r="AC16" s="1">
        <v>5000000</v>
      </c>
      <c r="AD16" s="1">
        <v>5100000</v>
      </c>
      <c r="AE16" s="1"/>
      <c r="AF16" s="1"/>
      <c r="AG16" s="1"/>
      <c r="AH16" s="1" t="b">
        <v>0</v>
      </c>
      <c r="AI16" s="1" t="s">
        <v>182</v>
      </c>
    </row>
    <row r="17" spans="1:35" x14ac:dyDescent="0.3">
      <c r="A17">
        <v>16</v>
      </c>
      <c r="B17" t="s">
        <v>64</v>
      </c>
      <c r="C17" t="s">
        <v>65</v>
      </c>
      <c r="D17" t="s">
        <v>60</v>
      </c>
      <c r="E17" t="s">
        <v>87</v>
      </c>
      <c r="F17" t="s">
        <v>66</v>
      </c>
      <c r="G17" t="s">
        <v>67</v>
      </c>
      <c r="H17">
        <v>30</v>
      </c>
      <c r="I17">
        <v>6</v>
      </c>
      <c r="J17">
        <v>0</v>
      </c>
      <c r="K17">
        <v>5</v>
      </c>
      <c r="L17">
        <v>72</v>
      </c>
      <c r="M17">
        <v>74</v>
      </c>
      <c r="N17">
        <v>91</v>
      </c>
      <c r="O17">
        <v>91</v>
      </c>
      <c r="P17">
        <v>93</v>
      </c>
      <c r="Q17">
        <v>74</v>
      </c>
      <c r="R17">
        <v>12</v>
      </c>
      <c r="S17">
        <f>Table1[[#This Row],[Shooting]]*(1.5^((0.01*(50+Table1[[#This Row],[Morale]]))-1))</f>
        <v>72</v>
      </c>
      <c r="T17">
        <f>Table1[[#This Row],[Playmaking]]*(1.5^((0.01*(50+Table1[[#This Row],[Morale]]))-1))</f>
        <v>74</v>
      </c>
      <c r="U17">
        <f>Table1[[#This Row],[Defense]]*(1.5^((0.01*(50+Table1[[#This Row],[Morale]]))-1))</f>
        <v>91</v>
      </c>
      <c r="V17">
        <f>Table1[[#This Row],[Physicality]]*(1.5^((0.01*(50+Table1[[#This Row],[Morale]]))-1))</f>
        <v>93</v>
      </c>
      <c r="W17">
        <f>Table1[[#This Row],[Goaltend]]*(1.5^((0.01*(50+Table1[[#This Row],[Morale]]))-1))</f>
        <v>12</v>
      </c>
      <c r="X17">
        <v>50</v>
      </c>
      <c r="Y17">
        <f>(0.4*(Table1[[#This Row],[M_Shooting]]+Table1[[#This Row],[M_Playmaking]])+0.05*(Table1[[#This Row],[M_Defense]])+0.15*(Table1[[#This Row],[M_Physicality]]))*0.8+(Table1[[#This Row],[GameSense]]*0.2)</f>
        <v>79.720000000000013</v>
      </c>
      <c r="Z17">
        <f>(0.05*(Table1[[#This Row],[M_Shooting]])+0.1*(Table1[[#This Row],[M_Playmaking]])+0.6*Table1[[#This Row],[M_Defense]]+0.25*Table1[[#This Row],[M_Physicality]])*0.8+(0.2*Table1[[#This Row],[GameSense]])</f>
        <v>89.28</v>
      </c>
      <c r="AA17">
        <f>(0.35*(Table1[[#This Row],[M_Playmaking]]+Table1[[#This Row],[M_Shooting]])+0.05*(Table1[[#This Row],[M_Defense]])+0.15*Table1[[#This Row],[M_Physicality]]+0.1*Table1[[#This Row],[Faceoff]])*0.8+(0.2*Table1[[#This Row],[GameSense]])</f>
        <v>79.8</v>
      </c>
      <c r="AB17" s="1">
        <v>4200000</v>
      </c>
      <c r="AC17" s="1">
        <v>4400000</v>
      </c>
      <c r="AD17" s="1"/>
      <c r="AE17" s="1"/>
      <c r="AF17" s="1"/>
      <c r="AG17" s="1"/>
      <c r="AH17" s="1" t="b">
        <v>0</v>
      </c>
      <c r="AI17" s="1" t="s">
        <v>182</v>
      </c>
    </row>
    <row r="18" spans="1:35" x14ac:dyDescent="0.3">
      <c r="A18">
        <v>17</v>
      </c>
      <c r="B18" t="s">
        <v>68</v>
      </c>
      <c r="C18" t="s">
        <v>69</v>
      </c>
      <c r="D18" t="s">
        <v>56</v>
      </c>
      <c r="E18" t="s">
        <v>87</v>
      </c>
      <c r="F18" t="s">
        <v>24</v>
      </c>
      <c r="G18" t="s">
        <v>67</v>
      </c>
      <c r="H18">
        <v>27</v>
      </c>
      <c r="I18">
        <v>7</v>
      </c>
      <c r="J18">
        <v>0</v>
      </c>
      <c r="K18">
        <v>6</v>
      </c>
      <c r="L18">
        <v>68</v>
      </c>
      <c r="M18">
        <v>76</v>
      </c>
      <c r="N18">
        <v>83</v>
      </c>
      <c r="O18">
        <v>88</v>
      </c>
      <c r="P18">
        <v>92</v>
      </c>
      <c r="Q18">
        <v>72</v>
      </c>
      <c r="R18">
        <v>12</v>
      </c>
      <c r="S18">
        <f>Table1[[#This Row],[Shooting]]*(1.5^((0.01*(50+Table1[[#This Row],[Morale]]))-1))</f>
        <v>68</v>
      </c>
      <c r="T18">
        <f>Table1[[#This Row],[Playmaking]]*(1.5^((0.01*(50+Table1[[#This Row],[Morale]]))-1))</f>
        <v>76</v>
      </c>
      <c r="U18">
        <f>Table1[[#This Row],[Defense]]*(1.5^((0.01*(50+Table1[[#This Row],[Morale]]))-1))</f>
        <v>88</v>
      </c>
      <c r="V18">
        <f>Table1[[#This Row],[Physicality]]*(1.5^((0.01*(50+Table1[[#This Row],[Morale]]))-1))</f>
        <v>92</v>
      </c>
      <c r="W18">
        <f>Table1[[#This Row],[Goaltend]]*(1.5^((0.01*(50+Table1[[#This Row],[Morale]]))-1))</f>
        <v>12</v>
      </c>
      <c r="X18">
        <v>50</v>
      </c>
      <c r="Y18">
        <f>(0.4*(Table1[[#This Row],[M_Shooting]]+Table1[[#This Row],[M_Playmaking]])+0.05*(Table1[[#This Row],[M_Defense]])+0.15*(Table1[[#This Row],[M_Physicality]]))*0.8+(Table1[[#This Row],[GameSense]]*0.2)</f>
        <v>77.240000000000009</v>
      </c>
      <c r="Z18">
        <f>(0.05*(Table1[[#This Row],[M_Shooting]])+0.1*(Table1[[#This Row],[M_Playmaking]])+0.6*Table1[[#This Row],[M_Defense]]+0.25*Table1[[#This Row],[M_Physicality]])*0.8+(0.2*Table1[[#This Row],[GameSense]])</f>
        <v>86.039999999999992</v>
      </c>
      <c r="AA18">
        <f>(0.35*(Table1[[#This Row],[M_Playmaking]]+Table1[[#This Row],[M_Shooting]])+0.05*(Table1[[#This Row],[M_Defense]])+0.15*Table1[[#This Row],[M_Physicality]]+0.1*Table1[[#This Row],[Faceoff]])*0.8+(0.2*Table1[[#This Row],[GameSense]])</f>
        <v>77.240000000000009</v>
      </c>
      <c r="AB18" s="1">
        <v>2100000</v>
      </c>
      <c r="AC18" s="1">
        <v>2150000</v>
      </c>
      <c r="AD18" s="1"/>
      <c r="AE18" s="1"/>
      <c r="AF18" s="1"/>
      <c r="AG18" s="1"/>
      <c r="AH18" s="1" t="b">
        <v>0</v>
      </c>
      <c r="AI18" s="1" t="s">
        <v>182</v>
      </c>
    </row>
    <row r="19" spans="1:35" x14ac:dyDescent="0.3">
      <c r="A19">
        <v>18</v>
      </c>
      <c r="B19" t="s">
        <v>70</v>
      </c>
      <c r="C19" t="s">
        <v>71</v>
      </c>
      <c r="D19" t="s">
        <v>60</v>
      </c>
      <c r="E19" t="s">
        <v>87</v>
      </c>
      <c r="F19" t="s">
        <v>97</v>
      </c>
      <c r="G19" t="s">
        <v>57</v>
      </c>
      <c r="H19">
        <v>22</v>
      </c>
      <c r="I19">
        <v>7</v>
      </c>
      <c r="J19">
        <v>6</v>
      </c>
      <c r="K19">
        <v>6</v>
      </c>
      <c r="L19">
        <v>76</v>
      </c>
      <c r="M19">
        <v>79</v>
      </c>
      <c r="N19">
        <v>81</v>
      </c>
      <c r="O19">
        <v>83</v>
      </c>
      <c r="P19">
        <v>81</v>
      </c>
      <c r="Q19">
        <v>72</v>
      </c>
      <c r="R19">
        <v>12</v>
      </c>
      <c r="S19">
        <f>Table1[[#This Row],[Shooting]]*(1.5^((0.01*(50+Table1[[#This Row],[Morale]]))-1))</f>
        <v>76</v>
      </c>
      <c r="T19">
        <f>Table1[[#This Row],[Playmaking]]*(1.5^((0.01*(50+Table1[[#This Row],[Morale]]))-1))</f>
        <v>79</v>
      </c>
      <c r="U19">
        <f>Table1[[#This Row],[Defense]]*(1.5^((0.01*(50+Table1[[#This Row],[Morale]]))-1))</f>
        <v>83</v>
      </c>
      <c r="V19">
        <f>Table1[[#This Row],[Physicality]]*(1.5^((0.01*(50+Table1[[#This Row],[Morale]]))-1))</f>
        <v>81</v>
      </c>
      <c r="W19">
        <f>Table1[[#This Row],[Goaltend]]*(1.5^((0.01*(50+Table1[[#This Row],[Morale]]))-1))</f>
        <v>12</v>
      </c>
      <c r="X19">
        <v>50</v>
      </c>
      <c r="Y19">
        <f>(0.4*(Table1[[#This Row],[M_Shooting]]+Table1[[#This Row],[M_Playmaking]])+0.05*(Table1[[#This Row],[M_Defense]])+0.15*(Table1[[#This Row],[M_Physicality]]))*0.8+(Table1[[#This Row],[GameSense]]*0.2)</f>
        <v>78.840000000000018</v>
      </c>
      <c r="Z19">
        <f>(0.05*(Table1[[#This Row],[M_Shooting]])+0.1*(Table1[[#This Row],[M_Playmaking]])+0.6*Table1[[#This Row],[M_Defense]]+0.25*Table1[[#This Row],[M_Physicality]])*0.8+(0.2*Table1[[#This Row],[GameSense]])</f>
        <v>81.600000000000009</v>
      </c>
      <c r="AA19">
        <f>(0.35*(Table1[[#This Row],[M_Playmaking]]+Table1[[#This Row],[M_Shooting]])+0.05*(Table1[[#This Row],[M_Defense]])+0.15*Table1[[#This Row],[M_Physicality]]+0.1*Table1[[#This Row],[Faceoff]])*0.8+(0.2*Table1[[#This Row],[GameSense]])</f>
        <v>78.400000000000006</v>
      </c>
      <c r="AB19" s="1">
        <v>1300000</v>
      </c>
      <c r="AC19" s="1">
        <v>1500000</v>
      </c>
      <c r="AD19" s="1"/>
      <c r="AE19" s="1"/>
      <c r="AF19" s="1"/>
      <c r="AG19" s="1"/>
      <c r="AH19" s="1" t="b">
        <v>0</v>
      </c>
      <c r="AI19" s="1" t="s">
        <v>182</v>
      </c>
    </row>
    <row r="20" spans="1:35" x14ac:dyDescent="0.3">
      <c r="A20">
        <v>19</v>
      </c>
      <c r="B20" t="s">
        <v>72</v>
      </c>
      <c r="C20" t="s">
        <v>73</v>
      </c>
      <c r="D20" t="s">
        <v>74</v>
      </c>
      <c r="E20" t="s">
        <v>87</v>
      </c>
      <c r="F20" t="s">
        <v>24</v>
      </c>
      <c r="G20" t="s">
        <v>75</v>
      </c>
      <c r="H20">
        <v>29</v>
      </c>
      <c r="I20">
        <v>8</v>
      </c>
      <c r="J20">
        <v>8</v>
      </c>
      <c r="K20">
        <v>8</v>
      </c>
      <c r="L20">
        <v>12</v>
      </c>
      <c r="M20">
        <v>12</v>
      </c>
      <c r="N20">
        <v>90</v>
      </c>
      <c r="O20">
        <v>12</v>
      </c>
      <c r="P20">
        <v>12</v>
      </c>
      <c r="Q20">
        <v>12</v>
      </c>
      <c r="R20">
        <v>89</v>
      </c>
      <c r="S20">
        <f>Table1[[#This Row],[Shooting]]*(1.5^((0.01*(50+Table1[[#This Row],[Morale]]))-1))</f>
        <v>12</v>
      </c>
      <c r="T20">
        <f>Table1[[#This Row],[Playmaking]]*(1.5^((0.01*(50+Table1[[#This Row],[Morale]]))-1))</f>
        <v>12</v>
      </c>
      <c r="U20">
        <f>Table1[[#This Row],[Defense]]*(1.5^((0.01*(50+Table1[[#This Row],[Morale]]))-1))</f>
        <v>12</v>
      </c>
      <c r="V20">
        <f>Table1[[#This Row],[Physicality]]*(1.5^((0.01*(50+Table1[[#This Row],[Morale]]))-1))</f>
        <v>12</v>
      </c>
      <c r="W20">
        <f>Table1[[#This Row],[Goaltend]]*(1.5^((0.01*(50+Table1[[#This Row],[Morale]]))-1))</f>
        <v>89</v>
      </c>
      <c r="X20">
        <v>50</v>
      </c>
      <c r="Y20">
        <f>(0.4*(Table1[[#This Row],[M_Shooting]]+Table1[[#This Row],[M_Playmaking]])+0.05*(Table1[[#This Row],[M_Defense]])+0.15*(Table1[[#This Row],[M_Physicality]]))*0.8+(Table1[[#This Row],[GameSense]]*0.2)</f>
        <v>27.6</v>
      </c>
      <c r="Z20">
        <f>(0.05*(Table1[[#This Row],[M_Shooting]])+0.1*(Table1[[#This Row],[M_Playmaking]])+0.6*Table1[[#This Row],[M_Defense]]+0.25*Table1[[#This Row],[M_Physicality]])*0.8+(0.2*Table1[[#This Row],[GameSense]])</f>
        <v>27.6</v>
      </c>
      <c r="AA20">
        <f>(0.35*(Table1[[#This Row],[M_Playmaking]]+Table1[[#This Row],[M_Shooting]])+0.05*(Table1[[#This Row],[M_Defense]])+0.15*Table1[[#This Row],[M_Physicality]]+0.1*Table1[[#This Row],[Faceoff]])*0.8+(0.2*Table1[[#This Row],[GameSense]])</f>
        <v>27.599999999999998</v>
      </c>
      <c r="AB20" s="1">
        <v>5200000</v>
      </c>
      <c r="AC20" s="1">
        <v>5200000</v>
      </c>
      <c r="AD20" s="1">
        <v>5200000</v>
      </c>
      <c r="AE20" s="1"/>
      <c r="AF20" s="1"/>
      <c r="AG20" s="1"/>
      <c r="AH20" s="1" t="b">
        <v>0</v>
      </c>
      <c r="AI20" s="1" t="s">
        <v>182</v>
      </c>
    </row>
    <row r="21" spans="1:35" x14ac:dyDescent="0.3">
      <c r="A21">
        <v>20</v>
      </c>
      <c r="B21" t="s">
        <v>76</v>
      </c>
      <c r="C21" t="s">
        <v>77</v>
      </c>
      <c r="D21" t="s">
        <v>74</v>
      </c>
      <c r="E21" t="s">
        <v>87</v>
      </c>
      <c r="F21" t="s">
        <v>19</v>
      </c>
      <c r="G21" t="s">
        <v>75</v>
      </c>
      <c r="H21">
        <v>24</v>
      </c>
      <c r="I21">
        <v>9</v>
      </c>
      <c r="J21">
        <v>9</v>
      </c>
      <c r="K21">
        <v>9</v>
      </c>
      <c r="L21">
        <v>12</v>
      </c>
      <c r="M21">
        <v>12</v>
      </c>
      <c r="N21">
        <v>86</v>
      </c>
      <c r="O21">
        <v>12</v>
      </c>
      <c r="P21">
        <v>12</v>
      </c>
      <c r="Q21">
        <v>12</v>
      </c>
      <c r="R21">
        <v>82</v>
      </c>
      <c r="S21">
        <f>Table1[[#This Row],[Shooting]]*(1.5^((0.01*(50+Table1[[#This Row],[Morale]]))-1))</f>
        <v>12</v>
      </c>
      <c r="T21">
        <f>Table1[[#This Row],[Playmaking]]*(1.5^((0.01*(50+Table1[[#This Row],[Morale]]))-1))</f>
        <v>12</v>
      </c>
      <c r="U21">
        <f>Table1[[#This Row],[Defense]]*(1.5^((0.01*(50+Table1[[#This Row],[Morale]]))-1))</f>
        <v>12</v>
      </c>
      <c r="V21">
        <f>Table1[[#This Row],[Physicality]]*(1.5^((0.01*(50+Table1[[#This Row],[Morale]]))-1))</f>
        <v>12</v>
      </c>
      <c r="W21">
        <f>Table1[[#This Row],[Goaltend]]*(1.5^((0.01*(50+Table1[[#This Row],[Morale]]))-1))</f>
        <v>82</v>
      </c>
      <c r="X21">
        <v>50</v>
      </c>
      <c r="Y21">
        <f>(0.4*(Table1[[#This Row],[M_Shooting]]+Table1[[#This Row],[M_Playmaking]])+0.05*(Table1[[#This Row],[M_Defense]])+0.15*(Table1[[#This Row],[M_Physicality]]))*0.8+(Table1[[#This Row],[GameSense]]*0.2)</f>
        <v>26.8</v>
      </c>
      <c r="Z21">
        <f>(0.05*(Table1[[#This Row],[M_Shooting]])+0.1*(Table1[[#This Row],[M_Playmaking]])+0.6*Table1[[#This Row],[M_Defense]]+0.25*Table1[[#This Row],[M_Physicality]])*0.8+(0.2*Table1[[#This Row],[GameSense]])</f>
        <v>26.8</v>
      </c>
      <c r="AA21">
        <f>(0.35*(Table1[[#This Row],[M_Playmaking]]+Table1[[#This Row],[M_Shooting]])+0.05*(Table1[[#This Row],[M_Defense]])+0.15*Table1[[#This Row],[M_Physicality]]+0.1*Table1[[#This Row],[Faceoff]])*0.8+(0.2*Table1[[#This Row],[GameSense]])</f>
        <v>26.799999999999997</v>
      </c>
      <c r="AB21" s="1">
        <v>1400000</v>
      </c>
      <c r="AC21" s="1">
        <v>1500000</v>
      </c>
      <c r="AD21" s="1"/>
      <c r="AE21" s="1"/>
      <c r="AF21" s="1"/>
      <c r="AG21" s="1"/>
      <c r="AH21" s="1" t="b">
        <v>0</v>
      </c>
      <c r="AI21" s="1" t="s">
        <v>182</v>
      </c>
    </row>
    <row r="22" spans="1:35" x14ac:dyDescent="0.3">
      <c r="A22">
        <v>21</v>
      </c>
      <c r="B22" t="s">
        <v>78</v>
      </c>
      <c r="C22" t="s">
        <v>79</v>
      </c>
      <c r="D22" t="s">
        <v>23</v>
      </c>
      <c r="E22" t="s">
        <v>87</v>
      </c>
      <c r="F22" t="s">
        <v>80</v>
      </c>
      <c r="G22" t="s">
        <v>25</v>
      </c>
      <c r="H22">
        <v>21</v>
      </c>
      <c r="I22">
        <v>0</v>
      </c>
      <c r="J22">
        <v>0</v>
      </c>
      <c r="K22">
        <v>0</v>
      </c>
      <c r="L22">
        <v>73</v>
      </c>
      <c r="M22">
        <v>80</v>
      </c>
      <c r="N22">
        <v>76</v>
      </c>
      <c r="O22">
        <v>78</v>
      </c>
      <c r="P22">
        <v>75</v>
      </c>
      <c r="Q22">
        <v>83</v>
      </c>
      <c r="R22">
        <v>12</v>
      </c>
      <c r="S22">
        <f>Table1[[#This Row],[Shooting]]*(1.5^((0.01*(50+Table1[[#This Row],[Morale]]))-1))</f>
        <v>73</v>
      </c>
      <c r="T22">
        <f>Table1[[#This Row],[Playmaking]]*(1.5^((0.01*(50+Table1[[#This Row],[Morale]]))-1))</f>
        <v>80</v>
      </c>
      <c r="U22">
        <f>Table1[[#This Row],[Defense]]*(1.5^((0.01*(50+Table1[[#This Row],[Morale]]))-1))</f>
        <v>78</v>
      </c>
      <c r="V22">
        <f>Table1[[#This Row],[Physicality]]*(1.5^((0.01*(50+Table1[[#This Row],[Morale]]))-1))</f>
        <v>75</v>
      </c>
      <c r="W22">
        <f>Table1[[#This Row],[Goaltend]]*(1.5^((0.01*(50+Table1[[#This Row],[Morale]]))-1))</f>
        <v>12</v>
      </c>
      <c r="X22">
        <v>50</v>
      </c>
      <c r="Y22">
        <f>(0.4*(Table1[[#This Row],[M_Shooting]]+Table1[[#This Row],[M_Playmaking]])+0.05*(Table1[[#This Row],[M_Defense]])+0.15*(Table1[[#This Row],[M_Physicality]]))*0.8+(Table1[[#This Row],[GameSense]]*0.2)</f>
        <v>76.280000000000015</v>
      </c>
      <c r="Z22">
        <f>(0.05*(Table1[[#This Row],[M_Shooting]])+0.1*(Table1[[#This Row],[M_Playmaking]])+0.6*Table1[[#This Row],[M_Defense]]+0.25*Table1[[#This Row],[M_Physicality]])*0.8+(0.2*Table1[[#This Row],[GameSense]])</f>
        <v>76.959999999999994</v>
      </c>
      <c r="AA22">
        <f>(0.35*(Table1[[#This Row],[M_Playmaking]]+Table1[[#This Row],[M_Shooting]])+0.05*(Table1[[#This Row],[M_Defense]])+0.15*Table1[[#This Row],[M_Physicality]]+0.1*Table1[[#This Row],[Faceoff]])*0.8+(0.2*Table1[[#This Row],[GameSense]])</f>
        <v>76.8</v>
      </c>
      <c r="AB22" s="1">
        <v>775000</v>
      </c>
      <c r="AC22" s="1">
        <v>775000</v>
      </c>
      <c r="AD22" s="1"/>
      <c r="AE22" s="1"/>
      <c r="AF22" s="1"/>
      <c r="AG22" s="1"/>
      <c r="AH22" s="1" t="b">
        <v>1</v>
      </c>
      <c r="AI22" s="1" t="s">
        <v>183</v>
      </c>
    </row>
    <row r="23" spans="1:35" x14ac:dyDescent="0.3">
      <c r="A23">
        <v>22</v>
      </c>
      <c r="B23" t="s">
        <v>81</v>
      </c>
      <c r="C23" t="s">
        <v>82</v>
      </c>
      <c r="D23" t="s">
        <v>60</v>
      </c>
      <c r="E23" t="s">
        <v>87</v>
      </c>
      <c r="F23" t="s">
        <v>19</v>
      </c>
      <c r="G23" t="s">
        <v>67</v>
      </c>
      <c r="H23">
        <v>32</v>
      </c>
      <c r="I23">
        <v>0</v>
      </c>
      <c r="J23">
        <v>0</v>
      </c>
      <c r="K23">
        <v>0</v>
      </c>
      <c r="L23">
        <v>63</v>
      </c>
      <c r="M23">
        <v>72</v>
      </c>
      <c r="N23">
        <v>83</v>
      </c>
      <c r="O23">
        <v>83</v>
      </c>
      <c r="P23">
        <v>88</v>
      </c>
      <c r="Q23">
        <v>76</v>
      </c>
      <c r="R23">
        <v>12</v>
      </c>
      <c r="S23">
        <f>Table1[[#This Row],[Shooting]]*(1.5^((0.01*(50+Table1[[#This Row],[Morale]]))-1))</f>
        <v>63</v>
      </c>
      <c r="T23">
        <f>Table1[[#This Row],[Playmaking]]*(1.5^((0.01*(50+Table1[[#This Row],[Morale]]))-1))</f>
        <v>72</v>
      </c>
      <c r="U23">
        <f>Table1[[#This Row],[Defense]]*(1.5^((0.01*(50+Table1[[#This Row],[Morale]]))-1))</f>
        <v>83</v>
      </c>
      <c r="V23">
        <f>Table1[[#This Row],[Physicality]]*(1.5^((0.01*(50+Table1[[#This Row],[Morale]]))-1))</f>
        <v>88</v>
      </c>
      <c r="W23">
        <f>Table1[[#This Row],[Goaltend]]*(1.5^((0.01*(50+Table1[[#This Row],[Morale]]))-1))</f>
        <v>12</v>
      </c>
      <c r="X23">
        <v>50</v>
      </c>
      <c r="Y23">
        <f>(0.4*(Table1[[#This Row],[M_Shooting]]+Table1[[#This Row],[M_Playmaking]])+0.05*(Table1[[#This Row],[M_Defense]])+0.15*(Table1[[#This Row],[M_Physicality]]))*0.8+(Table1[[#This Row],[GameSense]]*0.2)</f>
        <v>73.680000000000007</v>
      </c>
      <c r="Z23">
        <f>(0.05*(Table1[[#This Row],[M_Shooting]])+0.1*(Table1[[#This Row],[M_Playmaking]])+0.6*Table1[[#This Row],[M_Defense]]+0.25*Table1[[#This Row],[M_Physicality]])*0.8+(0.2*Table1[[#This Row],[GameSense]])</f>
        <v>82.320000000000022</v>
      </c>
      <c r="AA23">
        <f>(0.35*(Table1[[#This Row],[M_Playmaking]]+Table1[[#This Row],[M_Shooting]])+0.05*(Table1[[#This Row],[M_Defense]])+0.15*Table1[[#This Row],[M_Physicality]]+0.1*Table1[[#This Row],[Faceoff]])*0.8+(0.2*Table1[[#This Row],[GameSense]])</f>
        <v>74.359999999999985</v>
      </c>
      <c r="AB23" s="1">
        <v>1200000</v>
      </c>
      <c r="AC23" s="1"/>
      <c r="AD23" s="1"/>
      <c r="AE23" s="1"/>
      <c r="AF23" s="1"/>
      <c r="AG23" s="1"/>
      <c r="AH23" s="1" t="b">
        <v>0</v>
      </c>
      <c r="AI23" s="1" t="s">
        <v>182</v>
      </c>
    </row>
    <row r="24" spans="1:35" x14ac:dyDescent="0.3">
      <c r="A24">
        <v>23</v>
      </c>
      <c r="B24" t="s">
        <v>83</v>
      </c>
      <c r="C24" t="s">
        <v>84</v>
      </c>
      <c r="D24" t="s">
        <v>28</v>
      </c>
      <c r="E24" t="s">
        <v>87</v>
      </c>
      <c r="F24" t="s">
        <v>24</v>
      </c>
      <c r="G24" t="s">
        <v>30</v>
      </c>
      <c r="H24">
        <v>27</v>
      </c>
      <c r="I24">
        <v>0</v>
      </c>
      <c r="J24">
        <v>0</v>
      </c>
      <c r="K24">
        <v>0</v>
      </c>
      <c r="L24">
        <v>74</v>
      </c>
      <c r="M24">
        <v>79</v>
      </c>
      <c r="N24">
        <v>82</v>
      </c>
      <c r="O24">
        <v>78</v>
      </c>
      <c r="P24">
        <v>80</v>
      </c>
      <c r="Q24">
        <v>81</v>
      </c>
      <c r="R24">
        <v>12</v>
      </c>
      <c r="S24">
        <f>Table1[[#This Row],[Shooting]]*(1.5^((0.01*(50+Table1[[#This Row],[Morale]]))-1))</f>
        <v>74</v>
      </c>
      <c r="T24">
        <f>Table1[[#This Row],[Playmaking]]*(1.5^((0.01*(50+Table1[[#This Row],[Morale]]))-1))</f>
        <v>79</v>
      </c>
      <c r="U24">
        <f>Table1[[#This Row],[Defense]]*(1.5^((0.01*(50+Table1[[#This Row],[Morale]]))-1))</f>
        <v>78</v>
      </c>
      <c r="V24">
        <f>Table1[[#This Row],[Physicality]]*(1.5^((0.01*(50+Table1[[#This Row],[Morale]]))-1))</f>
        <v>80</v>
      </c>
      <c r="W24">
        <f>Table1[[#This Row],[Goaltend]]*(1.5^((0.01*(50+Table1[[#This Row],[Morale]]))-1))</f>
        <v>12</v>
      </c>
      <c r="X24">
        <v>50</v>
      </c>
      <c r="Y24">
        <f>(0.4*(Table1[[#This Row],[M_Shooting]]+Table1[[#This Row],[M_Playmaking]])+0.05*(Table1[[#This Row],[M_Defense]])+0.15*(Table1[[#This Row],[M_Physicality]]))*0.8+(Table1[[#This Row],[GameSense]]*0.2)</f>
        <v>78.080000000000013</v>
      </c>
      <c r="Z24">
        <f>(0.05*(Table1[[#This Row],[M_Shooting]])+0.1*(Table1[[#This Row],[M_Playmaking]])+0.6*Table1[[#This Row],[M_Defense]]+0.25*Table1[[#This Row],[M_Physicality]])*0.8+(0.2*Table1[[#This Row],[GameSense]])</f>
        <v>79.12</v>
      </c>
      <c r="AA24">
        <f>(0.35*(Table1[[#This Row],[M_Playmaking]]+Table1[[#This Row],[M_Shooting]])+0.05*(Table1[[#This Row],[M_Defense]])+0.15*Table1[[#This Row],[M_Physicality]]+0.1*Table1[[#This Row],[Faceoff]])*0.8+(0.2*Table1[[#This Row],[GameSense]])</f>
        <v>78.44</v>
      </c>
      <c r="AB24" s="1">
        <v>950000</v>
      </c>
      <c r="AC24" s="1"/>
      <c r="AD24" s="1"/>
      <c r="AE24" s="1"/>
      <c r="AF24" s="1"/>
      <c r="AG24" s="1"/>
      <c r="AH24" s="1" t="b">
        <v>1</v>
      </c>
      <c r="AI24" s="1" t="s">
        <v>182</v>
      </c>
    </row>
    <row r="25" spans="1:35" x14ac:dyDescent="0.3">
      <c r="A25">
        <v>24</v>
      </c>
      <c r="B25" t="s">
        <v>88</v>
      </c>
      <c r="C25" t="s">
        <v>89</v>
      </c>
      <c r="D25" t="s">
        <v>18</v>
      </c>
      <c r="E25" t="s">
        <v>126</v>
      </c>
      <c r="F25" t="s">
        <v>19</v>
      </c>
      <c r="G25" t="s">
        <v>20</v>
      </c>
      <c r="H25">
        <v>27</v>
      </c>
      <c r="I25">
        <v>1</v>
      </c>
      <c r="J25">
        <v>1</v>
      </c>
      <c r="K25">
        <v>0</v>
      </c>
      <c r="L25">
        <v>99</v>
      </c>
      <c r="M25">
        <v>89</v>
      </c>
      <c r="N25">
        <v>97</v>
      </c>
      <c r="O25">
        <v>82</v>
      </c>
      <c r="P25">
        <v>73</v>
      </c>
      <c r="Q25">
        <v>78</v>
      </c>
      <c r="R25">
        <v>12</v>
      </c>
      <c r="S25">
        <f>Table1[[#This Row],[Shooting]]*(1.5^((0.01*(50+Table1[[#This Row],[Morale]]))-1))</f>
        <v>99</v>
      </c>
      <c r="T25">
        <f>Table1[[#This Row],[Playmaking]]*(1.5^((0.01*(50+Table1[[#This Row],[Morale]]))-1))</f>
        <v>89</v>
      </c>
      <c r="U25">
        <f>Table1[[#This Row],[Defense]]*(1.5^((0.01*(50+Table1[[#This Row],[Morale]]))-1))</f>
        <v>82</v>
      </c>
      <c r="V25">
        <f>Table1[[#This Row],[Physicality]]*(1.5^((0.01*(50+Table1[[#This Row],[Morale]]))-1))</f>
        <v>73</v>
      </c>
      <c r="W25">
        <f>Table1[[#This Row],[Goaltend]]*(1.5^((0.01*(50+Table1[[#This Row],[Morale]]))-1))</f>
        <v>12</v>
      </c>
      <c r="X25">
        <v>50</v>
      </c>
      <c r="Y25">
        <f>(0.4*(Table1[[#This Row],[M_Shooting]]+Table1[[#This Row],[M_Playmaking]])+0.05*(Table1[[#This Row],[M_Defense]])+0.15*(Table1[[#This Row],[M_Physicality]]))*0.8+(Table1[[#This Row],[GameSense]]*0.2)</f>
        <v>91.600000000000009</v>
      </c>
      <c r="Z25">
        <f>(0.05*(Table1[[#This Row],[M_Shooting]])+0.1*(Table1[[#This Row],[M_Playmaking]])+0.6*Table1[[#This Row],[M_Defense]]+0.25*Table1[[#This Row],[M_Physicality]])*0.8+(0.2*Table1[[#This Row],[GameSense]])</f>
        <v>84.440000000000012</v>
      </c>
      <c r="AA25">
        <f>(0.35*(Table1[[#This Row],[M_Playmaking]]+Table1[[#This Row],[M_Shooting]])+0.05*(Table1[[#This Row],[M_Defense]])+0.15*Table1[[#This Row],[M_Physicality]]+0.1*Table1[[#This Row],[Faceoff]])*0.8+(0.2*Table1[[#This Row],[GameSense]])</f>
        <v>90.320000000000007</v>
      </c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>
        <v>25</v>
      </c>
      <c r="B26" t="s">
        <v>58</v>
      </c>
      <c r="C26" t="s">
        <v>90</v>
      </c>
      <c r="D26" t="s">
        <v>23</v>
      </c>
      <c r="E26" t="s">
        <v>126</v>
      </c>
      <c r="F26" t="s">
        <v>29</v>
      </c>
      <c r="G26" t="s">
        <v>25</v>
      </c>
      <c r="H26">
        <v>25</v>
      </c>
      <c r="I26">
        <v>1</v>
      </c>
      <c r="J26">
        <v>1</v>
      </c>
      <c r="K26">
        <v>1</v>
      </c>
      <c r="L26">
        <v>91</v>
      </c>
      <c r="M26">
        <v>99</v>
      </c>
      <c r="N26">
        <v>94</v>
      </c>
      <c r="O26">
        <v>84</v>
      </c>
      <c r="P26">
        <v>86</v>
      </c>
      <c r="Q26">
        <v>95</v>
      </c>
      <c r="R26">
        <v>12</v>
      </c>
      <c r="S26">
        <f>Table1[[#This Row],[Shooting]]*(1.5^((0.01*(50+Table1[[#This Row],[Morale]]))-1))</f>
        <v>91</v>
      </c>
      <c r="T26">
        <f>Table1[[#This Row],[Playmaking]]*(1.5^((0.01*(50+Table1[[#This Row],[Morale]]))-1))</f>
        <v>99</v>
      </c>
      <c r="U26">
        <f>Table1[[#This Row],[Defense]]*(1.5^((0.01*(50+Table1[[#This Row],[Morale]]))-1))</f>
        <v>84</v>
      </c>
      <c r="V26">
        <f>Table1[[#This Row],[Physicality]]*(1.5^((0.01*(50+Table1[[#This Row],[Morale]]))-1))</f>
        <v>86</v>
      </c>
      <c r="W26">
        <f>Table1[[#This Row],[Goaltend]]*(1.5^((0.01*(50+Table1[[#This Row],[Morale]]))-1))</f>
        <v>12</v>
      </c>
      <c r="X26">
        <v>50</v>
      </c>
      <c r="Y26">
        <f>(0.4*(Table1[[#This Row],[M_Shooting]]+Table1[[#This Row],[M_Playmaking]])+0.05*(Table1[[#This Row],[M_Defense]])+0.15*(Table1[[#This Row],[M_Physicality]]))*0.8+(Table1[[#This Row],[GameSense]]*0.2)</f>
        <v>93.28</v>
      </c>
      <c r="Z26">
        <f>(0.05*(Table1[[#This Row],[M_Shooting]])+0.1*(Table1[[#This Row],[M_Playmaking]])+0.6*Table1[[#This Row],[M_Defense]]+0.25*Table1[[#This Row],[M_Physicality]])*0.8+(0.2*Table1[[#This Row],[GameSense]])</f>
        <v>87.88</v>
      </c>
      <c r="AA26">
        <f>(0.35*(Table1[[#This Row],[M_Playmaking]]+Table1[[#This Row],[M_Shooting]])+0.05*(Table1[[#This Row],[M_Defense]])+0.15*Table1[[#This Row],[M_Physicality]]+0.1*Table1[[#This Row],[Faceoff]])*0.8+(0.2*Table1[[#This Row],[GameSense]])</f>
        <v>93.28</v>
      </c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>
        <v>26</v>
      </c>
      <c r="B27" t="s">
        <v>31</v>
      </c>
      <c r="C27" t="s">
        <v>127</v>
      </c>
      <c r="D27" t="s">
        <v>28</v>
      </c>
      <c r="E27" t="s">
        <v>126</v>
      </c>
      <c r="F27" t="s">
        <v>24</v>
      </c>
      <c r="G27" t="s">
        <v>33</v>
      </c>
      <c r="H27">
        <v>26</v>
      </c>
      <c r="I27">
        <v>1</v>
      </c>
      <c r="J27">
        <v>0</v>
      </c>
      <c r="K27">
        <v>1</v>
      </c>
      <c r="L27">
        <v>84</v>
      </c>
      <c r="M27">
        <v>89</v>
      </c>
      <c r="N27">
        <v>92</v>
      </c>
      <c r="O27">
        <v>87</v>
      </c>
      <c r="P27">
        <v>95</v>
      </c>
      <c r="Q27">
        <v>84</v>
      </c>
      <c r="R27">
        <v>12</v>
      </c>
      <c r="S27">
        <f>Table1[[#This Row],[Shooting]]*(1.5^((0.01*(50+Table1[[#This Row],[Morale]]))-1))</f>
        <v>84</v>
      </c>
      <c r="T27">
        <f>Table1[[#This Row],[Playmaking]]*(1.5^((0.01*(50+Table1[[#This Row],[Morale]]))-1))</f>
        <v>89</v>
      </c>
      <c r="U27">
        <f>Table1[[#This Row],[Defense]]*(1.5^((0.01*(50+Table1[[#This Row],[Morale]]))-1))</f>
        <v>87</v>
      </c>
      <c r="V27">
        <f>Table1[[#This Row],[Physicality]]*(1.5^((0.01*(50+Table1[[#This Row],[Morale]]))-1))</f>
        <v>95</v>
      </c>
      <c r="W27">
        <f>Table1[[#This Row],[Goaltend]]*(1.5^((0.01*(50+Table1[[#This Row],[Morale]]))-1))</f>
        <v>12</v>
      </c>
      <c r="X27">
        <v>50</v>
      </c>
      <c r="Y27">
        <f>(0.4*(Table1[[#This Row],[M_Shooting]]+Table1[[#This Row],[M_Playmaking]])+0.05*(Table1[[#This Row],[M_Defense]])+0.15*(Table1[[#This Row],[M_Physicality]]))*0.8+(Table1[[#This Row],[GameSense]]*0.2)</f>
        <v>88.64</v>
      </c>
      <c r="Z27">
        <f>(0.05*(Table1[[#This Row],[M_Shooting]])+0.1*(Table1[[#This Row],[M_Playmaking]])+0.6*Table1[[#This Row],[M_Defense]]+0.25*Table1[[#This Row],[M_Physicality]])*0.8+(0.2*Table1[[#This Row],[GameSense]])</f>
        <v>89.64</v>
      </c>
      <c r="AA27">
        <f>(0.35*(Table1[[#This Row],[M_Playmaking]]+Table1[[#This Row],[M_Shooting]])+0.05*(Table1[[#This Row],[M_Defense]])+0.15*Table1[[#This Row],[M_Physicality]]+0.1*Table1[[#This Row],[Faceoff]])*0.8+(0.2*Table1[[#This Row],[GameSense]])</f>
        <v>88.440000000000012</v>
      </c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>
        <v>27</v>
      </c>
      <c r="B28" t="s">
        <v>91</v>
      </c>
      <c r="C28" t="s">
        <v>92</v>
      </c>
      <c r="D28" t="s">
        <v>18</v>
      </c>
      <c r="E28" t="s">
        <v>126</v>
      </c>
      <c r="F28" t="s">
        <v>38</v>
      </c>
      <c r="G28" t="s">
        <v>20</v>
      </c>
      <c r="H28">
        <v>24</v>
      </c>
      <c r="I28">
        <v>2</v>
      </c>
      <c r="J28">
        <v>2</v>
      </c>
      <c r="K28">
        <v>0</v>
      </c>
      <c r="L28">
        <v>95</v>
      </c>
      <c r="M28">
        <v>84</v>
      </c>
      <c r="N28">
        <v>88</v>
      </c>
      <c r="O28">
        <v>77</v>
      </c>
      <c r="P28">
        <v>74</v>
      </c>
      <c r="Q28">
        <v>75</v>
      </c>
      <c r="R28">
        <v>12</v>
      </c>
      <c r="S28">
        <f>Table1[[#This Row],[Shooting]]*(1.5^((0.01*(50+Table1[[#This Row],[Morale]]))-1))</f>
        <v>95</v>
      </c>
      <c r="T28">
        <f>Table1[[#This Row],[Playmaking]]*(1.5^((0.01*(50+Table1[[#This Row],[Morale]]))-1))</f>
        <v>84</v>
      </c>
      <c r="U28">
        <f>Table1[[#This Row],[Defense]]*(1.5^((0.01*(50+Table1[[#This Row],[Morale]]))-1))</f>
        <v>77</v>
      </c>
      <c r="V28">
        <f>Table1[[#This Row],[Physicality]]*(1.5^((0.01*(50+Table1[[#This Row],[Morale]]))-1))</f>
        <v>74</v>
      </c>
      <c r="W28">
        <f>Table1[[#This Row],[Goaltend]]*(1.5^((0.01*(50+Table1[[#This Row],[Morale]]))-1))</f>
        <v>12</v>
      </c>
      <c r="X28">
        <v>50</v>
      </c>
      <c r="Y28">
        <f>(0.4*(Table1[[#This Row],[M_Shooting]]+Table1[[#This Row],[M_Playmaking]])+0.05*(Table1[[#This Row],[M_Defense]])+0.15*(Table1[[#This Row],[M_Physicality]]))*0.8+(Table1[[#This Row],[GameSense]]*0.2)</f>
        <v>86.84</v>
      </c>
      <c r="Z28">
        <f>(0.05*(Table1[[#This Row],[M_Shooting]])+0.1*(Table1[[#This Row],[M_Playmaking]])+0.6*Table1[[#This Row],[M_Defense]]+0.25*Table1[[#This Row],[M_Physicality]])*0.8+(0.2*Table1[[#This Row],[GameSense]])</f>
        <v>79.88</v>
      </c>
      <c r="AA28">
        <f>(0.35*(Table1[[#This Row],[M_Playmaking]]+Table1[[#This Row],[M_Shooting]])+0.05*(Table1[[#This Row],[M_Defense]])+0.15*Table1[[#This Row],[M_Physicality]]+0.1*Table1[[#This Row],[Faceoff]])*0.8+(0.2*Table1[[#This Row],[GameSense]])</f>
        <v>85.68</v>
      </c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>
        <v>28</v>
      </c>
      <c r="B29" t="s">
        <v>16</v>
      </c>
      <c r="C29" t="s">
        <v>128</v>
      </c>
      <c r="D29" t="s">
        <v>23</v>
      </c>
      <c r="E29" t="s">
        <v>126</v>
      </c>
      <c r="F29" t="s">
        <v>24</v>
      </c>
      <c r="G29" t="s">
        <v>30</v>
      </c>
      <c r="H29">
        <v>28</v>
      </c>
      <c r="I29">
        <v>2</v>
      </c>
      <c r="J29">
        <v>2</v>
      </c>
      <c r="K29">
        <v>2</v>
      </c>
      <c r="L29">
        <v>88</v>
      </c>
      <c r="M29">
        <v>88</v>
      </c>
      <c r="N29">
        <v>92</v>
      </c>
      <c r="O29">
        <v>86</v>
      </c>
      <c r="P29">
        <v>89</v>
      </c>
      <c r="Q29">
        <v>91</v>
      </c>
      <c r="R29">
        <v>12</v>
      </c>
      <c r="S29">
        <f>Table1[[#This Row],[Shooting]]*(1.5^((0.01*(50+Table1[[#This Row],[Morale]]))-1))</f>
        <v>88</v>
      </c>
      <c r="T29">
        <f>Table1[[#This Row],[Playmaking]]*(1.5^((0.01*(50+Table1[[#This Row],[Morale]]))-1))</f>
        <v>88</v>
      </c>
      <c r="U29">
        <f>Table1[[#This Row],[Defense]]*(1.5^((0.01*(50+Table1[[#This Row],[Morale]]))-1))</f>
        <v>86</v>
      </c>
      <c r="V29">
        <f>Table1[[#This Row],[Physicality]]*(1.5^((0.01*(50+Table1[[#This Row],[Morale]]))-1))</f>
        <v>89</v>
      </c>
      <c r="W29">
        <f>Table1[[#This Row],[Goaltend]]*(1.5^((0.01*(50+Table1[[#This Row],[Morale]]))-1))</f>
        <v>12</v>
      </c>
      <c r="X29">
        <v>50</v>
      </c>
      <c r="Y29">
        <f>(0.4*(Table1[[#This Row],[M_Shooting]]+Table1[[#This Row],[M_Playmaking]])+0.05*(Table1[[#This Row],[M_Defense]])+0.15*(Table1[[#This Row],[M_Physicality]]))*0.8+(Table1[[#This Row],[GameSense]]*0.2)</f>
        <v>88.84</v>
      </c>
      <c r="Z29">
        <f>(0.05*(Table1[[#This Row],[M_Shooting]])+0.1*(Table1[[#This Row],[M_Playmaking]])+0.6*Table1[[#This Row],[M_Defense]]+0.25*Table1[[#This Row],[M_Physicality]])*0.8+(0.2*Table1[[#This Row],[GameSense]])</f>
        <v>88.04</v>
      </c>
      <c r="AA29">
        <f>(0.35*(Table1[[#This Row],[M_Playmaking]]+Table1[[#This Row],[M_Shooting]])+0.05*(Table1[[#This Row],[M_Defense]])+0.15*Table1[[#This Row],[M_Physicality]]+0.1*Table1[[#This Row],[Faceoff]])*0.8+(0.2*Table1[[#This Row],[GameSense]])</f>
        <v>89.08</v>
      </c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>
        <v>29</v>
      </c>
      <c r="B30" t="s">
        <v>93</v>
      </c>
      <c r="C30" t="s">
        <v>94</v>
      </c>
      <c r="D30" t="s">
        <v>28</v>
      </c>
      <c r="E30" t="s">
        <v>126</v>
      </c>
      <c r="F30" t="s">
        <v>19</v>
      </c>
      <c r="G30" t="s">
        <v>25</v>
      </c>
      <c r="H30">
        <v>23</v>
      </c>
      <c r="I30">
        <v>2</v>
      </c>
      <c r="J30">
        <v>1</v>
      </c>
      <c r="K30">
        <v>0</v>
      </c>
      <c r="L30">
        <v>81</v>
      </c>
      <c r="M30">
        <v>92</v>
      </c>
      <c r="N30">
        <v>89</v>
      </c>
      <c r="O30">
        <v>81</v>
      </c>
      <c r="P30">
        <v>77</v>
      </c>
      <c r="Q30">
        <v>77</v>
      </c>
      <c r="R30">
        <v>12</v>
      </c>
      <c r="S30">
        <f>Table1[[#This Row],[Shooting]]*(1.5^((0.01*(50+Table1[[#This Row],[Morale]]))-1))</f>
        <v>81</v>
      </c>
      <c r="T30">
        <f>Table1[[#This Row],[Playmaking]]*(1.5^((0.01*(50+Table1[[#This Row],[Morale]]))-1))</f>
        <v>92</v>
      </c>
      <c r="U30">
        <f>Table1[[#This Row],[Defense]]*(1.5^((0.01*(50+Table1[[#This Row],[Morale]]))-1))</f>
        <v>81</v>
      </c>
      <c r="V30">
        <f>Table1[[#This Row],[Physicality]]*(1.5^((0.01*(50+Table1[[#This Row],[Morale]]))-1))</f>
        <v>77</v>
      </c>
      <c r="W30">
        <f>Table1[[#This Row],[Goaltend]]*(1.5^((0.01*(50+Table1[[#This Row],[Morale]]))-1))</f>
        <v>12</v>
      </c>
      <c r="X30">
        <v>50</v>
      </c>
      <c r="Y30">
        <f>(0.4*(Table1[[#This Row],[M_Shooting]]+Table1[[#This Row],[M_Playmaking]])+0.05*(Table1[[#This Row],[M_Defense]])+0.15*(Table1[[#This Row],[M_Physicality]]))*0.8+(Table1[[#This Row],[GameSense]]*0.2)</f>
        <v>85.64</v>
      </c>
      <c r="Z30">
        <f>(0.05*(Table1[[#This Row],[M_Shooting]])+0.1*(Table1[[#This Row],[M_Playmaking]])+0.6*Table1[[#This Row],[M_Defense]]+0.25*Table1[[#This Row],[M_Physicality]])*0.8+(0.2*Table1[[#This Row],[GameSense]])</f>
        <v>82.679999999999993</v>
      </c>
      <c r="AA30">
        <f>(0.35*(Table1[[#This Row],[M_Playmaking]]+Table1[[#This Row],[M_Shooting]])+0.05*(Table1[[#This Row],[M_Defense]])+0.15*Table1[[#This Row],[M_Physicality]]+0.1*Table1[[#This Row],[Faceoff]])*0.8+(0.2*Table1[[#This Row],[GameSense]])</f>
        <v>84.88</v>
      </c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>
        <v>30</v>
      </c>
      <c r="B31" t="s">
        <v>95</v>
      </c>
      <c r="C31" t="s">
        <v>96</v>
      </c>
      <c r="D31" t="s">
        <v>18</v>
      </c>
      <c r="E31" t="s">
        <v>126</v>
      </c>
      <c r="F31" t="s">
        <v>97</v>
      </c>
      <c r="G31" t="s">
        <v>33</v>
      </c>
      <c r="H31">
        <v>26</v>
      </c>
      <c r="I31">
        <v>3</v>
      </c>
      <c r="J31">
        <v>0</v>
      </c>
      <c r="K31">
        <v>2</v>
      </c>
      <c r="L31">
        <v>79</v>
      </c>
      <c r="M31">
        <v>80</v>
      </c>
      <c r="N31">
        <v>83</v>
      </c>
      <c r="O31">
        <v>85</v>
      </c>
      <c r="P31">
        <v>89</v>
      </c>
      <c r="Q31">
        <v>86</v>
      </c>
      <c r="R31">
        <v>12</v>
      </c>
      <c r="S31">
        <f>Table1[[#This Row],[Shooting]]*(1.5^((0.01*(50+Table1[[#This Row],[Morale]]))-1))</f>
        <v>79</v>
      </c>
      <c r="T31">
        <f>Table1[[#This Row],[Playmaking]]*(1.5^((0.01*(50+Table1[[#This Row],[Morale]]))-1))</f>
        <v>80</v>
      </c>
      <c r="U31">
        <f>Table1[[#This Row],[Defense]]*(1.5^((0.01*(50+Table1[[#This Row],[Morale]]))-1))</f>
        <v>85</v>
      </c>
      <c r="V31">
        <f>Table1[[#This Row],[Physicality]]*(1.5^((0.01*(50+Table1[[#This Row],[Morale]]))-1))</f>
        <v>89</v>
      </c>
      <c r="W31">
        <f>Table1[[#This Row],[Goaltend]]*(1.5^((0.01*(50+Table1[[#This Row],[Morale]]))-1))</f>
        <v>12</v>
      </c>
      <c r="X31">
        <v>50</v>
      </c>
      <c r="Y31">
        <f>(0.4*(Table1[[#This Row],[M_Shooting]]+Table1[[#This Row],[M_Playmaking]])+0.05*(Table1[[#This Row],[M_Defense]])+0.15*(Table1[[#This Row],[M_Physicality]]))*0.8+(Table1[[#This Row],[GameSense]]*0.2)</f>
        <v>81.56</v>
      </c>
      <c r="Z31">
        <f>(0.05*(Table1[[#This Row],[M_Shooting]])+0.1*(Table1[[#This Row],[M_Playmaking]])+0.6*Table1[[#This Row],[M_Defense]]+0.25*Table1[[#This Row],[M_Physicality]])*0.8+(0.2*Table1[[#This Row],[GameSense]])</f>
        <v>84.760000000000019</v>
      </c>
      <c r="AA31">
        <f>(0.35*(Table1[[#This Row],[M_Playmaking]]+Table1[[#This Row],[M_Shooting]])+0.05*(Table1[[#This Row],[M_Defense]])+0.15*Table1[[#This Row],[M_Physicality]]+0.1*Table1[[#This Row],[Faceoff]])*0.8+(0.2*Table1[[#This Row],[GameSense]])</f>
        <v>82.080000000000013</v>
      </c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>
        <v>31</v>
      </c>
      <c r="B32" t="s">
        <v>54</v>
      </c>
      <c r="C32" t="s">
        <v>98</v>
      </c>
      <c r="D32" t="s">
        <v>23</v>
      </c>
      <c r="E32" t="s">
        <v>126</v>
      </c>
      <c r="F32" t="s">
        <v>24</v>
      </c>
      <c r="G32" t="s">
        <v>20</v>
      </c>
      <c r="H32">
        <v>22</v>
      </c>
      <c r="I32">
        <v>3</v>
      </c>
      <c r="J32">
        <v>0</v>
      </c>
      <c r="K32">
        <v>0</v>
      </c>
      <c r="L32">
        <v>91</v>
      </c>
      <c r="M32">
        <v>77</v>
      </c>
      <c r="N32">
        <v>82</v>
      </c>
      <c r="O32">
        <v>71</v>
      </c>
      <c r="P32">
        <v>70</v>
      </c>
      <c r="Q32">
        <v>84</v>
      </c>
      <c r="R32">
        <v>12</v>
      </c>
      <c r="S32">
        <f>Table1[[#This Row],[Shooting]]*(1.5^((0.01*(50+Table1[[#This Row],[Morale]]))-1))</f>
        <v>91</v>
      </c>
      <c r="T32">
        <f>Table1[[#This Row],[Playmaking]]*(1.5^((0.01*(50+Table1[[#This Row],[Morale]]))-1))</f>
        <v>77</v>
      </c>
      <c r="U32">
        <f>Table1[[#This Row],[Defense]]*(1.5^((0.01*(50+Table1[[#This Row],[Morale]]))-1))</f>
        <v>71</v>
      </c>
      <c r="V32">
        <f>Table1[[#This Row],[Physicality]]*(1.5^((0.01*(50+Table1[[#This Row],[Morale]]))-1))</f>
        <v>70</v>
      </c>
      <c r="W32">
        <f>Table1[[#This Row],[Goaltend]]*(1.5^((0.01*(50+Table1[[#This Row],[Morale]]))-1))</f>
        <v>12</v>
      </c>
      <c r="X32">
        <v>50</v>
      </c>
      <c r="Y32">
        <f>(0.4*(Table1[[#This Row],[M_Shooting]]+Table1[[#This Row],[M_Playmaking]])+0.05*(Table1[[#This Row],[M_Defense]])+0.15*(Table1[[#This Row],[M_Physicality]]))*0.8+(Table1[[#This Row],[GameSense]]*0.2)</f>
        <v>81.400000000000006</v>
      </c>
      <c r="Z32">
        <f>(0.05*(Table1[[#This Row],[M_Shooting]])+0.1*(Table1[[#This Row],[M_Playmaking]])+0.6*Table1[[#This Row],[M_Defense]]+0.25*Table1[[#This Row],[M_Physicality]])*0.8+(0.2*Table1[[#This Row],[GameSense]])</f>
        <v>74.28</v>
      </c>
      <c r="AA32">
        <f>(0.35*(Table1[[#This Row],[M_Playmaking]]+Table1[[#This Row],[M_Shooting]])+0.05*(Table1[[#This Row],[M_Defense]])+0.15*Table1[[#This Row],[M_Physicality]]+0.1*Table1[[#This Row],[Faceoff]])*0.8+(0.2*Table1[[#This Row],[GameSense]])</f>
        <v>81.400000000000006</v>
      </c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>
        <v>32</v>
      </c>
      <c r="B33" t="s">
        <v>99</v>
      </c>
      <c r="C33" t="s">
        <v>100</v>
      </c>
      <c r="D33" t="s">
        <v>28</v>
      </c>
      <c r="E33" t="s">
        <v>126</v>
      </c>
      <c r="F33" t="s">
        <v>19</v>
      </c>
      <c r="G33" t="s">
        <v>30</v>
      </c>
      <c r="H33">
        <v>25</v>
      </c>
      <c r="I33">
        <v>3</v>
      </c>
      <c r="J33">
        <v>2</v>
      </c>
      <c r="K33">
        <v>0</v>
      </c>
      <c r="L33">
        <v>81</v>
      </c>
      <c r="M33">
        <v>87</v>
      </c>
      <c r="N33">
        <v>89</v>
      </c>
      <c r="O33">
        <v>80</v>
      </c>
      <c r="P33">
        <v>83</v>
      </c>
      <c r="Q33">
        <v>78</v>
      </c>
      <c r="R33">
        <v>12</v>
      </c>
      <c r="S33">
        <f>Table1[[#This Row],[Shooting]]*(1.5^((0.01*(50+Table1[[#This Row],[Morale]]))-1))</f>
        <v>81</v>
      </c>
      <c r="T33">
        <f>Table1[[#This Row],[Playmaking]]*(1.5^((0.01*(50+Table1[[#This Row],[Morale]]))-1))</f>
        <v>87</v>
      </c>
      <c r="U33">
        <f>Table1[[#This Row],[Defense]]*(1.5^((0.01*(50+Table1[[#This Row],[Morale]]))-1))</f>
        <v>80</v>
      </c>
      <c r="V33">
        <f>Table1[[#This Row],[Physicality]]*(1.5^((0.01*(50+Table1[[#This Row],[Morale]]))-1))</f>
        <v>83</v>
      </c>
      <c r="W33">
        <f>Table1[[#This Row],[Goaltend]]*(1.5^((0.01*(50+Table1[[#This Row],[Morale]]))-1))</f>
        <v>12</v>
      </c>
      <c r="X33">
        <v>50</v>
      </c>
      <c r="Y33">
        <f>(0.4*(Table1[[#This Row],[M_Shooting]]+Table1[[#This Row],[M_Playmaking]])+0.05*(Table1[[#This Row],[M_Defense]])+0.15*(Table1[[#This Row],[M_Physicality]]))*0.8+(Table1[[#This Row],[GameSense]]*0.2)</f>
        <v>84.72</v>
      </c>
      <c r="Z33">
        <f>(0.05*(Table1[[#This Row],[M_Shooting]])+0.1*(Table1[[#This Row],[M_Playmaking]])+0.6*Table1[[#This Row],[M_Defense]]+0.25*Table1[[#This Row],[M_Physicality]])*0.8+(0.2*Table1[[#This Row],[GameSense]])</f>
        <v>83</v>
      </c>
      <c r="AA33">
        <f>(0.35*(Table1[[#This Row],[M_Playmaking]]+Table1[[#This Row],[M_Shooting]])+0.05*(Table1[[#This Row],[M_Defense]])+0.15*Table1[[#This Row],[M_Physicality]]+0.1*Table1[[#This Row],[Faceoff]])*0.8+(0.2*Table1[[#This Row],[GameSense]])</f>
        <v>84.24</v>
      </c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>
        <v>33</v>
      </c>
      <c r="B34" t="s">
        <v>101</v>
      </c>
      <c r="C34" t="s">
        <v>102</v>
      </c>
      <c r="D34" t="s">
        <v>18</v>
      </c>
      <c r="E34" t="s">
        <v>126</v>
      </c>
      <c r="F34" t="s">
        <v>38</v>
      </c>
      <c r="G34" t="s">
        <v>25</v>
      </c>
      <c r="H34">
        <v>21</v>
      </c>
      <c r="I34">
        <v>4</v>
      </c>
      <c r="J34">
        <v>0</v>
      </c>
      <c r="K34">
        <v>0</v>
      </c>
      <c r="L34">
        <v>80</v>
      </c>
      <c r="M34">
        <v>91</v>
      </c>
      <c r="N34">
        <v>77</v>
      </c>
      <c r="O34">
        <v>79</v>
      </c>
      <c r="P34">
        <v>82</v>
      </c>
      <c r="Q34">
        <v>76</v>
      </c>
      <c r="R34">
        <v>12</v>
      </c>
      <c r="S34">
        <f>Table1[[#This Row],[Shooting]]*(1.5^((0.01*(50+Table1[[#This Row],[Morale]]))-1))</f>
        <v>80</v>
      </c>
      <c r="T34">
        <f>Table1[[#This Row],[Playmaking]]*(1.5^((0.01*(50+Table1[[#This Row],[Morale]]))-1))</f>
        <v>91</v>
      </c>
      <c r="U34">
        <f>Table1[[#This Row],[Defense]]*(1.5^((0.01*(50+Table1[[#This Row],[Morale]]))-1))</f>
        <v>79</v>
      </c>
      <c r="V34">
        <f>Table1[[#This Row],[Physicality]]*(1.5^((0.01*(50+Table1[[#This Row],[Morale]]))-1))</f>
        <v>82</v>
      </c>
      <c r="W34">
        <f>Table1[[#This Row],[Goaltend]]*(1.5^((0.01*(50+Table1[[#This Row],[Morale]]))-1))</f>
        <v>12</v>
      </c>
      <c r="X34">
        <v>50</v>
      </c>
      <c r="Y34">
        <f>(0.4*(Table1[[#This Row],[M_Shooting]]+Table1[[#This Row],[M_Playmaking]])+0.05*(Table1[[#This Row],[M_Defense]])+0.15*(Table1[[#This Row],[M_Physicality]]))*0.8+(Table1[[#This Row],[GameSense]]*0.2)</f>
        <v>83.120000000000019</v>
      </c>
      <c r="Z34">
        <f>(0.05*(Table1[[#This Row],[M_Shooting]])+0.1*(Table1[[#This Row],[M_Playmaking]])+0.6*Table1[[#This Row],[M_Defense]]+0.25*Table1[[#This Row],[M_Physicality]])*0.8+(0.2*Table1[[#This Row],[GameSense]])</f>
        <v>80.2</v>
      </c>
      <c r="AA34">
        <f>(0.35*(Table1[[#This Row],[M_Playmaking]]+Table1[[#This Row],[M_Shooting]])+0.05*(Table1[[#This Row],[M_Defense]])+0.15*Table1[[#This Row],[M_Physicality]]+0.1*Table1[[#This Row],[Faceoff]])*0.8+(0.2*Table1[[#This Row],[GameSense]])</f>
        <v>82.36</v>
      </c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>
        <v>34</v>
      </c>
      <c r="B35" t="s">
        <v>103</v>
      </c>
      <c r="C35" t="s">
        <v>104</v>
      </c>
      <c r="D35" t="s">
        <v>23</v>
      </c>
      <c r="E35" t="s">
        <v>126</v>
      </c>
      <c r="F35" t="s">
        <v>24</v>
      </c>
      <c r="G35" t="s">
        <v>30</v>
      </c>
      <c r="H35">
        <v>24</v>
      </c>
      <c r="I35">
        <v>4</v>
      </c>
      <c r="J35">
        <v>0</v>
      </c>
      <c r="K35">
        <v>0</v>
      </c>
      <c r="L35">
        <v>86</v>
      </c>
      <c r="M35">
        <v>87</v>
      </c>
      <c r="N35">
        <v>84</v>
      </c>
      <c r="O35">
        <v>77</v>
      </c>
      <c r="P35">
        <v>76</v>
      </c>
      <c r="Q35">
        <v>89</v>
      </c>
      <c r="R35">
        <v>12</v>
      </c>
      <c r="S35">
        <f>Table1[[#This Row],[Shooting]]*(1.5^((0.01*(50+Table1[[#This Row],[Morale]]))-1))</f>
        <v>86</v>
      </c>
      <c r="T35">
        <f>Table1[[#This Row],[Playmaking]]*(1.5^((0.01*(50+Table1[[#This Row],[Morale]]))-1))</f>
        <v>87</v>
      </c>
      <c r="U35">
        <f>Table1[[#This Row],[Defense]]*(1.5^((0.01*(50+Table1[[#This Row],[Morale]]))-1))</f>
        <v>77</v>
      </c>
      <c r="V35">
        <f>Table1[[#This Row],[Physicality]]*(1.5^((0.01*(50+Table1[[#This Row],[Morale]]))-1))</f>
        <v>76</v>
      </c>
      <c r="W35">
        <f>Table1[[#This Row],[Goaltend]]*(1.5^((0.01*(50+Table1[[#This Row],[Morale]]))-1))</f>
        <v>12</v>
      </c>
      <c r="X35">
        <v>50</v>
      </c>
      <c r="Y35">
        <f>(0.4*(Table1[[#This Row],[M_Shooting]]+Table1[[#This Row],[M_Playmaking]])+0.05*(Table1[[#This Row],[M_Defense]])+0.15*(Table1[[#This Row],[M_Physicality]]))*0.8+(Table1[[#This Row],[GameSense]]*0.2)</f>
        <v>84.36</v>
      </c>
      <c r="Z35">
        <f>(0.05*(Table1[[#This Row],[M_Shooting]])+0.1*(Table1[[#This Row],[M_Playmaking]])+0.6*Table1[[#This Row],[M_Defense]]+0.25*Table1[[#This Row],[M_Physicality]])*0.8+(0.2*Table1[[#This Row],[GameSense]])</f>
        <v>79.36</v>
      </c>
      <c r="AA35">
        <f>(0.35*(Table1[[#This Row],[M_Playmaking]]+Table1[[#This Row],[M_Shooting]])+0.05*(Table1[[#This Row],[M_Defense]])+0.15*Table1[[#This Row],[M_Physicality]]+0.1*Table1[[#This Row],[Faceoff]])*0.8+(0.2*Table1[[#This Row],[GameSense]])</f>
        <v>84.56</v>
      </c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>
        <v>35</v>
      </c>
      <c r="B36" t="s">
        <v>105</v>
      </c>
      <c r="C36" t="s">
        <v>106</v>
      </c>
      <c r="D36" t="s">
        <v>28</v>
      </c>
      <c r="E36" t="s">
        <v>126</v>
      </c>
      <c r="F36" t="s">
        <v>19</v>
      </c>
      <c r="G36" t="s">
        <v>20</v>
      </c>
      <c r="H36">
        <v>22</v>
      </c>
      <c r="I36">
        <v>4</v>
      </c>
      <c r="J36">
        <v>0</v>
      </c>
      <c r="K36">
        <v>0</v>
      </c>
      <c r="L36">
        <v>88</v>
      </c>
      <c r="M36">
        <v>76</v>
      </c>
      <c r="N36">
        <v>78</v>
      </c>
      <c r="O36">
        <v>71</v>
      </c>
      <c r="P36">
        <v>76</v>
      </c>
      <c r="Q36">
        <v>78</v>
      </c>
      <c r="R36">
        <v>12</v>
      </c>
      <c r="S36">
        <f>Table1[[#This Row],[Shooting]]*(1.5^((0.01*(50+Table1[[#This Row],[Morale]]))-1))</f>
        <v>88</v>
      </c>
      <c r="T36">
        <f>Table1[[#This Row],[Playmaking]]*(1.5^((0.01*(50+Table1[[#This Row],[Morale]]))-1))</f>
        <v>76</v>
      </c>
      <c r="U36">
        <f>Table1[[#This Row],[Defense]]*(1.5^((0.01*(50+Table1[[#This Row],[Morale]]))-1))</f>
        <v>71</v>
      </c>
      <c r="V36">
        <f>Table1[[#This Row],[Physicality]]*(1.5^((0.01*(50+Table1[[#This Row],[Morale]]))-1))</f>
        <v>76</v>
      </c>
      <c r="W36">
        <f>Table1[[#This Row],[Goaltend]]*(1.5^((0.01*(50+Table1[[#This Row],[Morale]]))-1))</f>
        <v>12</v>
      </c>
      <c r="X36">
        <v>50</v>
      </c>
      <c r="Y36">
        <f>(0.4*(Table1[[#This Row],[M_Shooting]]+Table1[[#This Row],[M_Playmaking]])+0.05*(Table1[[#This Row],[M_Defense]])+0.15*(Table1[[#This Row],[M_Physicality]]))*0.8+(Table1[[#This Row],[GameSense]]*0.2)</f>
        <v>80.04000000000002</v>
      </c>
      <c r="Z36">
        <f>(0.05*(Table1[[#This Row],[M_Shooting]])+0.1*(Table1[[#This Row],[M_Playmaking]])+0.6*Table1[[#This Row],[M_Defense]]+0.25*Table1[[#This Row],[M_Physicality]])*0.8+(0.2*Table1[[#This Row],[GameSense]])</f>
        <v>74.47999999999999</v>
      </c>
      <c r="AA36">
        <f>(0.35*(Table1[[#This Row],[M_Playmaking]]+Table1[[#This Row],[M_Shooting]])+0.05*(Table1[[#This Row],[M_Defense]])+0.15*Table1[[#This Row],[M_Physicality]]+0.1*Table1[[#This Row],[Faceoff]])*0.8+(0.2*Table1[[#This Row],[GameSense]])</f>
        <v>79.72</v>
      </c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>
        <v>36</v>
      </c>
      <c r="B37" t="s">
        <v>107</v>
      </c>
      <c r="C37" t="s">
        <v>108</v>
      </c>
      <c r="D37" t="s">
        <v>56</v>
      </c>
      <c r="E37" t="s">
        <v>126</v>
      </c>
      <c r="F37" t="s">
        <v>24</v>
      </c>
      <c r="G37" t="s">
        <v>61</v>
      </c>
      <c r="H37">
        <v>27</v>
      </c>
      <c r="I37">
        <v>5</v>
      </c>
      <c r="J37">
        <v>5</v>
      </c>
      <c r="K37">
        <v>6</v>
      </c>
      <c r="L37">
        <v>89</v>
      </c>
      <c r="M37">
        <v>82</v>
      </c>
      <c r="N37">
        <v>96</v>
      </c>
      <c r="O37">
        <v>94</v>
      </c>
      <c r="P37">
        <v>92</v>
      </c>
      <c r="Q37">
        <v>78</v>
      </c>
      <c r="R37">
        <v>12</v>
      </c>
      <c r="S37">
        <f>Table1[[#This Row],[Shooting]]*(1.5^((0.01*(50+Table1[[#This Row],[Morale]]))-1))</f>
        <v>89</v>
      </c>
      <c r="T37">
        <f>Table1[[#This Row],[Playmaking]]*(1.5^((0.01*(50+Table1[[#This Row],[Morale]]))-1))</f>
        <v>82</v>
      </c>
      <c r="U37">
        <f>Table1[[#This Row],[Defense]]*(1.5^((0.01*(50+Table1[[#This Row],[Morale]]))-1))</f>
        <v>94</v>
      </c>
      <c r="V37">
        <f>Table1[[#This Row],[Physicality]]*(1.5^((0.01*(50+Table1[[#This Row],[Morale]]))-1))</f>
        <v>92</v>
      </c>
      <c r="W37">
        <f>Table1[[#This Row],[Goaltend]]*(1.5^((0.01*(50+Table1[[#This Row],[Morale]]))-1))</f>
        <v>12</v>
      </c>
      <c r="X37">
        <v>50</v>
      </c>
      <c r="Y37">
        <f>(0.4*(Table1[[#This Row],[M_Shooting]]+Table1[[#This Row],[M_Playmaking]])+0.05*(Table1[[#This Row],[M_Defense]])+0.15*(Table1[[#This Row],[M_Physicality]]))*0.8+(Table1[[#This Row],[GameSense]]*0.2)</f>
        <v>88.720000000000013</v>
      </c>
      <c r="Z37">
        <f>(0.05*(Table1[[#This Row],[M_Shooting]])+0.1*(Table1[[#This Row],[M_Playmaking]])+0.6*Table1[[#This Row],[M_Defense]]+0.25*Table1[[#This Row],[M_Physicality]])*0.8+(0.2*Table1[[#This Row],[GameSense]])</f>
        <v>92.84</v>
      </c>
      <c r="AA37">
        <f>(0.35*(Table1[[#This Row],[M_Playmaking]]+Table1[[#This Row],[M_Shooting]])+0.05*(Table1[[#This Row],[M_Defense]])+0.15*Table1[[#This Row],[M_Physicality]]+0.1*Table1[[#This Row],[Faceoff]])*0.8+(0.2*Table1[[#This Row],[GameSense]])</f>
        <v>88.12</v>
      </c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>
        <v>37</v>
      </c>
      <c r="B38" t="s">
        <v>78</v>
      </c>
      <c r="C38" t="s">
        <v>109</v>
      </c>
      <c r="D38" t="s">
        <v>60</v>
      </c>
      <c r="E38" t="s">
        <v>126</v>
      </c>
      <c r="F38" t="s">
        <v>29</v>
      </c>
      <c r="G38" t="s">
        <v>57</v>
      </c>
      <c r="H38">
        <v>26</v>
      </c>
      <c r="I38">
        <v>5</v>
      </c>
      <c r="J38">
        <v>5</v>
      </c>
      <c r="K38">
        <v>5</v>
      </c>
      <c r="L38">
        <v>84</v>
      </c>
      <c r="M38">
        <v>88</v>
      </c>
      <c r="N38">
        <v>98</v>
      </c>
      <c r="O38">
        <v>90</v>
      </c>
      <c r="P38">
        <v>90</v>
      </c>
      <c r="Q38">
        <v>73</v>
      </c>
      <c r="R38">
        <v>12</v>
      </c>
      <c r="S38">
        <f>Table1[[#This Row],[Shooting]]*(1.5^((0.01*(50+Table1[[#This Row],[Morale]]))-1))</f>
        <v>84</v>
      </c>
      <c r="T38">
        <f>Table1[[#This Row],[Playmaking]]*(1.5^((0.01*(50+Table1[[#This Row],[Morale]]))-1))</f>
        <v>88</v>
      </c>
      <c r="U38">
        <f>Table1[[#This Row],[Defense]]*(1.5^((0.01*(50+Table1[[#This Row],[Morale]]))-1))</f>
        <v>90</v>
      </c>
      <c r="V38">
        <f>Table1[[#This Row],[Physicality]]*(1.5^((0.01*(50+Table1[[#This Row],[Morale]]))-1))</f>
        <v>90</v>
      </c>
      <c r="W38">
        <f>Table1[[#This Row],[Goaltend]]*(1.5^((0.01*(50+Table1[[#This Row],[Morale]]))-1))</f>
        <v>12</v>
      </c>
      <c r="X38">
        <v>50</v>
      </c>
      <c r="Y38">
        <f>(0.4*(Table1[[#This Row],[M_Shooting]]+Table1[[#This Row],[M_Playmaking]])+0.05*(Table1[[#This Row],[M_Defense]])+0.15*(Table1[[#This Row],[M_Physicality]]))*0.8+(Table1[[#This Row],[GameSense]]*0.2)</f>
        <v>89.039999999999992</v>
      </c>
      <c r="Z38">
        <f>(0.05*(Table1[[#This Row],[M_Shooting]])+0.1*(Table1[[#This Row],[M_Playmaking]])+0.6*Table1[[#This Row],[M_Defense]]+0.25*Table1[[#This Row],[M_Physicality]])*0.8+(0.2*Table1[[#This Row],[GameSense]])</f>
        <v>91.200000000000017</v>
      </c>
      <c r="AA38">
        <f>(0.35*(Table1[[#This Row],[M_Playmaking]]+Table1[[#This Row],[M_Shooting]])+0.05*(Table1[[#This Row],[M_Defense]])+0.15*Table1[[#This Row],[M_Physicality]]+0.1*Table1[[#This Row],[Faceoff]])*0.8+(0.2*Table1[[#This Row],[GameSense]])</f>
        <v>88</v>
      </c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>
        <v>38</v>
      </c>
      <c r="B39" t="s">
        <v>110</v>
      </c>
      <c r="C39" t="s">
        <v>111</v>
      </c>
      <c r="D39" t="s">
        <v>56</v>
      </c>
      <c r="E39" t="s">
        <v>126</v>
      </c>
      <c r="F39" t="s">
        <v>38</v>
      </c>
      <c r="G39" t="s">
        <v>67</v>
      </c>
      <c r="H39">
        <v>25</v>
      </c>
      <c r="I39">
        <v>6</v>
      </c>
      <c r="J39">
        <v>0</v>
      </c>
      <c r="K39">
        <v>5</v>
      </c>
      <c r="L39">
        <v>72</v>
      </c>
      <c r="M39">
        <v>79</v>
      </c>
      <c r="N39">
        <v>87</v>
      </c>
      <c r="O39">
        <v>99</v>
      </c>
      <c r="P39">
        <v>96</v>
      </c>
      <c r="Q39">
        <v>70</v>
      </c>
      <c r="R39">
        <v>12</v>
      </c>
      <c r="S39">
        <f>Table1[[#This Row],[Shooting]]*(1.5^((0.01*(50+Table1[[#This Row],[Morale]]))-1))</f>
        <v>72</v>
      </c>
      <c r="T39">
        <f>Table1[[#This Row],[Playmaking]]*(1.5^((0.01*(50+Table1[[#This Row],[Morale]]))-1))</f>
        <v>79</v>
      </c>
      <c r="U39">
        <f>Table1[[#This Row],[Defense]]*(1.5^((0.01*(50+Table1[[#This Row],[Morale]]))-1))</f>
        <v>99</v>
      </c>
      <c r="V39">
        <f>Table1[[#This Row],[Physicality]]*(1.5^((0.01*(50+Table1[[#This Row],[Morale]]))-1))</f>
        <v>96</v>
      </c>
      <c r="W39">
        <f>Table1[[#This Row],[Goaltend]]*(1.5^((0.01*(50+Table1[[#This Row],[Morale]]))-1))</f>
        <v>12</v>
      </c>
      <c r="X39">
        <v>50</v>
      </c>
      <c r="Y39">
        <f>(0.4*(Table1[[#This Row],[M_Shooting]]+Table1[[#This Row],[M_Playmaking]])+0.05*(Table1[[#This Row],[M_Defense]])+0.15*(Table1[[#This Row],[M_Physicality]]))*0.8+(Table1[[#This Row],[GameSense]]*0.2)</f>
        <v>81.2</v>
      </c>
      <c r="Z39">
        <f>(0.05*(Table1[[#This Row],[M_Shooting]])+0.1*(Table1[[#This Row],[M_Playmaking]])+0.6*Table1[[#This Row],[M_Defense]]+0.25*Table1[[#This Row],[M_Physicality]])*0.8+(0.2*Table1[[#This Row],[GameSense]])</f>
        <v>93.320000000000007</v>
      </c>
      <c r="AA39">
        <f>(0.35*(Table1[[#This Row],[M_Playmaking]]+Table1[[#This Row],[M_Shooting]])+0.05*(Table1[[#This Row],[M_Defense]])+0.15*Table1[[#This Row],[M_Physicality]]+0.1*Table1[[#This Row],[Faceoff]])*0.8+(0.2*Table1[[#This Row],[GameSense]])</f>
        <v>80.759999999999991</v>
      </c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>
        <v>39</v>
      </c>
      <c r="B40" t="s">
        <v>54</v>
      </c>
      <c r="C40" t="s">
        <v>112</v>
      </c>
      <c r="D40" t="s">
        <v>60</v>
      </c>
      <c r="E40" t="s">
        <v>126</v>
      </c>
      <c r="F40" t="s">
        <v>19</v>
      </c>
      <c r="G40" t="s">
        <v>57</v>
      </c>
      <c r="H40">
        <v>28</v>
      </c>
      <c r="I40">
        <v>6</v>
      </c>
      <c r="J40">
        <v>6</v>
      </c>
      <c r="K40">
        <v>0</v>
      </c>
      <c r="L40">
        <v>81</v>
      </c>
      <c r="M40">
        <v>80</v>
      </c>
      <c r="N40">
        <v>92</v>
      </c>
      <c r="O40">
        <v>92</v>
      </c>
      <c r="P40">
        <v>92</v>
      </c>
      <c r="Q40">
        <v>80</v>
      </c>
      <c r="R40">
        <v>12</v>
      </c>
      <c r="S40">
        <f>Table1[[#This Row],[Shooting]]*(1.5^((0.01*(50+Table1[[#This Row],[Morale]]))-1))</f>
        <v>81</v>
      </c>
      <c r="T40">
        <f>Table1[[#This Row],[Playmaking]]*(1.5^((0.01*(50+Table1[[#This Row],[Morale]]))-1))</f>
        <v>80</v>
      </c>
      <c r="U40">
        <f>Table1[[#This Row],[Defense]]*(1.5^((0.01*(50+Table1[[#This Row],[Morale]]))-1))</f>
        <v>92</v>
      </c>
      <c r="V40">
        <f>Table1[[#This Row],[Physicality]]*(1.5^((0.01*(50+Table1[[#This Row],[Morale]]))-1))</f>
        <v>92</v>
      </c>
      <c r="W40">
        <f>Table1[[#This Row],[Goaltend]]*(1.5^((0.01*(50+Table1[[#This Row],[Morale]]))-1))</f>
        <v>12</v>
      </c>
      <c r="X40">
        <v>50</v>
      </c>
      <c r="Y40">
        <f>(0.4*(Table1[[#This Row],[M_Shooting]]+Table1[[#This Row],[M_Playmaking]])+0.05*(Table1[[#This Row],[M_Defense]])+0.15*(Table1[[#This Row],[M_Physicality]]))*0.8+(Table1[[#This Row],[GameSense]]*0.2)</f>
        <v>84.64</v>
      </c>
      <c r="Z40">
        <f>(0.05*(Table1[[#This Row],[M_Shooting]])+0.1*(Table1[[#This Row],[M_Playmaking]])+0.6*Table1[[#This Row],[M_Defense]]+0.25*Table1[[#This Row],[M_Physicality]])*0.8+(0.2*Table1[[#This Row],[GameSense]])</f>
        <v>90.600000000000009</v>
      </c>
      <c r="AA40">
        <f>(0.35*(Table1[[#This Row],[M_Playmaking]]+Table1[[#This Row],[M_Shooting]])+0.05*(Table1[[#This Row],[M_Defense]])+0.15*Table1[[#This Row],[M_Physicality]]+0.1*Table1[[#This Row],[Faceoff]])*0.8+(0.2*Table1[[#This Row],[GameSense]])</f>
        <v>84.600000000000009</v>
      </c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>
        <v>40</v>
      </c>
      <c r="B41" t="s">
        <v>113</v>
      </c>
      <c r="C41" t="s">
        <v>114</v>
      </c>
      <c r="D41" t="s">
        <v>56</v>
      </c>
      <c r="E41" t="s">
        <v>126</v>
      </c>
      <c r="F41" t="s">
        <v>66</v>
      </c>
      <c r="G41" t="s">
        <v>61</v>
      </c>
      <c r="H41">
        <v>23</v>
      </c>
      <c r="I41">
        <v>7</v>
      </c>
      <c r="J41">
        <v>6</v>
      </c>
      <c r="K41">
        <v>0</v>
      </c>
      <c r="L41">
        <v>88</v>
      </c>
      <c r="M41">
        <v>85</v>
      </c>
      <c r="N41">
        <v>81</v>
      </c>
      <c r="O41">
        <v>89</v>
      </c>
      <c r="P41">
        <v>85</v>
      </c>
      <c r="Q41">
        <v>77</v>
      </c>
      <c r="R41">
        <v>12</v>
      </c>
      <c r="S41">
        <f>Table1[[#This Row],[Shooting]]*(1.5^((0.01*(50+Table1[[#This Row],[Morale]]))-1))</f>
        <v>88</v>
      </c>
      <c r="T41">
        <f>Table1[[#This Row],[Playmaking]]*(1.5^((0.01*(50+Table1[[#This Row],[Morale]]))-1))</f>
        <v>85</v>
      </c>
      <c r="U41">
        <f>Table1[[#This Row],[Defense]]*(1.5^((0.01*(50+Table1[[#This Row],[Morale]]))-1))</f>
        <v>89</v>
      </c>
      <c r="V41">
        <f>Table1[[#This Row],[Physicality]]*(1.5^((0.01*(50+Table1[[#This Row],[Morale]]))-1))</f>
        <v>85</v>
      </c>
      <c r="W41">
        <f>Table1[[#This Row],[Goaltend]]*(1.5^((0.01*(50+Table1[[#This Row],[Morale]]))-1))</f>
        <v>12</v>
      </c>
      <c r="X41">
        <v>50</v>
      </c>
      <c r="Y41">
        <f>(0.4*(Table1[[#This Row],[M_Shooting]]+Table1[[#This Row],[M_Playmaking]])+0.05*(Table1[[#This Row],[M_Defense]])+0.15*(Table1[[#This Row],[M_Physicality]]))*0.8+(Table1[[#This Row],[GameSense]]*0.2)</f>
        <v>85.320000000000007</v>
      </c>
      <c r="Z41">
        <f>(0.05*(Table1[[#This Row],[M_Shooting]])+0.1*(Table1[[#This Row],[M_Playmaking]])+0.6*Table1[[#This Row],[M_Defense]]+0.25*Table1[[#This Row],[M_Physicality]])*0.8+(0.2*Table1[[#This Row],[GameSense]])</f>
        <v>86.240000000000009</v>
      </c>
      <c r="AA41">
        <f>(0.35*(Table1[[#This Row],[M_Playmaking]]+Table1[[#This Row],[M_Shooting]])+0.05*(Table1[[#This Row],[M_Defense]])+0.15*Table1[[#This Row],[M_Physicality]]+0.1*Table1[[#This Row],[Faceoff]])*0.8+(0.2*Table1[[#This Row],[GameSense]])</f>
        <v>84.56</v>
      </c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>
        <v>41</v>
      </c>
      <c r="B42" t="s">
        <v>115</v>
      </c>
      <c r="C42" t="s">
        <v>116</v>
      </c>
      <c r="D42" t="s">
        <v>60</v>
      </c>
      <c r="E42" t="s">
        <v>126</v>
      </c>
      <c r="F42" t="s">
        <v>24</v>
      </c>
      <c r="G42" t="s">
        <v>67</v>
      </c>
      <c r="H42">
        <v>24</v>
      </c>
      <c r="I42">
        <v>7</v>
      </c>
      <c r="J42">
        <v>0</v>
      </c>
      <c r="K42">
        <v>6</v>
      </c>
      <c r="L42">
        <v>70</v>
      </c>
      <c r="M42">
        <v>67</v>
      </c>
      <c r="N42">
        <v>83</v>
      </c>
      <c r="O42">
        <v>90</v>
      </c>
      <c r="P42">
        <v>99</v>
      </c>
      <c r="Q42">
        <v>69</v>
      </c>
      <c r="R42">
        <v>12</v>
      </c>
      <c r="S42">
        <f>Table1[[#This Row],[Shooting]]*(1.5^((0.01*(50+Table1[[#This Row],[Morale]]))-1))</f>
        <v>70</v>
      </c>
      <c r="T42">
        <f>Table1[[#This Row],[Playmaking]]*(1.5^((0.01*(50+Table1[[#This Row],[Morale]]))-1))</f>
        <v>67</v>
      </c>
      <c r="U42">
        <f>Table1[[#This Row],[Defense]]*(1.5^((0.01*(50+Table1[[#This Row],[Morale]]))-1))</f>
        <v>90</v>
      </c>
      <c r="V42">
        <f>Table1[[#This Row],[Physicality]]*(1.5^((0.01*(50+Table1[[#This Row],[Morale]]))-1))</f>
        <v>99</v>
      </c>
      <c r="W42">
        <f>Table1[[#This Row],[Goaltend]]*(1.5^((0.01*(50+Table1[[#This Row],[Morale]]))-1))</f>
        <v>12</v>
      </c>
      <c r="X42">
        <v>50</v>
      </c>
      <c r="Y42">
        <f>(0.4*(Table1[[#This Row],[M_Shooting]]+Table1[[#This Row],[M_Playmaking]])+0.05*(Table1[[#This Row],[M_Defense]])+0.15*(Table1[[#This Row],[M_Physicality]]))*0.8+(Table1[[#This Row],[GameSense]]*0.2)</f>
        <v>75.920000000000016</v>
      </c>
      <c r="Z42">
        <f>(0.05*(Table1[[#This Row],[M_Shooting]])+0.1*(Table1[[#This Row],[M_Playmaking]])+0.6*Table1[[#This Row],[M_Defense]]+0.25*Table1[[#This Row],[M_Physicality]])*0.8+(0.2*Table1[[#This Row],[GameSense]])</f>
        <v>87.760000000000019</v>
      </c>
      <c r="AA42">
        <f>(0.35*(Table1[[#This Row],[M_Playmaking]]+Table1[[#This Row],[M_Shooting]])+0.05*(Table1[[#This Row],[M_Defense]])+0.15*Table1[[#This Row],[M_Physicality]]+0.1*Table1[[#This Row],[Faceoff]])*0.8+(0.2*Table1[[#This Row],[GameSense]])</f>
        <v>75.960000000000008</v>
      </c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>
        <v>42</v>
      </c>
      <c r="B43" t="s">
        <v>117</v>
      </c>
      <c r="C43" t="s">
        <v>118</v>
      </c>
      <c r="D43" t="s">
        <v>74</v>
      </c>
      <c r="E43" t="s">
        <v>126</v>
      </c>
      <c r="F43" t="s">
        <v>29</v>
      </c>
      <c r="G43" t="s">
        <v>75</v>
      </c>
      <c r="H43">
        <v>26</v>
      </c>
      <c r="I43">
        <v>8</v>
      </c>
      <c r="J43">
        <v>8</v>
      </c>
      <c r="K43">
        <v>8</v>
      </c>
      <c r="L43">
        <v>12</v>
      </c>
      <c r="M43">
        <v>12</v>
      </c>
      <c r="N43">
        <v>95</v>
      </c>
      <c r="O43">
        <v>12</v>
      </c>
      <c r="P43">
        <v>12</v>
      </c>
      <c r="Q43">
        <v>12</v>
      </c>
      <c r="R43">
        <v>93</v>
      </c>
      <c r="S43">
        <f>Table1[[#This Row],[Shooting]]*(1.5^((0.01*(50+Table1[[#This Row],[Morale]]))-1))</f>
        <v>12</v>
      </c>
      <c r="T43">
        <f>Table1[[#This Row],[Playmaking]]*(1.5^((0.01*(50+Table1[[#This Row],[Morale]]))-1))</f>
        <v>12</v>
      </c>
      <c r="U43">
        <f>Table1[[#This Row],[Defense]]*(1.5^((0.01*(50+Table1[[#This Row],[Morale]]))-1))</f>
        <v>12</v>
      </c>
      <c r="V43">
        <f>Table1[[#This Row],[Physicality]]*(1.5^((0.01*(50+Table1[[#This Row],[Morale]]))-1))</f>
        <v>12</v>
      </c>
      <c r="W43">
        <f>Table1[[#This Row],[Goaltend]]*(1.5^((0.01*(50+Table1[[#This Row],[Morale]]))-1))</f>
        <v>93</v>
      </c>
      <c r="X43">
        <v>50</v>
      </c>
      <c r="Y43">
        <f>(0.4*(Table1[[#This Row],[M_Shooting]]+Table1[[#This Row],[M_Playmaking]])+0.05*(Table1[[#This Row],[M_Defense]])+0.15*(Table1[[#This Row],[M_Physicality]]))*0.8+(Table1[[#This Row],[GameSense]]*0.2)</f>
        <v>28.6</v>
      </c>
      <c r="Z43">
        <f>(0.05*(Table1[[#This Row],[M_Shooting]])+0.1*(Table1[[#This Row],[M_Playmaking]])+0.6*Table1[[#This Row],[M_Defense]]+0.25*Table1[[#This Row],[M_Physicality]])*0.8+(0.2*Table1[[#This Row],[GameSense]])</f>
        <v>28.6</v>
      </c>
      <c r="AA43">
        <f>(0.35*(Table1[[#This Row],[M_Playmaking]]+Table1[[#This Row],[M_Shooting]])+0.05*(Table1[[#This Row],[M_Defense]])+0.15*Table1[[#This Row],[M_Physicality]]+0.1*Table1[[#This Row],[Faceoff]])*0.8+(0.2*Table1[[#This Row],[GameSense]])</f>
        <v>28.599999999999998</v>
      </c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>
        <v>43</v>
      </c>
      <c r="B44" t="s">
        <v>119</v>
      </c>
      <c r="C44" t="s">
        <v>120</v>
      </c>
      <c r="D44" t="s">
        <v>74</v>
      </c>
      <c r="E44" t="s">
        <v>126</v>
      </c>
      <c r="F44" t="s">
        <v>24</v>
      </c>
      <c r="G44" t="s">
        <v>75</v>
      </c>
      <c r="H44">
        <v>25</v>
      </c>
      <c r="I44">
        <v>9</v>
      </c>
      <c r="J44">
        <v>9</v>
      </c>
      <c r="K44">
        <v>9</v>
      </c>
      <c r="L44">
        <v>12</v>
      </c>
      <c r="M44">
        <v>12</v>
      </c>
      <c r="N44">
        <v>85</v>
      </c>
      <c r="O44">
        <v>12</v>
      </c>
      <c r="P44">
        <v>12</v>
      </c>
      <c r="Q44">
        <v>12</v>
      </c>
      <c r="R44">
        <v>84</v>
      </c>
      <c r="S44">
        <f>Table1[[#This Row],[Shooting]]*(1.5^((0.01*(50+Table1[[#This Row],[Morale]]))-1))</f>
        <v>12</v>
      </c>
      <c r="T44">
        <f>Table1[[#This Row],[Playmaking]]*(1.5^((0.01*(50+Table1[[#This Row],[Morale]]))-1))</f>
        <v>12</v>
      </c>
      <c r="U44">
        <f>Table1[[#This Row],[Defense]]*(1.5^((0.01*(50+Table1[[#This Row],[Morale]]))-1))</f>
        <v>12</v>
      </c>
      <c r="V44">
        <f>Table1[[#This Row],[Physicality]]*(1.5^((0.01*(50+Table1[[#This Row],[Morale]]))-1))</f>
        <v>12</v>
      </c>
      <c r="W44">
        <f>Table1[[#This Row],[Goaltend]]*(1.5^((0.01*(50+Table1[[#This Row],[Morale]]))-1))</f>
        <v>84</v>
      </c>
      <c r="X44">
        <v>50</v>
      </c>
      <c r="Y44">
        <f>(0.4*(Table1[[#This Row],[M_Shooting]]+Table1[[#This Row],[M_Playmaking]])+0.05*(Table1[[#This Row],[M_Defense]])+0.15*(Table1[[#This Row],[M_Physicality]]))*0.8+(Table1[[#This Row],[GameSense]]*0.2)</f>
        <v>26.6</v>
      </c>
      <c r="Z44">
        <f>(0.05*(Table1[[#This Row],[M_Shooting]])+0.1*(Table1[[#This Row],[M_Playmaking]])+0.6*Table1[[#This Row],[M_Defense]]+0.25*Table1[[#This Row],[M_Physicality]])*0.8+(0.2*Table1[[#This Row],[GameSense]])</f>
        <v>26.6</v>
      </c>
      <c r="AA44">
        <f>(0.35*(Table1[[#This Row],[M_Playmaking]]+Table1[[#This Row],[M_Shooting]])+0.05*(Table1[[#This Row],[M_Defense]])+0.15*Table1[[#This Row],[M_Physicality]]+0.1*Table1[[#This Row],[Faceoff]])*0.8+(0.2*Table1[[#This Row],[GameSense]])</f>
        <v>26.599999999999998</v>
      </c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>
        <v>44</v>
      </c>
      <c r="B45" t="s">
        <v>121</v>
      </c>
      <c r="C45" t="s">
        <v>96</v>
      </c>
      <c r="D45" t="s">
        <v>23</v>
      </c>
      <c r="E45" t="s">
        <v>126</v>
      </c>
      <c r="F45" t="s">
        <v>97</v>
      </c>
      <c r="G45" t="s">
        <v>25</v>
      </c>
      <c r="H45">
        <v>22</v>
      </c>
      <c r="I45">
        <v>0</v>
      </c>
      <c r="J45">
        <v>0</v>
      </c>
      <c r="K45">
        <v>0</v>
      </c>
      <c r="L45">
        <v>78</v>
      </c>
      <c r="M45">
        <v>86</v>
      </c>
      <c r="N45">
        <v>73</v>
      </c>
      <c r="O45">
        <v>79</v>
      </c>
      <c r="P45">
        <v>75</v>
      </c>
      <c r="Q45">
        <v>88</v>
      </c>
      <c r="R45">
        <v>12</v>
      </c>
      <c r="S45">
        <f>Table1[[#This Row],[Shooting]]*(1.5^((0.01*(50+Table1[[#This Row],[Morale]]))-1))</f>
        <v>78</v>
      </c>
      <c r="T45">
        <f>Table1[[#This Row],[Playmaking]]*(1.5^((0.01*(50+Table1[[#This Row],[Morale]]))-1))</f>
        <v>86</v>
      </c>
      <c r="U45">
        <f>Table1[[#This Row],[Defense]]*(1.5^((0.01*(50+Table1[[#This Row],[Morale]]))-1))</f>
        <v>79</v>
      </c>
      <c r="V45">
        <f>Table1[[#This Row],[Physicality]]*(1.5^((0.01*(50+Table1[[#This Row],[Morale]]))-1))</f>
        <v>75</v>
      </c>
      <c r="W45">
        <f>Table1[[#This Row],[Goaltend]]*(1.5^((0.01*(50+Table1[[#This Row],[Morale]]))-1))</f>
        <v>12</v>
      </c>
      <c r="X45">
        <v>50</v>
      </c>
      <c r="Y45">
        <f>(0.4*(Table1[[#This Row],[M_Shooting]]+Table1[[#This Row],[M_Playmaking]])+0.05*(Table1[[#This Row],[M_Defense]])+0.15*(Table1[[#This Row],[M_Physicality]]))*0.8+(Table1[[#This Row],[GameSense]]*0.2)</f>
        <v>79.240000000000009</v>
      </c>
      <c r="Z45">
        <f>(0.05*(Table1[[#This Row],[M_Shooting]])+0.1*(Table1[[#This Row],[M_Playmaking]])+0.6*Table1[[#This Row],[M_Defense]]+0.25*Table1[[#This Row],[M_Physicality]])*0.8+(0.2*Table1[[#This Row],[GameSense]])</f>
        <v>77.52000000000001</v>
      </c>
      <c r="AA45">
        <f>(0.35*(Table1[[#This Row],[M_Playmaking]]+Table1[[#This Row],[M_Shooting]])+0.05*(Table1[[#This Row],[M_Defense]])+0.15*Table1[[#This Row],[M_Physicality]]+0.1*Table1[[#This Row],[Faceoff]])*0.8+(0.2*Table1[[#This Row],[GameSense]])</f>
        <v>79.72</v>
      </c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>
        <v>45</v>
      </c>
      <c r="B46" t="s">
        <v>58</v>
      </c>
      <c r="C46" t="s">
        <v>122</v>
      </c>
      <c r="D46" t="s">
        <v>56</v>
      </c>
      <c r="E46" t="s">
        <v>126</v>
      </c>
      <c r="F46" t="s">
        <v>123</v>
      </c>
      <c r="G46" t="s">
        <v>57</v>
      </c>
      <c r="H46">
        <v>24</v>
      </c>
      <c r="I46">
        <v>0</v>
      </c>
      <c r="J46">
        <v>0</v>
      </c>
      <c r="K46">
        <v>0</v>
      </c>
      <c r="L46">
        <v>79</v>
      </c>
      <c r="M46">
        <v>75</v>
      </c>
      <c r="N46">
        <v>81</v>
      </c>
      <c r="O46">
        <v>83</v>
      </c>
      <c r="P46">
        <v>82</v>
      </c>
      <c r="Q46">
        <v>71</v>
      </c>
      <c r="R46">
        <v>12</v>
      </c>
      <c r="S46">
        <f>Table1[[#This Row],[Shooting]]*(1.5^((0.01*(50+Table1[[#This Row],[Morale]]))-1))</f>
        <v>79</v>
      </c>
      <c r="T46">
        <f>Table1[[#This Row],[Playmaking]]*(1.5^((0.01*(50+Table1[[#This Row],[Morale]]))-1))</f>
        <v>75</v>
      </c>
      <c r="U46">
        <f>Table1[[#This Row],[Defense]]*(1.5^((0.01*(50+Table1[[#This Row],[Morale]]))-1))</f>
        <v>83</v>
      </c>
      <c r="V46">
        <f>Table1[[#This Row],[Physicality]]*(1.5^((0.01*(50+Table1[[#This Row],[Morale]]))-1))</f>
        <v>82</v>
      </c>
      <c r="W46">
        <f>Table1[[#This Row],[Goaltend]]*(1.5^((0.01*(50+Table1[[#This Row],[Morale]]))-1))</f>
        <v>12</v>
      </c>
      <c r="X46">
        <v>50</v>
      </c>
      <c r="Y46">
        <f>(0.4*(Table1[[#This Row],[M_Shooting]]+Table1[[#This Row],[M_Playmaking]])+0.05*(Table1[[#This Row],[M_Defense]])+0.15*(Table1[[#This Row],[M_Physicality]]))*0.8+(Table1[[#This Row],[GameSense]]*0.2)</f>
        <v>78.64</v>
      </c>
      <c r="Z46">
        <f>(0.05*(Table1[[#This Row],[M_Shooting]])+0.1*(Table1[[#This Row],[M_Playmaking]])+0.6*Table1[[#This Row],[M_Defense]]+0.25*Table1[[#This Row],[M_Physicality]])*0.8+(0.2*Table1[[#This Row],[GameSense]])</f>
        <v>81.600000000000009</v>
      </c>
      <c r="AA46">
        <f>(0.35*(Table1[[#This Row],[M_Playmaking]]+Table1[[#This Row],[M_Shooting]])+0.05*(Table1[[#This Row],[M_Defense]])+0.15*Table1[[#This Row],[M_Physicality]]+0.1*Table1[[#This Row],[Faceoff]])*0.8+(0.2*Table1[[#This Row],[GameSense]])</f>
        <v>78.16</v>
      </c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>
        <v>46</v>
      </c>
      <c r="B47" t="s">
        <v>124</v>
      </c>
      <c r="C47" t="s">
        <v>125</v>
      </c>
      <c r="D47" t="s">
        <v>18</v>
      </c>
      <c r="E47" t="s">
        <v>126</v>
      </c>
      <c r="F47" t="s">
        <v>19</v>
      </c>
      <c r="G47" t="s">
        <v>20</v>
      </c>
      <c r="H47">
        <v>21</v>
      </c>
      <c r="I47">
        <v>0</v>
      </c>
      <c r="J47">
        <v>0</v>
      </c>
      <c r="K47">
        <v>0</v>
      </c>
      <c r="L47">
        <v>87</v>
      </c>
      <c r="M47">
        <v>71</v>
      </c>
      <c r="N47">
        <v>70</v>
      </c>
      <c r="O47">
        <v>67</v>
      </c>
      <c r="P47">
        <v>63</v>
      </c>
      <c r="Q47">
        <v>76</v>
      </c>
      <c r="R47">
        <v>12</v>
      </c>
      <c r="S47">
        <f>Table1[[#This Row],[Shooting]]*(1.5^((0.01*(50+Table1[[#This Row],[Morale]]))-1))</f>
        <v>87</v>
      </c>
      <c r="T47">
        <f>Table1[[#This Row],[Playmaking]]*(1.5^((0.01*(50+Table1[[#This Row],[Morale]]))-1))</f>
        <v>71</v>
      </c>
      <c r="U47">
        <f>Table1[[#This Row],[Defense]]*(1.5^((0.01*(50+Table1[[#This Row],[Morale]]))-1))</f>
        <v>67</v>
      </c>
      <c r="V47">
        <f>Table1[[#This Row],[Physicality]]*(1.5^((0.01*(50+Table1[[#This Row],[Morale]]))-1))</f>
        <v>63</v>
      </c>
      <c r="W47">
        <f>Table1[[#This Row],[Goaltend]]*(1.5^((0.01*(50+Table1[[#This Row],[Morale]]))-1))</f>
        <v>12</v>
      </c>
      <c r="X47">
        <v>50</v>
      </c>
      <c r="Y47">
        <f>(0.4*(Table1[[#This Row],[M_Shooting]]+Table1[[#This Row],[M_Playmaking]])+0.05*(Table1[[#This Row],[M_Defense]])+0.15*(Table1[[#This Row],[M_Physicality]]))*0.8+(Table1[[#This Row],[GameSense]]*0.2)</f>
        <v>74.800000000000011</v>
      </c>
      <c r="Z47">
        <f>(0.05*(Table1[[#This Row],[M_Shooting]])+0.1*(Table1[[#This Row],[M_Playmaking]])+0.6*Table1[[#This Row],[M_Defense]]+0.25*Table1[[#This Row],[M_Physicality]])*0.8+(0.2*Table1[[#This Row],[GameSense]])</f>
        <v>67.920000000000016</v>
      </c>
      <c r="AA47">
        <f>(0.35*(Table1[[#This Row],[M_Playmaking]]+Table1[[#This Row],[M_Shooting]])+0.05*(Table1[[#This Row],[M_Defense]])+0.15*Table1[[#This Row],[M_Physicality]]+0.1*Table1[[#This Row],[Faceoff]])*0.8+(0.2*Table1[[#This Row],[GameSense]])</f>
        <v>74.56</v>
      </c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>
        <v>47</v>
      </c>
      <c r="B48" t="s">
        <v>162</v>
      </c>
      <c r="C48" t="s">
        <v>163</v>
      </c>
      <c r="D48" t="s">
        <v>18</v>
      </c>
      <c r="E48" t="s">
        <v>129</v>
      </c>
      <c r="F48" t="s">
        <v>24</v>
      </c>
      <c r="G48" t="s">
        <v>20</v>
      </c>
      <c r="H48">
        <v>25</v>
      </c>
      <c r="I48">
        <v>1</v>
      </c>
      <c r="L48">
        <v>99</v>
      </c>
      <c r="M48">
        <v>82</v>
      </c>
      <c r="N48">
        <v>90</v>
      </c>
      <c r="O48">
        <v>78</v>
      </c>
      <c r="P48">
        <v>75</v>
      </c>
      <c r="Q48">
        <v>73</v>
      </c>
      <c r="R48">
        <v>12</v>
      </c>
      <c r="S48">
        <f>Table1[[#This Row],[Shooting]]*(1.5^((0.01*(50+Table1[[#This Row],[Morale]]))-1))</f>
        <v>99</v>
      </c>
      <c r="T48">
        <f>Table1[[#This Row],[Playmaking]]*(1.5^((0.01*(50+Table1[[#This Row],[Morale]]))-1))</f>
        <v>82</v>
      </c>
      <c r="U48">
        <f>Table1[[#This Row],[Defense]]*(1.5^((0.01*(50+Table1[[#This Row],[Morale]]))-1))</f>
        <v>78</v>
      </c>
      <c r="V48">
        <f>Table1[[#This Row],[Physicality]]*(1.5^((0.01*(50+Table1[[#This Row],[Morale]]))-1))</f>
        <v>75</v>
      </c>
      <c r="W48">
        <f>Table1[[#This Row],[Goaltend]]*(1.5^((0.01*(50+Table1[[#This Row],[Morale]]))-1))</f>
        <v>12</v>
      </c>
      <c r="X48">
        <v>50</v>
      </c>
      <c r="Y48">
        <f>(0.4*(Table1[[#This Row],[M_Shooting]]+Table1[[#This Row],[M_Playmaking]])+0.05*(Table1[[#This Row],[M_Defense]])+0.15*(Table1[[#This Row],[M_Physicality]]))*0.8+(Table1[[#This Row],[GameSense]]*0.2)</f>
        <v>88.04</v>
      </c>
      <c r="Z48">
        <f>(0.05*(Table1[[#This Row],[M_Shooting]])+0.1*(Table1[[#This Row],[M_Playmaking]])+0.6*Table1[[#This Row],[M_Defense]]+0.25*Table1[[#This Row],[M_Physicality]])*0.8+(0.2*Table1[[#This Row],[GameSense]])</f>
        <v>80.960000000000008</v>
      </c>
      <c r="AA48">
        <f>(0.35*(Table1[[#This Row],[M_Playmaking]]+Table1[[#This Row],[M_Shooting]])+0.05*(Table1[[#This Row],[M_Defense]])+0.15*Table1[[#This Row],[M_Physicality]]+0.1*Table1[[#This Row],[Faceoff]])*0.8+(0.2*Table1[[#This Row],[GameSense]])</f>
        <v>86.64</v>
      </c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>
        <v>48</v>
      </c>
      <c r="B49" t="s">
        <v>130</v>
      </c>
      <c r="C49" t="s">
        <v>131</v>
      </c>
      <c r="D49" t="s">
        <v>23</v>
      </c>
      <c r="E49" t="s">
        <v>129</v>
      </c>
      <c r="F49" t="s">
        <v>19</v>
      </c>
      <c r="G49" t="s">
        <v>25</v>
      </c>
      <c r="H49">
        <v>27</v>
      </c>
      <c r="I49">
        <v>1</v>
      </c>
      <c r="L49">
        <v>82</v>
      </c>
      <c r="M49">
        <v>94</v>
      </c>
      <c r="N49">
        <v>97</v>
      </c>
      <c r="O49">
        <v>79</v>
      </c>
      <c r="P49">
        <v>87</v>
      </c>
      <c r="Q49">
        <v>97</v>
      </c>
      <c r="R49">
        <v>12</v>
      </c>
      <c r="S49">
        <f>Table1[[#This Row],[Shooting]]*(1.5^((0.01*(50+Table1[[#This Row],[Morale]]))-1))</f>
        <v>82</v>
      </c>
      <c r="T49">
        <f>Table1[[#This Row],[Playmaking]]*(1.5^((0.01*(50+Table1[[#This Row],[Morale]]))-1))</f>
        <v>94</v>
      </c>
      <c r="U49">
        <f>Table1[[#This Row],[Defense]]*(1.5^((0.01*(50+Table1[[#This Row],[Morale]]))-1))</f>
        <v>79</v>
      </c>
      <c r="V49">
        <f>Table1[[#This Row],[Physicality]]*(1.5^((0.01*(50+Table1[[#This Row],[Morale]]))-1))</f>
        <v>87</v>
      </c>
      <c r="W49">
        <f>Table1[[#This Row],[Goaltend]]*(1.5^((0.01*(50+Table1[[#This Row],[Morale]]))-1))</f>
        <v>12</v>
      </c>
      <c r="X49">
        <v>50</v>
      </c>
      <c r="Y49">
        <f>(0.4*(Table1[[#This Row],[M_Shooting]]+Table1[[#This Row],[M_Playmaking]])+0.05*(Table1[[#This Row],[M_Defense]])+0.15*(Table1[[#This Row],[M_Physicality]]))*0.8+(Table1[[#This Row],[GameSense]]*0.2)</f>
        <v>89.320000000000007</v>
      </c>
      <c r="Z49">
        <f>(0.05*(Table1[[#This Row],[M_Shooting]])+0.1*(Table1[[#This Row],[M_Playmaking]])+0.6*Table1[[#This Row],[M_Defense]]+0.25*Table1[[#This Row],[M_Physicality]])*0.8+(0.2*Table1[[#This Row],[GameSense]])</f>
        <v>85.52000000000001</v>
      </c>
      <c r="AA49">
        <f>(0.35*(Table1[[#This Row],[M_Playmaking]]+Table1[[#This Row],[M_Shooting]])+0.05*(Table1[[#This Row],[M_Defense]])+0.15*Table1[[#This Row],[M_Physicality]]+0.1*Table1[[#This Row],[Faceoff]])*0.8+(0.2*Table1[[#This Row],[GameSense]])</f>
        <v>90.04</v>
      </c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>
        <v>49</v>
      </c>
      <c r="B50" t="s">
        <v>132</v>
      </c>
      <c r="C50" t="s">
        <v>133</v>
      </c>
      <c r="D50" t="s">
        <v>28</v>
      </c>
      <c r="E50" t="s">
        <v>129</v>
      </c>
      <c r="F50" t="s">
        <v>45</v>
      </c>
      <c r="G50" t="s">
        <v>30</v>
      </c>
      <c r="H50">
        <v>26</v>
      </c>
      <c r="I50">
        <v>1</v>
      </c>
      <c r="L50">
        <v>86</v>
      </c>
      <c r="M50">
        <v>87</v>
      </c>
      <c r="N50">
        <v>97</v>
      </c>
      <c r="O50">
        <v>85</v>
      </c>
      <c r="P50">
        <v>79</v>
      </c>
      <c r="Q50">
        <v>78</v>
      </c>
      <c r="R50">
        <v>12</v>
      </c>
      <c r="S50">
        <f>Table1[[#This Row],[Shooting]]*(1.5^((0.01*(50+Table1[[#This Row],[Morale]]))-1))</f>
        <v>86</v>
      </c>
      <c r="T50">
        <f>Table1[[#This Row],[Playmaking]]*(1.5^((0.01*(50+Table1[[#This Row],[Morale]]))-1))</f>
        <v>87</v>
      </c>
      <c r="U50">
        <f>Table1[[#This Row],[Defense]]*(1.5^((0.01*(50+Table1[[#This Row],[Morale]]))-1))</f>
        <v>85</v>
      </c>
      <c r="V50">
        <f>Table1[[#This Row],[Physicality]]*(1.5^((0.01*(50+Table1[[#This Row],[Morale]]))-1))</f>
        <v>79</v>
      </c>
      <c r="W50">
        <f>Table1[[#This Row],[Goaltend]]*(1.5^((0.01*(50+Table1[[#This Row],[Morale]]))-1))</f>
        <v>12</v>
      </c>
      <c r="X50">
        <v>50</v>
      </c>
      <c r="Y50">
        <f>(0.4*(Table1[[#This Row],[M_Shooting]]+Table1[[#This Row],[M_Playmaking]])+0.05*(Table1[[#This Row],[M_Defense]])+0.15*(Table1[[#This Row],[M_Physicality]]))*0.8+(Table1[[#This Row],[GameSense]]*0.2)</f>
        <v>87.64</v>
      </c>
      <c r="Z50">
        <f>(0.05*(Table1[[#This Row],[M_Shooting]])+0.1*(Table1[[#This Row],[M_Playmaking]])+0.6*Table1[[#This Row],[M_Defense]]+0.25*Table1[[#This Row],[M_Physicality]])*0.8+(0.2*Table1[[#This Row],[GameSense]])</f>
        <v>86.4</v>
      </c>
      <c r="AA50">
        <f>(0.35*(Table1[[#This Row],[M_Playmaking]]+Table1[[#This Row],[M_Shooting]])+0.05*(Table1[[#This Row],[M_Defense]])+0.15*Table1[[#This Row],[M_Physicality]]+0.1*Table1[[#This Row],[Faceoff]])*0.8+(0.2*Table1[[#This Row],[GameSense]])</f>
        <v>86.96</v>
      </c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>
        <v>50</v>
      </c>
      <c r="B51" t="s">
        <v>78</v>
      </c>
      <c r="C51" t="s">
        <v>134</v>
      </c>
      <c r="D51" t="s">
        <v>18</v>
      </c>
      <c r="E51" t="s">
        <v>129</v>
      </c>
      <c r="F51" t="s">
        <v>29</v>
      </c>
      <c r="G51" t="s">
        <v>25</v>
      </c>
      <c r="H51">
        <v>29</v>
      </c>
      <c r="I51">
        <v>2</v>
      </c>
      <c r="L51">
        <v>80</v>
      </c>
      <c r="M51">
        <v>91</v>
      </c>
      <c r="N51">
        <v>93</v>
      </c>
      <c r="O51">
        <v>78</v>
      </c>
      <c r="P51">
        <v>81</v>
      </c>
      <c r="Q51">
        <v>82</v>
      </c>
      <c r="R51">
        <v>12</v>
      </c>
      <c r="S51">
        <f>Table1[[#This Row],[Shooting]]*(1.5^((0.01*(50+Table1[[#This Row],[Morale]]))-1))</f>
        <v>80</v>
      </c>
      <c r="T51">
        <f>Table1[[#This Row],[Playmaking]]*(1.5^((0.01*(50+Table1[[#This Row],[Morale]]))-1))</f>
        <v>91</v>
      </c>
      <c r="U51">
        <f>Table1[[#This Row],[Defense]]*(1.5^((0.01*(50+Table1[[#This Row],[Morale]]))-1))</f>
        <v>78</v>
      </c>
      <c r="V51">
        <f>Table1[[#This Row],[Physicality]]*(1.5^((0.01*(50+Table1[[#This Row],[Morale]]))-1))</f>
        <v>81</v>
      </c>
      <c r="W51">
        <f>Table1[[#This Row],[Goaltend]]*(1.5^((0.01*(50+Table1[[#This Row],[Morale]]))-1))</f>
        <v>12</v>
      </c>
      <c r="X51">
        <v>50</v>
      </c>
      <c r="Y51">
        <f>(0.4*(Table1[[#This Row],[M_Shooting]]+Table1[[#This Row],[M_Playmaking]])+0.05*(Table1[[#This Row],[M_Defense]])+0.15*(Table1[[#This Row],[M_Physicality]]))*0.8+(Table1[[#This Row],[GameSense]]*0.2)</f>
        <v>86.160000000000025</v>
      </c>
      <c r="Z51">
        <f>(0.05*(Table1[[#This Row],[M_Shooting]])+0.1*(Table1[[#This Row],[M_Playmaking]])+0.6*Table1[[#This Row],[M_Defense]]+0.25*Table1[[#This Row],[M_Physicality]])*0.8+(0.2*Table1[[#This Row],[GameSense]])</f>
        <v>82.72</v>
      </c>
      <c r="AA51">
        <f>(0.35*(Table1[[#This Row],[M_Playmaking]]+Table1[[#This Row],[M_Shooting]])+0.05*(Table1[[#This Row],[M_Defense]])+0.15*Table1[[#This Row],[M_Physicality]]+0.1*Table1[[#This Row],[Faceoff]])*0.8+(0.2*Table1[[#This Row],[GameSense]])</f>
        <v>85.88</v>
      </c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>
        <v>51</v>
      </c>
      <c r="B52" t="s">
        <v>52</v>
      </c>
      <c r="C52" t="s">
        <v>98</v>
      </c>
      <c r="D52" t="s">
        <v>23</v>
      </c>
      <c r="E52" t="s">
        <v>129</v>
      </c>
      <c r="F52" t="s">
        <v>24</v>
      </c>
      <c r="G52" t="s">
        <v>30</v>
      </c>
      <c r="H52">
        <v>24</v>
      </c>
      <c r="I52">
        <v>2</v>
      </c>
      <c r="L52">
        <v>84</v>
      </c>
      <c r="M52">
        <v>82</v>
      </c>
      <c r="N52">
        <v>87</v>
      </c>
      <c r="O52">
        <v>82</v>
      </c>
      <c r="P52">
        <v>80</v>
      </c>
      <c r="Q52">
        <v>90</v>
      </c>
      <c r="R52">
        <v>12</v>
      </c>
      <c r="S52">
        <f>Table1[[#This Row],[Shooting]]*(1.5^((0.01*(50+Table1[[#This Row],[Morale]]))-1))</f>
        <v>84</v>
      </c>
      <c r="T52">
        <f>Table1[[#This Row],[Playmaking]]*(1.5^((0.01*(50+Table1[[#This Row],[Morale]]))-1))</f>
        <v>82</v>
      </c>
      <c r="U52">
        <f>Table1[[#This Row],[Defense]]*(1.5^((0.01*(50+Table1[[#This Row],[Morale]]))-1))</f>
        <v>82</v>
      </c>
      <c r="V52">
        <f>Table1[[#This Row],[Physicality]]*(1.5^((0.01*(50+Table1[[#This Row],[Morale]]))-1))</f>
        <v>80</v>
      </c>
      <c r="W52">
        <f>Table1[[#This Row],[Goaltend]]*(1.5^((0.01*(50+Table1[[#This Row],[Morale]]))-1))</f>
        <v>12</v>
      </c>
      <c r="X52">
        <v>50</v>
      </c>
      <c r="Y52">
        <f>(0.4*(Table1[[#This Row],[M_Shooting]]+Table1[[#This Row],[M_Playmaking]])+0.05*(Table1[[#This Row],[M_Defense]])+0.15*(Table1[[#This Row],[M_Physicality]]))*0.8+(Table1[[#This Row],[GameSense]]*0.2)</f>
        <v>83.4</v>
      </c>
      <c r="Z52">
        <f>(0.05*(Table1[[#This Row],[M_Shooting]])+0.1*(Table1[[#This Row],[M_Playmaking]])+0.6*Table1[[#This Row],[M_Defense]]+0.25*Table1[[#This Row],[M_Physicality]])*0.8+(0.2*Table1[[#This Row],[GameSense]])</f>
        <v>82.68</v>
      </c>
      <c r="AA52">
        <f>(0.35*(Table1[[#This Row],[M_Playmaking]]+Table1[[#This Row],[M_Shooting]])+0.05*(Table1[[#This Row],[M_Defense]])+0.15*Table1[[#This Row],[M_Physicality]]+0.1*Table1[[#This Row],[Faceoff]])*0.8+(0.2*Table1[[#This Row],[GameSense]])</f>
        <v>83.96</v>
      </c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>
        <v>52</v>
      </c>
      <c r="B53" t="s">
        <v>54</v>
      </c>
      <c r="C53" t="s">
        <v>135</v>
      </c>
      <c r="D53" t="s">
        <v>28</v>
      </c>
      <c r="E53" t="s">
        <v>129</v>
      </c>
      <c r="F53" t="s">
        <v>19</v>
      </c>
      <c r="G53" t="s">
        <v>33</v>
      </c>
      <c r="H53">
        <v>28</v>
      </c>
      <c r="I53">
        <v>2</v>
      </c>
      <c r="L53">
        <v>79</v>
      </c>
      <c r="M53">
        <v>80</v>
      </c>
      <c r="N53">
        <v>87</v>
      </c>
      <c r="O53">
        <v>83</v>
      </c>
      <c r="P53">
        <v>90</v>
      </c>
      <c r="Q53">
        <v>82</v>
      </c>
      <c r="R53">
        <v>12</v>
      </c>
      <c r="S53">
        <f>Table1[[#This Row],[Shooting]]*(1.5^((0.01*(50+Table1[[#This Row],[Morale]]))-1))</f>
        <v>79</v>
      </c>
      <c r="T53">
        <f>Table1[[#This Row],[Playmaking]]*(1.5^((0.01*(50+Table1[[#This Row],[Morale]]))-1))</f>
        <v>80</v>
      </c>
      <c r="U53">
        <f>Table1[[#This Row],[Defense]]*(1.5^((0.01*(50+Table1[[#This Row],[Morale]]))-1))</f>
        <v>83</v>
      </c>
      <c r="V53">
        <f>Table1[[#This Row],[Physicality]]*(1.5^((0.01*(50+Table1[[#This Row],[Morale]]))-1))</f>
        <v>90</v>
      </c>
      <c r="W53">
        <f>Table1[[#This Row],[Goaltend]]*(1.5^((0.01*(50+Table1[[#This Row],[Morale]]))-1))</f>
        <v>12</v>
      </c>
      <c r="X53">
        <v>50</v>
      </c>
      <c r="Y53">
        <f>(0.4*(Table1[[#This Row],[M_Shooting]]+Table1[[#This Row],[M_Playmaking]])+0.05*(Table1[[#This Row],[M_Defense]])+0.15*(Table1[[#This Row],[M_Physicality]]))*0.8+(Table1[[#This Row],[GameSense]]*0.2)</f>
        <v>82.4</v>
      </c>
      <c r="Z53">
        <f>(0.05*(Table1[[#This Row],[M_Shooting]])+0.1*(Table1[[#This Row],[M_Playmaking]])+0.6*Table1[[#This Row],[M_Defense]]+0.25*Table1[[#This Row],[M_Physicality]])*0.8+(0.2*Table1[[#This Row],[GameSense]])</f>
        <v>84.800000000000011</v>
      </c>
      <c r="AA53">
        <f>(0.35*(Table1[[#This Row],[M_Playmaking]]+Table1[[#This Row],[M_Shooting]])+0.05*(Table1[[#This Row],[M_Defense]])+0.15*Table1[[#This Row],[M_Physicality]]+0.1*Table1[[#This Row],[Faceoff]])*0.8+(0.2*Table1[[#This Row],[GameSense]])</f>
        <v>82.600000000000009</v>
      </c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>
        <v>53</v>
      </c>
      <c r="B54" t="s">
        <v>136</v>
      </c>
      <c r="C54" t="s">
        <v>137</v>
      </c>
      <c r="D54" t="s">
        <v>18</v>
      </c>
      <c r="E54" t="s">
        <v>129</v>
      </c>
      <c r="F54" t="s">
        <v>80</v>
      </c>
      <c r="G54" t="s">
        <v>20</v>
      </c>
      <c r="H54">
        <v>23</v>
      </c>
      <c r="I54">
        <v>3</v>
      </c>
      <c r="L54">
        <v>90</v>
      </c>
      <c r="M54">
        <v>82</v>
      </c>
      <c r="N54">
        <v>81</v>
      </c>
      <c r="O54">
        <v>70</v>
      </c>
      <c r="P54">
        <v>69</v>
      </c>
      <c r="Q54">
        <v>71</v>
      </c>
      <c r="R54">
        <v>12</v>
      </c>
      <c r="S54">
        <f>Table1[[#This Row],[Shooting]]*(1.5^((0.01*(50+Table1[[#This Row],[Morale]]))-1))</f>
        <v>90</v>
      </c>
      <c r="T54">
        <f>Table1[[#This Row],[Playmaking]]*(1.5^((0.01*(50+Table1[[#This Row],[Morale]]))-1))</f>
        <v>82</v>
      </c>
      <c r="U54">
        <f>Table1[[#This Row],[Defense]]*(1.5^((0.01*(50+Table1[[#This Row],[Morale]]))-1))</f>
        <v>70</v>
      </c>
      <c r="V54">
        <f>Table1[[#This Row],[Physicality]]*(1.5^((0.01*(50+Table1[[#This Row],[Morale]]))-1))</f>
        <v>69</v>
      </c>
      <c r="W54">
        <f>Table1[[#This Row],[Goaltend]]*(1.5^((0.01*(50+Table1[[#This Row],[Morale]]))-1))</f>
        <v>12</v>
      </c>
      <c r="X54">
        <v>50</v>
      </c>
      <c r="Y54">
        <f>(0.4*(Table1[[#This Row],[M_Shooting]]+Table1[[#This Row],[M_Playmaking]])+0.05*(Table1[[#This Row],[M_Defense]])+0.15*(Table1[[#This Row],[M_Physicality]]))*0.8+(Table1[[#This Row],[GameSense]]*0.2)</f>
        <v>82.32</v>
      </c>
      <c r="Z54">
        <f>(0.05*(Table1[[#This Row],[M_Shooting]])+0.1*(Table1[[#This Row],[M_Playmaking]])+0.6*Table1[[#This Row],[M_Defense]]+0.25*Table1[[#This Row],[M_Physicality]])*0.8+(0.2*Table1[[#This Row],[GameSense]])</f>
        <v>73.760000000000005</v>
      </c>
      <c r="AA54">
        <f>(0.35*(Table1[[#This Row],[M_Playmaking]]+Table1[[#This Row],[M_Shooting]])+0.05*(Table1[[#This Row],[M_Defense]])+0.15*Table1[[#This Row],[M_Physicality]]+0.1*Table1[[#This Row],[Faceoff]])*0.8+(0.2*Table1[[#This Row],[GameSense]])</f>
        <v>81.12</v>
      </c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>
        <v>54</v>
      </c>
      <c r="B55" t="s">
        <v>138</v>
      </c>
      <c r="C55" t="s">
        <v>139</v>
      </c>
      <c r="D55" t="s">
        <v>23</v>
      </c>
      <c r="E55" t="s">
        <v>129</v>
      </c>
      <c r="F55" t="s">
        <v>38</v>
      </c>
      <c r="G55" t="s">
        <v>25</v>
      </c>
      <c r="H55">
        <v>22</v>
      </c>
      <c r="I55">
        <v>3</v>
      </c>
      <c r="L55">
        <v>81</v>
      </c>
      <c r="M55">
        <v>91</v>
      </c>
      <c r="N55">
        <v>83</v>
      </c>
      <c r="O55">
        <v>78</v>
      </c>
      <c r="P55">
        <v>82</v>
      </c>
      <c r="Q55">
        <v>88</v>
      </c>
      <c r="R55">
        <v>12</v>
      </c>
      <c r="S55">
        <f>Table1[[#This Row],[Shooting]]*(1.5^((0.01*(50+Table1[[#This Row],[Morale]]))-1))</f>
        <v>81</v>
      </c>
      <c r="T55">
        <f>Table1[[#This Row],[Playmaking]]*(1.5^((0.01*(50+Table1[[#This Row],[Morale]]))-1))</f>
        <v>91</v>
      </c>
      <c r="U55">
        <f>Table1[[#This Row],[Defense]]*(1.5^((0.01*(50+Table1[[#This Row],[Morale]]))-1))</f>
        <v>78</v>
      </c>
      <c r="V55">
        <f>Table1[[#This Row],[Physicality]]*(1.5^((0.01*(50+Table1[[#This Row],[Morale]]))-1))</f>
        <v>82</v>
      </c>
      <c r="W55">
        <f>Table1[[#This Row],[Goaltend]]*(1.5^((0.01*(50+Table1[[#This Row],[Morale]]))-1))</f>
        <v>12</v>
      </c>
      <c r="X55">
        <v>50</v>
      </c>
      <c r="Y55">
        <f>(0.4*(Table1[[#This Row],[M_Shooting]]+Table1[[#This Row],[M_Playmaking]])+0.05*(Table1[[#This Row],[M_Defense]])+0.15*(Table1[[#This Row],[M_Physicality]]))*0.8+(Table1[[#This Row],[GameSense]]*0.2)</f>
        <v>84.6</v>
      </c>
      <c r="Z55">
        <f>(0.05*(Table1[[#This Row],[M_Shooting]])+0.1*(Table1[[#This Row],[M_Playmaking]])+0.6*Table1[[#This Row],[M_Defense]]+0.25*Table1[[#This Row],[M_Physicality]])*0.8+(0.2*Table1[[#This Row],[GameSense]])</f>
        <v>80.960000000000008</v>
      </c>
      <c r="AA55">
        <f>(0.35*(Table1[[#This Row],[M_Playmaking]]+Table1[[#This Row],[M_Shooting]])+0.05*(Table1[[#This Row],[M_Defense]])+0.15*Table1[[#This Row],[M_Physicality]]+0.1*Table1[[#This Row],[Faceoff]])*0.8+(0.2*Table1[[#This Row],[GameSense]])</f>
        <v>84.759999999999991</v>
      </c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>
        <v>55</v>
      </c>
      <c r="B56" t="s">
        <v>140</v>
      </c>
      <c r="C56" t="s">
        <v>141</v>
      </c>
      <c r="D56" t="s">
        <v>28</v>
      </c>
      <c r="E56" t="s">
        <v>129</v>
      </c>
      <c r="F56" t="s">
        <v>24</v>
      </c>
      <c r="G56" t="s">
        <v>30</v>
      </c>
      <c r="H56">
        <v>30</v>
      </c>
      <c r="I56">
        <v>3</v>
      </c>
      <c r="L56">
        <v>77</v>
      </c>
      <c r="M56">
        <v>84</v>
      </c>
      <c r="N56">
        <v>96</v>
      </c>
      <c r="O56">
        <v>80</v>
      </c>
      <c r="P56">
        <v>81</v>
      </c>
      <c r="Q56">
        <v>77</v>
      </c>
      <c r="R56">
        <v>12</v>
      </c>
      <c r="S56">
        <f>Table1[[#This Row],[Shooting]]*(1.5^((0.01*(50+Table1[[#This Row],[Morale]]))-1))</f>
        <v>77</v>
      </c>
      <c r="T56">
        <f>Table1[[#This Row],[Playmaking]]*(1.5^((0.01*(50+Table1[[#This Row],[Morale]]))-1))</f>
        <v>84</v>
      </c>
      <c r="U56">
        <f>Table1[[#This Row],[Defense]]*(1.5^((0.01*(50+Table1[[#This Row],[Morale]]))-1))</f>
        <v>80</v>
      </c>
      <c r="V56">
        <f>Table1[[#This Row],[Physicality]]*(1.5^((0.01*(50+Table1[[#This Row],[Morale]]))-1))</f>
        <v>81</v>
      </c>
      <c r="W56">
        <f>Table1[[#This Row],[Goaltend]]*(1.5^((0.01*(50+Table1[[#This Row],[Morale]]))-1))</f>
        <v>12</v>
      </c>
      <c r="X56">
        <v>50</v>
      </c>
      <c r="Y56">
        <f>(0.4*(Table1[[#This Row],[M_Shooting]]+Table1[[#This Row],[M_Playmaking]])+0.05*(Table1[[#This Row],[M_Defense]])+0.15*(Table1[[#This Row],[M_Physicality]]))*0.8+(Table1[[#This Row],[GameSense]]*0.2)</f>
        <v>83.640000000000015</v>
      </c>
      <c r="Z56">
        <f>(0.05*(Table1[[#This Row],[M_Shooting]])+0.1*(Table1[[#This Row],[M_Playmaking]])+0.6*Table1[[#This Row],[M_Defense]]+0.25*Table1[[#This Row],[M_Physicality]])*0.8+(0.2*Table1[[#This Row],[GameSense]])</f>
        <v>83.600000000000009</v>
      </c>
      <c r="AA56">
        <f>(0.35*(Table1[[#This Row],[M_Playmaking]]+Table1[[#This Row],[M_Shooting]])+0.05*(Table1[[#This Row],[M_Defense]])+0.15*Table1[[#This Row],[M_Physicality]]+0.1*Table1[[#This Row],[Faceoff]])*0.8+(0.2*Table1[[#This Row],[GameSense]])</f>
        <v>83.360000000000014</v>
      </c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>
        <v>56</v>
      </c>
      <c r="B57" t="s">
        <v>142</v>
      </c>
      <c r="C57" t="s">
        <v>143</v>
      </c>
      <c r="D57" t="s">
        <v>18</v>
      </c>
      <c r="E57" t="s">
        <v>129</v>
      </c>
      <c r="F57" t="s">
        <v>51</v>
      </c>
      <c r="G57" t="s">
        <v>33</v>
      </c>
      <c r="H57">
        <v>25</v>
      </c>
      <c r="I57">
        <v>4</v>
      </c>
      <c r="L57">
        <v>75</v>
      </c>
      <c r="M57">
        <v>82</v>
      </c>
      <c r="N57">
        <v>84</v>
      </c>
      <c r="O57">
        <v>83</v>
      </c>
      <c r="P57">
        <v>92</v>
      </c>
      <c r="Q57">
        <v>72</v>
      </c>
      <c r="R57">
        <v>12</v>
      </c>
      <c r="S57">
        <f>Table1[[#This Row],[Shooting]]*(1.5^((0.01*(50+Table1[[#This Row],[Morale]]))-1))</f>
        <v>75</v>
      </c>
      <c r="T57">
        <f>Table1[[#This Row],[Playmaking]]*(1.5^((0.01*(50+Table1[[#This Row],[Morale]]))-1))</f>
        <v>82</v>
      </c>
      <c r="U57">
        <f>Table1[[#This Row],[Defense]]*(1.5^((0.01*(50+Table1[[#This Row],[Morale]]))-1))</f>
        <v>83</v>
      </c>
      <c r="V57">
        <f>Table1[[#This Row],[Physicality]]*(1.5^((0.01*(50+Table1[[#This Row],[Morale]]))-1))</f>
        <v>92</v>
      </c>
      <c r="W57">
        <f>Table1[[#This Row],[Goaltend]]*(1.5^((0.01*(50+Table1[[#This Row],[Morale]]))-1))</f>
        <v>12</v>
      </c>
      <c r="X57">
        <v>50</v>
      </c>
      <c r="Y57">
        <f>(0.4*(Table1[[#This Row],[M_Shooting]]+Table1[[#This Row],[M_Playmaking]])+0.05*(Table1[[#This Row],[M_Defense]])+0.15*(Table1[[#This Row],[M_Physicality]]))*0.8+(Table1[[#This Row],[GameSense]]*0.2)</f>
        <v>81.400000000000006</v>
      </c>
      <c r="Z57">
        <f>(0.05*(Table1[[#This Row],[M_Shooting]])+0.1*(Table1[[#This Row],[M_Playmaking]])+0.6*Table1[[#This Row],[M_Defense]]+0.25*Table1[[#This Row],[M_Physicality]])*0.8+(0.2*Table1[[#This Row],[GameSense]])</f>
        <v>84.6</v>
      </c>
      <c r="AA57">
        <f>(0.35*(Table1[[#This Row],[M_Playmaking]]+Table1[[#This Row],[M_Shooting]])+0.05*(Table1[[#This Row],[M_Defense]])+0.15*Table1[[#This Row],[M_Physicality]]+0.1*Table1[[#This Row],[Faceoff]])*0.8+(0.2*Table1[[#This Row],[GameSense]])</f>
        <v>80.88</v>
      </c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>
        <v>57</v>
      </c>
      <c r="B58" t="s">
        <v>144</v>
      </c>
      <c r="C58" t="s">
        <v>125</v>
      </c>
      <c r="D58" t="s">
        <v>23</v>
      </c>
      <c r="E58" t="s">
        <v>129</v>
      </c>
      <c r="F58" t="s">
        <v>19</v>
      </c>
      <c r="G58" t="s">
        <v>30</v>
      </c>
      <c r="H58">
        <v>31</v>
      </c>
      <c r="I58">
        <v>4</v>
      </c>
      <c r="L58">
        <v>81</v>
      </c>
      <c r="M58">
        <v>82</v>
      </c>
      <c r="N58">
        <v>90</v>
      </c>
      <c r="O58">
        <v>82</v>
      </c>
      <c r="P58">
        <v>79</v>
      </c>
      <c r="Q58">
        <v>89</v>
      </c>
      <c r="R58">
        <v>12</v>
      </c>
      <c r="S58">
        <f>Table1[[#This Row],[Shooting]]*(1.5^((0.01*(50+Table1[[#This Row],[Morale]]))-1))</f>
        <v>81</v>
      </c>
      <c r="T58">
        <f>Table1[[#This Row],[Playmaking]]*(1.5^((0.01*(50+Table1[[#This Row],[Morale]]))-1))</f>
        <v>82</v>
      </c>
      <c r="U58">
        <f>Table1[[#This Row],[Defense]]*(1.5^((0.01*(50+Table1[[#This Row],[Morale]]))-1))</f>
        <v>82</v>
      </c>
      <c r="V58">
        <f>Table1[[#This Row],[Physicality]]*(1.5^((0.01*(50+Table1[[#This Row],[Morale]]))-1))</f>
        <v>79</v>
      </c>
      <c r="W58">
        <f>Table1[[#This Row],[Goaltend]]*(1.5^((0.01*(50+Table1[[#This Row],[Morale]]))-1))</f>
        <v>12</v>
      </c>
      <c r="X58">
        <v>50</v>
      </c>
      <c r="Y58">
        <f>(0.4*(Table1[[#This Row],[M_Shooting]]+Table1[[#This Row],[M_Playmaking]])+0.05*(Table1[[#This Row],[M_Defense]])+0.15*(Table1[[#This Row],[M_Physicality]]))*0.8+(Table1[[#This Row],[GameSense]]*0.2)</f>
        <v>82.92</v>
      </c>
      <c r="Z58">
        <f>(0.05*(Table1[[#This Row],[M_Shooting]])+0.1*(Table1[[#This Row],[M_Playmaking]])+0.6*Table1[[#This Row],[M_Defense]]+0.25*Table1[[#This Row],[M_Physicality]])*0.8+(0.2*Table1[[#This Row],[GameSense]])</f>
        <v>82.96</v>
      </c>
      <c r="AA58">
        <f>(0.35*(Table1[[#This Row],[M_Playmaking]]+Table1[[#This Row],[M_Shooting]])+0.05*(Table1[[#This Row],[M_Defense]])+0.15*Table1[[#This Row],[M_Physicality]]+0.1*Table1[[#This Row],[Faceoff]])*0.8+(0.2*Table1[[#This Row],[GameSense]])</f>
        <v>83.52000000000001</v>
      </c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>
        <v>58</v>
      </c>
      <c r="B59" t="s">
        <v>145</v>
      </c>
      <c r="C59" t="s">
        <v>146</v>
      </c>
      <c r="D59" t="s">
        <v>28</v>
      </c>
      <c r="E59" t="s">
        <v>129</v>
      </c>
      <c r="F59" t="s">
        <v>24</v>
      </c>
      <c r="G59" t="s">
        <v>48</v>
      </c>
      <c r="H59">
        <v>21</v>
      </c>
      <c r="I59">
        <v>4</v>
      </c>
      <c r="L59">
        <v>74</v>
      </c>
      <c r="M59">
        <v>78</v>
      </c>
      <c r="N59">
        <v>77</v>
      </c>
      <c r="O59">
        <v>84</v>
      </c>
      <c r="P59">
        <v>97</v>
      </c>
      <c r="Q59">
        <v>73</v>
      </c>
      <c r="R59">
        <v>12</v>
      </c>
      <c r="S59">
        <f>Table1[[#This Row],[Shooting]]*(1.5^((0.01*(50+Table1[[#This Row],[Morale]]))-1))</f>
        <v>74</v>
      </c>
      <c r="T59">
        <f>Table1[[#This Row],[Playmaking]]*(1.5^((0.01*(50+Table1[[#This Row],[Morale]]))-1))</f>
        <v>78</v>
      </c>
      <c r="U59">
        <f>Table1[[#This Row],[Defense]]*(1.5^((0.01*(50+Table1[[#This Row],[Morale]]))-1))</f>
        <v>84</v>
      </c>
      <c r="V59">
        <f>Table1[[#This Row],[Physicality]]*(1.5^((0.01*(50+Table1[[#This Row],[Morale]]))-1))</f>
        <v>97</v>
      </c>
      <c r="W59">
        <f>Table1[[#This Row],[Goaltend]]*(1.5^((0.01*(50+Table1[[#This Row],[Morale]]))-1))</f>
        <v>12</v>
      </c>
      <c r="X59">
        <v>50</v>
      </c>
      <c r="Y59">
        <f>(0.4*(Table1[[#This Row],[M_Shooting]]+Table1[[#This Row],[M_Playmaking]])+0.05*(Table1[[#This Row],[M_Defense]])+0.15*(Table1[[#This Row],[M_Physicality]]))*0.8+(Table1[[#This Row],[GameSense]]*0.2)</f>
        <v>79.040000000000006</v>
      </c>
      <c r="Z59">
        <f>(0.05*(Table1[[#This Row],[M_Shooting]])+0.1*(Table1[[#This Row],[M_Playmaking]])+0.6*Table1[[#This Row],[M_Defense]]+0.25*Table1[[#This Row],[M_Physicality]])*0.8+(0.2*Table1[[#This Row],[GameSense]])</f>
        <v>84.320000000000007</v>
      </c>
      <c r="AA59">
        <f>(0.35*(Table1[[#This Row],[M_Playmaking]]+Table1[[#This Row],[M_Shooting]])+0.05*(Table1[[#This Row],[M_Defense]])+0.15*Table1[[#This Row],[M_Physicality]]+0.1*Table1[[#This Row],[Faceoff]])*0.8+(0.2*Table1[[#This Row],[GameSense]])</f>
        <v>78.800000000000011</v>
      </c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>
        <v>59</v>
      </c>
      <c r="B60" t="s">
        <v>68</v>
      </c>
      <c r="C60" t="s">
        <v>147</v>
      </c>
      <c r="D60" t="s">
        <v>56</v>
      </c>
      <c r="E60" t="s">
        <v>129</v>
      </c>
      <c r="F60" t="s">
        <v>24</v>
      </c>
      <c r="G60" t="s">
        <v>57</v>
      </c>
      <c r="H60">
        <v>27</v>
      </c>
      <c r="I60">
        <v>5</v>
      </c>
      <c r="L60">
        <v>83</v>
      </c>
      <c r="M60">
        <v>87</v>
      </c>
      <c r="N60">
        <v>99</v>
      </c>
      <c r="O60">
        <v>90</v>
      </c>
      <c r="P60">
        <v>87</v>
      </c>
      <c r="Q60">
        <v>74</v>
      </c>
      <c r="R60">
        <v>12</v>
      </c>
      <c r="S60">
        <f>Table1[[#This Row],[Shooting]]*(1.5^((0.01*(50+Table1[[#This Row],[Morale]]))-1))</f>
        <v>83</v>
      </c>
      <c r="T60">
        <f>Table1[[#This Row],[Playmaking]]*(1.5^((0.01*(50+Table1[[#This Row],[Morale]]))-1))</f>
        <v>87</v>
      </c>
      <c r="U60">
        <f>Table1[[#This Row],[Defense]]*(1.5^((0.01*(50+Table1[[#This Row],[Morale]]))-1))</f>
        <v>90</v>
      </c>
      <c r="V60">
        <f>Table1[[#This Row],[Physicality]]*(1.5^((0.01*(50+Table1[[#This Row],[Morale]]))-1))</f>
        <v>87</v>
      </c>
      <c r="W60">
        <f>Table1[[#This Row],[Goaltend]]*(1.5^((0.01*(50+Table1[[#This Row],[Morale]]))-1))</f>
        <v>12</v>
      </c>
      <c r="X60">
        <v>50</v>
      </c>
      <c r="Y60">
        <f>(0.4*(Table1[[#This Row],[M_Shooting]]+Table1[[#This Row],[M_Playmaking]])+0.05*(Table1[[#This Row],[M_Defense]])+0.15*(Table1[[#This Row],[M_Physicality]]))*0.8+(Table1[[#This Row],[GameSense]]*0.2)</f>
        <v>88.24</v>
      </c>
      <c r="Z60">
        <f>(0.05*(Table1[[#This Row],[M_Shooting]])+0.1*(Table1[[#This Row],[M_Playmaking]])+0.6*Table1[[#This Row],[M_Defense]]+0.25*Table1[[#This Row],[M_Physicality]])*0.8+(0.2*Table1[[#This Row],[GameSense]])</f>
        <v>90.679999999999993</v>
      </c>
      <c r="AA60">
        <f>(0.35*(Table1[[#This Row],[M_Playmaking]]+Table1[[#This Row],[M_Shooting]])+0.05*(Table1[[#This Row],[M_Defense]])+0.15*Table1[[#This Row],[M_Physicality]]+0.1*Table1[[#This Row],[Faceoff]])*0.8+(0.2*Table1[[#This Row],[GameSense]])</f>
        <v>87.36</v>
      </c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>
        <v>60</v>
      </c>
      <c r="B61" t="s">
        <v>88</v>
      </c>
      <c r="C61" t="s">
        <v>148</v>
      </c>
      <c r="D61" t="s">
        <v>60</v>
      </c>
      <c r="E61" t="s">
        <v>129</v>
      </c>
      <c r="F61" t="s">
        <v>19</v>
      </c>
      <c r="G61" t="s">
        <v>61</v>
      </c>
      <c r="H61">
        <v>24</v>
      </c>
      <c r="I61">
        <v>5</v>
      </c>
      <c r="L61">
        <v>89</v>
      </c>
      <c r="M61">
        <v>90</v>
      </c>
      <c r="N61">
        <v>92</v>
      </c>
      <c r="O61">
        <v>85</v>
      </c>
      <c r="P61">
        <v>80</v>
      </c>
      <c r="Q61">
        <v>80</v>
      </c>
      <c r="R61">
        <v>12</v>
      </c>
      <c r="S61">
        <f>Table1[[#This Row],[Shooting]]*(1.5^((0.01*(50+Table1[[#This Row],[Morale]]))-1))</f>
        <v>89</v>
      </c>
      <c r="T61">
        <f>Table1[[#This Row],[Playmaking]]*(1.5^((0.01*(50+Table1[[#This Row],[Morale]]))-1))</f>
        <v>90</v>
      </c>
      <c r="U61">
        <f>Table1[[#This Row],[Defense]]*(1.5^((0.01*(50+Table1[[#This Row],[Morale]]))-1))</f>
        <v>85</v>
      </c>
      <c r="V61">
        <f>Table1[[#This Row],[Physicality]]*(1.5^((0.01*(50+Table1[[#This Row],[Morale]]))-1))</f>
        <v>80</v>
      </c>
      <c r="W61">
        <f>Table1[[#This Row],[Goaltend]]*(1.5^((0.01*(50+Table1[[#This Row],[Morale]]))-1))</f>
        <v>12</v>
      </c>
      <c r="X61">
        <v>50</v>
      </c>
      <c r="Y61">
        <f>(0.4*(Table1[[#This Row],[M_Shooting]]+Table1[[#This Row],[M_Playmaking]])+0.05*(Table1[[#This Row],[M_Defense]])+0.15*(Table1[[#This Row],[M_Physicality]]))*0.8+(Table1[[#This Row],[GameSense]]*0.2)</f>
        <v>88.680000000000021</v>
      </c>
      <c r="Z61">
        <f>(0.05*(Table1[[#This Row],[M_Shooting]])+0.1*(Table1[[#This Row],[M_Playmaking]])+0.6*Table1[[#This Row],[M_Defense]]+0.25*Table1[[#This Row],[M_Physicality]])*0.8+(0.2*Table1[[#This Row],[GameSense]])</f>
        <v>85.960000000000008</v>
      </c>
      <c r="AA61">
        <f>(0.35*(Table1[[#This Row],[M_Playmaking]]+Table1[[#This Row],[M_Shooting]])+0.05*(Table1[[#This Row],[M_Defense]])+0.15*Table1[[#This Row],[M_Physicality]]+0.1*Table1[[#This Row],[Faceoff]])*0.8+(0.2*Table1[[#This Row],[GameSense]])</f>
        <v>87.920000000000016</v>
      </c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>
        <v>61</v>
      </c>
      <c r="B62" t="s">
        <v>149</v>
      </c>
      <c r="C62" t="s">
        <v>150</v>
      </c>
      <c r="D62" t="s">
        <v>56</v>
      </c>
      <c r="E62" t="s">
        <v>129</v>
      </c>
      <c r="F62" t="s">
        <v>29</v>
      </c>
      <c r="G62" t="s">
        <v>67</v>
      </c>
      <c r="H62">
        <v>29</v>
      </c>
      <c r="I62">
        <v>6</v>
      </c>
      <c r="L62">
        <v>76</v>
      </c>
      <c r="M62">
        <v>77</v>
      </c>
      <c r="N62">
        <v>88</v>
      </c>
      <c r="O62">
        <v>93</v>
      </c>
      <c r="P62">
        <v>90</v>
      </c>
      <c r="Q62">
        <v>79</v>
      </c>
      <c r="R62">
        <v>12</v>
      </c>
      <c r="S62">
        <f>Table1[[#This Row],[Shooting]]*(1.5^((0.01*(50+Table1[[#This Row],[Morale]]))-1))</f>
        <v>76</v>
      </c>
      <c r="T62">
        <f>Table1[[#This Row],[Playmaking]]*(1.5^((0.01*(50+Table1[[#This Row],[Morale]]))-1))</f>
        <v>77</v>
      </c>
      <c r="U62">
        <f>Table1[[#This Row],[Defense]]*(1.5^((0.01*(50+Table1[[#This Row],[Morale]]))-1))</f>
        <v>93</v>
      </c>
      <c r="V62">
        <f>Table1[[#This Row],[Physicality]]*(1.5^((0.01*(50+Table1[[#This Row],[Morale]]))-1))</f>
        <v>90</v>
      </c>
      <c r="W62">
        <f>Table1[[#This Row],[Goaltend]]*(1.5^((0.01*(50+Table1[[#This Row],[Morale]]))-1))</f>
        <v>12</v>
      </c>
      <c r="X62">
        <v>50</v>
      </c>
      <c r="Y62">
        <f>(0.4*(Table1[[#This Row],[M_Shooting]]+Table1[[#This Row],[M_Playmaking]])+0.05*(Table1[[#This Row],[M_Defense]])+0.15*(Table1[[#This Row],[M_Physicality]]))*0.8+(Table1[[#This Row],[GameSense]]*0.2)</f>
        <v>81.080000000000013</v>
      </c>
      <c r="Z62">
        <f>(0.05*(Table1[[#This Row],[M_Shooting]])+0.1*(Table1[[#This Row],[M_Playmaking]])+0.6*Table1[[#This Row],[M_Defense]]+0.25*Table1[[#This Row],[M_Physicality]])*0.8+(0.2*Table1[[#This Row],[GameSense]])</f>
        <v>89.44</v>
      </c>
      <c r="AA62">
        <f>(0.35*(Table1[[#This Row],[M_Playmaking]]+Table1[[#This Row],[M_Shooting]])+0.05*(Table1[[#This Row],[M_Defense]])+0.15*Table1[[#This Row],[M_Physicality]]+0.1*Table1[[#This Row],[Faceoff]])*0.8+(0.2*Table1[[#This Row],[GameSense]])</f>
        <v>81.28</v>
      </c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>
        <v>62</v>
      </c>
      <c r="B63" t="s">
        <v>164</v>
      </c>
      <c r="C63" t="s">
        <v>165</v>
      </c>
      <c r="D63" t="s">
        <v>60</v>
      </c>
      <c r="E63" t="s">
        <v>129</v>
      </c>
      <c r="F63" t="s">
        <v>38</v>
      </c>
      <c r="G63" t="s">
        <v>57</v>
      </c>
      <c r="H63">
        <v>25</v>
      </c>
      <c r="I63">
        <v>6</v>
      </c>
      <c r="L63">
        <v>78</v>
      </c>
      <c r="M63">
        <v>83</v>
      </c>
      <c r="N63">
        <v>92</v>
      </c>
      <c r="O63">
        <v>84</v>
      </c>
      <c r="P63">
        <v>82</v>
      </c>
      <c r="Q63">
        <v>76</v>
      </c>
      <c r="R63">
        <v>12</v>
      </c>
      <c r="S63">
        <f>Table1[[#This Row],[Shooting]]*(1.5^((0.01*(50+Table1[[#This Row],[Morale]]))-1))</f>
        <v>78</v>
      </c>
      <c r="T63">
        <f>Table1[[#This Row],[Playmaking]]*(1.5^((0.01*(50+Table1[[#This Row],[Morale]]))-1))</f>
        <v>83</v>
      </c>
      <c r="U63">
        <f>Table1[[#This Row],[Defense]]*(1.5^((0.01*(50+Table1[[#This Row],[Morale]]))-1))</f>
        <v>84</v>
      </c>
      <c r="V63">
        <f>Table1[[#This Row],[Physicality]]*(1.5^((0.01*(50+Table1[[#This Row],[Morale]]))-1))</f>
        <v>82</v>
      </c>
      <c r="W63">
        <f>Table1[[#This Row],[Goaltend]]*(1.5^((0.01*(50+Table1[[#This Row],[Morale]]))-1))</f>
        <v>12</v>
      </c>
      <c r="X63">
        <v>50</v>
      </c>
      <c r="Y63">
        <f>(0.4*(Table1[[#This Row],[M_Shooting]]+Table1[[#This Row],[M_Playmaking]])+0.05*(Table1[[#This Row],[M_Defense]])+0.15*(Table1[[#This Row],[M_Physicality]]))*0.8+(Table1[[#This Row],[GameSense]]*0.2)</f>
        <v>83.120000000000019</v>
      </c>
      <c r="Z63">
        <f>(0.05*(Table1[[#This Row],[M_Shooting]])+0.1*(Table1[[#This Row],[M_Playmaking]])+0.6*Table1[[#This Row],[M_Defense]]+0.25*Table1[[#This Row],[M_Physicality]])*0.8+(0.2*Table1[[#This Row],[GameSense]])</f>
        <v>84.88000000000001</v>
      </c>
      <c r="AA63">
        <f>(0.35*(Table1[[#This Row],[M_Playmaking]]+Table1[[#This Row],[M_Shooting]])+0.05*(Table1[[#This Row],[M_Defense]])+0.15*Table1[[#This Row],[M_Physicality]]+0.1*Table1[[#This Row],[Faceoff]])*0.8+(0.2*Table1[[#This Row],[GameSense]])</f>
        <v>82.76</v>
      </c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>
        <v>63</v>
      </c>
      <c r="B64" t="s">
        <v>166</v>
      </c>
      <c r="C64" t="s">
        <v>167</v>
      </c>
      <c r="D64" t="s">
        <v>56</v>
      </c>
      <c r="E64" t="s">
        <v>129</v>
      </c>
      <c r="F64" t="s">
        <v>66</v>
      </c>
      <c r="G64" t="s">
        <v>61</v>
      </c>
      <c r="H64">
        <v>26</v>
      </c>
      <c r="I64">
        <v>7</v>
      </c>
      <c r="L64">
        <v>82</v>
      </c>
      <c r="M64">
        <v>82</v>
      </c>
      <c r="N64">
        <v>84</v>
      </c>
      <c r="O64">
        <v>86</v>
      </c>
      <c r="P64">
        <v>85</v>
      </c>
      <c r="Q64">
        <v>69</v>
      </c>
      <c r="R64">
        <v>12</v>
      </c>
      <c r="S64">
        <f>Table1[[#This Row],[Shooting]]*(1.5^((0.01*(50+Table1[[#This Row],[Morale]]))-1))</f>
        <v>82</v>
      </c>
      <c r="T64">
        <f>Table1[[#This Row],[Playmaking]]*(1.5^((0.01*(50+Table1[[#This Row],[Morale]]))-1))</f>
        <v>82</v>
      </c>
      <c r="U64">
        <f>Table1[[#This Row],[Defense]]*(1.5^((0.01*(50+Table1[[#This Row],[Morale]]))-1))</f>
        <v>86</v>
      </c>
      <c r="V64">
        <f>Table1[[#This Row],[Physicality]]*(1.5^((0.01*(50+Table1[[#This Row],[Morale]]))-1))</f>
        <v>85</v>
      </c>
      <c r="W64">
        <f>Table1[[#This Row],[Goaltend]]*(1.5^((0.01*(50+Table1[[#This Row],[Morale]]))-1))</f>
        <v>12</v>
      </c>
      <c r="X64">
        <v>50</v>
      </c>
      <c r="Y64">
        <f>(0.4*(Table1[[#This Row],[M_Shooting]]+Table1[[#This Row],[M_Playmaking]])+0.05*(Table1[[#This Row],[M_Defense]])+0.15*(Table1[[#This Row],[M_Physicality]]))*0.8+(Table1[[#This Row],[GameSense]]*0.2)</f>
        <v>82.92</v>
      </c>
      <c r="Z64">
        <f>(0.05*(Table1[[#This Row],[M_Shooting]])+0.1*(Table1[[#This Row],[M_Playmaking]])+0.6*Table1[[#This Row],[M_Defense]]+0.25*Table1[[#This Row],[M_Physicality]])*0.8+(0.2*Table1[[#This Row],[GameSense]])</f>
        <v>84.92</v>
      </c>
      <c r="AA64">
        <f>(0.35*(Table1[[#This Row],[M_Playmaking]]+Table1[[#This Row],[M_Shooting]])+0.05*(Table1[[#This Row],[M_Defense]])+0.15*Table1[[#This Row],[M_Physicality]]+0.1*Table1[[#This Row],[Faceoff]])*0.8+(0.2*Table1[[#This Row],[GameSense]])</f>
        <v>81.88</v>
      </c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>
        <v>64</v>
      </c>
      <c r="B65" t="s">
        <v>41</v>
      </c>
      <c r="C65" t="s">
        <v>151</v>
      </c>
      <c r="D65" t="s">
        <v>60</v>
      </c>
      <c r="E65" t="s">
        <v>129</v>
      </c>
      <c r="F65" t="s">
        <v>24</v>
      </c>
      <c r="G65" t="s">
        <v>67</v>
      </c>
      <c r="H65">
        <v>30</v>
      </c>
      <c r="I65">
        <v>7</v>
      </c>
      <c r="L65">
        <v>70</v>
      </c>
      <c r="M65">
        <v>70</v>
      </c>
      <c r="N65">
        <v>84</v>
      </c>
      <c r="O65">
        <v>87</v>
      </c>
      <c r="P65">
        <v>89</v>
      </c>
      <c r="Q65">
        <v>74</v>
      </c>
      <c r="R65">
        <v>12</v>
      </c>
      <c r="S65">
        <f>Table1[[#This Row],[Shooting]]*(1.5^((0.01*(50+Table1[[#This Row],[Morale]]))-1))</f>
        <v>70</v>
      </c>
      <c r="T65">
        <f>Table1[[#This Row],[Playmaking]]*(1.5^((0.01*(50+Table1[[#This Row],[Morale]]))-1))</f>
        <v>70</v>
      </c>
      <c r="U65">
        <f>Table1[[#This Row],[Defense]]*(1.5^((0.01*(50+Table1[[#This Row],[Morale]]))-1))</f>
        <v>87</v>
      </c>
      <c r="V65">
        <f>Table1[[#This Row],[Physicality]]*(1.5^((0.01*(50+Table1[[#This Row],[Morale]]))-1))</f>
        <v>89</v>
      </c>
      <c r="W65">
        <f>Table1[[#This Row],[Goaltend]]*(1.5^((0.01*(50+Table1[[#This Row],[Morale]]))-1))</f>
        <v>12</v>
      </c>
      <c r="X65">
        <v>50</v>
      </c>
      <c r="Y65">
        <f>(0.4*(Table1[[#This Row],[M_Shooting]]+Table1[[#This Row],[M_Playmaking]])+0.05*(Table1[[#This Row],[M_Defense]])+0.15*(Table1[[#This Row],[M_Physicality]]))*0.8+(Table1[[#This Row],[GameSense]]*0.2)</f>
        <v>75.760000000000005</v>
      </c>
      <c r="Z65">
        <f>(0.05*(Table1[[#This Row],[M_Shooting]])+0.1*(Table1[[#This Row],[M_Playmaking]])+0.6*Table1[[#This Row],[M_Defense]]+0.25*Table1[[#This Row],[M_Physicality]])*0.8+(0.2*Table1[[#This Row],[GameSense]])</f>
        <v>84.759999999999991</v>
      </c>
      <c r="AA65">
        <f>(0.35*(Table1[[#This Row],[M_Playmaking]]+Table1[[#This Row],[M_Shooting]])+0.05*(Table1[[#This Row],[M_Defense]])+0.15*Table1[[#This Row],[M_Physicality]]+0.1*Table1[[#This Row],[Faceoff]])*0.8+(0.2*Table1[[#This Row],[GameSense]])</f>
        <v>76.080000000000013</v>
      </c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>
        <v>65</v>
      </c>
      <c r="B66" t="s">
        <v>115</v>
      </c>
      <c r="C66" t="s">
        <v>152</v>
      </c>
      <c r="D66" t="s">
        <v>74</v>
      </c>
      <c r="E66" t="s">
        <v>129</v>
      </c>
      <c r="F66" t="s">
        <v>19</v>
      </c>
      <c r="G66" t="s">
        <v>75</v>
      </c>
      <c r="H66">
        <v>28</v>
      </c>
      <c r="I66">
        <v>8</v>
      </c>
      <c r="L66">
        <v>12</v>
      </c>
      <c r="M66">
        <v>12</v>
      </c>
      <c r="N66">
        <v>94</v>
      </c>
      <c r="O66">
        <v>12</v>
      </c>
      <c r="P66">
        <v>12</v>
      </c>
      <c r="Q66">
        <v>12</v>
      </c>
      <c r="R66">
        <v>94</v>
      </c>
      <c r="S66">
        <f>Table1[[#This Row],[Shooting]]*(1.5^((0.01*(50+Table1[[#This Row],[Morale]]))-1))</f>
        <v>12</v>
      </c>
      <c r="T66">
        <f>Table1[[#This Row],[Playmaking]]*(1.5^((0.01*(50+Table1[[#This Row],[Morale]]))-1))</f>
        <v>12</v>
      </c>
      <c r="U66">
        <f>Table1[[#This Row],[Defense]]*(1.5^((0.01*(50+Table1[[#This Row],[Morale]]))-1))</f>
        <v>12</v>
      </c>
      <c r="V66">
        <f>Table1[[#This Row],[Physicality]]*(1.5^((0.01*(50+Table1[[#This Row],[Morale]]))-1))</f>
        <v>12</v>
      </c>
      <c r="W66">
        <f>Table1[[#This Row],[Goaltend]]*(1.5^((0.01*(50+Table1[[#This Row],[Morale]]))-1))</f>
        <v>94</v>
      </c>
      <c r="X66">
        <v>50</v>
      </c>
      <c r="Y66">
        <f>(0.4*(Table1[[#This Row],[M_Shooting]]+Table1[[#This Row],[M_Playmaking]])+0.05*(Table1[[#This Row],[M_Defense]])+0.15*(Table1[[#This Row],[M_Physicality]]))*0.8+(Table1[[#This Row],[GameSense]]*0.2)</f>
        <v>28.400000000000002</v>
      </c>
      <c r="Z66">
        <f>(0.05*(Table1[[#This Row],[M_Shooting]])+0.1*(Table1[[#This Row],[M_Playmaking]])+0.6*Table1[[#This Row],[M_Defense]]+0.25*Table1[[#This Row],[M_Physicality]])*0.8+(0.2*Table1[[#This Row],[GameSense]])</f>
        <v>28.400000000000002</v>
      </c>
      <c r="AA66">
        <f>(0.35*(Table1[[#This Row],[M_Playmaking]]+Table1[[#This Row],[M_Shooting]])+0.05*(Table1[[#This Row],[M_Defense]])+0.15*Table1[[#This Row],[M_Physicality]]+0.1*Table1[[#This Row],[Faceoff]])*0.8+(0.2*Table1[[#This Row],[GameSense]])</f>
        <v>28.4</v>
      </c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>
        <v>66</v>
      </c>
      <c r="B67" t="s">
        <v>153</v>
      </c>
      <c r="C67" t="s">
        <v>154</v>
      </c>
      <c r="D67" t="s">
        <v>74</v>
      </c>
      <c r="E67" t="s">
        <v>129</v>
      </c>
      <c r="F67" t="s">
        <v>29</v>
      </c>
      <c r="G67" t="s">
        <v>75</v>
      </c>
      <c r="H67">
        <v>24</v>
      </c>
      <c r="I67">
        <v>9</v>
      </c>
      <c r="L67">
        <v>12</v>
      </c>
      <c r="M67">
        <v>12</v>
      </c>
      <c r="N67">
        <v>80</v>
      </c>
      <c r="O67">
        <v>12</v>
      </c>
      <c r="P67">
        <v>12</v>
      </c>
      <c r="Q67">
        <v>12</v>
      </c>
      <c r="R67">
        <v>80</v>
      </c>
      <c r="S67">
        <f>Table1[[#This Row],[Shooting]]*(1.5^((0.01*(50+Table1[[#This Row],[Morale]]))-1))</f>
        <v>12</v>
      </c>
      <c r="T67">
        <f>Table1[[#This Row],[Playmaking]]*(1.5^((0.01*(50+Table1[[#This Row],[Morale]]))-1))</f>
        <v>12</v>
      </c>
      <c r="U67">
        <f>Table1[[#This Row],[Defense]]*(1.5^((0.01*(50+Table1[[#This Row],[Morale]]))-1))</f>
        <v>12</v>
      </c>
      <c r="V67">
        <f>Table1[[#This Row],[Physicality]]*(1.5^((0.01*(50+Table1[[#This Row],[Morale]]))-1))</f>
        <v>12</v>
      </c>
      <c r="W67">
        <f>Table1[[#This Row],[Goaltend]]*(1.5^((0.01*(50+Table1[[#This Row],[Morale]]))-1))</f>
        <v>80</v>
      </c>
      <c r="X67">
        <v>50</v>
      </c>
      <c r="Y67">
        <f>(0.4*(Table1[[#This Row],[M_Shooting]]+Table1[[#This Row],[M_Playmaking]])+0.05*(Table1[[#This Row],[M_Defense]])+0.15*(Table1[[#This Row],[M_Physicality]]))*0.8+(Table1[[#This Row],[GameSense]]*0.2)</f>
        <v>25.6</v>
      </c>
      <c r="Z67">
        <f>(0.05*(Table1[[#This Row],[M_Shooting]])+0.1*(Table1[[#This Row],[M_Playmaking]])+0.6*Table1[[#This Row],[M_Defense]]+0.25*Table1[[#This Row],[M_Physicality]])*0.8+(0.2*Table1[[#This Row],[GameSense]])</f>
        <v>25.6</v>
      </c>
      <c r="AA67">
        <f>(0.35*(Table1[[#This Row],[M_Playmaking]]+Table1[[#This Row],[M_Shooting]])+0.05*(Table1[[#This Row],[M_Defense]])+0.15*Table1[[#This Row],[M_Physicality]]+0.1*Table1[[#This Row],[Faceoff]])*0.8+(0.2*Table1[[#This Row],[GameSense]])</f>
        <v>25.599999999999998</v>
      </c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>
        <v>67</v>
      </c>
      <c r="B68" t="s">
        <v>155</v>
      </c>
      <c r="C68" t="s">
        <v>156</v>
      </c>
      <c r="D68" t="s">
        <v>28</v>
      </c>
      <c r="E68" t="s">
        <v>129</v>
      </c>
      <c r="F68" t="s">
        <v>157</v>
      </c>
      <c r="G68" t="s">
        <v>30</v>
      </c>
      <c r="H68">
        <v>22</v>
      </c>
      <c r="I68">
        <v>0</v>
      </c>
      <c r="L68">
        <v>78</v>
      </c>
      <c r="M68">
        <v>80</v>
      </c>
      <c r="N68">
        <v>82</v>
      </c>
      <c r="O68">
        <v>77</v>
      </c>
      <c r="P68">
        <v>73</v>
      </c>
      <c r="Q68">
        <v>72</v>
      </c>
      <c r="R68">
        <v>12</v>
      </c>
      <c r="S68">
        <f>Table1[[#This Row],[Shooting]]*(1.5^((0.01*(50+Table1[[#This Row],[Morale]]))-1))</f>
        <v>78</v>
      </c>
      <c r="T68">
        <f>Table1[[#This Row],[Playmaking]]*(1.5^((0.01*(50+Table1[[#This Row],[Morale]]))-1))</f>
        <v>80</v>
      </c>
      <c r="U68">
        <f>Table1[[#This Row],[Defense]]*(1.5^((0.01*(50+Table1[[#This Row],[Morale]]))-1))</f>
        <v>77</v>
      </c>
      <c r="V68">
        <f>Table1[[#This Row],[Physicality]]*(1.5^((0.01*(50+Table1[[#This Row],[Morale]]))-1))</f>
        <v>73</v>
      </c>
      <c r="W68">
        <f>Table1[[#This Row],[Goaltend]]*(1.5^((0.01*(50+Table1[[#This Row],[Morale]]))-1))</f>
        <v>12</v>
      </c>
      <c r="X68">
        <v>50</v>
      </c>
      <c r="Y68">
        <f>(0.4*(Table1[[#This Row],[M_Shooting]]+Table1[[#This Row],[M_Playmaking]])+0.05*(Table1[[#This Row],[M_Defense]])+0.15*(Table1[[#This Row],[M_Physicality]]))*0.8+(Table1[[#This Row],[GameSense]]*0.2)</f>
        <v>78.800000000000011</v>
      </c>
      <c r="Z68">
        <f>(0.05*(Table1[[#This Row],[M_Shooting]])+0.1*(Table1[[#This Row],[M_Playmaking]])+0.6*Table1[[#This Row],[M_Defense]]+0.25*Table1[[#This Row],[M_Physicality]])*0.8+(0.2*Table1[[#This Row],[GameSense]])</f>
        <v>77.48</v>
      </c>
      <c r="AA68">
        <f>(0.35*(Table1[[#This Row],[M_Playmaking]]+Table1[[#This Row],[M_Shooting]])+0.05*(Table1[[#This Row],[M_Defense]])+0.15*Table1[[#This Row],[M_Physicality]]+0.1*Table1[[#This Row],[Faceoff]])*0.8+(0.2*Table1[[#This Row],[GameSense]])</f>
        <v>78.240000000000009</v>
      </c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>
        <v>68</v>
      </c>
      <c r="B69" t="s">
        <v>158</v>
      </c>
      <c r="C69" t="s">
        <v>159</v>
      </c>
      <c r="D69" t="s">
        <v>56</v>
      </c>
      <c r="E69" t="s">
        <v>129</v>
      </c>
      <c r="F69" t="s">
        <v>24</v>
      </c>
      <c r="G69" t="s">
        <v>67</v>
      </c>
      <c r="H69">
        <v>25</v>
      </c>
      <c r="I69">
        <v>0</v>
      </c>
      <c r="L69">
        <v>63</v>
      </c>
      <c r="M69">
        <v>72</v>
      </c>
      <c r="N69">
        <v>79</v>
      </c>
      <c r="O69">
        <v>83</v>
      </c>
      <c r="P69">
        <v>89</v>
      </c>
      <c r="Q69">
        <v>71</v>
      </c>
      <c r="R69">
        <v>12</v>
      </c>
      <c r="S69">
        <f>Table1[[#This Row],[Shooting]]*(1.5^((0.01*(50+Table1[[#This Row],[Morale]]))-1))</f>
        <v>63</v>
      </c>
      <c r="T69">
        <f>Table1[[#This Row],[Playmaking]]*(1.5^((0.01*(50+Table1[[#This Row],[Morale]]))-1))</f>
        <v>72</v>
      </c>
      <c r="U69">
        <f>Table1[[#This Row],[Defense]]*(1.5^((0.01*(50+Table1[[#This Row],[Morale]]))-1))</f>
        <v>83</v>
      </c>
      <c r="V69">
        <f>Table1[[#This Row],[Physicality]]*(1.5^((0.01*(50+Table1[[#This Row],[Morale]]))-1))</f>
        <v>89</v>
      </c>
      <c r="W69">
        <f>Table1[[#This Row],[Goaltend]]*(1.5^((0.01*(50+Table1[[#This Row],[Morale]]))-1))</f>
        <v>12</v>
      </c>
      <c r="X69">
        <v>50</v>
      </c>
      <c r="Y69">
        <f>(0.4*(Table1[[#This Row],[M_Shooting]]+Table1[[#This Row],[M_Playmaking]])+0.05*(Table1[[#This Row],[M_Defense]])+0.15*(Table1[[#This Row],[M_Physicality]]))*0.8+(Table1[[#This Row],[GameSense]]*0.2)</f>
        <v>73</v>
      </c>
      <c r="Z69">
        <f>(0.05*(Table1[[#This Row],[M_Shooting]])+0.1*(Table1[[#This Row],[M_Playmaking]])+0.6*Table1[[#This Row],[M_Defense]]+0.25*Table1[[#This Row],[M_Physicality]])*0.8+(0.2*Table1[[#This Row],[GameSense]])</f>
        <v>81.72</v>
      </c>
      <c r="AA69">
        <f>(0.35*(Table1[[#This Row],[M_Playmaking]]+Table1[[#This Row],[M_Shooting]])+0.05*(Table1[[#This Row],[M_Defense]])+0.15*Table1[[#This Row],[M_Physicality]]+0.1*Table1[[#This Row],[Faceoff]])*0.8+(0.2*Table1[[#This Row],[GameSense]])</f>
        <v>73.28</v>
      </c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>
        <v>69</v>
      </c>
      <c r="B70" t="s">
        <v>160</v>
      </c>
      <c r="C70" t="s">
        <v>161</v>
      </c>
      <c r="D70" t="s">
        <v>28</v>
      </c>
      <c r="E70" t="s">
        <v>129</v>
      </c>
      <c r="F70" t="s">
        <v>19</v>
      </c>
      <c r="G70" t="s">
        <v>33</v>
      </c>
      <c r="H70">
        <v>27</v>
      </c>
      <c r="I70">
        <v>0</v>
      </c>
      <c r="L70">
        <v>73</v>
      </c>
      <c r="M70">
        <v>75</v>
      </c>
      <c r="N70">
        <v>78</v>
      </c>
      <c r="O70">
        <v>77</v>
      </c>
      <c r="P70">
        <v>86</v>
      </c>
      <c r="Q70">
        <v>73</v>
      </c>
      <c r="R70">
        <v>12</v>
      </c>
      <c r="S70">
        <f>Table1[[#This Row],[Shooting]]*(1.5^((0.01*(50+Table1[[#This Row],[Morale]]))-1))</f>
        <v>73</v>
      </c>
      <c r="T70">
        <f>Table1[[#This Row],[Playmaking]]*(1.5^((0.01*(50+Table1[[#This Row],[Morale]]))-1))</f>
        <v>75</v>
      </c>
      <c r="U70">
        <f>Table1[[#This Row],[Defense]]*(1.5^((0.01*(50+Table1[[#This Row],[Morale]]))-1))</f>
        <v>77</v>
      </c>
      <c r="V70">
        <f>Table1[[#This Row],[Physicality]]*(1.5^((0.01*(50+Table1[[#This Row],[Morale]]))-1))</f>
        <v>86</v>
      </c>
      <c r="W70">
        <f>Table1[[#This Row],[Goaltend]]*(1.5^((0.01*(50+Table1[[#This Row],[Morale]]))-1))</f>
        <v>12</v>
      </c>
      <c r="X70">
        <v>50</v>
      </c>
      <c r="Y70">
        <f>(0.4*(Table1[[#This Row],[M_Shooting]]+Table1[[#This Row],[M_Playmaking]])+0.05*(Table1[[#This Row],[M_Defense]])+0.15*(Table1[[#This Row],[M_Physicality]]))*0.8+(Table1[[#This Row],[GameSense]]*0.2)</f>
        <v>76.360000000000014</v>
      </c>
      <c r="Z70">
        <f>(0.05*(Table1[[#This Row],[M_Shooting]])+0.1*(Table1[[#This Row],[M_Playmaking]])+0.6*Table1[[#This Row],[M_Defense]]+0.25*Table1[[#This Row],[M_Physicality]])*0.8+(0.2*Table1[[#This Row],[GameSense]])</f>
        <v>78.680000000000007</v>
      </c>
      <c r="AA70">
        <f>(0.35*(Table1[[#This Row],[M_Playmaking]]+Table1[[#This Row],[M_Shooting]])+0.05*(Table1[[#This Row],[M_Defense]])+0.15*Table1[[#This Row],[M_Physicality]]+0.1*Table1[[#This Row],[Faceoff]])*0.8+(0.2*Table1[[#This Row],[GameSense]])</f>
        <v>76.28</v>
      </c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>
        <v>70</v>
      </c>
      <c r="B71" t="s">
        <v>213</v>
      </c>
      <c r="C71" t="s">
        <v>214</v>
      </c>
      <c r="D71" t="s">
        <v>23</v>
      </c>
      <c r="E71" t="s">
        <v>186</v>
      </c>
      <c r="F71" t="s">
        <v>24</v>
      </c>
      <c r="G71" t="s">
        <v>25</v>
      </c>
      <c r="H71">
        <v>27</v>
      </c>
      <c r="I71">
        <v>1</v>
      </c>
      <c r="L71">
        <v>84</v>
      </c>
      <c r="M71">
        <v>97</v>
      </c>
      <c r="N71">
        <v>99</v>
      </c>
      <c r="O71">
        <v>84</v>
      </c>
      <c r="P71">
        <v>86</v>
      </c>
      <c r="Q71">
        <v>93</v>
      </c>
      <c r="R71">
        <v>12</v>
      </c>
      <c r="S71">
        <f>Table1[[#This Row],[Shooting]]*(1.5^((0.01*(50+Table1[[#This Row],[Morale]]))-1))</f>
        <v>84</v>
      </c>
      <c r="T71">
        <f>Table1[[#This Row],[Playmaking]]*(1.5^((0.01*(50+Table1[[#This Row],[Morale]]))-1))</f>
        <v>97</v>
      </c>
      <c r="U71">
        <f>Table1[[#This Row],[Defense]]*(1.5^((0.01*(50+Table1[[#This Row],[Morale]]))-1))</f>
        <v>84</v>
      </c>
      <c r="V71">
        <f>Table1[[#This Row],[Physicality]]*(1.5^((0.01*(50+Table1[[#This Row],[Morale]]))-1))</f>
        <v>86</v>
      </c>
      <c r="W71">
        <f>Table1[[#This Row],[Goaltend]]*(1.5^((0.01*(50+Table1[[#This Row],[Morale]]))-1))</f>
        <v>12</v>
      </c>
      <c r="X71">
        <v>50</v>
      </c>
      <c r="Y71">
        <f>(0.4*(Table1[[#This Row],[M_Shooting]]+Table1[[#This Row],[M_Playmaking]])+0.05*(Table1[[#This Row],[M_Defense]])+0.15*(Table1[[#This Row],[M_Physicality]]))*0.8+(Table1[[#This Row],[GameSense]]*0.2)</f>
        <v>91.4</v>
      </c>
      <c r="Z71">
        <f>(0.05*(Table1[[#This Row],[M_Shooting]])+0.1*(Table1[[#This Row],[M_Playmaking]])+0.6*Table1[[#This Row],[M_Defense]]+0.25*Table1[[#This Row],[M_Physicality]])*0.8+(0.2*Table1[[#This Row],[GameSense]])</f>
        <v>88.44</v>
      </c>
      <c r="AA71">
        <f>(0.35*(Table1[[#This Row],[M_Playmaking]]+Table1[[#This Row],[M_Shooting]])+0.05*(Table1[[#This Row],[M_Defense]])+0.15*Table1[[#This Row],[M_Physicality]]+0.1*Table1[[#This Row],[Faceoff]])*0.8+(0.2*Table1[[#This Row],[GameSense]])</f>
        <v>91.6</v>
      </c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>
        <v>71</v>
      </c>
      <c r="B72" t="s">
        <v>215</v>
      </c>
      <c r="C72" t="s">
        <v>216</v>
      </c>
      <c r="D72" t="s">
        <v>28</v>
      </c>
      <c r="E72" t="s">
        <v>186</v>
      </c>
      <c r="F72" t="s">
        <v>19</v>
      </c>
      <c r="G72" t="s">
        <v>20</v>
      </c>
      <c r="H72">
        <v>29</v>
      </c>
      <c r="I72">
        <v>1</v>
      </c>
      <c r="L72">
        <v>97</v>
      </c>
      <c r="M72">
        <v>88</v>
      </c>
      <c r="N72">
        <v>94</v>
      </c>
      <c r="O72">
        <v>82</v>
      </c>
      <c r="P72">
        <v>78</v>
      </c>
      <c r="Q72">
        <v>77</v>
      </c>
      <c r="R72">
        <v>12</v>
      </c>
      <c r="S72">
        <f>Table1[[#This Row],[Shooting]]*(1.5^((0.01*(50+Table1[[#This Row],[Morale]]))-1))</f>
        <v>97</v>
      </c>
      <c r="T72">
        <f>Table1[[#This Row],[Playmaking]]*(1.5^((0.01*(50+Table1[[#This Row],[Morale]]))-1))</f>
        <v>88</v>
      </c>
      <c r="U72">
        <f>Table1[[#This Row],[Defense]]*(1.5^((0.01*(50+Table1[[#This Row],[Morale]]))-1))</f>
        <v>82</v>
      </c>
      <c r="V72">
        <f>Table1[[#This Row],[Physicality]]*(1.5^((0.01*(50+Table1[[#This Row],[Morale]]))-1))</f>
        <v>78</v>
      </c>
      <c r="W72">
        <f>Table1[[#This Row],[Goaltend]]*(1.5^((0.01*(50+Table1[[#This Row],[Morale]]))-1))</f>
        <v>12</v>
      </c>
      <c r="X72">
        <v>50</v>
      </c>
      <c r="Y72">
        <f>(0.4*(Table1[[#This Row],[M_Shooting]]+Table1[[#This Row],[M_Playmaking]])+0.05*(Table1[[#This Row],[M_Defense]])+0.15*(Table1[[#This Row],[M_Physicality]]))*0.8+(Table1[[#This Row],[GameSense]]*0.2)</f>
        <v>90.64</v>
      </c>
      <c r="Z72">
        <f>(0.05*(Table1[[#This Row],[M_Shooting]])+0.1*(Table1[[#This Row],[M_Playmaking]])+0.6*Table1[[#This Row],[M_Defense]]+0.25*Table1[[#This Row],[M_Physicality]])*0.8+(0.2*Table1[[#This Row],[GameSense]])</f>
        <v>84.679999999999993</v>
      </c>
      <c r="AA72">
        <f>(0.35*(Table1[[#This Row],[M_Playmaking]]+Table1[[#This Row],[M_Shooting]])+0.05*(Table1[[#This Row],[M_Defense]])+0.15*Table1[[#This Row],[M_Physicality]]+0.1*Table1[[#This Row],[Faceoff]])*0.8+(0.2*Table1[[#This Row],[GameSense]])</f>
        <v>89.4</v>
      </c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>
        <v>72</v>
      </c>
      <c r="B73" t="s">
        <v>132</v>
      </c>
      <c r="C73" t="s">
        <v>189</v>
      </c>
      <c r="D73" t="s">
        <v>18</v>
      </c>
      <c r="E73" t="s">
        <v>186</v>
      </c>
      <c r="F73" t="s">
        <v>45</v>
      </c>
      <c r="G73" t="s">
        <v>33</v>
      </c>
      <c r="H73">
        <v>26</v>
      </c>
      <c r="I73">
        <v>1</v>
      </c>
      <c r="L73">
        <v>81</v>
      </c>
      <c r="M73">
        <v>83</v>
      </c>
      <c r="N73">
        <v>91</v>
      </c>
      <c r="O73">
        <v>89</v>
      </c>
      <c r="P73">
        <v>90</v>
      </c>
      <c r="Q73">
        <v>86</v>
      </c>
      <c r="R73">
        <v>12</v>
      </c>
      <c r="S73">
        <f>Table1[[#This Row],[Shooting]]*(1.5^((0.01*(50+Table1[[#This Row],[Morale]]))-1))</f>
        <v>81</v>
      </c>
      <c r="T73">
        <f>Table1[[#This Row],[Playmaking]]*(1.5^((0.01*(50+Table1[[#This Row],[Morale]]))-1))</f>
        <v>83</v>
      </c>
      <c r="U73">
        <f>Table1[[#This Row],[Defense]]*(1.5^((0.01*(50+Table1[[#This Row],[Morale]]))-1))</f>
        <v>89</v>
      </c>
      <c r="V73">
        <f>Table1[[#This Row],[Physicality]]*(1.5^((0.01*(50+Table1[[#This Row],[Morale]]))-1))</f>
        <v>90</v>
      </c>
      <c r="W73">
        <f>Table1[[#This Row],[Goaltend]]*(1.5^((0.01*(50+Table1[[#This Row],[Morale]]))-1))</f>
        <v>12</v>
      </c>
      <c r="X73">
        <v>50</v>
      </c>
      <c r="Y73">
        <f>(0.4*(Table1[[#This Row],[M_Shooting]]+Table1[[#This Row],[M_Playmaking]])+0.05*(Table1[[#This Row],[M_Defense]])+0.15*(Table1[[#This Row],[M_Physicality]]))*0.8+(Table1[[#This Row],[GameSense]]*0.2)</f>
        <v>85.04000000000002</v>
      </c>
      <c r="Z73">
        <f>(0.05*(Table1[[#This Row],[M_Shooting]])+0.1*(Table1[[#This Row],[M_Playmaking]])+0.6*Table1[[#This Row],[M_Defense]]+0.25*Table1[[#This Row],[M_Physicality]])*0.8+(0.2*Table1[[#This Row],[GameSense]])</f>
        <v>88.800000000000011</v>
      </c>
      <c r="AA73">
        <f>(0.35*(Table1[[#This Row],[M_Playmaking]]+Table1[[#This Row],[M_Shooting]])+0.05*(Table1[[#This Row],[M_Defense]])+0.15*Table1[[#This Row],[M_Physicality]]+0.1*Table1[[#This Row],[Faceoff]])*0.8+(0.2*Table1[[#This Row],[GameSense]])</f>
        <v>85.36</v>
      </c>
      <c r="AB73" s="1"/>
      <c r="AC73" s="1"/>
      <c r="AD73" s="1"/>
      <c r="AE73" s="1"/>
      <c r="AF73" s="1"/>
      <c r="AG73" s="1"/>
      <c r="AH73" s="1"/>
      <c r="AI73" s="1"/>
    </row>
    <row r="74" spans="1:35" x14ac:dyDescent="0.3">
      <c r="A74">
        <v>73</v>
      </c>
      <c r="B74" t="s">
        <v>54</v>
      </c>
      <c r="C74" t="s">
        <v>188</v>
      </c>
      <c r="D74" t="s">
        <v>23</v>
      </c>
      <c r="E74" t="s">
        <v>186</v>
      </c>
      <c r="F74" t="s">
        <v>19</v>
      </c>
      <c r="G74" t="s">
        <v>30</v>
      </c>
      <c r="H74">
        <v>24</v>
      </c>
      <c r="I74">
        <v>2</v>
      </c>
      <c r="L74">
        <v>83</v>
      </c>
      <c r="M74">
        <v>91</v>
      </c>
      <c r="N74">
        <v>85</v>
      </c>
      <c r="O74">
        <v>87</v>
      </c>
      <c r="P74">
        <v>85</v>
      </c>
      <c r="Q74">
        <v>92</v>
      </c>
      <c r="R74">
        <v>12</v>
      </c>
      <c r="S74">
        <f>Table1[[#This Row],[Shooting]]*(1.5^((0.01*(50+Table1[[#This Row],[Morale]]))-1))</f>
        <v>83</v>
      </c>
      <c r="T74">
        <f>Table1[[#This Row],[Playmaking]]*(1.5^((0.01*(50+Table1[[#This Row],[Morale]]))-1))</f>
        <v>91</v>
      </c>
      <c r="U74">
        <f>Table1[[#This Row],[Defense]]*(1.5^((0.01*(50+Table1[[#This Row],[Morale]]))-1))</f>
        <v>87</v>
      </c>
      <c r="V74">
        <f>Table1[[#This Row],[Physicality]]*(1.5^((0.01*(50+Table1[[#This Row],[Morale]]))-1))</f>
        <v>85</v>
      </c>
      <c r="W74">
        <f>Table1[[#This Row],[Goaltend]]*(1.5^((0.01*(50+Table1[[#This Row],[Morale]]))-1))</f>
        <v>12</v>
      </c>
      <c r="X74">
        <v>50</v>
      </c>
      <c r="Y74">
        <f>(0.4*(Table1[[#This Row],[M_Shooting]]+Table1[[#This Row],[M_Playmaking]])+0.05*(Table1[[#This Row],[M_Defense]])+0.15*(Table1[[#This Row],[M_Physicality]]))*0.8+(Table1[[#This Row],[GameSense]]*0.2)</f>
        <v>86.36</v>
      </c>
      <c r="Z74">
        <f>(0.05*(Table1[[#This Row],[M_Shooting]])+0.1*(Table1[[#This Row],[M_Playmaking]])+0.6*Table1[[#This Row],[M_Defense]]+0.25*Table1[[#This Row],[M_Physicality]])*0.8+(0.2*Table1[[#This Row],[GameSense]])</f>
        <v>86.36</v>
      </c>
      <c r="AA74">
        <f>(0.35*(Table1[[#This Row],[M_Playmaking]]+Table1[[#This Row],[M_Shooting]])+0.05*(Table1[[#This Row],[M_Defense]])+0.15*Table1[[#This Row],[M_Physicality]]+0.1*Table1[[#This Row],[Faceoff]])*0.8+(0.2*Table1[[#This Row],[GameSense]])</f>
        <v>86.76</v>
      </c>
      <c r="AB74" s="1"/>
      <c r="AC74" s="1"/>
      <c r="AD74" s="1"/>
      <c r="AE74" s="1"/>
      <c r="AF74" s="1"/>
      <c r="AG74" s="1"/>
      <c r="AH74" s="1"/>
      <c r="AI74" s="1"/>
    </row>
    <row r="75" spans="1:35" x14ac:dyDescent="0.3">
      <c r="A75">
        <v>74</v>
      </c>
      <c r="B75" t="s">
        <v>78</v>
      </c>
      <c r="C75" t="s">
        <v>190</v>
      </c>
      <c r="D75" t="s">
        <v>18</v>
      </c>
      <c r="E75" t="s">
        <v>186</v>
      </c>
      <c r="F75" t="s">
        <v>51</v>
      </c>
      <c r="G75" t="s">
        <v>20</v>
      </c>
      <c r="H75">
        <v>31</v>
      </c>
      <c r="I75">
        <v>2</v>
      </c>
      <c r="L75">
        <v>93</v>
      </c>
      <c r="M75">
        <v>84</v>
      </c>
      <c r="N75">
        <v>96</v>
      </c>
      <c r="O75">
        <v>81</v>
      </c>
      <c r="P75">
        <v>76</v>
      </c>
      <c r="Q75">
        <v>73</v>
      </c>
      <c r="R75">
        <v>12</v>
      </c>
      <c r="S75">
        <f>Table1[[#This Row],[Shooting]]*(1.5^((0.01*(50+Table1[[#This Row],[Morale]]))-1))</f>
        <v>93</v>
      </c>
      <c r="T75">
        <f>Table1[[#This Row],[Playmaking]]*(1.5^((0.01*(50+Table1[[#This Row],[Morale]]))-1))</f>
        <v>84</v>
      </c>
      <c r="U75">
        <f>Table1[[#This Row],[Defense]]*(1.5^((0.01*(50+Table1[[#This Row],[Morale]]))-1))</f>
        <v>81</v>
      </c>
      <c r="V75">
        <f>Table1[[#This Row],[Physicality]]*(1.5^((0.01*(50+Table1[[#This Row],[Morale]]))-1))</f>
        <v>76</v>
      </c>
      <c r="W75">
        <f>Table1[[#This Row],[Goaltend]]*(1.5^((0.01*(50+Table1[[#This Row],[Morale]]))-1))</f>
        <v>12</v>
      </c>
      <c r="X75">
        <v>50</v>
      </c>
      <c r="Y75">
        <f>(0.4*(Table1[[#This Row],[M_Shooting]]+Table1[[#This Row],[M_Playmaking]])+0.05*(Table1[[#This Row],[M_Defense]])+0.15*(Table1[[#This Row],[M_Physicality]]))*0.8+(Table1[[#This Row],[GameSense]]*0.2)</f>
        <v>88.2</v>
      </c>
      <c r="Z75">
        <f>(0.05*(Table1[[#This Row],[M_Shooting]])+0.1*(Table1[[#This Row],[M_Playmaking]])+0.6*Table1[[#This Row],[M_Defense]]+0.25*Table1[[#This Row],[M_Physicality]])*0.8+(0.2*Table1[[#This Row],[GameSense]])</f>
        <v>83.720000000000013</v>
      </c>
      <c r="AA75">
        <f>(0.35*(Table1[[#This Row],[M_Playmaking]]+Table1[[#This Row],[M_Shooting]])+0.05*(Table1[[#This Row],[M_Defense]])+0.15*Table1[[#This Row],[M_Physicality]]+0.1*Table1[[#This Row],[Faceoff]])*0.8+(0.2*Table1[[#This Row],[GameSense]])</f>
        <v>86.960000000000008</v>
      </c>
      <c r="AB75" s="1"/>
      <c r="AC75" s="1"/>
      <c r="AD75" s="1"/>
      <c r="AE75" s="1"/>
      <c r="AF75" s="1"/>
      <c r="AG75" s="1"/>
      <c r="AH75" s="1"/>
      <c r="AI75" s="1"/>
    </row>
    <row r="76" spans="1:35" x14ac:dyDescent="0.3">
      <c r="A76">
        <v>75</v>
      </c>
      <c r="B76" t="s">
        <v>26</v>
      </c>
      <c r="C76" t="s">
        <v>191</v>
      </c>
      <c r="D76" t="s">
        <v>28</v>
      </c>
      <c r="E76" t="s">
        <v>186</v>
      </c>
      <c r="F76" t="s">
        <v>29</v>
      </c>
      <c r="G76" t="s">
        <v>25</v>
      </c>
      <c r="H76">
        <v>25</v>
      </c>
      <c r="I76">
        <v>2</v>
      </c>
      <c r="L76">
        <v>83</v>
      </c>
      <c r="M76">
        <v>94</v>
      </c>
      <c r="N76">
        <v>89</v>
      </c>
      <c r="O76">
        <v>86</v>
      </c>
      <c r="P76">
        <v>81</v>
      </c>
      <c r="Q76">
        <v>79</v>
      </c>
      <c r="R76">
        <v>12</v>
      </c>
      <c r="S76">
        <f>Table1[[#This Row],[Shooting]]*(1.5^((0.01*(50+Table1[[#This Row],[Morale]]))-1))</f>
        <v>83</v>
      </c>
      <c r="T76">
        <f>Table1[[#This Row],[Playmaking]]*(1.5^((0.01*(50+Table1[[#This Row],[Morale]]))-1))</f>
        <v>94</v>
      </c>
      <c r="U76">
        <f>Table1[[#This Row],[Defense]]*(1.5^((0.01*(50+Table1[[#This Row],[Morale]]))-1))</f>
        <v>86</v>
      </c>
      <c r="V76">
        <f>Table1[[#This Row],[Physicality]]*(1.5^((0.01*(50+Table1[[#This Row],[Morale]]))-1))</f>
        <v>81</v>
      </c>
      <c r="W76">
        <f>Table1[[#This Row],[Goaltend]]*(1.5^((0.01*(50+Table1[[#This Row],[Morale]]))-1))</f>
        <v>12</v>
      </c>
      <c r="X76">
        <v>50</v>
      </c>
      <c r="Y76">
        <f>(0.4*(Table1[[#This Row],[M_Shooting]]+Table1[[#This Row],[M_Playmaking]])+0.05*(Table1[[#This Row],[M_Defense]])+0.15*(Table1[[#This Row],[M_Physicality]]))*0.8+(Table1[[#This Row],[GameSense]]*0.2)</f>
        <v>87.6</v>
      </c>
      <c r="Z76">
        <f>(0.05*(Table1[[#This Row],[M_Shooting]])+0.1*(Table1[[#This Row],[M_Playmaking]])+0.6*Table1[[#This Row],[M_Defense]]+0.25*Table1[[#This Row],[M_Physicality]])*0.8+(0.2*Table1[[#This Row],[GameSense]])</f>
        <v>86.12</v>
      </c>
      <c r="AA76">
        <f>(0.35*(Table1[[#This Row],[M_Playmaking]]+Table1[[#This Row],[M_Shooting]])+0.05*(Table1[[#This Row],[M_Defense]])+0.15*Table1[[#This Row],[M_Physicality]]+0.1*Table1[[#This Row],[Faceoff]])*0.8+(0.2*Table1[[#This Row],[GameSense]])</f>
        <v>86.84</v>
      </c>
      <c r="AB76" s="1"/>
      <c r="AC76" s="1"/>
      <c r="AD76" s="1"/>
      <c r="AE76" s="1"/>
      <c r="AF76" s="1"/>
      <c r="AG76" s="1"/>
      <c r="AH76" s="1"/>
      <c r="AI76" s="1"/>
    </row>
    <row r="77" spans="1:35" x14ac:dyDescent="0.3">
      <c r="A77">
        <v>76</v>
      </c>
      <c r="B77" t="s">
        <v>160</v>
      </c>
      <c r="C77" t="s">
        <v>192</v>
      </c>
      <c r="D77" t="s">
        <v>23</v>
      </c>
      <c r="E77" t="s">
        <v>186</v>
      </c>
      <c r="F77" t="s">
        <v>24</v>
      </c>
      <c r="G77" t="s">
        <v>30</v>
      </c>
      <c r="H77">
        <v>30</v>
      </c>
      <c r="I77">
        <v>3</v>
      </c>
      <c r="L77">
        <v>86</v>
      </c>
      <c r="M77">
        <v>86</v>
      </c>
      <c r="N77">
        <v>87</v>
      </c>
      <c r="O77">
        <v>84</v>
      </c>
      <c r="P77">
        <v>85</v>
      </c>
      <c r="Q77">
        <v>91</v>
      </c>
      <c r="R77">
        <v>12</v>
      </c>
      <c r="S77">
        <f>Table1[[#This Row],[Shooting]]*(1.5^((0.01*(50+Table1[[#This Row],[Morale]]))-1))</f>
        <v>86</v>
      </c>
      <c r="T77">
        <f>Table1[[#This Row],[Playmaking]]*(1.5^((0.01*(50+Table1[[#This Row],[Morale]]))-1))</f>
        <v>86</v>
      </c>
      <c r="U77">
        <f>Table1[[#This Row],[Defense]]*(1.5^((0.01*(50+Table1[[#This Row],[Morale]]))-1))</f>
        <v>84</v>
      </c>
      <c r="V77">
        <f>Table1[[#This Row],[Physicality]]*(1.5^((0.01*(50+Table1[[#This Row],[Morale]]))-1))</f>
        <v>85</v>
      </c>
      <c r="W77">
        <f>Table1[[#This Row],[Goaltend]]*(1.5^((0.01*(50+Table1[[#This Row],[Morale]]))-1))</f>
        <v>12</v>
      </c>
      <c r="X77">
        <v>50</v>
      </c>
      <c r="Y77">
        <f>(0.4*(Table1[[#This Row],[M_Shooting]]+Table1[[#This Row],[M_Playmaking]])+0.05*(Table1[[#This Row],[M_Defense]])+0.15*(Table1[[#This Row],[M_Physicality]]))*0.8+(Table1[[#This Row],[GameSense]]*0.2)</f>
        <v>86.000000000000014</v>
      </c>
      <c r="Z77">
        <f>(0.05*(Table1[[#This Row],[M_Shooting]])+0.1*(Table1[[#This Row],[M_Playmaking]])+0.6*Table1[[#This Row],[M_Defense]]+0.25*Table1[[#This Row],[M_Physicality]])*0.8+(0.2*Table1[[#This Row],[GameSense]])</f>
        <v>85.04</v>
      </c>
      <c r="AA77">
        <f>(0.35*(Table1[[#This Row],[M_Playmaking]]+Table1[[#This Row],[M_Shooting]])+0.05*(Table1[[#This Row],[M_Defense]])+0.15*Table1[[#This Row],[M_Physicality]]+0.1*Table1[[#This Row],[Faceoff]])*0.8+(0.2*Table1[[#This Row],[GameSense]])</f>
        <v>86.399999999999991</v>
      </c>
      <c r="AB77" s="1"/>
      <c r="AC77" s="1"/>
      <c r="AD77" s="1"/>
      <c r="AE77" s="1"/>
      <c r="AF77" s="1"/>
      <c r="AG77" s="1"/>
      <c r="AH77" s="1"/>
      <c r="AI77" s="1"/>
    </row>
    <row r="78" spans="1:35" x14ac:dyDescent="0.3">
      <c r="A78">
        <v>77</v>
      </c>
      <c r="B78" t="s">
        <v>193</v>
      </c>
      <c r="C78" t="s">
        <v>194</v>
      </c>
      <c r="D78" t="s">
        <v>18</v>
      </c>
      <c r="E78" t="s">
        <v>186</v>
      </c>
      <c r="F78" t="s">
        <v>19</v>
      </c>
      <c r="G78" t="s">
        <v>33</v>
      </c>
      <c r="H78">
        <v>23</v>
      </c>
      <c r="I78">
        <v>3</v>
      </c>
      <c r="L78">
        <v>80</v>
      </c>
      <c r="M78">
        <v>85</v>
      </c>
      <c r="N78">
        <v>81</v>
      </c>
      <c r="O78">
        <v>82</v>
      </c>
      <c r="P78">
        <v>88</v>
      </c>
      <c r="Q78">
        <v>82</v>
      </c>
      <c r="R78">
        <v>12</v>
      </c>
      <c r="S78">
        <f>Table1[[#This Row],[Shooting]]*(1.5^((0.01*(50+Table1[[#This Row],[Morale]]))-1))</f>
        <v>80</v>
      </c>
      <c r="T78">
        <f>Table1[[#This Row],[Playmaking]]*(1.5^((0.01*(50+Table1[[#This Row],[Morale]]))-1))</f>
        <v>85</v>
      </c>
      <c r="U78">
        <f>Table1[[#This Row],[Defense]]*(1.5^((0.01*(50+Table1[[#This Row],[Morale]]))-1))</f>
        <v>82</v>
      </c>
      <c r="V78">
        <f>Table1[[#This Row],[Physicality]]*(1.5^((0.01*(50+Table1[[#This Row],[Morale]]))-1))</f>
        <v>88</v>
      </c>
      <c r="W78">
        <f>Table1[[#This Row],[Goaltend]]*(1.5^((0.01*(50+Table1[[#This Row],[Morale]]))-1))</f>
        <v>12</v>
      </c>
      <c r="X78">
        <v>50</v>
      </c>
      <c r="Y78">
        <f>(0.4*(Table1[[#This Row],[M_Shooting]]+Table1[[#This Row],[M_Playmaking]])+0.05*(Table1[[#This Row],[M_Defense]])+0.15*(Table1[[#This Row],[M_Physicality]]))*0.8+(Table1[[#This Row],[GameSense]]*0.2)</f>
        <v>82.84</v>
      </c>
      <c r="Z78">
        <f>(0.05*(Table1[[#This Row],[M_Shooting]])+0.1*(Table1[[#This Row],[M_Playmaking]])+0.6*Table1[[#This Row],[M_Defense]]+0.25*Table1[[#This Row],[M_Physicality]])*0.8+(0.2*Table1[[#This Row],[GameSense]])</f>
        <v>83.16</v>
      </c>
      <c r="AA78">
        <f>(0.35*(Table1[[#This Row],[M_Playmaking]]+Table1[[#This Row],[M_Shooting]])+0.05*(Table1[[#This Row],[M_Defense]])+0.15*Table1[[#This Row],[M_Physicality]]+0.1*Table1[[#This Row],[Faceoff]])*0.8+(0.2*Table1[[#This Row],[GameSense]])</f>
        <v>82.800000000000011</v>
      </c>
      <c r="AB78" s="1"/>
      <c r="AC78" s="1"/>
      <c r="AD78" s="1"/>
      <c r="AE78" s="1"/>
      <c r="AF78" s="1"/>
      <c r="AG78" s="1"/>
      <c r="AH78" s="1"/>
      <c r="AI78" s="1"/>
    </row>
    <row r="79" spans="1:35" x14ac:dyDescent="0.3">
      <c r="A79">
        <v>78</v>
      </c>
      <c r="B79" t="s">
        <v>140</v>
      </c>
      <c r="C79" t="s">
        <v>195</v>
      </c>
      <c r="D79" t="s">
        <v>28</v>
      </c>
      <c r="E79" t="s">
        <v>186</v>
      </c>
      <c r="F79" t="s">
        <v>24</v>
      </c>
      <c r="G79" t="s">
        <v>30</v>
      </c>
      <c r="H79">
        <v>28</v>
      </c>
      <c r="I79">
        <v>3</v>
      </c>
      <c r="L79">
        <v>80</v>
      </c>
      <c r="M79">
        <v>86</v>
      </c>
      <c r="N79">
        <v>84</v>
      </c>
      <c r="O79">
        <v>83</v>
      </c>
      <c r="P79">
        <v>85</v>
      </c>
      <c r="Q79">
        <v>78</v>
      </c>
      <c r="R79">
        <v>12</v>
      </c>
      <c r="S79">
        <f>Table1[[#This Row],[Shooting]]*(1.5^((0.01*(50+Table1[[#This Row],[Morale]]))-1))</f>
        <v>80</v>
      </c>
      <c r="T79">
        <f>Table1[[#This Row],[Playmaking]]*(1.5^((0.01*(50+Table1[[#This Row],[Morale]]))-1))</f>
        <v>86</v>
      </c>
      <c r="U79">
        <f>Table1[[#This Row],[Defense]]*(1.5^((0.01*(50+Table1[[#This Row],[Morale]]))-1))</f>
        <v>83</v>
      </c>
      <c r="V79">
        <f>Table1[[#This Row],[Physicality]]*(1.5^((0.01*(50+Table1[[#This Row],[Morale]]))-1))</f>
        <v>85</v>
      </c>
      <c r="W79">
        <f>Table1[[#This Row],[Goaltend]]*(1.5^((0.01*(50+Table1[[#This Row],[Morale]]))-1))</f>
        <v>12</v>
      </c>
      <c r="X79">
        <v>50</v>
      </c>
      <c r="Y79">
        <f>(0.4*(Table1[[#This Row],[M_Shooting]]+Table1[[#This Row],[M_Playmaking]])+0.05*(Table1[[#This Row],[M_Defense]])+0.15*(Table1[[#This Row],[M_Physicality]]))*0.8+(Table1[[#This Row],[GameSense]]*0.2)</f>
        <v>83.440000000000012</v>
      </c>
      <c r="Z79">
        <f>(0.05*(Table1[[#This Row],[M_Shooting]])+0.1*(Table1[[#This Row],[M_Playmaking]])+0.6*Table1[[#This Row],[M_Defense]]+0.25*Table1[[#This Row],[M_Physicality]])*0.8+(0.2*Table1[[#This Row],[GameSense]])</f>
        <v>83.72</v>
      </c>
      <c r="AA79">
        <f>(0.35*(Table1[[#This Row],[M_Playmaking]]+Table1[[#This Row],[M_Shooting]])+0.05*(Table1[[#This Row],[M_Defense]])+0.15*Table1[[#This Row],[M_Physicality]]+0.1*Table1[[#This Row],[Faceoff]])*0.8+(0.2*Table1[[#This Row],[GameSense]])</f>
        <v>83.039999999999992</v>
      </c>
      <c r="AB79" s="1"/>
      <c r="AC79" s="1"/>
      <c r="AD79" s="1"/>
      <c r="AE79" s="1"/>
      <c r="AF79" s="1"/>
      <c r="AG79" s="1"/>
      <c r="AH79" s="1"/>
      <c r="AI79" s="1"/>
    </row>
    <row r="80" spans="1:35" x14ac:dyDescent="0.3">
      <c r="A80">
        <v>79</v>
      </c>
      <c r="B80" t="s">
        <v>196</v>
      </c>
      <c r="C80" t="s">
        <v>197</v>
      </c>
      <c r="D80" t="s">
        <v>18</v>
      </c>
      <c r="E80" t="s">
        <v>186</v>
      </c>
      <c r="F80" t="s">
        <v>19</v>
      </c>
      <c r="G80" t="s">
        <v>48</v>
      </c>
      <c r="H80">
        <v>33</v>
      </c>
      <c r="I80">
        <v>4</v>
      </c>
      <c r="L80">
        <v>76</v>
      </c>
      <c r="M80">
        <v>85</v>
      </c>
      <c r="N80">
        <v>88</v>
      </c>
      <c r="O80">
        <v>87</v>
      </c>
      <c r="P80">
        <v>93</v>
      </c>
      <c r="Q80">
        <v>73</v>
      </c>
      <c r="R80">
        <v>12</v>
      </c>
      <c r="S80">
        <f>Table1[[#This Row],[Shooting]]*(1.5^((0.01*(50+Table1[[#This Row],[Morale]]))-1))</f>
        <v>76</v>
      </c>
      <c r="T80">
        <f>Table1[[#This Row],[Playmaking]]*(1.5^((0.01*(50+Table1[[#This Row],[Morale]]))-1))</f>
        <v>85</v>
      </c>
      <c r="U80">
        <f>Table1[[#This Row],[Defense]]*(1.5^((0.01*(50+Table1[[#This Row],[Morale]]))-1))</f>
        <v>87</v>
      </c>
      <c r="V80">
        <f>Table1[[#This Row],[Physicality]]*(1.5^((0.01*(50+Table1[[#This Row],[Morale]]))-1))</f>
        <v>93</v>
      </c>
      <c r="W80">
        <f>Table1[[#This Row],[Goaltend]]*(1.5^((0.01*(50+Table1[[#This Row],[Morale]]))-1))</f>
        <v>12</v>
      </c>
      <c r="X80">
        <v>50</v>
      </c>
      <c r="Y80">
        <f>(0.4*(Table1[[#This Row],[M_Shooting]]+Table1[[#This Row],[M_Playmaking]])+0.05*(Table1[[#This Row],[M_Defense]])+0.15*(Table1[[#This Row],[M_Physicality]]))*0.8+(Table1[[#This Row],[GameSense]]*0.2)</f>
        <v>83.760000000000019</v>
      </c>
      <c r="Z80">
        <f>(0.05*(Table1[[#This Row],[M_Shooting]])+0.1*(Table1[[#This Row],[M_Playmaking]])+0.6*Table1[[#This Row],[M_Defense]]+0.25*Table1[[#This Row],[M_Physicality]])*0.8+(0.2*Table1[[#This Row],[GameSense]])</f>
        <v>87.800000000000011</v>
      </c>
      <c r="AA80">
        <f>(0.35*(Table1[[#This Row],[M_Playmaking]]+Table1[[#This Row],[M_Shooting]])+0.05*(Table1[[#This Row],[M_Defense]])+0.15*Table1[[#This Row],[M_Physicality]]+0.1*Table1[[#This Row],[Faceoff]])*0.8+(0.2*Table1[[#This Row],[GameSense]])</f>
        <v>83.16</v>
      </c>
      <c r="AB80" s="1"/>
      <c r="AC80" s="1"/>
      <c r="AD80" s="1"/>
      <c r="AE80" s="1"/>
      <c r="AF80" s="1"/>
      <c r="AG80" s="1"/>
      <c r="AH80" s="1"/>
      <c r="AI80" s="1"/>
    </row>
    <row r="81" spans="1:35" x14ac:dyDescent="0.3">
      <c r="A81">
        <v>80</v>
      </c>
      <c r="B81" t="s">
        <v>198</v>
      </c>
      <c r="C81" t="s">
        <v>199</v>
      </c>
      <c r="D81" t="s">
        <v>23</v>
      </c>
      <c r="E81" t="s">
        <v>186</v>
      </c>
      <c r="F81" t="s">
        <v>38</v>
      </c>
      <c r="G81" t="s">
        <v>25</v>
      </c>
      <c r="H81">
        <v>22</v>
      </c>
      <c r="I81">
        <v>4</v>
      </c>
      <c r="L81">
        <v>81</v>
      </c>
      <c r="M81">
        <v>89</v>
      </c>
      <c r="N81">
        <v>79</v>
      </c>
      <c r="O81">
        <v>81</v>
      </c>
      <c r="P81">
        <v>86</v>
      </c>
      <c r="Q81">
        <v>83</v>
      </c>
      <c r="R81">
        <v>12</v>
      </c>
      <c r="S81">
        <f>Table1[[#This Row],[Shooting]]*(1.5^((0.01*(50+Table1[[#This Row],[Morale]]))-1))</f>
        <v>81</v>
      </c>
      <c r="T81">
        <f>Table1[[#This Row],[Playmaking]]*(1.5^((0.01*(50+Table1[[#This Row],[Morale]]))-1))</f>
        <v>89</v>
      </c>
      <c r="U81">
        <f>Table1[[#This Row],[Defense]]*(1.5^((0.01*(50+Table1[[#This Row],[Morale]]))-1))</f>
        <v>81</v>
      </c>
      <c r="V81">
        <f>Table1[[#This Row],[Physicality]]*(1.5^((0.01*(50+Table1[[#This Row],[Morale]]))-1))</f>
        <v>86</v>
      </c>
      <c r="W81">
        <f>Table1[[#This Row],[Goaltend]]*(1.5^((0.01*(50+Table1[[#This Row],[Morale]]))-1))</f>
        <v>12</v>
      </c>
      <c r="X81">
        <v>50</v>
      </c>
      <c r="Y81">
        <f>(0.4*(Table1[[#This Row],[M_Shooting]]+Table1[[#This Row],[M_Playmaking]])+0.05*(Table1[[#This Row],[M_Defense]])+0.15*(Table1[[#This Row],[M_Physicality]]))*0.8+(Table1[[#This Row],[GameSense]]*0.2)</f>
        <v>83.76</v>
      </c>
      <c r="Z81">
        <f>(0.05*(Table1[[#This Row],[M_Shooting]])+0.1*(Table1[[#This Row],[M_Playmaking]])+0.6*Table1[[#This Row],[M_Defense]]+0.25*Table1[[#This Row],[M_Physicality]])*0.8+(0.2*Table1[[#This Row],[GameSense]])</f>
        <v>82.24</v>
      </c>
      <c r="AA81">
        <f>(0.35*(Table1[[#This Row],[M_Playmaking]]+Table1[[#This Row],[M_Shooting]])+0.05*(Table1[[#This Row],[M_Defense]])+0.15*Table1[[#This Row],[M_Physicality]]+0.1*Table1[[#This Row],[Faceoff]])*0.8+(0.2*Table1[[#This Row],[GameSense]])</f>
        <v>83.6</v>
      </c>
      <c r="AB81" s="1"/>
      <c r="AC81" s="1"/>
      <c r="AD81" s="1"/>
      <c r="AE81" s="1"/>
      <c r="AF81" s="1"/>
      <c r="AG81" s="1"/>
      <c r="AH81" s="1"/>
      <c r="AI81" s="1"/>
    </row>
    <row r="82" spans="1:35" x14ac:dyDescent="0.3">
      <c r="A82">
        <v>81</v>
      </c>
      <c r="B82" t="s">
        <v>153</v>
      </c>
      <c r="C82" t="s">
        <v>200</v>
      </c>
      <c r="D82" t="s">
        <v>28</v>
      </c>
      <c r="E82" t="s">
        <v>186</v>
      </c>
      <c r="F82" t="s">
        <v>29</v>
      </c>
      <c r="G82" t="s">
        <v>20</v>
      </c>
      <c r="H82">
        <v>25</v>
      </c>
      <c r="I82">
        <v>4</v>
      </c>
      <c r="L82">
        <v>92</v>
      </c>
      <c r="M82">
        <v>79</v>
      </c>
      <c r="N82">
        <v>85</v>
      </c>
      <c r="O82">
        <v>77</v>
      </c>
      <c r="P82">
        <v>74</v>
      </c>
      <c r="Q82">
        <v>72</v>
      </c>
      <c r="R82">
        <v>12</v>
      </c>
      <c r="S82">
        <f>Table1[[#This Row],[Shooting]]*(1.5^((0.01*(50+Table1[[#This Row],[Morale]]))-1))</f>
        <v>92</v>
      </c>
      <c r="T82">
        <f>Table1[[#This Row],[Playmaking]]*(1.5^((0.01*(50+Table1[[#This Row],[Morale]]))-1))</f>
        <v>79</v>
      </c>
      <c r="U82">
        <f>Table1[[#This Row],[Defense]]*(1.5^((0.01*(50+Table1[[#This Row],[Morale]]))-1))</f>
        <v>77</v>
      </c>
      <c r="V82">
        <f>Table1[[#This Row],[Physicality]]*(1.5^((0.01*(50+Table1[[#This Row],[Morale]]))-1))</f>
        <v>74</v>
      </c>
      <c r="W82">
        <f>Table1[[#This Row],[Goaltend]]*(1.5^((0.01*(50+Table1[[#This Row],[Morale]]))-1))</f>
        <v>12</v>
      </c>
      <c r="X82">
        <v>50</v>
      </c>
      <c r="Y82">
        <f>(0.4*(Table1[[#This Row],[M_Shooting]]+Table1[[#This Row],[M_Playmaking]])+0.05*(Table1[[#This Row],[M_Defense]])+0.15*(Table1[[#This Row],[M_Physicality]]))*0.8+(Table1[[#This Row],[GameSense]]*0.2)</f>
        <v>83.679999999999993</v>
      </c>
      <c r="Z82">
        <f>(0.05*(Table1[[#This Row],[M_Shooting]])+0.1*(Table1[[#This Row],[M_Playmaking]])+0.6*Table1[[#This Row],[M_Defense]]+0.25*Table1[[#This Row],[M_Physicality]])*0.8+(0.2*Table1[[#This Row],[GameSense]])</f>
        <v>78.759999999999991</v>
      </c>
      <c r="AA82">
        <f>(0.35*(Table1[[#This Row],[M_Playmaking]]+Table1[[#This Row],[M_Shooting]])+0.05*(Table1[[#This Row],[M_Defense]])+0.15*Table1[[#This Row],[M_Physicality]]+0.1*Table1[[#This Row],[Faceoff]])*0.8+(0.2*Table1[[#This Row],[GameSense]])</f>
        <v>82.600000000000009</v>
      </c>
      <c r="AB82" s="1"/>
      <c r="AC82" s="1"/>
      <c r="AD82" s="1"/>
      <c r="AE82" s="1"/>
      <c r="AF82" s="1"/>
      <c r="AG82" s="1"/>
      <c r="AH82" s="1"/>
      <c r="AI82" s="1"/>
    </row>
    <row r="83" spans="1:35" x14ac:dyDescent="0.3">
      <c r="A83">
        <v>82</v>
      </c>
      <c r="B83" t="s">
        <v>217</v>
      </c>
      <c r="C83" t="s">
        <v>218</v>
      </c>
      <c r="D83" t="s">
        <v>56</v>
      </c>
      <c r="E83" t="s">
        <v>186</v>
      </c>
      <c r="F83" t="s">
        <v>24</v>
      </c>
      <c r="G83" t="s">
        <v>57</v>
      </c>
      <c r="H83">
        <v>28</v>
      </c>
      <c r="I83">
        <v>5</v>
      </c>
      <c r="L83">
        <v>80</v>
      </c>
      <c r="M83">
        <v>88</v>
      </c>
      <c r="N83">
        <v>94</v>
      </c>
      <c r="O83">
        <v>95</v>
      </c>
      <c r="P83">
        <v>87</v>
      </c>
      <c r="Q83">
        <v>85</v>
      </c>
      <c r="R83">
        <v>12</v>
      </c>
      <c r="S83">
        <f>Table1[[#This Row],[Shooting]]*(1.5^((0.01*(50+Table1[[#This Row],[Morale]]))-1))</f>
        <v>80</v>
      </c>
      <c r="T83">
        <f>Table1[[#This Row],[Playmaking]]*(1.5^((0.01*(50+Table1[[#This Row],[Morale]]))-1))</f>
        <v>88</v>
      </c>
      <c r="U83">
        <f>Table1[[#This Row],[Defense]]*(1.5^((0.01*(50+Table1[[#This Row],[Morale]]))-1))</f>
        <v>95</v>
      </c>
      <c r="V83">
        <f>Table1[[#This Row],[Physicality]]*(1.5^((0.01*(50+Table1[[#This Row],[Morale]]))-1))</f>
        <v>87</v>
      </c>
      <c r="W83">
        <f>Table1[[#This Row],[Goaltend]]*(1.5^((0.01*(50+Table1[[#This Row],[Morale]]))-1))</f>
        <v>12</v>
      </c>
      <c r="X83">
        <v>50</v>
      </c>
      <c r="Y83">
        <f>(0.4*(Table1[[#This Row],[M_Shooting]]+Table1[[#This Row],[M_Playmaking]])+0.05*(Table1[[#This Row],[M_Defense]])+0.15*(Table1[[#This Row],[M_Physicality]]))*0.8+(Table1[[#This Row],[GameSense]]*0.2)</f>
        <v>86.8</v>
      </c>
      <c r="Z83">
        <f>(0.05*(Table1[[#This Row],[M_Shooting]])+0.1*(Table1[[#This Row],[M_Playmaking]])+0.6*Table1[[#This Row],[M_Defense]]+0.25*Table1[[#This Row],[M_Physicality]])*0.8+(0.2*Table1[[#This Row],[GameSense]])</f>
        <v>92.039999999999992</v>
      </c>
      <c r="AA83">
        <f>(0.35*(Table1[[#This Row],[M_Playmaking]]+Table1[[#This Row],[M_Shooting]])+0.05*(Table1[[#This Row],[M_Defense]])+0.15*Table1[[#This Row],[M_Physicality]]+0.1*Table1[[#This Row],[Faceoff]])*0.8+(0.2*Table1[[#This Row],[GameSense]])</f>
        <v>86.88</v>
      </c>
      <c r="AB83" s="1"/>
      <c r="AC83" s="1"/>
      <c r="AD83" s="1"/>
      <c r="AE83" s="1"/>
      <c r="AF83" s="1"/>
      <c r="AG83" s="1"/>
      <c r="AH83" s="1"/>
      <c r="AI83" s="1"/>
    </row>
    <row r="84" spans="1:35" x14ac:dyDescent="0.3">
      <c r="A84">
        <v>83</v>
      </c>
      <c r="B84" t="s">
        <v>201</v>
      </c>
      <c r="C84" t="s">
        <v>202</v>
      </c>
      <c r="D84" t="s">
        <v>60</v>
      </c>
      <c r="E84" t="s">
        <v>186</v>
      </c>
      <c r="F84" t="s">
        <v>29</v>
      </c>
      <c r="G84" t="s">
        <v>61</v>
      </c>
      <c r="H84">
        <v>30</v>
      </c>
      <c r="I84">
        <v>5</v>
      </c>
      <c r="L84">
        <v>83</v>
      </c>
      <c r="M84">
        <v>91</v>
      </c>
      <c r="N84">
        <v>98</v>
      </c>
      <c r="O84">
        <v>90</v>
      </c>
      <c r="P84">
        <v>82</v>
      </c>
      <c r="Q84">
        <v>76</v>
      </c>
      <c r="R84">
        <v>12</v>
      </c>
      <c r="S84">
        <f>Table1[[#This Row],[Shooting]]*(1.5^((0.01*(50+Table1[[#This Row],[Morale]]))-1))</f>
        <v>83</v>
      </c>
      <c r="T84">
        <f>Table1[[#This Row],[Playmaking]]*(1.5^((0.01*(50+Table1[[#This Row],[Morale]]))-1))</f>
        <v>91</v>
      </c>
      <c r="U84">
        <f>Table1[[#This Row],[Defense]]*(1.5^((0.01*(50+Table1[[#This Row],[Morale]]))-1))</f>
        <v>90</v>
      </c>
      <c r="V84">
        <f>Table1[[#This Row],[Physicality]]*(1.5^((0.01*(50+Table1[[#This Row],[Morale]]))-1))</f>
        <v>82</v>
      </c>
      <c r="W84">
        <f>Table1[[#This Row],[Goaltend]]*(1.5^((0.01*(50+Table1[[#This Row],[Morale]]))-1))</f>
        <v>12</v>
      </c>
      <c r="X84">
        <v>50</v>
      </c>
      <c r="Y84">
        <f>(0.4*(Table1[[#This Row],[M_Shooting]]+Table1[[#This Row],[M_Playmaking]])+0.05*(Table1[[#This Row],[M_Defense]])+0.15*(Table1[[#This Row],[M_Physicality]]))*0.8+(Table1[[#This Row],[GameSense]]*0.2)</f>
        <v>88.72</v>
      </c>
      <c r="Z84">
        <f>(0.05*(Table1[[#This Row],[M_Shooting]])+0.1*(Table1[[#This Row],[M_Playmaking]])+0.6*Table1[[#This Row],[M_Defense]]+0.25*Table1[[#This Row],[M_Physicality]])*0.8+(0.2*Table1[[#This Row],[GameSense]])</f>
        <v>89.800000000000011</v>
      </c>
      <c r="AA84">
        <f>(0.35*(Table1[[#This Row],[M_Playmaking]]+Table1[[#This Row],[M_Shooting]])+0.05*(Table1[[#This Row],[M_Defense]])+0.15*Table1[[#This Row],[M_Physicality]]+0.1*Table1[[#This Row],[Faceoff]])*0.8+(0.2*Table1[[#This Row],[GameSense]])</f>
        <v>87.84</v>
      </c>
      <c r="AB84" s="1"/>
      <c r="AC84" s="1"/>
      <c r="AD84" s="1"/>
      <c r="AE84" s="1"/>
      <c r="AF84" s="1"/>
      <c r="AG84" s="1"/>
      <c r="AH84" s="1"/>
      <c r="AI84" s="1"/>
    </row>
    <row r="85" spans="1:35" x14ac:dyDescent="0.3">
      <c r="A85">
        <v>84</v>
      </c>
      <c r="B85" t="s">
        <v>219</v>
      </c>
      <c r="C85" t="s">
        <v>220</v>
      </c>
      <c r="D85" t="s">
        <v>56</v>
      </c>
      <c r="E85" t="s">
        <v>186</v>
      </c>
      <c r="F85" t="s">
        <v>19</v>
      </c>
      <c r="G85" t="s">
        <v>67</v>
      </c>
      <c r="H85">
        <v>24</v>
      </c>
      <c r="I85">
        <v>6</v>
      </c>
      <c r="L85">
        <v>75</v>
      </c>
      <c r="M85">
        <v>79</v>
      </c>
      <c r="N85">
        <v>88</v>
      </c>
      <c r="O85">
        <v>97</v>
      </c>
      <c r="P85">
        <v>93</v>
      </c>
      <c r="Q85">
        <v>77</v>
      </c>
      <c r="R85">
        <v>12</v>
      </c>
      <c r="S85">
        <f>Table1[[#This Row],[Shooting]]*(1.5^((0.01*(50+Table1[[#This Row],[Morale]]))-1))</f>
        <v>75</v>
      </c>
      <c r="T85">
        <f>Table1[[#This Row],[Playmaking]]*(1.5^((0.01*(50+Table1[[#This Row],[Morale]]))-1))</f>
        <v>79</v>
      </c>
      <c r="U85">
        <f>Table1[[#This Row],[Defense]]*(1.5^((0.01*(50+Table1[[#This Row],[Morale]]))-1))</f>
        <v>97</v>
      </c>
      <c r="V85">
        <f>Table1[[#This Row],[Physicality]]*(1.5^((0.01*(50+Table1[[#This Row],[Morale]]))-1))</f>
        <v>93</v>
      </c>
      <c r="W85">
        <f>Table1[[#This Row],[Goaltend]]*(1.5^((0.01*(50+Table1[[#This Row],[Morale]]))-1))</f>
        <v>12</v>
      </c>
      <c r="X85">
        <v>50</v>
      </c>
      <c r="Y85">
        <f>(0.4*(Table1[[#This Row],[M_Shooting]]+Table1[[#This Row],[M_Playmaking]])+0.05*(Table1[[#This Row],[M_Defense]])+0.15*(Table1[[#This Row],[M_Physicality]]))*0.8+(Table1[[#This Row],[GameSense]]*0.2)</f>
        <v>81.920000000000016</v>
      </c>
      <c r="Z85">
        <f>(0.05*(Table1[[#This Row],[M_Shooting]])+0.1*(Table1[[#This Row],[M_Playmaking]])+0.6*Table1[[#This Row],[M_Defense]]+0.25*Table1[[#This Row],[M_Physicality]])*0.8+(0.2*Table1[[#This Row],[GameSense]])</f>
        <v>92.080000000000013</v>
      </c>
      <c r="AA85">
        <f>(0.35*(Table1[[#This Row],[M_Playmaking]]+Table1[[#This Row],[M_Shooting]])+0.05*(Table1[[#This Row],[M_Defense]])+0.15*Table1[[#This Row],[M_Physicality]]+0.1*Table1[[#This Row],[Faceoff]])*0.8+(0.2*Table1[[#This Row],[GameSense]])</f>
        <v>81.920000000000016</v>
      </c>
      <c r="AB85" s="1"/>
      <c r="AC85" s="1"/>
      <c r="AD85" s="1"/>
      <c r="AE85" s="1"/>
      <c r="AF85" s="1"/>
      <c r="AG85" s="1"/>
      <c r="AH85" s="1"/>
      <c r="AI85" s="1"/>
    </row>
    <row r="86" spans="1:35" x14ac:dyDescent="0.3">
      <c r="A86">
        <v>85</v>
      </c>
      <c r="B86" t="s">
        <v>203</v>
      </c>
      <c r="C86" t="s">
        <v>204</v>
      </c>
      <c r="D86" t="s">
        <v>60</v>
      </c>
      <c r="E86" t="s">
        <v>186</v>
      </c>
      <c r="F86" t="s">
        <v>38</v>
      </c>
      <c r="G86" t="s">
        <v>57</v>
      </c>
      <c r="H86">
        <v>27</v>
      </c>
      <c r="I86">
        <v>6</v>
      </c>
      <c r="L86">
        <v>81</v>
      </c>
      <c r="M86">
        <v>83</v>
      </c>
      <c r="N86">
        <v>89</v>
      </c>
      <c r="O86">
        <v>87</v>
      </c>
      <c r="P86">
        <v>81</v>
      </c>
      <c r="Q86">
        <v>78</v>
      </c>
      <c r="R86">
        <v>12</v>
      </c>
      <c r="S86">
        <f>Table1[[#This Row],[Shooting]]*(1.5^((0.01*(50+Table1[[#This Row],[Morale]]))-1))</f>
        <v>81</v>
      </c>
      <c r="T86">
        <f>Table1[[#This Row],[Playmaking]]*(1.5^((0.01*(50+Table1[[#This Row],[Morale]]))-1))</f>
        <v>83</v>
      </c>
      <c r="U86">
        <f>Table1[[#This Row],[Defense]]*(1.5^((0.01*(50+Table1[[#This Row],[Morale]]))-1))</f>
        <v>87</v>
      </c>
      <c r="V86">
        <f>Table1[[#This Row],[Physicality]]*(1.5^((0.01*(50+Table1[[#This Row],[Morale]]))-1))</f>
        <v>81</v>
      </c>
      <c r="W86">
        <f>Table1[[#This Row],[Goaltend]]*(1.5^((0.01*(50+Table1[[#This Row],[Morale]]))-1))</f>
        <v>12</v>
      </c>
      <c r="X86">
        <v>50</v>
      </c>
      <c r="Y86">
        <f>(0.4*(Table1[[#This Row],[M_Shooting]]+Table1[[#This Row],[M_Playmaking]])+0.05*(Table1[[#This Row],[M_Defense]])+0.15*(Table1[[#This Row],[M_Physicality]]))*0.8+(Table1[[#This Row],[GameSense]]*0.2)</f>
        <v>83.48</v>
      </c>
      <c r="Z86">
        <f>(0.05*(Table1[[#This Row],[M_Shooting]])+0.1*(Table1[[#This Row],[M_Playmaking]])+0.6*Table1[[#This Row],[M_Defense]]+0.25*Table1[[#This Row],[M_Physicality]])*0.8+(0.2*Table1[[#This Row],[GameSense]])</f>
        <v>85.64</v>
      </c>
      <c r="AA86">
        <f>(0.35*(Table1[[#This Row],[M_Playmaking]]+Table1[[#This Row],[M_Shooting]])+0.05*(Table1[[#This Row],[M_Defense]])+0.15*Table1[[#This Row],[M_Physicality]]+0.1*Table1[[#This Row],[Faceoff]])*0.8+(0.2*Table1[[#This Row],[GameSense]])</f>
        <v>83.16</v>
      </c>
      <c r="AB86" s="1"/>
      <c r="AC86" s="1"/>
      <c r="AD86" s="1"/>
      <c r="AE86" s="1"/>
      <c r="AF86" s="1"/>
      <c r="AG86" s="1"/>
      <c r="AH86" s="1"/>
      <c r="AI86" s="1"/>
    </row>
    <row r="87" spans="1:35" x14ac:dyDescent="0.3">
      <c r="A87">
        <v>86</v>
      </c>
      <c r="B87" t="s">
        <v>162</v>
      </c>
      <c r="C87" t="s">
        <v>205</v>
      </c>
      <c r="D87" t="s">
        <v>56</v>
      </c>
      <c r="E87" t="s">
        <v>186</v>
      </c>
      <c r="F87" t="s">
        <v>24</v>
      </c>
      <c r="G87" t="s">
        <v>61</v>
      </c>
      <c r="H87">
        <v>22</v>
      </c>
      <c r="I87">
        <v>7</v>
      </c>
      <c r="L87">
        <v>84</v>
      </c>
      <c r="M87">
        <v>89</v>
      </c>
      <c r="N87">
        <v>78</v>
      </c>
      <c r="O87">
        <v>86</v>
      </c>
      <c r="P87">
        <v>82</v>
      </c>
      <c r="Q87">
        <v>75</v>
      </c>
      <c r="R87">
        <v>12</v>
      </c>
      <c r="S87">
        <f>Table1[[#This Row],[Shooting]]*(1.5^((0.01*(50+Table1[[#This Row],[Morale]]))-1))</f>
        <v>84</v>
      </c>
      <c r="T87">
        <f>Table1[[#This Row],[Playmaking]]*(1.5^((0.01*(50+Table1[[#This Row],[Morale]]))-1))</f>
        <v>89</v>
      </c>
      <c r="U87">
        <f>Table1[[#This Row],[Defense]]*(1.5^((0.01*(50+Table1[[#This Row],[Morale]]))-1))</f>
        <v>86</v>
      </c>
      <c r="V87">
        <f>Table1[[#This Row],[Physicality]]*(1.5^((0.01*(50+Table1[[#This Row],[Morale]]))-1))</f>
        <v>82</v>
      </c>
      <c r="W87">
        <f>Table1[[#This Row],[Goaltend]]*(1.5^((0.01*(50+Table1[[#This Row],[Morale]]))-1))</f>
        <v>12</v>
      </c>
      <c r="X87">
        <v>50</v>
      </c>
      <c r="Y87">
        <f>(0.4*(Table1[[#This Row],[M_Shooting]]+Table1[[#This Row],[M_Playmaking]])+0.05*(Table1[[#This Row],[M_Defense]])+0.15*(Table1[[#This Row],[M_Physicality]]))*0.8+(Table1[[#This Row],[GameSense]]*0.2)</f>
        <v>84.240000000000009</v>
      </c>
      <c r="Z87">
        <f>(0.05*(Table1[[#This Row],[M_Shooting]])+0.1*(Table1[[#This Row],[M_Playmaking]])+0.6*Table1[[#This Row],[M_Defense]]+0.25*Table1[[#This Row],[M_Physicality]])*0.8+(0.2*Table1[[#This Row],[GameSense]])</f>
        <v>83.760000000000019</v>
      </c>
      <c r="AA87">
        <f>(0.35*(Table1[[#This Row],[M_Playmaking]]+Table1[[#This Row],[M_Shooting]])+0.05*(Table1[[#This Row],[M_Defense]])+0.15*Table1[[#This Row],[M_Physicality]]+0.1*Table1[[#This Row],[Faceoff]])*0.8+(0.2*Table1[[#This Row],[GameSense]])</f>
        <v>83.32</v>
      </c>
      <c r="AB87" s="1"/>
      <c r="AC87" s="1"/>
      <c r="AD87" s="1"/>
      <c r="AE87" s="1"/>
      <c r="AF87" s="1"/>
      <c r="AG87" s="1"/>
      <c r="AH87" s="1"/>
      <c r="AI87" s="1"/>
    </row>
    <row r="88" spans="1:35" x14ac:dyDescent="0.3">
      <c r="A88">
        <v>87</v>
      </c>
      <c r="B88" t="s">
        <v>206</v>
      </c>
      <c r="C88" t="s">
        <v>207</v>
      </c>
      <c r="D88" t="s">
        <v>60</v>
      </c>
      <c r="E88" t="s">
        <v>186</v>
      </c>
      <c r="F88" t="s">
        <v>66</v>
      </c>
      <c r="G88" t="s">
        <v>67</v>
      </c>
      <c r="H88">
        <v>25</v>
      </c>
      <c r="I88">
        <v>7</v>
      </c>
      <c r="L88">
        <v>72</v>
      </c>
      <c r="M88">
        <v>76</v>
      </c>
      <c r="N88">
        <v>86</v>
      </c>
      <c r="O88">
        <v>87</v>
      </c>
      <c r="P88">
        <v>94</v>
      </c>
      <c r="Q88">
        <v>70</v>
      </c>
      <c r="R88">
        <v>12</v>
      </c>
      <c r="S88">
        <f>Table1[[#This Row],[Shooting]]*(1.5^((0.01*(50+Table1[[#This Row],[Morale]]))-1))</f>
        <v>72</v>
      </c>
      <c r="T88">
        <f>Table1[[#This Row],[Playmaking]]*(1.5^((0.01*(50+Table1[[#This Row],[Morale]]))-1))</f>
        <v>76</v>
      </c>
      <c r="U88">
        <f>Table1[[#This Row],[Defense]]*(1.5^((0.01*(50+Table1[[#This Row],[Morale]]))-1))</f>
        <v>87</v>
      </c>
      <c r="V88">
        <f>Table1[[#This Row],[Physicality]]*(1.5^((0.01*(50+Table1[[#This Row],[Morale]]))-1))</f>
        <v>94</v>
      </c>
      <c r="W88">
        <f>Table1[[#This Row],[Goaltend]]*(1.5^((0.01*(50+Table1[[#This Row],[Morale]]))-1))</f>
        <v>12</v>
      </c>
      <c r="X88">
        <v>50</v>
      </c>
      <c r="Y88">
        <f>(0.4*(Table1[[#This Row],[M_Shooting]]+Table1[[#This Row],[M_Playmaking]])+0.05*(Table1[[#This Row],[M_Defense]])+0.15*(Table1[[#This Row],[M_Physicality]]))*0.8+(Table1[[#This Row],[GameSense]]*0.2)</f>
        <v>79.320000000000007</v>
      </c>
      <c r="Z88">
        <f>(0.05*(Table1[[#This Row],[M_Shooting]])+0.1*(Table1[[#This Row],[M_Playmaking]])+0.6*Table1[[#This Row],[M_Defense]]+0.25*Table1[[#This Row],[M_Physicality]])*0.8+(0.2*Table1[[#This Row],[GameSense]])</f>
        <v>86.720000000000013</v>
      </c>
      <c r="AA88">
        <f>(0.35*(Table1[[#This Row],[M_Playmaking]]+Table1[[#This Row],[M_Shooting]])+0.05*(Table1[[#This Row],[M_Defense]])+0.15*Table1[[#This Row],[M_Physicality]]+0.1*Table1[[#This Row],[Faceoff]])*0.8+(0.2*Table1[[#This Row],[GameSense]])</f>
        <v>79</v>
      </c>
      <c r="AB88" s="1"/>
      <c r="AC88" s="1"/>
      <c r="AD88" s="1"/>
      <c r="AE88" s="1"/>
      <c r="AF88" s="1"/>
      <c r="AG88" s="1"/>
      <c r="AH88" s="1"/>
      <c r="AI88" s="1"/>
    </row>
    <row r="89" spans="1:35" x14ac:dyDescent="0.3">
      <c r="A89">
        <v>88</v>
      </c>
      <c r="B89" t="s">
        <v>208</v>
      </c>
      <c r="C89" t="s">
        <v>209</v>
      </c>
      <c r="D89" t="s">
        <v>74</v>
      </c>
      <c r="E89" t="s">
        <v>186</v>
      </c>
      <c r="F89" t="s">
        <v>187</v>
      </c>
      <c r="G89" t="s">
        <v>75</v>
      </c>
      <c r="H89">
        <v>29</v>
      </c>
      <c r="I89">
        <v>8</v>
      </c>
      <c r="L89">
        <v>12</v>
      </c>
      <c r="M89">
        <v>12</v>
      </c>
      <c r="N89">
        <v>95</v>
      </c>
      <c r="O89">
        <v>12</v>
      </c>
      <c r="P89">
        <v>12</v>
      </c>
      <c r="Q89">
        <v>12</v>
      </c>
      <c r="R89">
        <v>91</v>
      </c>
      <c r="S89">
        <f>Table1[[#This Row],[Shooting]]*(1.5^((0.01*(50+Table1[[#This Row],[Morale]]))-1))</f>
        <v>12</v>
      </c>
      <c r="T89">
        <f>Table1[[#This Row],[Playmaking]]*(1.5^((0.01*(50+Table1[[#This Row],[Morale]]))-1))</f>
        <v>12</v>
      </c>
      <c r="U89">
        <f>Table1[[#This Row],[Defense]]*(1.5^((0.01*(50+Table1[[#This Row],[Morale]]))-1))</f>
        <v>12</v>
      </c>
      <c r="V89">
        <f>Table1[[#This Row],[Physicality]]*(1.5^((0.01*(50+Table1[[#This Row],[Morale]]))-1))</f>
        <v>12</v>
      </c>
      <c r="W89">
        <f>Table1[[#This Row],[Goaltend]]*(1.5^((0.01*(50+Table1[[#This Row],[Morale]]))-1))</f>
        <v>91</v>
      </c>
      <c r="X89">
        <v>50</v>
      </c>
      <c r="Y89">
        <f>(0.4*(Table1[[#This Row],[M_Shooting]]+Table1[[#This Row],[M_Playmaking]])+0.05*(Table1[[#This Row],[M_Defense]])+0.15*(Table1[[#This Row],[M_Physicality]]))*0.8+(Table1[[#This Row],[GameSense]]*0.2)</f>
        <v>28.6</v>
      </c>
      <c r="Z89">
        <f>(0.05*(Table1[[#This Row],[M_Shooting]])+0.1*(Table1[[#This Row],[M_Playmaking]])+0.6*Table1[[#This Row],[M_Defense]]+0.25*Table1[[#This Row],[M_Physicality]])*0.8+(0.2*Table1[[#This Row],[GameSense]])</f>
        <v>28.6</v>
      </c>
      <c r="AA89">
        <f>(0.35*(Table1[[#This Row],[M_Playmaking]]+Table1[[#This Row],[M_Shooting]])+0.05*(Table1[[#This Row],[M_Defense]])+0.15*Table1[[#This Row],[M_Physicality]]+0.1*Table1[[#This Row],[Faceoff]])*0.8+(0.2*Table1[[#This Row],[GameSense]])</f>
        <v>28.599999999999998</v>
      </c>
      <c r="AB89" s="1"/>
      <c r="AC89" s="1"/>
      <c r="AD89" s="1"/>
      <c r="AE89" s="1"/>
      <c r="AF89" s="1"/>
      <c r="AG89" s="1"/>
      <c r="AH89" s="1"/>
      <c r="AI89" s="1"/>
    </row>
    <row r="90" spans="1:35" x14ac:dyDescent="0.3">
      <c r="A90">
        <v>89</v>
      </c>
      <c r="B90" t="s">
        <v>221</v>
      </c>
      <c r="C90" t="s">
        <v>222</v>
      </c>
      <c r="D90" t="s">
        <v>74</v>
      </c>
      <c r="E90" t="s">
        <v>186</v>
      </c>
      <c r="F90" t="s">
        <v>24</v>
      </c>
      <c r="G90" t="s">
        <v>75</v>
      </c>
      <c r="H90">
        <v>23</v>
      </c>
      <c r="I90">
        <v>9</v>
      </c>
      <c r="L90">
        <v>12</v>
      </c>
      <c r="M90">
        <v>12</v>
      </c>
      <c r="N90">
        <v>75</v>
      </c>
      <c r="O90">
        <v>12</v>
      </c>
      <c r="P90">
        <v>12</v>
      </c>
      <c r="Q90">
        <v>12</v>
      </c>
      <c r="R90">
        <v>78</v>
      </c>
      <c r="S90">
        <f>Table1[[#This Row],[Shooting]]*(1.5^((0.01*(50+Table1[[#This Row],[Morale]]))-1))</f>
        <v>12</v>
      </c>
      <c r="T90">
        <f>Table1[[#This Row],[Playmaking]]*(1.5^((0.01*(50+Table1[[#This Row],[Morale]]))-1))</f>
        <v>12</v>
      </c>
      <c r="U90">
        <f>Table1[[#This Row],[Defense]]*(1.5^((0.01*(50+Table1[[#This Row],[Morale]]))-1))</f>
        <v>12</v>
      </c>
      <c r="V90">
        <f>Table1[[#This Row],[Physicality]]*(1.5^((0.01*(50+Table1[[#This Row],[Morale]]))-1))</f>
        <v>12</v>
      </c>
      <c r="W90">
        <f>Table1[[#This Row],[Goaltend]]*(1.5^((0.01*(50+Table1[[#This Row],[Morale]]))-1))</f>
        <v>78</v>
      </c>
      <c r="X90">
        <v>50</v>
      </c>
      <c r="Y90">
        <f>(0.4*(Table1[[#This Row],[M_Shooting]]+Table1[[#This Row],[M_Playmaking]])+0.05*(Table1[[#This Row],[M_Defense]])+0.15*(Table1[[#This Row],[M_Physicality]]))*0.8+(Table1[[#This Row],[GameSense]]*0.2)</f>
        <v>24.6</v>
      </c>
      <c r="Z90">
        <f>(0.05*(Table1[[#This Row],[M_Shooting]])+0.1*(Table1[[#This Row],[M_Playmaking]])+0.6*Table1[[#This Row],[M_Defense]]+0.25*Table1[[#This Row],[M_Physicality]])*0.8+(0.2*Table1[[#This Row],[GameSense]])</f>
        <v>24.6</v>
      </c>
      <c r="AA90">
        <f>(0.35*(Table1[[#This Row],[M_Playmaking]]+Table1[[#This Row],[M_Shooting]])+0.05*(Table1[[#This Row],[M_Defense]])+0.15*Table1[[#This Row],[M_Physicality]]+0.1*Table1[[#This Row],[Faceoff]])*0.8+(0.2*Table1[[#This Row],[GameSense]])</f>
        <v>24.599999999999998</v>
      </c>
      <c r="AB90" s="1"/>
      <c r="AC90" s="1"/>
      <c r="AD90" s="1"/>
      <c r="AE90" s="1"/>
      <c r="AF90" s="1"/>
      <c r="AG90" s="1"/>
      <c r="AH90" s="1"/>
      <c r="AI90" s="1"/>
    </row>
    <row r="91" spans="1:35" x14ac:dyDescent="0.3">
      <c r="A91">
        <v>90</v>
      </c>
      <c r="B91" t="s">
        <v>52</v>
      </c>
      <c r="C91" t="s">
        <v>210</v>
      </c>
      <c r="D91" t="s">
        <v>28</v>
      </c>
      <c r="E91" t="s">
        <v>186</v>
      </c>
      <c r="F91" t="s">
        <v>24</v>
      </c>
      <c r="G91" t="s">
        <v>33</v>
      </c>
      <c r="H91">
        <v>24</v>
      </c>
      <c r="I91">
        <v>0</v>
      </c>
      <c r="L91">
        <v>82</v>
      </c>
      <c r="M91">
        <v>82</v>
      </c>
      <c r="N91">
        <v>78</v>
      </c>
      <c r="O91">
        <v>79</v>
      </c>
      <c r="P91">
        <v>84</v>
      </c>
      <c r="Q91">
        <v>75</v>
      </c>
      <c r="R91">
        <v>12</v>
      </c>
      <c r="S91">
        <f>Table1[[#This Row],[Shooting]]*(1.5^((0.01*(50+Table1[[#This Row],[Morale]]))-1))</f>
        <v>82</v>
      </c>
      <c r="T91">
        <f>Table1[[#This Row],[Playmaking]]*(1.5^((0.01*(50+Table1[[#This Row],[Morale]]))-1))</f>
        <v>82</v>
      </c>
      <c r="U91">
        <f>Table1[[#This Row],[Defense]]*(1.5^((0.01*(50+Table1[[#This Row],[Morale]]))-1))</f>
        <v>79</v>
      </c>
      <c r="V91">
        <f>Table1[[#This Row],[Physicality]]*(1.5^((0.01*(50+Table1[[#This Row],[Morale]]))-1))</f>
        <v>84</v>
      </c>
      <c r="W91">
        <f>Table1[[#This Row],[Goaltend]]*(1.5^((0.01*(50+Table1[[#This Row],[Morale]]))-1))</f>
        <v>12</v>
      </c>
      <c r="X91">
        <v>50</v>
      </c>
      <c r="Y91">
        <f>(0.4*(Table1[[#This Row],[M_Shooting]]+Table1[[#This Row],[M_Playmaking]])+0.05*(Table1[[#This Row],[M_Defense]])+0.15*(Table1[[#This Row],[M_Physicality]]))*0.8+(Table1[[#This Row],[GameSense]]*0.2)</f>
        <v>81.320000000000022</v>
      </c>
      <c r="Z91">
        <f>(0.05*(Table1[[#This Row],[M_Shooting]])+0.1*(Table1[[#This Row],[M_Playmaking]])+0.6*Table1[[#This Row],[M_Defense]]+0.25*Table1[[#This Row],[M_Physicality]])*0.8+(0.2*Table1[[#This Row],[GameSense]])</f>
        <v>80.16</v>
      </c>
      <c r="AA91">
        <f>(0.35*(Table1[[#This Row],[M_Playmaking]]+Table1[[#This Row],[M_Shooting]])+0.05*(Table1[[#This Row],[M_Defense]])+0.15*Table1[[#This Row],[M_Physicality]]+0.1*Table1[[#This Row],[Faceoff]])*0.8+(0.2*Table1[[#This Row],[GameSense]])</f>
        <v>80.760000000000019</v>
      </c>
      <c r="AB91" s="1"/>
      <c r="AC91" s="1"/>
      <c r="AD91" s="1"/>
      <c r="AE91" s="1"/>
      <c r="AF91" s="1"/>
      <c r="AG91" s="1"/>
      <c r="AH91" s="1"/>
      <c r="AI91" s="1"/>
    </row>
    <row r="92" spans="1:35" x14ac:dyDescent="0.3">
      <c r="A92">
        <v>91</v>
      </c>
      <c r="B92" t="s">
        <v>223</v>
      </c>
      <c r="C92" t="s">
        <v>224</v>
      </c>
      <c r="D92" t="s">
        <v>23</v>
      </c>
      <c r="E92" t="s">
        <v>186</v>
      </c>
      <c r="F92" t="s">
        <v>45</v>
      </c>
      <c r="G92" t="s">
        <v>25</v>
      </c>
      <c r="H92">
        <v>21</v>
      </c>
      <c r="I92">
        <v>0</v>
      </c>
      <c r="L92">
        <v>77</v>
      </c>
      <c r="M92">
        <v>83</v>
      </c>
      <c r="N92">
        <v>75</v>
      </c>
      <c r="O92">
        <v>79</v>
      </c>
      <c r="P92">
        <v>73</v>
      </c>
      <c r="Q92">
        <v>84</v>
      </c>
      <c r="R92">
        <v>12</v>
      </c>
      <c r="S92">
        <f>Table1[[#This Row],[Shooting]]*(1.5^((0.01*(50+Table1[[#This Row],[Morale]]))-1))</f>
        <v>77</v>
      </c>
      <c r="T92">
        <f>Table1[[#This Row],[Playmaking]]*(1.5^((0.01*(50+Table1[[#This Row],[Morale]]))-1))</f>
        <v>83</v>
      </c>
      <c r="U92">
        <f>Table1[[#This Row],[Defense]]*(1.5^((0.01*(50+Table1[[#This Row],[Morale]]))-1))</f>
        <v>79</v>
      </c>
      <c r="V92">
        <f>Table1[[#This Row],[Physicality]]*(1.5^((0.01*(50+Table1[[#This Row],[Morale]]))-1))</f>
        <v>73</v>
      </c>
      <c r="W92">
        <f>Table1[[#This Row],[Goaltend]]*(1.5^((0.01*(50+Table1[[#This Row],[Morale]]))-1))</f>
        <v>12</v>
      </c>
      <c r="X92">
        <v>50</v>
      </c>
      <c r="Y92">
        <f>(0.4*(Table1[[#This Row],[M_Shooting]]+Table1[[#This Row],[M_Playmaking]])+0.05*(Table1[[#This Row],[M_Defense]])+0.15*(Table1[[#This Row],[M_Physicality]]))*0.8+(Table1[[#This Row],[GameSense]]*0.2)</f>
        <v>78.12</v>
      </c>
      <c r="Z92">
        <f>(0.05*(Table1[[#This Row],[M_Shooting]])+0.1*(Table1[[#This Row],[M_Playmaking]])+0.6*Table1[[#This Row],[M_Defense]]+0.25*Table1[[#This Row],[M_Physicality]])*0.8+(0.2*Table1[[#This Row],[GameSense]])</f>
        <v>77.240000000000009</v>
      </c>
      <c r="AA92">
        <f>(0.35*(Table1[[#This Row],[M_Playmaking]]+Table1[[#This Row],[M_Shooting]])+0.05*(Table1[[#This Row],[M_Defense]])+0.15*Table1[[#This Row],[M_Physicality]]+0.1*Table1[[#This Row],[Faceoff]])*0.8+(0.2*Table1[[#This Row],[GameSense]])</f>
        <v>78.440000000000012</v>
      </c>
      <c r="AB92" s="1"/>
      <c r="AC92" s="1"/>
      <c r="AD92" s="1"/>
      <c r="AE92" s="1"/>
      <c r="AF92" s="1"/>
      <c r="AG92" s="1"/>
      <c r="AH92" s="1"/>
      <c r="AI92" s="1"/>
    </row>
    <row r="93" spans="1:35" x14ac:dyDescent="0.3">
      <c r="A93">
        <v>92</v>
      </c>
      <c r="B93" t="s">
        <v>211</v>
      </c>
      <c r="C93" t="s">
        <v>212</v>
      </c>
      <c r="D93" t="s">
        <v>56</v>
      </c>
      <c r="E93" t="s">
        <v>186</v>
      </c>
      <c r="F93" t="s">
        <v>66</v>
      </c>
      <c r="G93" t="s">
        <v>67</v>
      </c>
      <c r="H93">
        <v>26</v>
      </c>
      <c r="I93">
        <v>0</v>
      </c>
      <c r="L93">
        <v>72</v>
      </c>
      <c r="M93">
        <v>68</v>
      </c>
      <c r="N93">
        <v>80</v>
      </c>
      <c r="O93">
        <v>84</v>
      </c>
      <c r="P93">
        <v>83</v>
      </c>
      <c r="Q93">
        <v>73</v>
      </c>
      <c r="R93">
        <v>12</v>
      </c>
      <c r="S93">
        <f>Table1[[#This Row],[Shooting]]*(1.5^((0.01*(50+Table1[[#This Row],[Morale]]))-1))</f>
        <v>72</v>
      </c>
      <c r="T93">
        <f>Table1[[#This Row],[Playmaking]]*(1.5^((0.01*(50+Table1[[#This Row],[Morale]]))-1))</f>
        <v>68</v>
      </c>
      <c r="U93">
        <f>Table1[[#This Row],[Defense]]*(1.5^((0.01*(50+Table1[[#This Row],[Morale]]))-1))</f>
        <v>84</v>
      </c>
      <c r="V93">
        <f>Table1[[#This Row],[Physicality]]*(1.5^((0.01*(50+Table1[[#This Row],[Morale]]))-1))</f>
        <v>83</v>
      </c>
      <c r="W93">
        <f>Table1[[#This Row],[Goaltend]]*(1.5^((0.01*(50+Table1[[#This Row],[Morale]]))-1))</f>
        <v>12</v>
      </c>
      <c r="X93">
        <v>50</v>
      </c>
      <c r="Y93">
        <f>(0.4*(Table1[[#This Row],[M_Shooting]]+Table1[[#This Row],[M_Playmaking]])+0.05*(Table1[[#This Row],[M_Defense]])+0.15*(Table1[[#This Row],[M_Physicality]]))*0.8+(Table1[[#This Row],[GameSense]]*0.2)</f>
        <v>74.12</v>
      </c>
      <c r="Z93">
        <f>(0.05*(Table1[[#This Row],[M_Shooting]])+0.1*(Table1[[#This Row],[M_Playmaking]])+0.6*Table1[[#This Row],[M_Defense]]+0.25*Table1[[#This Row],[M_Physicality]])*0.8+(0.2*Table1[[#This Row],[GameSense]])</f>
        <v>81.239999999999995</v>
      </c>
      <c r="AA93">
        <f>(0.35*(Table1[[#This Row],[M_Playmaking]]+Table1[[#This Row],[M_Shooting]])+0.05*(Table1[[#This Row],[M_Defense]])+0.15*Table1[[#This Row],[M_Physicality]]+0.1*Table1[[#This Row],[Faceoff]])*0.8+(0.2*Table1[[#This Row],[GameSense]])</f>
        <v>74.360000000000014</v>
      </c>
      <c r="AB93" s="1"/>
      <c r="AC93" s="1"/>
      <c r="AD93" s="1"/>
      <c r="AE93" s="1"/>
      <c r="AF93" s="1"/>
      <c r="AG93" s="1"/>
      <c r="AH93" s="1"/>
      <c r="AI93" s="1"/>
    </row>
    <row r="94" spans="1:35" x14ac:dyDescent="0.3">
      <c r="A94">
        <v>93</v>
      </c>
      <c r="B94" t="s">
        <v>249</v>
      </c>
      <c r="C94" t="s">
        <v>248</v>
      </c>
      <c r="D94" t="s">
        <v>23</v>
      </c>
      <c r="E94" t="s">
        <v>226</v>
      </c>
      <c r="F94" t="s">
        <v>24</v>
      </c>
      <c r="G94" t="s">
        <v>30</v>
      </c>
      <c r="H94">
        <v>27</v>
      </c>
      <c r="I94">
        <v>1</v>
      </c>
      <c r="L94">
        <v>90</v>
      </c>
      <c r="M94">
        <v>96</v>
      </c>
      <c r="N94">
        <v>97</v>
      </c>
      <c r="O94">
        <v>93</v>
      </c>
      <c r="P94">
        <v>88</v>
      </c>
      <c r="Q94">
        <v>99</v>
      </c>
      <c r="R94">
        <v>12</v>
      </c>
      <c r="S94" s="2">
        <f>Table1[[#This Row],[Shooting]]*(1.5^((0.01*(50+Table1[[#This Row],[Morale]]))-1))</f>
        <v>90</v>
      </c>
      <c r="T94" s="2">
        <f>Table1[[#This Row],[Playmaking]]*(1.5^((0.01*(50+Table1[[#This Row],[Morale]]))-1))</f>
        <v>96</v>
      </c>
      <c r="U94" s="2">
        <f>Table1[[#This Row],[Defense]]*(1.5^((0.01*(50+Table1[[#This Row],[Morale]]))-1))</f>
        <v>93</v>
      </c>
      <c r="V94" s="2">
        <f>Table1[[#This Row],[Physicality]]*(1.5^((0.01*(50+Table1[[#This Row],[Morale]]))-1))</f>
        <v>88</v>
      </c>
      <c r="W94" s="2">
        <f>Table1[[#This Row],[Goaltend]]*(1.5^((0.01*(50+Table1[[#This Row],[Morale]]))-1))</f>
        <v>12</v>
      </c>
      <c r="X94">
        <v>50</v>
      </c>
      <c r="Y94" s="2">
        <f>(0.4*(Table1[[#This Row],[M_Shooting]]+Table1[[#This Row],[M_Playmaking]])+0.05*(Table1[[#This Row],[M_Defense]])+0.15*(Table1[[#This Row],[M_Physicality]]))*0.8+(Table1[[#This Row],[GameSense]]*0.2)</f>
        <v>93.200000000000017</v>
      </c>
      <c r="Z94" s="2">
        <f>(0.05*(Table1[[#This Row],[M_Shooting]])+0.1*(Table1[[#This Row],[M_Playmaking]])+0.6*Table1[[#This Row],[M_Defense]]+0.25*Table1[[#This Row],[M_Physicality]])*0.8+(0.2*Table1[[#This Row],[GameSense]])</f>
        <v>92.920000000000016</v>
      </c>
      <c r="AA94" s="2">
        <f>(0.35*(Table1[[#This Row],[M_Playmaking]]+Table1[[#This Row],[M_Shooting]])+0.05*(Table1[[#This Row],[M_Defense]])+0.15*Table1[[#This Row],[M_Physicality]]+0.1*Table1[[#This Row],[Faceoff]])*0.8+(0.2*Table1[[#This Row],[GameSense]])</f>
        <v>93.680000000000021</v>
      </c>
      <c r="AB94" s="1"/>
      <c r="AC94" s="1"/>
      <c r="AD94" s="1"/>
      <c r="AE94" s="1"/>
      <c r="AF94" s="1"/>
      <c r="AG94" s="1"/>
      <c r="AH94" s="1"/>
      <c r="AI94" s="1"/>
    </row>
    <row r="95" spans="1:35" x14ac:dyDescent="0.3">
      <c r="A95">
        <v>94</v>
      </c>
      <c r="B95" t="s">
        <v>250</v>
      </c>
      <c r="C95" t="s">
        <v>251</v>
      </c>
      <c r="D95" t="s">
        <v>28</v>
      </c>
      <c r="E95" t="s">
        <v>226</v>
      </c>
      <c r="F95" t="s">
        <v>29</v>
      </c>
      <c r="G95" t="s">
        <v>20</v>
      </c>
      <c r="H95">
        <v>29</v>
      </c>
      <c r="I95">
        <v>1</v>
      </c>
      <c r="L95">
        <v>98</v>
      </c>
      <c r="M95">
        <v>87</v>
      </c>
      <c r="N95">
        <v>95</v>
      </c>
      <c r="O95">
        <v>87</v>
      </c>
      <c r="P95">
        <v>84</v>
      </c>
      <c r="Q95">
        <v>78</v>
      </c>
      <c r="R95">
        <v>12</v>
      </c>
      <c r="S95" s="2">
        <f>Table1[[#This Row],[Shooting]]*(1.5^((0.01*(50+Table1[[#This Row],[Morale]]))-1))</f>
        <v>98</v>
      </c>
      <c r="T95" s="2">
        <f>Table1[[#This Row],[Playmaking]]*(1.5^((0.01*(50+Table1[[#This Row],[Morale]]))-1))</f>
        <v>87</v>
      </c>
      <c r="U95" s="2">
        <f>Table1[[#This Row],[Defense]]*(1.5^((0.01*(50+Table1[[#This Row],[Morale]]))-1))</f>
        <v>87</v>
      </c>
      <c r="V95" s="2">
        <f>Table1[[#This Row],[Physicality]]*(1.5^((0.01*(50+Table1[[#This Row],[Morale]]))-1))</f>
        <v>84</v>
      </c>
      <c r="W95" s="2">
        <f>Table1[[#This Row],[Goaltend]]*(1.5^((0.01*(50+Table1[[#This Row],[Morale]]))-1))</f>
        <v>12</v>
      </c>
      <c r="X95">
        <v>50</v>
      </c>
      <c r="Y95" s="2">
        <f>(0.4*(Table1[[#This Row],[M_Shooting]]+Table1[[#This Row],[M_Playmaking]])+0.05*(Table1[[#This Row],[M_Defense]])+0.15*(Table1[[#This Row],[M_Physicality]]))*0.8+(Table1[[#This Row],[GameSense]]*0.2)</f>
        <v>91.759999999999991</v>
      </c>
      <c r="Z95" s="2">
        <f>(0.05*(Table1[[#This Row],[M_Shooting]])+0.1*(Table1[[#This Row],[M_Playmaking]])+0.6*Table1[[#This Row],[M_Defense]]+0.25*Table1[[#This Row],[M_Physicality]])*0.8+(0.2*Table1[[#This Row],[GameSense]])</f>
        <v>88.44</v>
      </c>
      <c r="AA95" s="2">
        <f>(0.35*(Table1[[#This Row],[M_Playmaking]]+Table1[[#This Row],[M_Shooting]])+0.05*(Table1[[#This Row],[M_Defense]])+0.15*Table1[[#This Row],[M_Physicality]]+0.1*Table1[[#This Row],[Faceoff]])*0.8+(0.2*Table1[[#This Row],[GameSense]])</f>
        <v>90.6</v>
      </c>
      <c r="AB95" s="1"/>
      <c r="AC95" s="1"/>
      <c r="AD95" s="1"/>
      <c r="AE95" s="1"/>
      <c r="AF95" s="1"/>
      <c r="AG95" s="1"/>
      <c r="AH95" s="1"/>
      <c r="AI95" s="1"/>
    </row>
    <row r="96" spans="1:35" x14ac:dyDescent="0.3">
      <c r="A96">
        <v>95</v>
      </c>
      <c r="B96" t="s">
        <v>252</v>
      </c>
      <c r="C96" t="s">
        <v>229</v>
      </c>
      <c r="D96" t="s">
        <v>18</v>
      </c>
      <c r="E96" t="s">
        <v>226</v>
      </c>
      <c r="F96" t="s">
        <v>19</v>
      </c>
      <c r="G96" t="s">
        <v>33</v>
      </c>
      <c r="H96">
        <v>25</v>
      </c>
      <c r="I96">
        <v>1</v>
      </c>
      <c r="L96">
        <v>89</v>
      </c>
      <c r="M96">
        <v>89</v>
      </c>
      <c r="N96">
        <v>87</v>
      </c>
      <c r="O96">
        <v>89</v>
      </c>
      <c r="P96">
        <v>92</v>
      </c>
      <c r="Q96">
        <v>82</v>
      </c>
      <c r="R96">
        <v>12</v>
      </c>
      <c r="S96" s="2">
        <f>Table1[[#This Row],[Shooting]]*(1.5^((0.01*(50+Table1[[#This Row],[Morale]]))-1))</f>
        <v>89</v>
      </c>
      <c r="T96" s="2">
        <f>Table1[[#This Row],[Playmaking]]*(1.5^((0.01*(50+Table1[[#This Row],[Morale]]))-1))</f>
        <v>89</v>
      </c>
      <c r="U96" s="2">
        <f>Table1[[#This Row],[Defense]]*(1.5^((0.01*(50+Table1[[#This Row],[Morale]]))-1))</f>
        <v>89</v>
      </c>
      <c r="V96" s="2">
        <f>Table1[[#This Row],[Physicality]]*(1.5^((0.01*(50+Table1[[#This Row],[Morale]]))-1))</f>
        <v>92</v>
      </c>
      <c r="W96" s="2">
        <f>Table1[[#This Row],[Goaltend]]*(1.5^((0.01*(50+Table1[[#This Row],[Morale]]))-1))</f>
        <v>12</v>
      </c>
      <c r="X96">
        <v>50</v>
      </c>
      <c r="Y96" s="2">
        <f>(0.4*(Table1[[#This Row],[M_Shooting]]+Table1[[#This Row],[M_Playmaking]])+0.05*(Table1[[#This Row],[M_Defense]])+0.15*(Table1[[#This Row],[M_Physicality]]))*0.8+(Table1[[#This Row],[GameSense]]*0.2)</f>
        <v>88.960000000000008</v>
      </c>
      <c r="Z96" s="2">
        <f>(0.05*(Table1[[#This Row],[M_Shooting]])+0.1*(Table1[[#This Row],[M_Playmaking]])+0.6*Table1[[#This Row],[M_Defense]]+0.25*Table1[[#This Row],[M_Physicality]])*0.8+(0.2*Table1[[#This Row],[GameSense]])</f>
        <v>89.2</v>
      </c>
      <c r="AA96" s="2">
        <f>(0.35*(Table1[[#This Row],[M_Playmaking]]+Table1[[#This Row],[M_Shooting]])+0.05*(Table1[[#This Row],[M_Defense]])+0.15*Table1[[#This Row],[M_Physicality]]+0.1*Table1[[#This Row],[Faceoff]])*0.8+(0.2*Table1[[#This Row],[GameSense]])</f>
        <v>88.4</v>
      </c>
      <c r="AB96" s="1"/>
      <c r="AC96" s="1"/>
      <c r="AD96" s="1"/>
      <c r="AE96" s="1"/>
      <c r="AF96" s="1"/>
      <c r="AG96" s="1"/>
      <c r="AH96" s="1"/>
      <c r="AI96" s="1"/>
    </row>
    <row r="97" spans="1:35" x14ac:dyDescent="0.3">
      <c r="A97">
        <v>96</v>
      </c>
      <c r="B97" t="s">
        <v>230</v>
      </c>
      <c r="C97" t="s">
        <v>231</v>
      </c>
      <c r="D97" t="s">
        <v>23</v>
      </c>
      <c r="E97" t="s">
        <v>226</v>
      </c>
      <c r="F97" t="s">
        <v>227</v>
      </c>
      <c r="G97" t="s">
        <v>25</v>
      </c>
      <c r="H97">
        <v>30</v>
      </c>
      <c r="I97">
        <v>2</v>
      </c>
      <c r="L97">
        <v>83</v>
      </c>
      <c r="M97">
        <v>96</v>
      </c>
      <c r="N97">
        <v>95</v>
      </c>
      <c r="O97">
        <v>83</v>
      </c>
      <c r="P97">
        <v>82</v>
      </c>
      <c r="Q97">
        <v>95</v>
      </c>
      <c r="R97">
        <v>12</v>
      </c>
      <c r="S97" s="2">
        <f>Table1[[#This Row],[Shooting]]*(1.5^((0.01*(50+Table1[[#This Row],[Morale]]))-1))</f>
        <v>83</v>
      </c>
      <c r="T97" s="2">
        <f>Table1[[#This Row],[Playmaking]]*(1.5^((0.01*(50+Table1[[#This Row],[Morale]]))-1))</f>
        <v>96</v>
      </c>
      <c r="U97" s="2">
        <f>Table1[[#This Row],[Defense]]*(1.5^((0.01*(50+Table1[[#This Row],[Morale]]))-1))</f>
        <v>83</v>
      </c>
      <c r="V97" s="2">
        <f>Table1[[#This Row],[Physicality]]*(1.5^((0.01*(50+Table1[[#This Row],[Morale]]))-1))</f>
        <v>82</v>
      </c>
      <c r="W97" s="2">
        <f>Table1[[#This Row],[Goaltend]]*(1.5^((0.01*(50+Table1[[#This Row],[Morale]]))-1))</f>
        <v>12</v>
      </c>
      <c r="X97">
        <v>50</v>
      </c>
      <c r="Y97" s="2">
        <f>(0.4*(Table1[[#This Row],[M_Shooting]]+Table1[[#This Row],[M_Playmaking]])+0.05*(Table1[[#This Row],[M_Defense]])+0.15*(Table1[[#This Row],[M_Physicality]]))*0.8+(Table1[[#This Row],[GameSense]]*0.2)</f>
        <v>89.440000000000012</v>
      </c>
      <c r="Z97" s="2">
        <f>(0.05*(Table1[[#This Row],[M_Shooting]])+0.1*(Table1[[#This Row],[M_Playmaking]])+0.6*Table1[[#This Row],[M_Defense]]+0.25*Table1[[#This Row],[M_Physicality]])*0.8+(0.2*Table1[[#This Row],[GameSense]])</f>
        <v>86.24</v>
      </c>
      <c r="AA97" s="2">
        <f>(0.35*(Table1[[#This Row],[M_Playmaking]]+Table1[[#This Row],[M_Shooting]])+0.05*(Table1[[#This Row],[M_Defense]])+0.15*Table1[[#This Row],[M_Physicality]]+0.1*Table1[[#This Row],[Faceoff]])*0.8+(0.2*Table1[[#This Row],[GameSense]])</f>
        <v>89.88</v>
      </c>
      <c r="AB97" s="1"/>
      <c r="AC97" s="1"/>
      <c r="AD97" s="1"/>
      <c r="AE97" s="1"/>
      <c r="AF97" s="1"/>
      <c r="AG97" s="1"/>
      <c r="AH97" s="1"/>
      <c r="AI97" s="1"/>
    </row>
    <row r="98" spans="1:35" x14ac:dyDescent="0.3">
      <c r="A98">
        <v>97</v>
      </c>
      <c r="B98" t="s">
        <v>253</v>
      </c>
      <c r="C98" t="s">
        <v>232</v>
      </c>
      <c r="D98" t="s">
        <v>18</v>
      </c>
      <c r="E98" t="s">
        <v>226</v>
      </c>
      <c r="F98" t="s">
        <v>24</v>
      </c>
      <c r="G98" t="s">
        <v>20</v>
      </c>
      <c r="H98">
        <v>23</v>
      </c>
      <c r="I98">
        <v>2</v>
      </c>
      <c r="L98">
        <v>93</v>
      </c>
      <c r="M98">
        <v>80</v>
      </c>
      <c r="N98">
        <v>84</v>
      </c>
      <c r="O98">
        <v>81</v>
      </c>
      <c r="P98">
        <v>79</v>
      </c>
      <c r="Q98">
        <v>75</v>
      </c>
      <c r="R98">
        <v>12</v>
      </c>
      <c r="S98" s="2">
        <f>Table1[[#This Row],[Shooting]]*(1.5^((0.01*(50+Table1[[#This Row],[Morale]]))-1))</f>
        <v>93</v>
      </c>
      <c r="T98" s="2">
        <f>Table1[[#This Row],[Playmaking]]*(1.5^((0.01*(50+Table1[[#This Row],[Morale]]))-1))</f>
        <v>80</v>
      </c>
      <c r="U98" s="2">
        <f>Table1[[#This Row],[Defense]]*(1.5^((0.01*(50+Table1[[#This Row],[Morale]]))-1))</f>
        <v>81</v>
      </c>
      <c r="V98" s="2">
        <f>Table1[[#This Row],[Physicality]]*(1.5^((0.01*(50+Table1[[#This Row],[Morale]]))-1))</f>
        <v>79</v>
      </c>
      <c r="W98" s="2">
        <f>Table1[[#This Row],[Goaltend]]*(1.5^((0.01*(50+Table1[[#This Row],[Morale]]))-1))</f>
        <v>12</v>
      </c>
      <c r="X98">
        <v>50</v>
      </c>
      <c r="Y98" s="2">
        <f>(0.4*(Table1[[#This Row],[M_Shooting]]+Table1[[#This Row],[M_Playmaking]])+0.05*(Table1[[#This Row],[M_Defense]])+0.15*(Table1[[#This Row],[M_Physicality]]))*0.8+(Table1[[#This Row],[GameSense]]*0.2)</f>
        <v>84.88</v>
      </c>
      <c r="Z98" s="2">
        <f>(0.05*(Table1[[#This Row],[M_Shooting]])+0.1*(Table1[[#This Row],[M_Playmaking]])+0.6*Table1[[#This Row],[M_Defense]]+0.25*Table1[[#This Row],[M_Physicality]])*0.8+(0.2*Table1[[#This Row],[GameSense]])</f>
        <v>81.599999999999994</v>
      </c>
      <c r="AA98" s="2">
        <f>(0.35*(Table1[[#This Row],[M_Playmaking]]+Table1[[#This Row],[M_Shooting]])+0.05*(Table1[[#This Row],[M_Defense]])+0.15*Table1[[#This Row],[M_Physicality]]+0.1*Table1[[#This Row],[Faceoff]])*0.8+(0.2*Table1[[#This Row],[GameSense]])</f>
        <v>83.96</v>
      </c>
      <c r="AB98" s="1"/>
      <c r="AC98" s="1"/>
      <c r="AD98" s="1"/>
      <c r="AE98" s="1"/>
      <c r="AF98" s="1"/>
      <c r="AG98" s="1"/>
      <c r="AH98" s="1"/>
      <c r="AI98" s="1"/>
    </row>
    <row r="99" spans="1:35" x14ac:dyDescent="0.3">
      <c r="A99">
        <v>98</v>
      </c>
      <c r="B99" t="s">
        <v>233</v>
      </c>
      <c r="C99" t="s">
        <v>234</v>
      </c>
      <c r="D99" t="s">
        <v>28</v>
      </c>
      <c r="E99" t="s">
        <v>226</v>
      </c>
      <c r="F99" t="s">
        <v>45</v>
      </c>
      <c r="G99" t="s">
        <v>30</v>
      </c>
      <c r="H99">
        <v>26</v>
      </c>
      <c r="I99">
        <v>2</v>
      </c>
      <c r="L99">
        <v>87</v>
      </c>
      <c r="M99">
        <v>85</v>
      </c>
      <c r="N99">
        <v>84</v>
      </c>
      <c r="O99">
        <v>87</v>
      </c>
      <c r="P99">
        <v>86</v>
      </c>
      <c r="Q99">
        <v>82</v>
      </c>
      <c r="R99">
        <v>12</v>
      </c>
      <c r="S99" s="2">
        <f>Table1[[#This Row],[Shooting]]*(1.5^((0.01*(50+Table1[[#This Row],[Morale]]))-1))</f>
        <v>87</v>
      </c>
      <c r="T99" s="2">
        <f>Table1[[#This Row],[Playmaking]]*(1.5^((0.01*(50+Table1[[#This Row],[Morale]]))-1))</f>
        <v>85</v>
      </c>
      <c r="U99" s="2">
        <f>Table1[[#This Row],[Defense]]*(1.5^((0.01*(50+Table1[[#This Row],[Morale]]))-1))</f>
        <v>87</v>
      </c>
      <c r="V99" s="2">
        <f>Table1[[#This Row],[Physicality]]*(1.5^((0.01*(50+Table1[[#This Row],[Morale]]))-1))</f>
        <v>86</v>
      </c>
      <c r="W99" s="2">
        <f>Table1[[#This Row],[Goaltend]]*(1.5^((0.01*(50+Table1[[#This Row],[Morale]]))-1))</f>
        <v>12</v>
      </c>
      <c r="X99">
        <v>50</v>
      </c>
      <c r="Y99" s="2">
        <f>(0.4*(Table1[[#This Row],[M_Shooting]]+Table1[[#This Row],[M_Playmaking]])+0.05*(Table1[[#This Row],[M_Defense]])+0.15*(Table1[[#This Row],[M_Physicality]]))*0.8+(Table1[[#This Row],[GameSense]]*0.2)</f>
        <v>85.64</v>
      </c>
      <c r="Z99" s="2">
        <f>(0.05*(Table1[[#This Row],[M_Shooting]])+0.1*(Table1[[#This Row],[M_Playmaking]])+0.6*Table1[[#This Row],[M_Defense]]+0.25*Table1[[#This Row],[M_Physicality]])*0.8+(0.2*Table1[[#This Row],[GameSense]])</f>
        <v>86.039999999999992</v>
      </c>
      <c r="AA99" s="2">
        <f>(0.35*(Table1[[#This Row],[M_Playmaking]]+Table1[[#This Row],[M_Shooting]])+0.05*(Table1[[#This Row],[M_Defense]])+0.15*Table1[[#This Row],[M_Physicality]]+0.1*Table1[[#This Row],[Faceoff]])*0.8+(0.2*Table1[[#This Row],[GameSense]])</f>
        <v>85.320000000000007</v>
      </c>
      <c r="AB99" s="1"/>
      <c r="AC99" s="1"/>
      <c r="AD99" s="1"/>
      <c r="AE99" s="1"/>
      <c r="AF99" s="1"/>
      <c r="AG99" s="1"/>
      <c r="AH99" s="1"/>
      <c r="AI99" s="1"/>
    </row>
    <row r="100" spans="1:35" x14ac:dyDescent="0.3">
      <c r="A100">
        <v>99</v>
      </c>
      <c r="B100" t="s">
        <v>254</v>
      </c>
      <c r="C100" t="s">
        <v>255</v>
      </c>
      <c r="D100" t="s">
        <v>23</v>
      </c>
      <c r="E100" t="s">
        <v>226</v>
      </c>
      <c r="F100" t="s">
        <v>19</v>
      </c>
      <c r="G100" t="s">
        <v>30</v>
      </c>
      <c r="H100">
        <v>28</v>
      </c>
      <c r="I100">
        <v>3</v>
      </c>
      <c r="L100">
        <v>85</v>
      </c>
      <c r="M100">
        <v>86</v>
      </c>
      <c r="N100">
        <v>89</v>
      </c>
      <c r="O100">
        <v>86</v>
      </c>
      <c r="P100">
        <v>84</v>
      </c>
      <c r="Q100">
        <v>89</v>
      </c>
      <c r="R100">
        <v>12</v>
      </c>
      <c r="S100" s="2">
        <f>Table1[[#This Row],[Shooting]]*(1.5^((0.01*(50+Table1[[#This Row],[Morale]]))-1))</f>
        <v>85</v>
      </c>
      <c r="T100" s="2">
        <f>Table1[[#This Row],[Playmaking]]*(1.5^((0.01*(50+Table1[[#This Row],[Morale]]))-1))</f>
        <v>86</v>
      </c>
      <c r="U100" s="2">
        <f>Table1[[#This Row],[Defense]]*(1.5^((0.01*(50+Table1[[#This Row],[Morale]]))-1))</f>
        <v>86</v>
      </c>
      <c r="V100" s="2">
        <f>Table1[[#This Row],[Physicality]]*(1.5^((0.01*(50+Table1[[#This Row],[Morale]]))-1))</f>
        <v>84</v>
      </c>
      <c r="W100" s="2">
        <f>Table1[[#This Row],[Goaltend]]*(1.5^((0.01*(50+Table1[[#This Row],[Morale]]))-1))</f>
        <v>12</v>
      </c>
      <c r="X100">
        <v>50</v>
      </c>
      <c r="Y100" s="2">
        <f>(0.4*(Table1[[#This Row],[M_Shooting]]+Table1[[#This Row],[M_Playmaking]])+0.05*(Table1[[#This Row],[M_Defense]])+0.15*(Table1[[#This Row],[M_Physicality]]))*0.8+(Table1[[#This Row],[GameSense]]*0.2)</f>
        <v>86.039999999999992</v>
      </c>
      <c r="Z100" s="2">
        <f>(0.05*(Table1[[#This Row],[M_Shooting]])+0.1*(Table1[[#This Row],[M_Playmaking]])+0.6*Table1[[#This Row],[M_Defense]]+0.25*Table1[[#This Row],[M_Physicality]])*0.8+(0.2*Table1[[#This Row],[GameSense]])</f>
        <v>86.16</v>
      </c>
      <c r="AA100" s="2">
        <f>(0.35*(Table1[[#This Row],[M_Playmaking]]+Table1[[#This Row],[M_Shooting]])+0.05*(Table1[[#This Row],[M_Defense]])+0.15*Table1[[#This Row],[M_Physicality]]+0.1*Table1[[#This Row],[Faceoff]])*0.8+(0.2*Table1[[#This Row],[GameSense]])</f>
        <v>86.32</v>
      </c>
      <c r="AB100" s="1"/>
      <c r="AC100" s="1"/>
      <c r="AD100" s="1"/>
      <c r="AE100" s="1"/>
      <c r="AF100" s="1"/>
      <c r="AG100" s="1"/>
      <c r="AH100" s="1"/>
      <c r="AI100" s="1"/>
    </row>
    <row r="101" spans="1:35" x14ac:dyDescent="0.3">
      <c r="A101">
        <v>100</v>
      </c>
      <c r="B101" t="s">
        <v>78</v>
      </c>
      <c r="C101" t="s">
        <v>235</v>
      </c>
      <c r="D101" t="s">
        <v>28</v>
      </c>
      <c r="E101" t="s">
        <v>226</v>
      </c>
      <c r="F101" t="s">
        <v>29</v>
      </c>
      <c r="G101" t="s">
        <v>25</v>
      </c>
      <c r="H101">
        <v>24</v>
      </c>
      <c r="I101">
        <v>3</v>
      </c>
      <c r="L101">
        <v>81</v>
      </c>
      <c r="M101">
        <v>88</v>
      </c>
      <c r="N101">
        <v>85</v>
      </c>
      <c r="O101">
        <v>80</v>
      </c>
      <c r="P101">
        <v>77</v>
      </c>
      <c r="Q101">
        <v>74</v>
      </c>
      <c r="R101">
        <v>12</v>
      </c>
      <c r="S101" s="2">
        <f>Table1[[#This Row],[Shooting]]*(1.5^((0.01*(50+Table1[[#This Row],[Morale]]))-1))</f>
        <v>81</v>
      </c>
      <c r="T101" s="2">
        <f>Table1[[#This Row],[Playmaking]]*(1.5^((0.01*(50+Table1[[#This Row],[Morale]]))-1))</f>
        <v>88</v>
      </c>
      <c r="U101" s="2">
        <f>Table1[[#This Row],[Defense]]*(1.5^((0.01*(50+Table1[[#This Row],[Morale]]))-1))</f>
        <v>80</v>
      </c>
      <c r="V101" s="2">
        <f>Table1[[#This Row],[Physicality]]*(1.5^((0.01*(50+Table1[[#This Row],[Morale]]))-1))</f>
        <v>77</v>
      </c>
      <c r="W101" s="2">
        <f>Table1[[#This Row],[Goaltend]]*(1.5^((0.01*(50+Table1[[#This Row],[Morale]]))-1))</f>
        <v>12</v>
      </c>
      <c r="X101">
        <v>50</v>
      </c>
      <c r="Y101" s="2">
        <f>(0.4*(Table1[[#This Row],[M_Shooting]]+Table1[[#This Row],[M_Playmaking]])+0.05*(Table1[[#This Row],[M_Defense]])+0.15*(Table1[[#This Row],[M_Physicality]]))*0.8+(Table1[[#This Row],[GameSense]]*0.2)</f>
        <v>83.52000000000001</v>
      </c>
      <c r="Z101" s="2">
        <f>(0.05*(Table1[[#This Row],[M_Shooting]])+0.1*(Table1[[#This Row],[M_Playmaking]])+0.6*Table1[[#This Row],[M_Defense]]+0.25*Table1[[#This Row],[M_Physicality]])*0.8+(0.2*Table1[[#This Row],[GameSense]])</f>
        <v>81.08</v>
      </c>
      <c r="AA101" s="2">
        <f>(0.35*(Table1[[#This Row],[M_Playmaking]]+Table1[[#This Row],[M_Shooting]])+0.05*(Table1[[#This Row],[M_Defense]])+0.15*Table1[[#This Row],[M_Physicality]]+0.1*Table1[[#This Row],[Faceoff]])*0.8+(0.2*Table1[[#This Row],[GameSense]])</f>
        <v>82.68</v>
      </c>
      <c r="AB101" s="1"/>
      <c r="AC101" s="1"/>
      <c r="AD101" s="1"/>
      <c r="AE101" s="1"/>
      <c r="AF101" s="1"/>
      <c r="AG101" s="1"/>
      <c r="AH101" s="1"/>
      <c r="AI101" s="1"/>
    </row>
    <row r="102" spans="1:35" x14ac:dyDescent="0.3">
      <c r="A102">
        <v>101</v>
      </c>
      <c r="B102" t="s">
        <v>81</v>
      </c>
      <c r="C102" t="s">
        <v>256</v>
      </c>
      <c r="D102" t="s">
        <v>18</v>
      </c>
      <c r="E102" t="s">
        <v>226</v>
      </c>
      <c r="F102" t="s">
        <v>24</v>
      </c>
      <c r="G102" t="s">
        <v>33</v>
      </c>
      <c r="H102">
        <v>32</v>
      </c>
      <c r="I102">
        <v>3</v>
      </c>
      <c r="L102">
        <v>77</v>
      </c>
      <c r="M102">
        <v>82</v>
      </c>
      <c r="N102">
        <v>92</v>
      </c>
      <c r="O102">
        <v>81</v>
      </c>
      <c r="P102">
        <v>87</v>
      </c>
      <c r="Q102">
        <v>79</v>
      </c>
      <c r="R102">
        <v>12</v>
      </c>
      <c r="S102" s="2">
        <f>Table1[[#This Row],[Shooting]]*(1.5^((0.01*(50+Table1[[#This Row],[Morale]]))-1))</f>
        <v>77</v>
      </c>
      <c r="T102" s="2">
        <f>Table1[[#This Row],[Playmaking]]*(1.5^((0.01*(50+Table1[[#This Row],[Morale]]))-1))</f>
        <v>82</v>
      </c>
      <c r="U102" s="2">
        <f>Table1[[#This Row],[Defense]]*(1.5^((0.01*(50+Table1[[#This Row],[Morale]]))-1))</f>
        <v>81</v>
      </c>
      <c r="V102" s="2">
        <f>Table1[[#This Row],[Physicality]]*(1.5^((0.01*(50+Table1[[#This Row],[Morale]]))-1))</f>
        <v>87</v>
      </c>
      <c r="W102" s="2">
        <f>Table1[[#This Row],[Goaltend]]*(1.5^((0.01*(50+Table1[[#This Row],[Morale]]))-1))</f>
        <v>12</v>
      </c>
      <c r="X102">
        <v>50</v>
      </c>
      <c r="Y102" s="2">
        <f>(0.4*(Table1[[#This Row],[M_Shooting]]+Table1[[#This Row],[M_Playmaking]])+0.05*(Table1[[#This Row],[M_Defense]])+0.15*(Table1[[#This Row],[M_Physicality]]))*0.8+(Table1[[#This Row],[GameSense]]*0.2)</f>
        <v>82.960000000000008</v>
      </c>
      <c r="Z102" s="2">
        <f>(0.05*(Table1[[#This Row],[M_Shooting]])+0.1*(Table1[[#This Row],[M_Playmaking]])+0.6*Table1[[#This Row],[M_Defense]]+0.25*Table1[[#This Row],[M_Physicality]])*0.8+(0.2*Table1[[#This Row],[GameSense]])</f>
        <v>84.320000000000007</v>
      </c>
      <c r="AA102" s="2">
        <f>(0.35*(Table1[[#This Row],[M_Playmaking]]+Table1[[#This Row],[M_Shooting]])+0.05*(Table1[[#This Row],[M_Defense]])+0.15*Table1[[#This Row],[M_Physicality]]+0.1*Table1[[#This Row],[Faceoff]])*0.8+(0.2*Table1[[#This Row],[GameSense]])</f>
        <v>82.920000000000016</v>
      </c>
      <c r="AB102" s="1"/>
      <c r="AC102" s="1"/>
      <c r="AD102" s="1"/>
      <c r="AE102" s="1"/>
      <c r="AF102" s="1"/>
      <c r="AG102" s="1"/>
      <c r="AH102" s="1"/>
      <c r="AI102" s="1"/>
    </row>
    <row r="103" spans="1:35" x14ac:dyDescent="0.3">
      <c r="A103">
        <v>102</v>
      </c>
      <c r="B103" t="s">
        <v>211</v>
      </c>
      <c r="C103" t="s">
        <v>236</v>
      </c>
      <c r="D103" t="s">
        <v>23</v>
      </c>
      <c r="E103" t="s">
        <v>226</v>
      </c>
      <c r="F103" t="s">
        <v>51</v>
      </c>
      <c r="G103" t="s">
        <v>30</v>
      </c>
      <c r="H103">
        <v>22</v>
      </c>
      <c r="I103">
        <v>4</v>
      </c>
      <c r="L103">
        <v>81</v>
      </c>
      <c r="M103">
        <v>83</v>
      </c>
      <c r="N103">
        <v>78</v>
      </c>
      <c r="O103">
        <v>83</v>
      </c>
      <c r="P103">
        <v>85</v>
      </c>
      <c r="Q103">
        <v>88</v>
      </c>
      <c r="R103">
        <v>12</v>
      </c>
      <c r="S103" s="2">
        <f>Table1[[#This Row],[Shooting]]*(1.5^((0.01*(50+Table1[[#This Row],[Morale]]))-1))</f>
        <v>81</v>
      </c>
      <c r="T103" s="2">
        <f>Table1[[#This Row],[Playmaking]]*(1.5^((0.01*(50+Table1[[#This Row],[Morale]]))-1))</f>
        <v>83</v>
      </c>
      <c r="U103" s="2">
        <f>Table1[[#This Row],[Defense]]*(1.5^((0.01*(50+Table1[[#This Row],[Morale]]))-1))</f>
        <v>83</v>
      </c>
      <c r="V103" s="2">
        <f>Table1[[#This Row],[Physicality]]*(1.5^((0.01*(50+Table1[[#This Row],[Morale]]))-1))</f>
        <v>85</v>
      </c>
      <c r="W103" s="2">
        <f>Table1[[#This Row],[Goaltend]]*(1.5^((0.01*(50+Table1[[#This Row],[Morale]]))-1))</f>
        <v>12</v>
      </c>
      <c r="X103">
        <v>50</v>
      </c>
      <c r="Y103" s="2">
        <f>(0.4*(Table1[[#This Row],[M_Shooting]]+Table1[[#This Row],[M_Playmaking]])+0.05*(Table1[[#This Row],[M_Defense]])+0.15*(Table1[[#This Row],[M_Physicality]]))*0.8+(Table1[[#This Row],[GameSense]]*0.2)</f>
        <v>81.600000000000023</v>
      </c>
      <c r="Z103" s="2">
        <f>(0.05*(Table1[[#This Row],[M_Shooting]])+0.1*(Table1[[#This Row],[M_Playmaking]])+0.6*Table1[[#This Row],[M_Defense]]+0.25*Table1[[#This Row],[M_Physicality]])*0.8+(0.2*Table1[[#This Row],[GameSense]])</f>
        <v>82.320000000000022</v>
      </c>
      <c r="AA103" s="2">
        <f>(0.35*(Table1[[#This Row],[M_Playmaking]]+Table1[[#This Row],[M_Shooting]])+0.05*(Table1[[#This Row],[M_Defense]])+0.15*Table1[[#This Row],[M_Physicality]]+0.1*Table1[[#This Row],[Faceoff]])*0.8+(0.2*Table1[[#This Row],[GameSense]])</f>
        <v>82.080000000000013</v>
      </c>
      <c r="AB103" s="1"/>
      <c r="AC103" s="1"/>
      <c r="AD103" s="1"/>
      <c r="AE103" s="1"/>
      <c r="AF103" s="1"/>
      <c r="AG103" s="1"/>
      <c r="AH103" s="1"/>
      <c r="AI103" s="1"/>
    </row>
    <row r="104" spans="1:35" x14ac:dyDescent="0.3">
      <c r="A104">
        <v>103</v>
      </c>
      <c r="B104" t="s">
        <v>257</v>
      </c>
      <c r="C104" t="s">
        <v>237</v>
      </c>
      <c r="D104" t="s">
        <v>28</v>
      </c>
      <c r="E104" t="s">
        <v>226</v>
      </c>
      <c r="F104" t="s">
        <v>19</v>
      </c>
      <c r="G104" t="s">
        <v>48</v>
      </c>
      <c r="H104">
        <v>34</v>
      </c>
      <c r="I104">
        <v>4</v>
      </c>
      <c r="L104">
        <v>79</v>
      </c>
      <c r="M104">
        <v>76</v>
      </c>
      <c r="N104">
        <v>89</v>
      </c>
      <c r="O104">
        <v>80</v>
      </c>
      <c r="P104">
        <v>94</v>
      </c>
      <c r="Q104">
        <v>73</v>
      </c>
      <c r="R104">
        <v>12</v>
      </c>
      <c r="S104" s="2">
        <f>Table1[[#This Row],[Shooting]]*(1.5^((0.01*(50+Table1[[#This Row],[Morale]]))-1))</f>
        <v>79</v>
      </c>
      <c r="T104" s="2">
        <f>Table1[[#This Row],[Playmaking]]*(1.5^((0.01*(50+Table1[[#This Row],[Morale]]))-1))</f>
        <v>76</v>
      </c>
      <c r="U104" s="2">
        <f>Table1[[#This Row],[Defense]]*(1.5^((0.01*(50+Table1[[#This Row],[Morale]]))-1))</f>
        <v>80</v>
      </c>
      <c r="V104" s="2">
        <f>Table1[[#This Row],[Physicality]]*(1.5^((0.01*(50+Table1[[#This Row],[Morale]]))-1))</f>
        <v>94</v>
      </c>
      <c r="W104" s="2">
        <f>Table1[[#This Row],[Goaltend]]*(1.5^((0.01*(50+Table1[[#This Row],[Morale]]))-1))</f>
        <v>12</v>
      </c>
      <c r="X104">
        <v>50</v>
      </c>
      <c r="Y104" s="2">
        <f>(0.4*(Table1[[#This Row],[M_Shooting]]+Table1[[#This Row],[M_Playmaking]])+0.05*(Table1[[#This Row],[M_Defense]])+0.15*(Table1[[#This Row],[M_Physicality]]))*0.8+(Table1[[#This Row],[GameSense]]*0.2)</f>
        <v>81.88</v>
      </c>
      <c r="Z104" s="2">
        <f>(0.05*(Table1[[#This Row],[M_Shooting]])+0.1*(Table1[[#This Row],[M_Playmaking]])+0.6*Table1[[#This Row],[M_Defense]]+0.25*Table1[[#This Row],[M_Physicality]])*0.8+(0.2*Table1[[#This Row],[GameSense]])</f>
        <v>84.24</v>
      </c>
      <c r="AA104" s="2">
        <f>(0.35*(Table1[[#This Row],[M_Playmaking]]+Table1[[#This Row],[M_Shooting]])+0.05*(Table1[[#This Row],[M_Defense]])+0.15*Table1[[#This Row],[M_Physicality]]+0.1*Table1[[#This Row],[Faceoff]])*0.8+(0.2*Table1[[#This Row],[GameSense]])</f>
        <v>81.52</v>
      </c>
      <c r="AB104" s="1"/>
      <c r="AC104" s="1"/>
      <c r="AD104" s="1"/>
      <c r="AE104" s="1"/>
      <c r="AF104" s="1"/>
      <c r="AG104" s="1"/>
      <c r="AH104" s="1"/>
      <c r="AI104" s="1"/>
    </row>
    <row r="105" spans="1:35" x14ac:dyDescent="0.3">
      <c r="A105">
        <v>104</v>
      </c>
      <c r="B105" t="s">
        <v>258</v>
      </c>
      <c r="C105" t="s">
        <v>259</v>
      </c>
      <c r="D105" t="s">
        <v>18</v>
      </c>
      <c r="E105" t="s">
        <v>226</v>
      </c>
      <c r="F105" t="s">
        <v>24</v>
      </c>
      <c r="G105" t="s">
        <v>25</v>
      </c>
      <c r="H105">
        <v>25</v>
      </c>
      <c r="I105">
        <v>4</v>
      </c>
      <c r="L105">
        <v>82</v>
      </c>
      <c r="M105">
        <v>87</v>
      </c>
      <c r="N105">
        <v>85</v>
      </c>
      <c r="O105">
        <v>77</v>
      </c>
      <c r="P105">
        <v>79</v>
      </c>
      <c r="Q105">
        <v>72</v>
      </c>
      <c r="R105">
        <v>12</v>
      </c>
      <c r="S105" s="2">
        <f>Table1[[#This Row],[Shooting]]*(1.5^((0.01*(50+Table1[[#This Row],[Morale]]))-1))</f>
        <v>82</v>
      </c>
      <c r="T105" s="2">
        <f>Table1[[#This Row],[Playmaking]]*(1.5^((0.01*(50+Table1[[#This Row],[Morale]]))-1))</f>
        <v>87</v>
      </c>
      <c r="U105" s="2">
        <f>Table1[[#This Row],[Defense]]*(1.5^((0.01*(50+Table1[[#This Row],[Morale]]))-1))</f>
        <v>77</v>
      </c>
      <c r="V105" s="2">
        <f>Table1[[#This Row],[Physicality]]*(1.5^((0.01*(50+Table1[[#This Row],[Morale]]))-1))</f>
        <v>79</v>
      </c>
      <c r="W105" s="2">
        <f>Table1[[#This Row],[Goaltend]]*(1.5^((0.01*(50+Table1[[#This Row],[Morale]]))-1))</f>
        <v>12</v>
      </c>
      <c r="X105">
        <v>50</v>
      </c>
      <c r="Y105" s="2">
        <f>(0.4*(Table1[[#This Row],[M_Shooting]]+Table1[[#This Row],[M_Playmaking]])+0.05*(Table1[[#This Row],[M_Defense]])+0.15*(Table1[[#This Row],[M_Physicality]]))*0.8+(Table1[[#This Row],[GameSense]]*0.2)</f>
        <v>83.64</v>
      </c>
      <c r="Z105" s="2">
        <f>(0.05*(Table1[[#This Row],[M_Shooting]])+0.1*(Table1[[#This Row],[M_Playmaking]])+0.6*Table1[[#This Row],[M_Defense]]+0.25*Table1[[#This Row],[M_Physicality]])*0.8+(0.2*Table1[[#This Row],[GameSense]])</f>
        <v>80</v>
      </c>
      <c r="AA105" s="2">
        <f>(0.35*(Table1[[#This Row],[M_Playmaking]]+Table1[[#This Row],[M_Shooting]])+0.05*(Table1[[#This Row],[M_Defense]])+0.15*Table1[[#This Row],[M_Physicality]]+0.1*Table1[[#This Row],[Faceoff]])*0.8+(0.2*Table1[[#This Row],[GameSense]])</f>
        <v>82.64</v>
      </c>
      <c r="AB105" s="1"/>
      <c r="AC105" s="1"/>
      <c r="AD105" s="1"/>
      <c r="AE105" s="1"/>
      <c r="AF105" s="1"/>
      <c r="AG105" s="1"/>
      <c r="AH105" s="1"/>
      <c r="AI105" s="1"/>
    </row>
    <row r="106" spans="1:35" x14ac:dyDescent="0.3">
      <c r="A106">
        <v>105</v>
      </c>
      <c r="B106" t="s">
        <v>238</v>
      </c>
      <c r="C106" t="s">
        <v>260</v>
      </c>
      <c r="D106" t="s">
        <v>56</v>
      </c>
      <c r="E106" t="s">
        <v>226</v>
      </c>
      <c r="F106" t="s">
        <v>29</v>
      </c>
      <c r="G106" t="s">
        <v>61</v>
      </c>
      <c r="H106">
        <v>29</v>
      </c>
      <c r="I106">
        <v>5</v>
      </c>
      <c r="L106">
        <v>85</v>
      </c>
      <c r="M106">
        <v>88</v>
      </c>
      <c r="N106">
        <v>95</v>
      </c>
      <c r="O106">
        <v>91</v>
      </c>
      <c r="P106">
        <v>85</v>
      </c>
      <c r="Q106">
        <v>80</v>
      </c>
      <c r="R106">
        <v>12</v>
      </c>
      <c r="S106" s="2">
        <f>Table1[[#This Row],[Shooting]]*(1.5^((0.01*(50+Table1[[#This Row],[Morale]]))-1))</f>
        <v>85</v>
      </c>
      <c r="T106" s="2">
        <f>Table1[[#This Row],[Playmaking]]*(1.5^((0.01*(50+Table1[[#This Row],[Morale]]))-1))</f>
        <v>88</v>
      </c>
      <c r="U106" s="2">
        <f>Table1[[#This Row],[Defense]]*(1.5^((0.01*(50+Table1[[#This Row],[Morale]]))-1))</f>
        <v>91</v>
      </c>
      <c r="V106" s="2">
        <f>Table1[[#This Row],[Physicality]]*(1.5^((0.01*(50+Table1[[#This Row],[Morale]]))-1))</f>
        <v>85</v>
      </c>
      <c r="W106" s="2">
        <f>Table1[[#This Row],[Goaltend]]*(1.5^((0.01*(50+Table1[[#This Row],[Morale]]))-1))</f>
        <v>12</v>
      </c>
      <c r="X106">
        <v>50</v>
      </c>
      <c r="Y106" s="2">
        <f>(0.4*(Table1[[#This Row],[M_Shooting]]+Table1[[#This Row],[M_Playmaking]])+0.05*(Table1[[#This Row],[M_Defense]])+0.15*(Table1[[#This Row],[M_Physicality]]))*0.8+(Table1[[#This Row],[GameSense]]*0.2)</f>
        <v>88.2</v>
      </c>
      <c r="Z106" s="2">
        <f>(0.05*(Table1[[#This Row],[M_Shooting]])+0.1*(Table1[[#This Row],[M_Playmaking]])+0.6*Table1[[#This Row],[M_Defense]]+0.25*Table1[[#This Row],[M_Physicality]])*0.8+(0.2*Table1[[#This Row],[GameSense]])</f>
        <v>90.12</v>
      </c>
      <c r="AA106" s="2">
        <f>(0.35*(Table1[[#This Row],[M_Playmaking]]+Table1[[#This Row],[M_Shooting]])+0.05*(Table1[[#This Row],[M_Defense]])+0.15*Table1[[#This Row],[M_Physicality]]+0.1*Table1[[#This Row],[Faceoff]])*0.8+(0.2*Table1[[#This Row],[GameSense]])</f>
        <v>87.679999999999993</v>
      </c>
      <c r="AB106" s="1"/>
      <c r="AC106" s="1"/>
      <c r="AD106" s="1"/>
      <c r="AE106" s="1"/>
      <c r="AF106" s="1"/>
      <c r="AG106" s="1"/>
      <c r="AH106" s="1"/>
      <c r="AI106" s="1"/>
    </row>
    <row r="107" spans="1:35" x14ac:dyDescent="0.3">
      <c r="A107">
        <v>106</v>
      </c>
      <c r="B107" t="s">
        <v>262</v>
      </c>
      <c r="C107" t="s">
        <v>261</v>
      </c>
      <c r="D107" t="s">
        <v>60</v>
      </c>
      <c r="E107" t="s">
        <v>226</v>
      </c>
      <c r="F107" t="s">
        <v>24</v>
      </c>
      <c r="G107" t="s">
        <v>57</v>
      </c>
      <c r="H107">
        <v>27</v>
      </c>
      <c r="I107">
        <v>5</v>
      </c>
      <c r="L107">
        <v>78</v>
      </c>
      <c r="M107">
        <v>85</v>
      </c>
      <c r="N107">
        <v>95</v>
      </c>
      <c r="O107">
        <v>94</v>
      </c>
      <c r="P107">
        <v>90</v>
      </c>
      <c r="Q107">
        <v>79</v>
      </c>
      <c r="R107">
        <v>12</v>
      </c>
      <c r="S107" s="2">
        <f>Table1[[#This Row],[Shooting]]*(1.5^((0.01*(50+Table1[[#This Row],[Morale]]))-1))</f>
        <v>78</v>
      </c>
      <c r="T107" s="2">
        <f>Table1[[#This Row],[Playmaking]]*(1.5^((0.01*(50+Table1[[#This Row],[Morale]]))-1))</f>
        <v>85</v>
      </c>
      <c r="U107" s="2">
        <f>Table1[[#This Row],[Defense]]*(1.5^((0.01*(50+Table1[[#This Row],[Morale]]))-1))</f>
        <v>94</v>
      </c>
      <c r="V107" s="2">
        <f>Table1[[#This Row],[Physicality]]*(1.5^((0.01*(50+Table1[[#This Row],[Morale]]))-1))</f>
        <v>90</v>
      </c>
      <c r="W107" s="2">
        <f>Table1[[#This Row],[Goaltend]]*(1.5^((0.01*(50+Table1[[#This Row],[Morale]]))-1))</f>
        <v>12</v>
      </c>
      <c r="X107">
        <v>50</v>
      </c>
      <c r="Y107" s="2">
        <f>(0.4*(Table1[[#This Row],[M_Shooting]]+Table1[[#This Row],[M_Playmaking]])+0.05*(Table1[[#This Row],[M_Defense]])+0.15*(Table1[[#This Row],[M_Physicality]]))*0.8+(Table1[[#This Row],[GameSense]]*0.2)</f>
        <v>85.720000000000013</v>
      </c>
      <c r="Z107" s="2">
        <f>(0.05*(Table1[[#This Row],[M_Shooting]])+0.1*(Table1[[#This Row],[M_Playmaking]])+0.6*Table1[[#This Row],[M_Defense]]+0.25*Table1[[#This Row],[M_Physicality]])*0.8+(0.2*Table1[[#This Row],[GameSense]])</f>
        <v>92.04</v>
      </c>
      <c r="AA107" s="2">
        <f>(0.35*(Table1[[#This Row],[M_Playmaking]]+Table1[[#This Row],[M_Shooting]])+0.05*(Table1[[#This Row],[M_Defense]])+0.15*Table1[[#This Row],[M_Physicality]]+0.1*Table1[[#This Row],[Faceoff]])*0.8+(0.2*Table1[[#This Row],[GameSense]])</f>
        <v>85.52000000000001</v>
      </c>
      <c r="AB107" s="1"/>
      <c r="AC107" s="1"/>
      <c r="AD107" s="1"/>
      <c r="AE107" s="1"/>
      <c r="AF107" s="1"/>
      <c r="AG107" s="1"/>
      <c r="AH107" s="1"/>
      <c r="AI107" s="1"/>
    </row>
    <row r="108" spans="1:35" x14ac:dyDescent="0.3">
      <c r="A108">
        <v>107</v>
      </c>
      <c r="B108" t="s">
        <v>263</v>
      </c>
      <c r="C108" t="s">
        <v>239</v>
      </c>
      <c r="D108" t="s">
        <v>56</v>
      </c>
      <c r="E108" t="s">
        <v>226</v>
      </c>
      <c r="F108" t="s">
        <v>38</v>
      </c>
      <c r="G108" t="s">
        <v>67</v>
      </c>
      <c r="H108">
        <v>25</v>
      </c>
      <c r="I108">
        <v>6</v>
      </c>
      <c r="L108">
        <v>76</v>
      </c>
      <c r="M108">
        <v>79</v>
      </c>
      <c r="N108">
        <v>90</v>
      </c>
      <c r="O108">
        <v>92</v>
      </c>
      <c r="P108">
        <v>91</v>
      </c>
      <c r="Q108">
        <v>77</v>
      </c>
      <c r="R108">
        <v>12</v>
      </c>
      <c r="S108" s="2">
        <f>Table1[[#This Row],[Shooting]]*(1.5^((0.01*(50+Table1[[#This Row],[Morale]]))-1))</f>
        <v>76</v>
      </c>
      <c r="T108" s="2">
        <f>Table1[[#This Row],[Playmaking]]*(1.5^((0.01*(50+Table1[[#This Row],[Morale]]))-1))</f>
        <v>79</v>
      </c>
      <c r="U108" s="2">
        <f>Table1[[#This Row],[Defense]]*(1.5^((0.01*(50+Table1[[#This Row],[Morale]]))-1))</f>
        <v>92</v>
      </c>
      <c r="V108" s="2">
        <f>Table1[[#This Row],[Physicality]]*(1.5^((0.01*(50+Table1[[#This Row],[Morale]]))-1))</f>
        <v>91</v>
      </c>
      <c r="W108" s="2">
        <f>Table1[[#This Row],[Goaltend]]*(1.5^((0.01*(50+Table1[[#This Row],[Morale]]))-1))</f>
        <v>12</v>
      </c>
      <c r="X108">
        <v>50</v>
      </c>
      <c r="Y108" s="2">
        <f>(0.4*(Table1[[#This Row],[M_Shooting]]+Table1[[#This Row],[M_Playmaking]])+0.05*(Table1[[#This Row],[M_Defense]])+0.15*(Table1[[#This Row],[M_Physicality]]))*0.8+(Table1[[#This Row],[GameSense]]*0.2)</f>
        <v>82.2</v>
      </c>
      <c r="Z108" s="2">
        <f>(0.05*(Table1[[#This Row],[M_Shooting]])+0.1*(Table1[[#This Row],[M_Playmaking]])+0.6*Table1[[#This Row],[M_Defense]]+0.25*Table1[[#This Row],[M_Physicality]])*0.8+(0.2*Table1[[#This Row],[GameSense]])</f>
        <v>89.72</v>
      </c>
      <c r="AA108" s="2">
        <f>(0.35*(Table1[[#This Row],[M_Playmaking]]+Table1[[#This Row],[M_Shooting]])+0.05*(Table1[[#This Row],[M_Defense]])+0.15*Table1[[#This Row],[M_Physicality]]+0.1*Table1[[#This Row],[Faceoff]])*0.8+(0.2*Table1[[#This Row],[GameSense]])</f>
        <v>82.160000000000011</v>
      </c>
      <c r="AB108" s="1"/>
      <c r="AC108" s="1"/>
      <c r="AD108" s="1"/>
      <c r="AE108" s="1"/>
      <c r="AF108" s="1"/>
      <c r="AG108" s="1"/>
      <c r="AH108" s="1"/>
      <c r="AI108" s="1"/>
    </row>
    <row r="109" spans="1:35" x14ac:dyDescent="0.3">
      <c r="A109">
        <v>108</v>
      </c>
      <c r="B109" t="s">
        <v>264</v>
      </c>
      <c r="C109" t="s">
        <v>265</v>
      </c>
      <c r="D109" t="s">
        <v>60</v>
      </c>
      <c r="E109" t="s">
        <v>226</v>
      </c>
      <c r="F109" t="s">
        <v>19</v>
      </c>
      <c r="G109" t="s">
        <v>57</v>
      </c>
      <c r="H109">
        <v>31</v>
      </c>
      <c r="I109">
        <v>6</v>
      </c>
      <c r="L109">
        <v>77</v>
      </c>
      <c r="M109">
        <v>80</v>
      </c>
      <c r="N109">
        <v>95</v>
      </c>
      <c r="O109">
        <v>89</v>
      </c>
      <c r="P109">
        <v>89</v>
      </c>
      <c r="Q109">
        <v>77</v>
      </c>
      <c r="R109">
        <v>12</v>
      </c>
      <c r="S109" s="2">
        <f>Table1[[#This Row],[Shooting]]*(1.5^((0.01*(50+Table1[[#This Row],[Morale]]))-1))</f>
        <v>77</v>
      </c>
      <c r="T109" s="2">
        <f>Table1[[#This Row],[Playmaking]]*(1.5^((0.01*(50+Table1[[#This Row],[Morale]]))-1))</f>
        <v>80</v>
      </c>
      <c r="U109" s="2">
        <f>Table1[[#This Row],[Defense]]*(1.5^((0.01*(50+Table1[[#This Row],[Morale]]))-1))</f>
        <v>89</v>
      </c>
      <c r="V109" s="2">
        <f>Table1[[#This Row],[Physicality]]*(1.5^((0.01*(50+Table1[[#This Row],[Morale]]))-1))</f>
        <v>89</v>
      </c>
      <c r="W109" s="2">
        <f>Table1[[#This Row],[Goaltend]]*(1.5^((0.01*(50+Table1[[#This Row],[Morale]]))-1))</f>
        <v>12</v>
      </c>
      <c r="X109">
        <v>50</v>
      </c>
      <c r="Y109" s="2">
        <f>(0.4*(Table1[[#This Row],[M_Shooting]]+Table1[[#This Row],[M_Playmaking]])+0.05*(Table1[[#This Row],[M_Defense]])+0.15*(Table1[[#This Row],[M_Physicality]]))*0.8+(Table1[[#This Row],[GameSense]]*0.2)</f>
        <v>83.48</v>
      </c>
      <c r="Z109" s="2">
        <f>(0.05*(Table1[[#This Row],[M_Shooting]])+0.1*(Table1[[#This Row],[M_Playmaking]])+0.6*Table1[[#This Row],[M_Defense]]+0.25*Table1[[#This Row],[M_Physicality]])*0.8+(0.2*Table1[[#This Row],[GameSense]])</f>
        <v>89</v>
      </c>
      <c r="AA109" s="2">
        <f>(0.35*(Table1[[#This Row],[M_Playmaking]]+Table1[[#This Row],[M_Shooting]])+0.05*(Table1[[#This Row],[M_Defense]])+0.15*Table1[[#This Row],[M_Physicality]]+0.1*Table1[[#This Row],[Faceoff]])*0.8+(0.2*Table1[[#This Row],[GameSense]])</f>
        <v>83.36</v>
      </c>
      <c r="AB109" s="1"/>
      <c r="AC109" s="1"/>
      <c r="AD109" s="1"/>
      <c r="AE109" s="1"/>
      <c r="AF109" s="1"/>
      <c r="AG109" s="1"/>
      <c r="AH109" s="1"/>
      <c r="AI109" s="1"/>
    </row>
    <row r="110" spans="1:35" x14ac:dyDescent="0.3">
      <c r="A110">
        <v>109</v>
      </c>
      <c r="B110" t="s">
        <v>241</v>
      </c>
      <c r="C110" t="s">
        <v>240</v>
      </c>
      <c r="D110" t="s">
        <v>56</v>
      </c>
      <c r="E110" t="s">
        <v>226</v>
      </c>
      <c r="F110" t="s">
        <v>228</v>
      </c>
      <c r="G110" t="s">
        <v>61</v>
      </c>
      <c r="H110">
        <v>23</v>
      </c>
      <c r="I110">
        <v>7</v>
      </c>
      <c r="L110">
        <v>79</v>
      </c>
      <c r="M110">
        <v>85</v>
      </c>
      <c r="N110">
        <v>79</v>
      </c>
      <c r="O110">
        <v>86</v>
      </c>
      <c r="P110">
        <v>84</v>
      </c>
      <c r="Q110">
        <v>72</v>
      </c>
      <c r="R110">
        <v>12</v>
      </c>
      <c r="S110" s="2">
        <f>Table1[[#This Row],[Shooting]]*(1.5^((0.01*(50+Table1[[#This Row],[Morale]]))-1))</f>
        <v>79</v>
      </c>
      <c r="T110" s="2">
        <f>Table1[[#This Row],[Playmaking]]*(1.5^((0.01*(50+Table1[[#This Row],[Morale]]))-1))</f>
        <v>85</v>
      </c>
      <c r="U110" s="2">
        <f>Table1[[#This Row],[Defense]]*(1.5^((0.01*(50+Table1[[#This Row],[Morale]]))-1))</f>
        <v>86</v>
      </c>
      <c r="V110" s="2">
        <f>Table1[[#This Row],[Physicality]]*(1.5^((0.01*(50+Table1[[#This Row],[Morale]]))-1))</f>
        <v>84</v>
      </c>
      <c r="W110" s="2">
        <f>Table1[[#This Row],[Goaltend]]*(1.5^((0.01*(50+Table1[[#This Row],[Morale]]))-1))</f>
        <v>12</v>
      </c>
      <c r="X110">
        <v>50</v>
      </c>
      <c r="Y110" s="2">
        <f>(0.4*(Table1[[#This Row],[M_Shooting]]+Table1[[#This Row],[M_Playmaking]])+0.05*(Table1[[#This Row],[M_Defense]])+0.15*(Table1[[#This Row],[M_Physicality]]))*0.8+(Table1[[#This Row],[GameSense]]*0.2)</f>
        <v>81.8</v>
      </c>
      <c r="Z110" s="2">
        <f>(0.05*(Table1[[#This Row],[M_Shooting]])+0.1*(Table1[[#This Row],[M_Playmaking]])+0.6*Table1[[#This Row],[M_Defense]]+0.25*Table1[[#This Row],[M_Physicality]])*0.8+(0.2*Table1[[#This Row],[GameSense]])</f>
        <v>83.84</v>
      </c>
      <c r="AA110" s="2">
        <f>(0.35*(Table1[[#This Row],[M_Playmaking]]+Table1[[#This Row],[M_Shooting]])+0.05*(Table1[[#This Row],[M_Defense]])+0.15*Table1[[#This Row],[M_Physicality]]+0.1*Table1[[#This Row],[Faceoff]])*0.8+(0.2*Table1[[#This Row],[GameSense]])</f>
        <v>81</v>
      </c>
      <c r="AB110" s="1"/>
      <c r="AC110" s="1"/>
      <c r="AD110" s="1"/>
      <c r="AE110" s="1"/>
      <c r="AF110" s="1"/>
      <c r="AG110" s="1"/>
      <c r="AH110" s="1"/>
      <c r="AI110" s="1"/>
    </row>
    <row r="111" spans="1:35" x14ac:dyDescent="0.3">
      <c r="A111">
        <v>110</v>
      </c>
      <c r="B111" t="s">
        <v>266</v>
      </c>
      <c r="C111" t="s">
        <v>242</v>
      </c>
      <c r="D111" t="s">
        <v>60</v>
      </c>
      <c r="E111" t="s">
        <v>226</v>
      </c>
      <c r="F111" t="s">
        <v>24</v>
      </c>
      <c r="G111" t="s">
        <v>67</v>
      </c>
      <c r="H111">
        <v>34</v>
      </c>
      <c r="I111">
        <v>7</v>
      </c>
      <c r="L111">
        <v>70</v>
      </c>
      <c r="M111">
        <v>75</v>
      </c>
      <c r="N111">
        <v>87</v>
      </c>
      <c r="O111">
        <v>87</v>
      </c>
      <c r="P111">
        <v>95</v>
      </c>
      <c r="Q111">
        <v>67</v>
      </c>
      <c r="R111">
        <v>12</v>
      </c>
      <c r="S111" s="2">
        <f>Table1[[#This Row],[Shooting]]*(1.5^((0.01*(50+Table1[[#This Row],[Morale]]))-1))</f>
        <v>70</v>
      </c>
      <c r="T111" s="2">
        <f>Table1[[#This Row],[Playmaking]]*(1.5^((0.01*(50+Table1[[#This Row],[Morale]]))-1))</f>
        <v>75</v>
      </c>
      <c r="U111" s="2">
        <f>Table1[[#This Row],[Defense]]*(1.5^((0.01*(50+Table1[[#This Row],[Morale]]))-1))</f>
        <v>87</v>
      </c>
      <c r="V111" s="2">
        <f>Table1[[#This Row],[Physicality]]*(1.5^((0.01*(50+Table1[[#This Row],[Morale]]))-1))</f>
        <v>95</v>
      </c>
      <c r="W111" s="2">
        <f>Table1[[#This Row],[Goaltend]]*(1.5^((0.01*(50+Table1[[#This Row],[Morale]]))-1))</f>
        <v>12</v>
      </c>
      <c r="X111">
        <v>50</v>
      </c>
      <c r="Y111" s="2">
        <f>(0.4*(Table1[[#This Row],[M_Shooting]]+Table1[[#This Row],[M_Playmaking]])+0.05*(Table1[[#This Row],[M_Defense]])+0.15*(Table1[[#This Row],[M_Physicality]]))*0.8+(Table1[[#This Row],[GameSense]]*0.2)</f>
        <v>78.680000000000007</v>
      </c>
      <c r="Z111" s="2">
        <f>(0.05*(Table1[[#This Row],[M_Shooting]])+0.1*(Table1[[#This Row],[M_Playmaking]])+0.6*Table1[[#This Row],[M_Defense]]+0.25*Table1[[#This Row],[M_Physicality]])*0.8+(0.2*Table1[[#This Row],[GameSense]])</f>
        <v>86.96</v>
      </c>
      <c r="AA111" s="2">
        <f>(0.35*(Table1[[#This Row],[M_Playmaking]]+Table1[[#This Row],[M_Shooting]])+0.05*(Table1[[#This Row],[M_Defense]])+0.15*Table1[[#This Row],[M_Physicality]]+0.1*Table1[[#This Row],[Faceoff]])*0.8+(0.2*Table1[[#This Row],[GameSense]])</f>
        <v>78.240000000000009</v>
      </c>
      <c r="AB111" s="1"/>
      <c r="AC111" s="1"/>
      <c r="AD111" s="1"/>
      <c r="AE111" s="1"/>
      <c r="AF111" s="1"/>
      <c r="AG111" s="1"/>
      <c r="AH111" s="1"/>
      <c r="AI111" s="1"/>
    </row>
    <row r="112" spans="1:35" x14ac:dyDescent="0.3">
      <c r="A112">
        <v>111</v>
      </c>
      <c r="B112" t="s">
        <v>267</v>
      </c>
      <c r="C112" t="s">
        <v>243</v>
      </c>
      <c r="D112" t="s">
        <v>74</v>
      </c>
      <c r="E112" t="s">
        <v>226</v>
      </c>
      <c r="F112" t="s">
        <v>66</v>
      </c>
      <c r="G112" t="s">
        <v>75</v>
      </c>
      <c r="H112">
        <v>28</v>
      </c>
      <c r="I112">
        <v>8</v>
      </c>
      <c r="L112">
        <v>12</v>
      </c>
      <c r="M112">
        <v>12</v>
      </c>
      <c r="N112">
        <v>12</v>
      </c>
      <c r="O112">
        <v>12</v>
      </c>
      <c r="P112">
        <v>12</v>
      </c>
      <c r="Q112">
        <v>12</v>
      </c>
      <c r="R112">
        <v>88</v>
      </c>
      <c r="S112" s="2">
        <f>Table1[[#This Row],[Shooting]]*(1.5^((0.01*(50+Table1[[#This Row],[Morale]]))-1))</f>
        <v>12</v>
      </c>
      <c r="T112" s="2">
        <f>Table1[[#This Row],[Playmaking]]*(1.5^((0.01*(50+Table1[[#This Row],[Morale]]))-1))</f>
        <v>12</v>
      </c>
      <c r="U112" s="2">
        <f>Table1[[#This Row],[Defense]]*(1.5^((0.01*(50+Table1[[#This Row],[Morale]]))-1))</f>
        <v>12</v>
      </c>
      <c r="V112" s="2">
        <f>Table1[[#This Row],[Physicality]]*(1.5^((0.01*(50+Table1[[#This Row],[Morale]]))-1))</f>
        <v>12</v>
      </c>
      <c r="W112" s="2">
        <f>Table1[[#This Row],[Goaltend]]*(1.5^((0.01*(50+Table1[[#This Row],[Morale]]))-1))</f>
        <v>88</v>
      </c>
      <c r="X112">
        <v>50</v>
      </c>
      <c r="Y112" s="2">
        <f>(0.4*(Table1[[#This Row],[M_Shooting]]+Table1[[#This Row],[M_Playmaking]])+0.05*(Table1[[#This Row],[M_Defense]])+0.15*(Table1[[#This Row],[M_Physicality]]))*0.8+(Table1[[#This Row],[GameSense]]*0.2)</f>
        <v>12.000000000000002</v>
      </c>
      <c r="Z112" s="2">
        <f>(0.05*(Table1[[#This Row],[M_Shooting]])+0.1*(Table1[[#This Row],[M_Playmaking]])+0.6*Table1[[#This Row],[M_Defense]]+0.25*Table1[[#This Row],[M_Physicality]])*0.8+(0.2*Table1[[#This Row],[GameSense]])</f>
        <v>12.000000000000002</v>
      </c>
      <c r="AA112" s="2">
        <f>(0.35*(Table1[[#This Row],[M_Playmaking]]+Table1[[#This Row],[M_Shooting]])+0.05*(Table1[[#This Row],[M_Defense]])+0.15*Table1[[#This Row],[M_Physicality]]+0.1*Table1[[#This Row],[Faceoff]])*0.8+(0.2*Table1[[#This Row],[GameSense]])</f>
        <v>11.999999999999998</v>
      </c>
      <c r="AB112" s="1"/>
      <c r="AC112" s="1"/>
      <c r="AD112" s="1"/>
      <c r="AE112" s="1"/>
      <c r="AF112" s="1"/>
      <c r="AG112" s="1"/>
      <c r="AH112" s="1"/>
      <c r="AI112" s="1"/>
    </row>
    <row r="113" spans="1:35" x14ac:dyDescent="0.3">
      <c r="A113">
        <v>112</v>
      </c>
      <c r="B113" t="s">
        <v>245</v>
      </c>
      <c r="C113" t="s">
        <v>244</v>
      </c>
      <c r="D113" t="s">
        <v>74</v>
      </c>
      <c r="E113" t="s">
        <v>226</v>
      </c>
      <c r="F113" t="s">
        <v>19</v>
      </c>
      <c r="G113" t="s">
        <v>75</v>
      </c>
      <c r="H113">
        <v>23</v>
      </c>
      <c r="I113">
        <v>9</v>
      </c>
      <c r="L113">
        <v>12</v>
      </c>
      <c r="M113">
        <v>12</v>
      </c>
      <c r="N113">
        <v>12</v>
      </c>
      <c r="O113">
        <v>12</v>
      </c>
      <c r="P113">
        <v>12</v>
      </c>
      <c r="Q113">
        <v>12</v>
      </c>
      <c r="R113">
        <v>80</v>
      </c>
      <c r="S113" s="2">
        <f>Table1[[#This Row],[Shooting]]*(1.5^((0.01*(50+Table1[[#This Row],[Morale]]))-1))</f>
        <v>12</v>
      </c>
      <c r="T113" s="2">
        <f>Table1[[#This Row],[Playmaking]]*(1.5^((0.01*(50+Table1[[#This Row],[Morale]]))-1))</f>
        <v>12</v>
      </c>
      <c r="U113" s="2">
        <f>Table1[[#This Row],[Defense]]*(1.5^((0.01*(50+Table1[[#This Row],[Morale]]))-1))</f>
        <v>12</v>
      </c>
      <c r="V113" s="2">
        <f>Table1[[#This Row],[Physicality]]*(1.5^((0.01*(50+Table1[[#This Row],[Morale]]))-1))</f>
        <v>12</v>
      </c>
      <c r="W113" s="2">
        <f>Table1[[#This Row],[Goaltend]]*(1.5^((0.01*(50+Table1[[#This Row],[Morale]]))-1))</f>
        <v>80</v>
      </c>
      <c r="X113">
        <v>50</v>
      </c>
      <c r="Y113" s="2">
        <f>(0.4*(Table1[[#This Row],[M_Shooting]]+Table1[[#This Row],[M_Playmaking]])+0.05*(Table1[[#This Row],[M_Defense]])+0.15*(Table1[[#This Row],[M_Physicality]]))*0.8+(Table1[[#This Row],[GameSense]]*0.2)</f>
        <v>12.000000000000002</v>
      </c>
      <c r="Z113" s="2">
        <f>(0.05*(Table1[[#This Row],[M_Shooting]])+0.1*(Table1[[#This Row],[M_Playmaking]])+0.6*Table1[[#This Row],[M_Defense]]+0.25*Table1[[#This Row],[M_Physicality]])*0.8+(0.2*Table1[[#This Row],[GameSense]])</f>
        <v>12.000000000000002</v>
      </c>
      <c r="AA113" s="2">
        <f>(0.35*(Table1[[#This Row],[M_Playmaking]]+Table1[[#This Row],[M_Shooting]])+0.05*(Table1[[#This Row],[M_Defense]])+0.15*Table1[[#This Row],[M_Physicality]]+0.1*Table1[[#This Row],[Faceoff]])*0.8+(0.2*Table1[[#This Row],[GameSense]])</f>
        <v>11.999999999999998</v>
      </c>
      <c r="AB113" s="1"/>
      <c r="AC113" s="1"/>
      <c r="AD113" s="1"/>
      <c r="AE113" s="1"/>
      <c r="AF113" s="1"/>
      <c r="AG113" s="1"/>
      <c r="AH113" s="1"/>
      <c r="AI113" s="1"/>
    </row>
    <row r="114" spans="1:35" x14ac:dyDescent="0.3">
      <c r="A114">
        <v>113</v>
      </c>
      <c r="B114" t="s">
        <v>268</v>
      </c>
      <c r="C114" t="s">
        <v>246</v>
      </c>
      <c r="D114" t="s">
        <v>56</v>
      </c>
      <c r="E114" t="s">
        <v>226</v>
      </c>
      <c r="F114" t="s">
        <v>29</v>
      </c>
      <c r="G114" t="s">
        <v>57</v>
      </c>
      <c r="H114">
        <v>24</v>
      </c>
      <c r="I114">
        <v>0</v>
      </c>
      <c r="L114">
        <v>78</v>
      </c>
      <c r="M114">
        <v>77</v>
      </c>
      <c r="N114">
        <v>79</v>
      </c>
      <c r="O114">
        <v>83</v>
      </c>
      <c r="P114">
        <v>84</v>
      </c>
      <c r="Q114">
        <v>76</v>
      </c>
      <c r="R114">
        <v>12</v>
      </c>
      <c r="S114" s="2">
        <f>Table1[[#This Row],[Shooting]]*(1.5^((0.01*(50+Table1[[#This Row],[Morale]]))-1))</f>
        <v>78</v>
      </c>
      <c r="T114" s="2">
        <f>Table1[[#This Row],[Playmaking]]*(1.5^((0.01*(50+Table1[[#This Row],[Morale]]))-1))</f>
        <v>77</v>
      </c>
      <c r="U114" s="2">
        <f>Table1[[#This Row],[Defense]]*(1.5^((0.01*(50+Table1[[#This Row],[Morale]]))-1))</f>
        <v>83</v>
      </c>
      <c r="V114" s="2">
        <f>Table1[[#This Row],[Physicality]]*(1.5^((0.01*(50+Table1[[#This Row],[Morale]]))-1))</f>
        <v>84</v>
      </c>
      <c r="W114" s="2">
        <f>Table1[[#This Row],[Goaltend]]*(1.5^((0.01*(50+Table1[[#This Row],[Morale]]))-1))</f>
        <v>12</v>
      </c>
      <c r="X114">
        <v>50</v>
      </c>
      <c r="Y114" s="2">
        <f>(0.4*(Table1[[#This Row],[M_Shooting]]+Table1[[#This Row],[M_Playmaking]])+0.05*(Table1[[#This Row],[M_Defense]])+0.15*(Table1[[#This Row],[M_Physicality]]))*0.8+(Table1[[#This Row],[GameSense]]*0.2)</f>
        <v>78.8</v>
      </c>
      <c r="Z114" s="2">
        <f>(0.05*(Table1[[#This Row],[M_Shooting]])+0.1*(Table1[[#This Row],[M_Playmaking]])+0.6*Table1[[#This Row],[M_Defense]]+0.25*Table1[[#This Row],[M_Physicality]])*0.8+(0.2*Table1[[#This Row],[GameSense]])</f>
        <v>81.72</v>
      </c>
      <c r="AA114" s="2">
        <f>(0.35*(Table1[[#This Row],[M_Playmaking]]+Table1[[#This Row],[M_Shooting]])+0.05*(Table1[[#This Row],[M_Defense]])+0.15*Table1[[#This Row],[M_Physicality]]+0.1*Table1[[#This Row],[Faceoff]])*0.8+(0.2*Table1[[#This Row],[GameSense]])</f>
        <v>78.679999999999993</v>
      </c>
      <c r="AB114" s="1"/>
      <c r="AC114" s="1"/>
      <c r="AD114" s="1"/>
      <c r="AE114" s="1"/>
      <c r="AF114" s="1"/>
      <c r="AG114" s="1"/>
      <c r="AH114" s="1"/>
      <c r="AI114" s="1"/>
    </row>
    <row r="115" spans="1:35" x14ac:dyDescent="0.3">
      <c r="A115">
        <v>114</v>
      </c>
      <c r="B115" t="s">
        <v>269</v>
      </c>
      <c r="C115" t="s">
        <v>247</v>
      </c>
      <c r="D115" t="s">
        <v>28</v>
      </c>
      <c r="E115" t="s">
        <v>226</v>
      </c>
      <c r="F115" t="s">
        <v>24</v>
      </c>
      <c r="G115" t="s">
        <v>20</v>
      </c>
      <c r="H115">
        <v>21</v>
      </c>
      <c r="I115">
        <v>0</v>
      </c>
      <c r="L115">
        <v>87</v>
      </c>
      <c r="M115">
        <v>74</v>
      </c>
      <c r="N115">
        <v>71</v>
      </c>
      <c r="O115">
        <v>72</v>
      </c>
      <c r="P115">
        <v>74</v>
      </c>
      <c r="Q115">
        <v>74</v>
      </c>
      <c r="R115">
        <v>12</v>
      </c>
      <c r="S115" s="2">
        <f>Table1[[#This Row],[Shooting]]*(1.5^((0.01*(50+Table1[[#This Row],[Morale]]))-1))</f>
        <v>87</v>
      </c>
      <c r="T115" s="2">
        <f>Table1[[#This Row],[Playmaking]]*(1.5^((0.01*(50+Table1[[#This Row],[Morale]]))-1))</f>
        <v>74</v>
      </c>
      <c r="U115" s="2">
        <f>Table1[[#This Row],[Defense]]*(1.5^((0.01*(50+Table1[[#This Row],[Morale]]))-1))</f>
        <v>72</v>
      </c>
      <c r="V115" s="2">
        <f>Table1[[#This Row],[Physicality]]*(1.5^((0.01*(50+Table1[[#This Row],[Morale]]))-1))</f>
        <v>74</v>
      </c>
      <c r="W115" s="2">
        <f>Table1[[#This Row],[Goaltend]]*(1.5^((0.01*(50+Table1[[#This Row],[Morale]]))-1))</f>
        <v>12</v>
      </c>
      <c r="X115">
        <v>50</v>
      </c>
      <c r="Y115" s="2">
        <f>(0.4*(Table1[[#This Row],[M_Shooting]]+Table1[[#This Row],[M_Playmaking]])+0.05*(Table1[[#This Row],[M_Defense]])+0.15*(Table1[[#This Row],[M_Physicality]]))*0.8+(Table1[[#This Row],[GameSense]]*0.2)</f>
        <v>77.48</v>
      </c>
      <c r="Z115" s="2">
        <f>(0.05*(Table1[[#This Row],[M_Shooting]])+0.1*(Table1[[#This Row],[M_Playmaking]])+0.6*Table1[[#This Row],[M_Defense]]+0.25*Table1[[#This Row],[M_Physicality]])*0.8+(0.2*Table1[[#This Row],[GameSense]])</f>
        <v>72.959999999999994</v>
      </c>
      <c r="AA115" s="2">
        <f>(0.35*(Table1[[#This Row],[M_Playmaking]]+Table1[[#This Row],[M_Shooting]])+0.05*(Table1[[#This Row],[M_Defense]])+0.15*Table1[[#This Row],[M_Physicality]]+0.1*Table1[[#This Row],[Faceoff]])*0.8+(0.2*Table1[[#This Row],[GameSense]])</f>
        <v>76.960000000000008</v>
      </c>
      <c r="AB115" s="1"/>
      <c r="AC115" s="1"/>
      <c r="AD115" s="1"/>
      <c r="AE115" s="1"/>
      <c r="AF115" s="1"/>
      <c r="AG115" s="1"/>
      <c r="AH115" s="1"/>
      <c r="AI115" s="1"/>
    </row>
    <row r="116" spans="1:35" x14ac:dyDescent="0.3">
      <c r="A116">
        <v>115</v>
      </c>
      <c r="B116" t="s">
        <v>54</v>
      </c>
      <c r="C116" t="s">
        <v>152</v>
      </c>
      <c r="D116" t="s">
        <v>23</v>
      </c>
      <c r="E116" t="s">
        <v>226</v>
      </c>
      <c r="F116" t="s">
        <v>19</v>
      </c>
      <c r="G116" t="s">
        <v>25</v>
      </c>
      <c r="H116">
        <v>29</v>
      </c>
      <c r="I116">
        <v>0</v>
      </c>
      <c r="L116">
        <v>75</v>
      </c>
      <c r="M116">
        <v>84</v>
      </c>
      <c r="N116">
        <v>82</v>
      </c>
      <c r="O116">
        <v>77</v>
      </c>
      <c r="P116">
        <v>77</v>
      </c>
      <c r="Q116">
        <v>85</v>
      </c>
      <c r="R116">
        <v>12</v>
      </c>
      <c r="S116" s="2">
        <f>Table1[[#This Row],[Shooting]]*(1.5^((0.01*(50+Table1[[#This Row],[Morale]]))-1))</f>
        <v>75</v>
      </c>
      <c r="T116" s="2">
        <f>Table1[[#This Row],[Playmaking]]*(1.5^((0.01*(50+Table1[[#This Row],[Morale]]))-1))</f>
        <v>84</v>
      </c>
      <c r="U116" s="2">
        <f>Table1[[#This Row],[Defense]]*(1.5^((0.01*(50+Table1[[#This Row],[Morale]]))-1))</f>
        <v>77</v>
      </c>
      <c r="V116" s="2">
        <f>Table1[[#This Row],[Physicality]]*(1.5^((0.01*(50+Table1[[#This Row],[Morale]]))-1))</f>
        <v>77</v>
      </c>
      <c r="W116" s="2">
        <f>Table1[[#This Row],[Goaltend]]*(1.5^((0.01*(50+Table1[[#This Row],[Morale]]))-1))</f>
        <v>12</v>
      </c>
      <c r="X116">
        <v>50</v>
      </c>
      <c r="Y116" s="2">
        <f>(0.4*(Table1[[#This Row],[M_Shooting]]+Table1[[#This Row],[M_Playmaking]])+0.05*(Table1[[#This Row],[M_Defense]])+0.15*(Table1[[#This Row],[M_Physicality]]))*0.8+(Table1[[#This Row],[GameSense]]*0.2)</f>
        <v>79.600000000000009</v>
      </c>
      <c r="Z116" s="2">
        <f>(0.05*(Table1[[#This Row],[M_Shooting]])+0.1*(Table1[[#This Row],[M_Playmaking]])+0.6*Table1[[#This Row],[M_Defense]]+0.25*Table1[[#This Row],[M_Physicality]])*0.8+(0.2*Table1[[#This Row],[GameSense]])</f>
        <v>78.48</v>
      </c>
      <c r="AA116" s="2">
        <f>(0.35*(Table1[[#This Row],[M_Playmaking]]+Table1[[#This Row],[M_Shooting]])+0.05*(Table1[[#This Row],[M_Defense]])+0.15*Table1[[#This Row],[M_Physicality]]+0.1*Table1[[#This Row],[Faceoff]])*0.8+(0.2*Table1[[#This Row],[GameSense]])</f>
        <v>80.040000000000006</v>
      </c>
      <c r="AB116" s="1"/>
      <c r="AC116" s="1"/>
      <c r="AD116" s="1"/>
      <c r="AE116" s="1"/>
      <c r="AF116" s="1"/>
      <c r="AG116" s="1"/>
      <c r="AH116" s="1"/>
      <c r="AI116" s="1"/>
    </row>
  </sheetData>
  <phoneticPr fontId="19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Carpine, Ben Joseph</cp:lastModifiedBy>
  <dcterms:created xsi:type="dcterms:W3CDTF">2025-10-01T01:33:27Z</dcterms:created>
  <dcterms:modified xsi:type="dcterms:W3CDTF">2025-10-25T17:53:12Z</dcterms:modified>
</cp:coreProperties>
</file>