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okansas-my.sharepoint.com/personal/ben_neely_kansas_gov/Documents/Desktop/Harvest patterns/"/>
    </mc:Choice>
  </mc:AlternateContent>
  <xr:revisionPtr revIDLastSave="181" documentId="11_F25DC773A252ABDACC104823D11C4A505BDE58EA" xr6:coauthVersionLast="47" xr6:coauthVersionMax="47" xr10:uidLastSave="{E2F0A0E8-857E-4BE7-85CE-5E99A56D1697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H15" i="1"/>
  <c r="H4" i="1"/>
  <c r="H5" i="1"/>
  <c r="H6" i="1"/>
  <c r="H7" i="1"/>
  <c r="H8" i="1"/>
  <c r="H9" i="1"/>
  <c r="H10" i="1"/>
  <c r="H11" i="1"/>
  <c r="H12" i="1"/>
  <c r="H13" i="1"/>
  <c r="H14" i="1"/>
  <c r="H3" i="1"/>
  <c r="G4" i="1"/>
  <c r="G5" i="1"/>
  <c r="G6" i="1"/>
  <c r="G7" i="1"/>
  <c r="G8" i="1"/>
  <c r="G9" i="1"/>
  <c r="G10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<sst xmlns="http://schemas.openxmlformats.org/spreadsheetml/2006/main" count="21" uniqueCount="21">
  <si>
    <t>Blue Catfish</t>
  </si>
  <si>
    <t>Channel Catfish</t>
  </si>
  <si>
    <t>Crappies</t>
  </si>
  <si>
    <t>Species/taxa</t>
  </si>
  <si>
    <t>Common Carp</t>
  </si>
  <si>
    <t>Flathead Catfish</t>
  </si>
  <si>
    <t>Freshwater Drum</t>
  </si>
  <si>
    <t>Largemouth Bass</t>
  </si>
  <si>
    <t>Palmetto Bass</t>
  </si>
  <si>
    <t>Percids</t>
  </si>
  <si>
    <t>Smallmouth Bass</t>
  </si>
  <si>
    <t>Sunfishes</t>
  </si>
  <si>
    <t>White Bass</t>
  </si>
  <si>
    <t>Total</t>
  </si>
  <si>
    <t>Number
observed</t>
  </si>
  <si>
    <t>Percent
surveys</t>
  </si>
  <si>
    <t>Observed
harvest</t>
  </si>
  <si>
    <t>Reported
release</t>
  </si>
  <si>
    <t>Training
records</t>
  </si>
  <si>
    <t>Testing
records</t>
  </si>
  <si>
    <t>Model
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</si>
</sst>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165" fontId="0" fillId="0" borderId="0" xfId="2" applyNumberFormat="1" applyFont="1"/>
    <xf numFmtId="165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164" fontId="0" fillId="0" borderId="0" xfId="0" applyNumberFormat="1"/>
    <xf numFmtId="164" fontId="0" fillId="0" borderId="1" xfId="0" applyNumberForma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5"/>
  <sheetViews>
    <sheetView tabSelected="1" workbookViewId="0">
      <selection activeCell="L12" sqref="L12"/>
    </sheetView>
  </sheetViews>
  <sheetFormatPr defaultRowHeight="15" x14ac:dyDescent="0.25"/>
  <cols>
    <col min="2" max="2" width="16.42578125" bestFit="1" customWidth="1"/>
    <col min="3" max="3" width="7.85546875" bestFit="1" customWidth="1"/>
    <col min="4" max="4" width="9.28515625" bestFit="1" customWidth="1"/>
    <col min="5" max="5" width="9.5703125" bestFit="1" customWidth="1"/>
    <col min="6" max="6" width="9.28515625" bestFit="1" customWidth="1"/>
    <col min="7" max="7" width="9" bestFit="1" customWidth="1"/>
    <col min="8" max="8" width="7.5703125" bestFit="1" customWidth="1"/>
    <col min="9" max="9" width="8.42578125" bestFit="1" customWidth="1"/>
  </cols>
  <sheetData>
    <row r="2" spans="2:9" ht="30" x14ac:dyDescent="0.25">
      <c r="B2" s="9" t="s">
        <v>3</v>
      </c>
      <c r="C2" s="5" t="s">
        <v>15</v>
      </c>
      <c r="D2" s="5" t="s">
        <v>14</v>
      </c>
      <c r="E2" s="5" t="s">
        <v>16</v>
      </c>
      <c r="F2" s="5" t="s">
        <v>17</v>
      </c>
      <c r="G2" s="8" t="s">
        <v>18</v>
      </c>
      <c r="H2" s="8" t="s">
        <v>19</v>
      </c>
      <c r="I2" s="5" t="s">
        <v>20</v>
      </c>
    </row>
    <row r="3" spans="2:9" x14ac:dyDescent="0.25">
      <c r="B3" t="s">
        <v>0</v>
      </c>
      <c r="C3" s="2">
        <v>0.19600000000000001</v>
      </c>
      <c r="D3" s="1">
        <v>8004</v>
      </c>
      <c r="E3" s="1">
        <v>3115</v>
      </c>
      <c r="F3" s="1">
        <v>4889</v>
      </c>
      <c r="G3" s="6">
        <f>D3*0.7</f>
        <v>5602.7999999999993</v>
      </c>
      <c r="H3" s="1">
        <f>D3-G3</f>
        <v>2401.2000000000007</v>
      </c>
      <c r="I3" s="10">
        <v>0.748</v>
      </c>
    </row>
    <row r="4" spans="2:9" x14ac:dyDescent="0.25">
      <c r="B4" t="s">
        <v>1</v>
      </c>
      <c r="C4" s="2">
        <v>0.92900000000000005</v>
      </c>
      <c r="D4" s="1">
        <v>102005</v>
      </c>
      <c r="E4" s="1">
        <v>58124</v>
      </c>
      <c r="F4" s="1">
        <v>43881</v>
      </c>
      <c r="G4" s="6">
        <f t="shared" ref="G4:G14" si="0">D4*0.7</f>
        <v>71403.5</v>
      </c>
      <c r="H4" s="1">
        <f t="shared" ref="H4:H15" si="1">D4-G4</f>
        <v>30601.5</v>
      </c>
      <c r="I4" s="10">
        <v>0.82699999999999996</v>
      </c>
    </row>
    <row r="5" spans="2:9" x14ac:dyDescent="0.25">
      <c r="B5" t="s">
        <v>4</v>
      </c>
      <c r="C5" s="2">
        <v>0.56699999999999995</v>
      </c>
      <c r="D5" s="1">
        <v>4927</v>
      </c>
      <c r="E5" s="1">
        <v>1634</v>
      </c>
      <c r="F5" s="1">
        <v>3293</v>
      </c>
      <c r="G5" s="6">
        <f t="shared" si="0"/>
        <v>3448.8999999999996</v>
      </c>
      <c r="H5" s="1">
        <f t="shared" si="1"/>
        <v>1478.1000000000004</v>
      </c>
      <c r="I5" s="10">
        <v>0.78500000000000003</v>
      </c>
    </row>
    <row r="6" spans="2:9" x14ac:dyDescent="0.25">
      <c r="B6" t="s">
        <v>2</v>
      </c>
      <c r="C6" s="2">
        <v>0.92300000000000004</v>
      </c>
      <c r="D6" s="1">
        <v>400442</v>
      </c>
      <c r="E6" s="1">
        <v>190669</v>
      </c>
      <c r="F6" s="1">
        <v>209773</v>
      </c>
      <c r="G6" s="6">
        <f t="shared" si="0"/>
        <v>280309.39999999997</v>
      </c>
      <c r="H6" s="1">
        <f t="shared" si="1"/>
        <v>120132.60000000003</v>
      </c>
      <c r="I6" s="10">
        <v>0.89500000000000002</v>
      </c>
    </row>
    <row r="7" spans="2:9" x14ac:dyDescent="0.25">
      <c r="B7" t="s">
        <v>5</v>
      </c>
      <c r="C7" s="2">
        <v>0.59599999999999997</v>
      </c>
      <c r="D7" s="1">
        <v>2956</v>
      </c>
      <c r="E7" s="1">
        <v>2077</v>
      </c>
      <c r="F7" s="1">
        <v>879</v>
      </c>
      <c r="G7" s="6">
        <f t="shared" si="0"/>
        <v>2069.1999999999998</v>
      </c>
      <c r="H7" s="1">
        <f t="shared" si="1"/>
        <v>886.80000000000018</v>
      </c>
      <c r="I7" s="10">
        <v>0.80200000000000005</v>
      </c>
    </row>
    <row r="8" spans="2:9" x14ac:dyDescent="0.25">
      <c r="B8" t="s">
        <v>6</v>
      </c>
      <c r="C8" s="2">
        <v>0.54600000000000004</v>
      </c>
      <c r="D8" s="1">
        <v>19631</v>
      </c>
      <c r="E8" s="1">
        <v>5121</v>
      </c>
      <c r="F8" s="1">
        <v>14510</v>
      </c>
      <c r="G8" s="6">
        <f t="shared" si="0"/>
        <v>13741.699999999999</v>
      </c>
      <c r="H8" s="1">
        <f t="shared" si="1"/>
        <v>5889.3000000000011</v>
      </c>
      <c r="I8" s="10">
        <v>0.79200000000000004</v>
      </c>
    </row>
    <row r="9" spans="2:9" x14ac:dyDescent="0.25">
      <c r="B9" t="s">
        <v>7</v>
      </c>
      <c r="C9" s="2">
        <v>0.88100000000000001</v>
      </c>
      <c r="D9" s="1">
        <v>73811</v>
      </c>
      <c r="E9" s="1">
        <v>3059</v>
      </c>
      <c r="F9" s="1">
        <v>70752</v>
      </c>
      <c r="G9" s="6">
        <f t="shared" si="0"/>
        <v>51667.7</v>
      </c>
      <c r="H9" s="1">
        <f t="shared" si="1"/>
        <v>22143.300000000003</v>
      </c>
      <c r="I9" s="10">
        <v>0.95799999999999996</v>
      </c>
    </row>
    <row r="10" spans="2:9" x14ac:dyDescent="0.25">
      <c r="B10" t="s">
        <v>8</v>
      </c>
      <c r="C10" s="2">
        <v>0.40699999999999997</v>
      </c>
      <c r="D10" s="1">
        <v>20348</v>
      </c>
      <c r="E10" s="1">
        <v>8643</v>
      </c>
      <c r="F10" s="1">
        <v>11705</v>
      </c>
      <c r="G10" s="6">
        <f t="shared" si="0"/>
        <v>14243.599999999999</v>
      </c>
      <c r="H10" s="1">
        <f t="shared" si="1"/>
        <v>6104.4000000000015</v>
      </c>
      <c r="I10" s="10">
        <v>0.71399999999999997</v>
      </c>
    </row>
    <row r="11" spans="2:9" x14ac:dyDescent="0.25">
      <c r="B11" t="s">
        <v>9</v>
      </c>
      <c r="C11" s="2">
        <v>0.63800000000000001</v>
      </c>
      <c r="D11" s="1">
        <v>54252</v>
      </c>
      <c r="E11" s="1">
        <v>13700</v>
      </c>
      <c r="F11" s="1">
        <v>40552</v>
      </c>
      <c r="G11" s="6">
        <f t="shared" si="0"/>
        <v>37976.399999999994</v>
      </c>
      <c r="H11" s="1">
        <f t="shared" si="1"/>
        <v>16275.600000000006</v>
      </c>
      <c r="I11" s="10">
        <v>0.93300000000000005</v>
      </c>
    </row>
    <row r="12" spans="2:9" x14ac:dyDescent="0.25">
      <c r="B12" t="s">
        <v>10</v>
      </c>
      <c r="C12" s="2">
        <v>0.35</v>
      </c>
      <c r="D12" s="1">
        <v>11137</v>
      </c>
      <c r="E12" s="1">
        <v>384</v>
      </c>
      <c r="F12" s="1">
        <v>10753</v>
      </c>
      <c r="G12" s="6">
        <f t="shared" si="0"/>
        <v>7795.9</v>
      </c>
      <c r="H12" s="1">
        <f t="shared" si="1"/>
        <v>3341.1000000000004</v>
      </c>
      <c r="I12" s="10">
        <v>0.96399999999999997</v>
      </c>
    </row>
    <row r="13" spans="2:9" x14ac:dyDescent="0.25">
      <c r="B13" t="s">
        <v>11</v>
      </c>
      <c r="C13" s="2">
        <v>0.81</v>
      </c>
      <c r="D13" s="1">
        <v>43033</v>
      </c>
      <c r="E13" s="1">
        <v>19326</v>
      </c>
      <c r="F13" s="1">
        <v>23707</v>
      </c>
      <c r="G13" s="6">
        <f t="shared" si="0"/>
        <v>30123.1</v>
      </c>
      <c r="H13" s="1">
        <f t="shared" si="1"/>
        <v>12909.900000000001</v>
      </c>
      <c r="I13" s="10">
        <v>0.67600000000000005</v>
      </c>
    </row>
    <row r="14" spans="2:9" x14ac:dyDescent="0.25">
      <c r="B14" t="s">
        <v>12</v>
      </c>
      <c r="C14" s="2">
        <v>0.58499999999999996</v>
      </c>
      <c r="D14" s="1">
        <v>90933</v>
      </c>
      <c r="E14" s="1">
        <v>47643</v>
      </c>
      <c r="F14" s="1">
        <v>43290</v>
      </c>
      <c r="G14" s="6">
        <f t="shared" si="0"/>
        <v>63653.1</v>
      </c>
      <c r="H14" s="1">
        <f t="shared" si="1"/>
        <v>27279.9</v>
      </c>
      <c r="I14" s="10">
        <v>0.75900000000000001</v>
      </c>
    </row>
    <row r="15" spans="2:9" x14ac:dyDescent="0.25">
      <c r="B15" s="3" t="s">
        <v>13</v>
      </c>
      <c r="C15" s="3"/>
      <c r="D15" s="4">
        <v>831479</v>
      </c>
      <c r="E15" s="4">
        <v>353495</v>
      </c>
      <c r="F15" s="4">
        <v>477984</v>
      </c>
      <c r="G15" s="7">
        <f>SUM(G3:G14)</f>
        <v>582035.29999999993</v>
      </c>
      <c r="H15" s="4">
        <f t="shared" si="1"/>
        <v>249443.70000000007</v>
      </c>
      <c r="I15" s="11">
        <v>0.84299999999999997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Ben.Neely</dc:creator>
  <cp:lastModifiedBy>Neely, Ben [KDWP]</cp:lastModifiedBy>
  <dcterms:created xsi:type="dcterms:W3CDTF">2015-06-05T18:17:20Z</dcterms:created>
  <dcterms:modified xsi:type="dcterms:W3CDTF">2025-02-05T20:28:52Z</dcterms:modified>
</cp:coreProperties>
</file>