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xs\workspace\MLND_2\Project\machine-learning\projects\capstone\deep_learning\misc_files\"/>
    </mc:Choice>
  </mc:AlternateContent>
  <bookViews>
    <workbookView xWindow="0" yWindow="0" windowWidth="20490" windowHeight="7755"/>
  </bookViews>
  <sheets>
    <sheet name="Model Refinements" sheetId="2" r:id="rId1"/>
    <sheet name="Confusion Mat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3" l="1"/>
  <c r="F35" i="3"/>
  <c r="E35" i="3"/>
  <c r="D35" i="3"/>
  <c r="C35" i="3"/>
  <c r="G22" i="3"/>
  <c r="F22" i="3"/>
  <c r="E22" i="3"/>
  <c r="D22" i="3"/>
  <c r="C22" i="3"/>
  <c r="G9" i="3"/>
  <c r="F9" i="3"/>
  <c r="E9" i="3"/>
  <c r="D9" i="3"/>
  <c r="G8" i="3"/>
  <c r="F8" i="3"/>
  <c r="E8" i="3"/>
  <c r="D8" i="3"/>
  <c r="C8" i="3"/>
  <c r="H8" i="3" s="1"/>
  <c r="H7" i="3"/>
  <c r="G7" i="3"/>
  <c r="F7" i="3"/>
  <c r="E7" i="3"/>
  <c r="D7" i="3"/>
  <c r="C7" i="3"/>
  <c r="C9" i="3" s="1"/>
  <c r="H9" i="3" s="1"/>
  <c r="H6" i="3"/>
  <c r="H5" i="3"/>
  <c r="H4" i="3"/>
  <c r="M17" i="2" l="1"/>
  <c r="M59" i="2" l="1"/>
  <c r="M53" i="2" l="1"/>
  <c r="M52" i="2"/>
  <c r="M26" i="2"/>
  <c r="M25" i="2"/>
  <c r="M4" i="2" l="1"/>
  <c r="M5" i="2"/>
  <c r="M8" i="2"/>
  <c r="M9" i="2"/>
  <c r="M10" i="2"/>
  <c r="M11" i="2"/>
  <c r="M12" i="2"/>
  <c r="M13" i="2"/>
  <c r="M14" i="2"/>
  <c r="M15" i="2"/>
  <c r="M16" i="2"/>
  <c r="M20" i="2"/>
  <c r="M21" i="2"/>
  <c r="M22" i="2"/>
  <c r="M23" i="2"/>
  <c r="M24" i="2"/>
  <c r="M29" i="2"/>
  <c r="M30" i="2"/>
  <c r="M31" i="2"/>
  <c r="M32" i="2"/>
  <c r="M35" i="2"/>
  <c r="M36" i="2"/>
  <c r="M37" i="2"/>
  <c r="M38" i="2"/>
  <c r="M41" i="2"/>
  <c r="M42" i="2"/>
  <c r="M45" i="2"/>
  <c r="M46" i="2"/>
  <c r="M49" i="2"/>
  <c r="M50" i="2"/>
  <c r="M51" i="2"/>
  <c r="M3" i="2"/>
</calcChain>
</file>

<file path=xl/sharedStrings.xml><?xml version="1.0" encoding="utf-8"?>
<sst xmlns="http://schemas.openxmlformats.org/spreadsheetml/2006/main" count="427" uniqueCount="111">
  <si>
    <t>Learning Rate</t>
  </si>
  <si>
    <t>Network Arch</t>
  </si>
  <si>
    <t>Regularization</t>
  </si>
  <si>
    <t>Dropout</t>
  </si>
  <si>
    <t>Optimizer</t>
  </si>
  <si>
    <t>Decay Rate</t>
  </si>
  <si>
    <t>Training Steps</t>
  </si>
  <si>
    <t>Batch Size</t>
  </si>
  <si>
    <t>Test accuracy</t>
  </si>
  <si>
    <t>4 Conv + 4 Max pool + 4 ReLU</t>
  </si>
  <si>
    <t>L2 0.5</t>
  </si>
  <si>
    <t>Adam</t>
  </si>
  <si>
    <t>Run Time (min)</t>
  </si>
  <si>
    <t>Batch Normalization</t>
  </si>
  <si>
    <t>BN (std 0.002)</t>
  </si>
  <si>
    <t>None</t>
  </si>
  <si>
    <t>L2 0.1</t>
  </si>
  <si>
    <t>L2 0.9</t>
  </si>
  <si>
    <t>AdaGrad</t>
  </si>
  <si>
    <t>Gradient Descent</t>
  </si>
  <si>
    <t>Momentum</t>
  </si>
  <si>
    <t>Initialization</t>
  </si>
  <si>
    <t>Xavier</t>
  </si>
  <si>
    <t>He</t>
  </si>
  <si>
    <t>Network Depth</t>
  </si>
  <si>
    <t>AdaDelta</t>
  </si>
  <si>
    <t>Activation Units</t>
  </si>
  <si>
    <t>ReLU</t>
  </si>
  <si>
    <t>ELU</t>
  </si>
  <si>
    <t>5 Conv</t>
  </si>
  <si>
    <t>6 Conv</t>
  </si>
  <si>
    <t>Network Architecture</t>
  </si>
  <si>
    <t>Baseline</t>
  </si>
  <si>
    <t>Maxout</t>
  </si>
  <si>
    <t>Dropout in final layer</t>
  </si>
  <si>
    <t>Dropout in input layer</t>
  </si>
  <si>
    <t>Mixed Max-Avg Pool ReLU</t>
  </si>
  <si>
    <t>Mixed Max-Avg Pool ELU</t>
  </si>
  <si>
    <t>elu</t>
  </si>
  <si>
    <t>Filename</t>
  </si>
  <si>
    <t>reg_1_none_none_baseline.csv</t>
  </si>
  <si>
    <t>reg_2_L2 0.1_none.csv</t>
  </si>
  <si>
    <t>reg_3_L2 0.5_none.csv</t>
  </si>
  <si>
    <t>reg_4_L2 0.9_none.csv</t>
  </si>
  <si>
    <t>reg_8_L2 0.9_dropout 0.9.csv</t>
  </si>
  <si>
    <t>reg_9_L2 0.9_dropout 0.5.csv</t>
  </si>
  <si>
    <t>reg_5_dropout 0.5.csv</t>
  </si>
  <si>
    <t>reg_6_dropout 0.75.csv</t>
  </si>
  <si>
    <t>reg_7_dropout 0.9.csv</t>
  </si>
  <si>
    <t>act_1_relu.csv</t>
  </si>
  <si>
    <t>act_2_elu.csv</t>
  </si>
  <si>
    <t>opt_2_adagrad_0.05.csv</t>
  </si>
  <si>
    <t>arch_2_mixed max avg pool.csv</t>
  </si>
  <si>
    <t>arch_3_mixed max avg pool_elu.csv</t>
  </si>
  <si>
    <t>lr_3_0.0001_adam.csv</t>
  </si>
  <si>
    <t>Error</t>
  </si>
  <si>
    <t>opt_3_adadelta_0.9.csv</t>
  </si>
  <si>
    <t>opt_4_gradientdescent_0.005.csv</t>
  </si>
  <si>
    <t>opt_5_momentum_0.001.csv</t>
  </si>
  <si>
    <t>Ftrl</t>
  </si>
  <si>
    <t>RMSProp</t>
  </si>
  <si>
    <t>opt_6_ftrl_0.9.csv</t>
  </si>
  <si>
    <t>dep_1_5 conv.csv</t>
  </si>
  <si>
    <t>opt_7_rmsprop_0.001.csv</t>
  </si>
  <si>
    <t>init_1_0.0.csv</t>
  </si>
  <si>
    <t>dep_2_6 conv.csv</t>
  </si>
  <si>
    <t>Final</t>
  </si>
  <si>
    <t>lr_2_0.0005_adam.csv</t>
  </si>
  <si>
    <t>Dropout in all layers</t>
  </si>
  <si>
    <t>arch_5_dropout_0.95_0.85_0.75_0.5.csv</t>
  </si>
  <si>
    <t>arch_4_2 FC layers.csv</t>
  </si>
  <si>
    <t>Mixed Max-Avg Pool ReLU + 2 FC layers</t>
  </si>
  <si>
    <t>Mixed Max-Avg Pool + ReLU 512 neurons</t>
  </si>
  <si>
    <t>fin_1_mixed max avg pool_relu_lr 0.0005.csv</t>
  </si>
  <si>
    <t>Mixed Max-Avg Pool + ELU 512 neurons</t>
  </si>
  <si>
    <t>fin_2_mixed max avg pool_elu_lr 0.0005.csv</t>
  </si>
  <si>
    <t>fin_3_mixed max avg pool_relu_lr 0.0005_1024fc.csv</t>
  </si>
  <si>
    <t>Mixed Max-Avg Pool + ELU 1024 neurons</t>
  </si>
  <si>
    <t>fin_4_mixed max avg pool_relu_lr 0.0005_1024fc_2.csv</t>
  </si>
  <si>
    <t>Mixed Max-Avg Pool + RELU 1024 neurons</t>
  </si>
  <si>
    <t>/home/ubuntu/temp/trial/t005</t>
  </si>
  <si>
    <t>L2 0.0005</t>
  </si>
  <si>
    <t>reg_10_L2 0.0005_dropout 0.5.csv</t>
  </si>
  <si>
    <t>fin_5_mixed max avg pool_elu_l2 0.0005_lr 0.0005_512fc.csv</t>
  </si>
  <si>
    <t>/home/ubuntu/temp/trial/t006</t>
  </si>
  <si>
    <t>fin_6_mixed max avg pool_relu_l2 0.0005_lr 0.0005_512fc.csv</t>
  </si>
  <si>
    <t>/home/ubuntu/temp/trial/t007</t>
  </si>
  <si>
    <t>CNN_model_multi_tmp1.ckpt</t>
  </si>
  <si>
    <t>/home/ubuntu/temp/trial/t009</t>
  </si>
  <si>
    <t>7 layers ELU 1024 nodes</t>
  </si>
  <si>
    <t>fin_7_mixed max avg pool_elu_l2 0.0005_lr 0.0005_7 conv_fc 1024.csv</t>
  </si>
  <si>
    <t>CNN_model_multi_tmp4.ckpt</t>
  </si>
  <si>
    <t>CNN_model_multi_tmp3.ckpt</t>
  </si>
  <si>
    <t>fin_8_mixed max avg pool_elu_l2 0.0005_lr 0.0005_7 conv_fc 1024_3.csv</t>
  </si>
  <si>
    <t>/home/ubuntu/temp/trial/t012</t>
  </si>
  <si>
    <t>5 Conv Mixed Pool ReLU 512 nodes</t>
  </si>
  <si>
    <t>fin_9_mixed max avg pool_relu_l2 0.0005_lr 0.0005_5 conv_fc 512.csv</t>
  </si>
  <si>
    <t>/home/ubuntu/temp/trial/t013</t>
  </si>
  <si>
    <t>CNN_model_multi_tmp5.ckpt</t>
  </si>
  <si>
    <t>slot 1</t>
  </si>
  <si>
    <t>slot 2</t>
  </si>
  <si>
    <t>slot 3</t>
  </si>
  <si>
    <t>slot 4</t>
  </si>
  <si>
    <t>slot 5</t>
  </si>
  <si>
    <t>AVG</t>
  </si>
  <si>
    <t>TP</t>
  </si>
  <si>
    <t>FP</t>
  </si>
  <si>
    <t>FN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</si>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</sst>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topLeftCell="A55" workbookViewId="0">
      <selection activeCell="B57" sqref="B57"/>
    </sheetView>
  </sheetViews>
  <sheetFormatPr defaultRowHeight="15" x14ac:dyDescent="0.25"/>
  <cols>
    <col min="1" max="1" width="2.85546875" bestFit="1" customWidth="1"/>
    <col min="2" max="2" width="36" bestFit="1" customWidth="1"/>
    <col min="3" max="3" width="10" bestFit="1" customWidth="1"/>
    <col min="4" max="4" width="11.42578125" bestFit="1" customWidth="1"/>
    <col min="5" max="5" width="7.28515625" bestFit="1" customWidth="1"/>
    <col min="6" max="6" width="13.85546875" bestFit="1" customWidth="1"/>
    <col min="7" max="7" width="12.28515625" bestFit="1" customWidth="1"/>
    <col min="8" max="8" width="9.140625" bestFit="1" customWidth="1"/>
    <col min="9" max="9" width="11.42578125" bestFit="1" customWidth="1"/>
    <col min="10" max="10" width="8.42578125" bestFit="1" customWidth="1"/>
    <col min="11" max="11" width="12.42578125" bestFit="1" customWidth="1"/>
    <col min="12" max="12" width="10.85546875" bestFit="1" customWidth="1"/>
    <col min="13" max="13" width="10.85546875" customWidth="1"/>
    <col min="14" max="14" width="4.140625" bestFit="1" customWidth="1"/>
  </cols>
  <sheetData>
    <row r="1" spans="1:14" x14ac:dyDescent="0.25">
      <c r="B1" s="1" t="s">
        <v>0</v>
      </c>
      <c r="C1" s="1"/>
    </row>
    <row r="2" spans="1:14" x14ac:dyDescent="0.25">
      <c r="B2" t="s">
        <v>1</v>
      </c>
      <c r="C2" t="s">
        <v>21</v>
      </c>
      <c r="D2" t="s">
        <v>2</v>
      </c>
      <c r="E2" t="s">
        <v>3</v>
      </c>
      <c r="F2" t="s">
        <v>4</v>
      </c>
      <c r="G2" t="s">
        <v>0</v>
      </c>
      <c r="H2" t="s">
        <v>5</v>
      </c>
      <c r="I2" t="s">
        <v>6</v>
      </c>
      <c r="J2" t="s">
        <v>7</v>
      </c>
      <c r="K2" t="s">
        <v>12</v>
      </c>
      <c r="L2" t="s">
        <v>8</v>
      </c>
      <c r="M2" t="s">
        <v>55</v>
      </c>
      <c r="N2" t="s">
        <v>39</v>
      </c>
    </row>
    <row r="3" spans="1:14" x14ac:dyDescent="0.25">
      <c r="A3">
        <v>1</v>
      </c>
      <c r="B3" t="s">
        <v>9</v>
      </c>
      <c r="C3" t="s">
        <v>22</v>
      </c>
      <c r="D3" s="3" t="s">
        <v>17</v>
      </c>
      <c r="E3" s="3">
        <v>0.5</v>
      </c>
      <c r="F3" t="s">
        <v>11</v>
      </c>
      <c r="G3">
        <v>1E-3</v>
      </c>
      <c r="H3">
        <v>0.95</v>
      </c>
      <c r="I3">
        <v>30000</v>
      </c>
      <c r="J3">
        <v>128</v>
      </c>
      <c r="K3" s="3">
        <v>70.599999999999994</v>
      </c>
      <c r="L3" s="3">
        <v>95</v>
      </c>
      <c r="M3">
        <f>100-L3</f>
        <v>5</v>
      </c>
      <c r="N3" t="s">
        <v>49</v>
      </c>
    </row>
    <row r="4" spans="1:14" x14ac:dyDescent="0.25">
      <c r="A4">
        <v>2</v>
      </c>
      <c r="B4" t="s">
        <v>9</v>
      </c>
      <c r="C4" t="s">
        <v>22</v>
      </c>
      <c r="D4" s="3" t="s">
        <v>17</v>
      </c>
      <c r="E4" s="3">
        <v>0.5</v>
      </c>
      <c r="F4" t="s">
        <v>11</v>
      </c>
      <c r="G4">
        <v>5.0000000000000001E-4</v>
      </c>
      <c r="H4">
        <v>0.95</v>
      </c>
      <c r="I4">
        <v>30000</v>
      </c>
      <c r="J4">
        <v>128</v>
      </c>
      <c r="K4">
        <v>77</v>
      </c>
      <c r="L4">
        <v>95.4</v>
      </c>
      <c r="M4">
        <f t="shared" ref="M4:M53" si="0">100-L4</f>
        <v>4.5999999999999943</v>
      </c>
      <c r="N4" t="s">
        <v>67</v>
      </c>
    </row>
    <row r="5" spans="1:14" x14ac:dyDescent="0.25">
      <c r="A5">
        <v>3</v>
      </c>
      <c r="B5" t="s">
        <v>9</v>
      </c>
      <c r="C5" t="s">
        <v>22</v>
      </c>
      <c r="D5" s="3" t="s">
        <v>17</v>
      </c>
      <c r="E5" s="3">
        <v>0.5</v>
      </c>
      <c r="F5" t="s">
        <v>11</v>
      </c>
      <c r="G5">
        <v>1E-4</v>
      </c>
      <c r="H5">
        <v>0.95</v>
      </c>
      <c r="I5">
        <v>30000</v>
      </c>
      <c r="J5">
        <v>128</v>
      </c>
      <c r="K5">
        <v>76.8</v>
      </c>
      <c r="L5">
        <v>91.8</v>
      </c>
      <c r="M5">
        <f t="shared" si="0"/>
        <v>8.2000000000000028</v>
      </c>
      <c r="N5" t="s">
        <v>54</v>
      </c>
    </row>
    <row r="7" spans="1:14" x14ac:dyDescent="0.25">
      <c r="B7" s="1" t="s">
        <v>2</v>
      </c>
      <c r="C7" s="1"/>
      <c r="L7" t="s">
        <v>38</v>
      </c>
    </row>
    <row r="8" spans="1:14" x14ac:dyDescent="0.25">
      <c r="A8">
        <v>1</v>
      </c>
      <c r="B8" s="3" t="s">
        <v>9</v>
      </c>
      <c r="C8" s="3" t="s">
        <v>22</v>
      </c>
      <c r="D8" s="3" t="s">
        <v>15</v>
      </c>
      <c r="E8" s="3" t="s">
        <v>15</v>
      </c>
      <c r="F8" s="3" t="s">
        <v>11</v>
      </c>
      <c r="G8" s="3">
        <v>1E-3</v>
      </c>
      <c r="H8" s="3">
        <v>0.95</v>
      </c>
      <c r="I8" s="3">
        <v>30000</v>
      </c>
      <c r="J8" s="3">
        <v>16</v>
      </c>
      <c r="K8" s="3">
        <v>13.9</v>
      </c>
      <c r="L8" s="3">
        <v>93.5</v>
      </c>
      <c r="M8">
        <f t="shared" si="0"/>
        <v>6.5</v>
      </c>
      <c r="N8" t="s">
        <v>40</v>
      </c>
    </row>
    <row r="9" spans="1:14" x14ac:dyDescent="0.25">
      <c r="A9">
        <v>2</v>
      </c>
      <c r="B9" s="3" t="s">
        <v>9</v>
      </c>
      <c r="C9" s="3" t="s">
        <v>22</v>
      </c>
      <c r="D9" s="3" t="s">
        <v>16</v>
      </c>
      <c r="E9" s="3" t="s">
        <v>15</v>
      </c>
      <c r="F9" s="3" t="s">
        <v>11</v>
      </c>
      <c r="G9" s="3">
        <v>1E-3</v>
      </c>
      <c r="H9" s="3">
        <v>0.95</v>
      </c>
      <c r="I9" s="3">
        <v>30000</v>
      </c>
      <c r="J9" s="3">
        <v>16</v>
      </c>
      <c r="K9" s="3">
        <v>13.9</v>
      </c>
      <c r="L9" s="3">
        <v>93.5</v>
      </c>
      <c r="M9">
        <f t="shared" si="0"/>
        <v>6.5</v>
      </c>
      <c r="N9" t="s">
        <v>41</v>
      </c>
    </row>
    <row r="10" spans="1:14" x14ac:dyDescent="0.25">
      <c r="A10">
        <v>3</v>
      </c>
      <c r="B10" s="3" t="s">
        <v>9</v>
      </c>
      <c r="C10" s="3" t="s">
        <v>22</v>
      </c>
      <c r="D10" s="3" t="s">
        <v>10</v>
      </c>
      <c r="E10" s="3" t="s">
        <v>15</v>
      </c>
      <c r="F10" s="3" t="s">
        <v>11</v>
      </c>
      <c r="G10" s="3">
        <v>1E-3</v>
      </c>
      <c r="H10" s="3">
        <v>0.95</v>
      </c>
      <c r="I10" s="3">
        <v>30000</v>
      </c>
      <c r="J10" s="3">
        <v>16</v>
      </c>
      <c r="K10" s="3">
        <v>13.8</v>
      </c>
      <c r="L10" s="3">
        <v>93.5</v>
      </c>
      <c r="M10">
        <f t="shared" si="0"/>
        <v>6.5</v>
      </c>
      <c r="N10" t="s">
        <v>42</v>
      </c>
    </row>
    <row r="11" spans="1:14" x14ac:dyDescent="0.25">
      <c r="A11">
        <v>4</v>
      </c>
      <c r="B11" s="3" t="s">
        <v>9</v>
      </c>
      <c r="C11" s="3" t="s">
        <v>22</v>
      </c>
      <c r="D11" s="3" t="s">
        <v>17</v>
      </c>
      <c r="E11" s="3" t="s">
        <v>15</v>
      </c>
      <c r="F11" s="3" t="s">
        <v>11</v>
      </c>
      <c r="G11" s="3">
        <v>1E-3</v>
      </c>
      <c r="H11" s="3">
        <v>0.95</v>
      </c>
      <c r="I11" s="3">
        <v>30000</v>
      </c>
      <c r="J11" s="3">
        <v>16</v>
      </c>
      <c r="K11" s="3">
        <v>13.9</v>
      </c>
      <c r="L11" s="3">
        <v>93.2</v>
      </c>
      <c r="M11">
        <f t="shared" si="0"/>
        <v>6.7999999999999972</v>
      </c>
      <c r="N11" t="s">
        <v>43</v>
      </c>
    </row>
    <row r="12" spans="1:14" x14ac:dyDescent="0.25">
      <c r="A12">
        <v>5</v>
      </c>
      <c r="B12" s="3" t="s">
        <v>9</v>
      </c>
      <c r="C12" s="3" t="s">
        <v>22</v>
      </c>
      <c r="D12" s="3" t="s">
        <v>15</v>
      </c>
      <c r="E12" s="3">
        <v>0.5</v>
      </c>
      <c r="F12" s="3" t="s">
        <v>11</v>
      </c>
      <c r="G12" s="3">
        <v>1E-3</v>
      </c>
      <c r="H12" s="3">
        <v>0.95</v>
      </c>
      <c r="I12" s="3">
        <v>30000</v>
      </c>
      <c r="J12" s="3">
        <v>16</v>
      </c>
      <c r="K12" s="3">
        <v>13.9</v>
      </c>
      <c r="L12" s="3">
        <v>93</v>
      </c>
      <c r="M12">
        <f t="shared" si="0"/>
        <v>7</v>
      </c>
      <c r="N12" t="s">
        <v>46</v>
      </c>
    </row>
    <row r="13" spans="1:14" x14ac:dyDescent="0.25">
      <c r="A13">
        <v>6</v>
      </c>
      <c r="B13" s="3" t="s">
        <v>9</v>
      </c>
      <c r="C13" s="3" t="s">
        <v>22</v>
      </c>
      <c r="D13" s="3" t="s">
        <v>15</v>
      </c>
      <c r="E13" s="3">
        <v>0.75</v>
      </c>
      <c r="F13" s="3" t="s">
        <v>11</v>
      </c>
      <c r="G13" s="3">
        <v>1E-3</v>
      </c>
      <c r="H13" s="3">
        <v>0.95</v>
      </c>
      <c r="I13" s="3">
        <v>30000</v>
      </c>
      <c r="J13" s="3">
        <v>16</v>
      </c>
      <c r="K13" s="3">
        <v>13.9</v>
      </c>
      <c r="L13" s="3">
        <v>93.6</v>
      </c>
      <c r="M13">
        <f t="shared" si="0"/>
        <v>6.4000000000000057</v>
      </c>
      <c r="N13" t="s">
        <v>47</v>
      </c>
    </row>
    <row r="14" spans="1:14" x14ac:dyDescent="0.25">
      <c r="A14">
        <v>7</v>
      </c>
      <c r="B14" s="3" t="s">
        <v>9</v>
      </c>
      <c r="C14" s="3" t="s">
        <v>22</v>
      </c>
      <c r="D14" s="3" t="s">
        <v>15</v>
      </c>
      <c r="E14" s="3">
        <v>0.9</v>
      </c>
      <c r="F14" s="3" t="s">
        <v>11</v>
      </c>
      <c r="G14" s="3">
        <v>1E-3</v>
      </c>
      <c r="H14" s="3">
        <v>0.95</v>
      </c>
      <c r="I14" s="3">
        <v>30000</v>
      </c>
      <c r="J14" s="3">
        <v>16</v>
      </c>
      <c r="K14" s="3">
        <v>18.3</v>
      </c>
      <c r="L14" s="3">
        <v>93.9</v>
      </c>
      <c r="M14">
        <f t="shared" si="0"/>
        <v>6.0999999999999943</v>
      </c>
      <c r="N14" t="s">
        <v>48</v>
      </c>
    </row>
    <row r="15" spans="1:14" x14ac:dyDescent="0.25">
      <c r="A15">
        <v>8</v>
      </c>
      <c r="B15" s="3" t="s">
        <v>9</v>
      </c>
      <c r="C15" s="3" t="s">
        <v>22</v>
      </c>
      <c r="D15" s="3" t="s">
        <v>17</v>
      </c>
      <c r="E15" s="3">
        <v>0.9</v>
      </c>
      <c r="F15" s="3" t="s">
        <v>11</v>
      </c>
      <c r="G15" s="3">
        <v>1E-3</v>
      </c>
      <c r="H15" s="3">
        <v>0.95</v>
      </c>
      <c r="I15" s="3">
        <v>30000</v>
      </c>
      <c r="J15" s="3">
        <v>16</v>
      </c>
      <c r="K15" s="3">
        <v>13.8</v>
      </c>
      <c r="L15" s="3">
        <v>93.6</v>
      </c>
      <c r="M15">
        <f t="shared" si="0"/>
        <v>6.4000000000000057</v>
      </c>
      <c r="N15" t="s">
        <v>44</v>
      </c>
    </row>
    <row r="16" spans="1:14" x14ac:dyDescent="0.25">
      <c r="A16">
        <v>9</v>
      </c>
      <c r="B16" s="3" t="s">
        <v>9</v>
      </c>
      <c r="C16" s="3" t="s">
        <v>22</v>
      </c>
      <c r="D16" s="3" t="s">
        <v>17</v>
      </c>
      <c r="E16" s="3">
        <v>0.5</v>
      </c>
      <c r="F16" s="3" t="s">
        <v>11</v>
      </c>
      <c r="G16" s="3">
        <v>1E-3</v>
      </c>
      <c r="H16" s="3">
        <v>0.95</v>
      </c>
      <c r="I16" s="3">
        <v>30000</v>
      </c>
      <c r="J16" s="3">
        <v>16</v>
      </c>
      <c r="K16" s="3">
        <v>13.8</v>
      </c>
      <c r="L16" s="3">
        <v>93.8</v>
      </c>
      <c r="M16">
        <f t="shared" si="0"/>
        <v>6.2000000000000028</v>
      </c>
      <c r="N16" t="s">
        <v>45</v>
      </c>
    </row>
    <row r="17" spans="1:14" x14ac:dyDescent="0.25">
      <c r="A17">
        <v>10</v>
      </c>
      <c r="B17" s="3" t="s">
        <v>9</v>
      </c>
      <c r="C17" s="3" t="s">
        <v>22</v>
      </c>
      <c r="D17" s="3" t="s">
        <v>81</v>
      </c>
      <c r="E17" s="3">
        <v>0.5</v>
      </c>
      <c r="F17" s="3" t="s">
        <v>11</v>
      </c>
      <c r="G17" s="3">
        <v>1E-3</v>
      </c>
      <c r="H17" s="3">
        <v>0.95</v>
      </c>
      <c r="I17" s="3">
        <v>30000</v>
      </c>
      <c r="J17" s="3">
        <v>16</v>
      </c>
      <c r="K17" s="3"/>
      <c r="L17" s="3">
        <v>93.9</v>
      </c>
      <c r="M17">
        <f t="shared" si="0"/>
        <v>6.0999999999999943</v>
      </c>
      <c r="N17" t="s">
        <v>82</v>
      </c>
    </row>
    <row r="19" spans="1:14" x14ac:dyDescent="0.25">
      <c r="B19" s="1" t="s">
        <v>4</v>
      </c>
      <c r="C19" s="1"/>
    </row>
    <row r="20" spans="1:14" x14ac:dyDescent="0.25">
      <c r="A20">
        <v>1</v>
      </c>
      <c r="B20" t="s">
        <v>9</v>
      </c>
      <c r="C20" t="s">
        <v>22</v>
      </c>
      <c r="D20" t="s">
        <v>17</v>
      </c>
      <c r="E20" s="3">
        <v>0.5</v>
      </c>
      <c r="F20" t="s">
        <v>11</v>
      </c>
      <c r="G20">
        <v>1E-3</v>
      </c>
      <c r="H20">
        <v>0.95</v>
      </c>
      <c r="I20">
        <v>30000</v>
      </c>
      <c r="J20">
        <v>16</v>
      </c>
      <c r="K20" s="3">
        <v>13.8</v>
      </c>
      <c r="L20" s="3">
        <v>93.8</v>
      </c>
      <c r="M20">
        <f t="shared" si="0"/>
        <v>6.2000000000000028</v>
      </c>
      <c r="N20" t="s">
        <v>45</v>
      </c>
    </row>
    <row r="21" spans="1:14" x14ac:dyDescent="0.25">
      <c r="A21">
        <v>2</v>
      </c>
      <c r="B21" t="s">
        <v>9</v>
      </c>
      <c r="C21" t="s">
        <v>22</v>
      </c>
      <c r="D21" t="s">
        <v>17</v>
      </c>
      <c r="E21" s="3">
        <v>0.5</v>
      </c>
      <c r="F21" t="s">
        <v>18</v>
      </c>
      <c r="G21">
        <v>0.05</v>
      </c>
      <c r="H21">
        <v>0.95</v>
      </c>
      <c r="I21">
        <v>30000</v>
      </c>
      <c r="J21">
        <v>16</v>
      </c>
      <c r="K21">
        <v>13.2</v>
      </c>
      <c r="L21">
        <v>93.2</v>
      </c>
      <c r="M21">
        <f t="shared" si="0"/>
        <v>6.7999999999999972</v>
      </c>
      <c r="N21" t="s">
        <v>51</v>
      </c>
    </row>
    <row r="22" spans="1:14" x14ac:dyDescent="0.25">
      <c r="A22">
        <v>3</v>
      </c>
      <c r="B22" t="s">
        <v>9</v>
      </c>
      <c r="C22" t="s">
        <v>22</v>
      </c>
      <c r="D22" t="s">
        <v>17</v>
      </c>
      <c r="E22" s="3">
        <v>0.5</v>
      </c>
      <c r="F22" t="s">
        <v>25</v>
      </c>
      <c r="G22">
        <v>0.9</v>
      </c>
      <c r="H22">
        <v>0.95</v>
      </c>
      <c r="I22">
        <v>30000</v>
      </c>
      <c r="J22">
        <v>16</v>
      </c>
      <c r="K22">
        <v>14.6</v>
      </c>
      <c r="L22">
        <v>92.5</v>
      </c>
      <c r="M22">
        <f t="shared" si="0"/>
        <v>7.5</v>
      </c>
      <c r="N22" t="s">
        <v>56</v>
      </c>
    </row>
    <row r="23" spans="1:14" x14ac:dyDescent="0.25">
      <c r="A23">
        <v>4</v>
      </c>
      <c r="B23" t="s">
        <v>9</v>
      </c>
      <c r="C23" t="s">
        <v>22</v>
      </c>
      <c r="D23" t="s">
        <v>17</v>
      </c>
      <c r="E23" s="3">
        <v>0.5</v>
      </c>
      <c r="F23" t="s">
        <v>19</v>
      </c>
      <c r="G23">
        <v>5.0000000000000001E-3</v>
      </c>
      <c r="H23">
        <v>0.95</v>
      </c>
      <c r="I23">
        <v>30000</v>
      </c>
      <c r="J23">
        <v>16</v>
      </c>
      <c r="K23">
        <v>14.4</v>
      </c>
      <c r="L23">
        <v>92.2</v>
      </c>
      <c r="M23">
        <f t="shared" si="0"/>
        <v>7.7999999999999972</v>
      </c>
      <c r="N23" t="s">
        <v>57</v>
      </c>
    </row>
    <row r="24" spans="1:14" x14ac:dyDescent="0.25">
      <c r="A24">
        <v>5</v>
      </c>
      <c r="B24" t="s">
        <v>9</v>
      </c>
      <c r="C24" t="s">
        <v>22</v>
      </c>
      <c r="D24" t="s">
        <v>17</v>
      </c>
      <c r="E24" s="3">
        <v>0.5</v>
      </c>
      <c r="F24" t="s">
        <v>20</v>
      </c>
      <c r="G24">
        <v>1E-3</v>
      </c>
      <c r="H24">
        <v>0.95</v>
      </c>
      <c r="I24">
        <v>30000</v>
      </c>
      <c r="J24">
        <v>16</v>
      </c>
      <c r="K24">
        <v>14.5</v>
      </c>
      <c r="L24">
        <v>93.5</v>
      </c>
      <c r="M24">
        <f t="shared" si="0"/>
        <v>6.5</v>
      </c>
      <c r="N24" t="s">
        <v>58</v>
      </c>
    </row>
    <row r="25" spans="1:14" x14ac:dyDescent="0.25">
      <c r="A25">
        <v>6</v>
      </c>
      <c r="B25" t="s">
        <v>9</v>
      </c>
      <c r="C25" t="s">
        <v>22</v>
      </c>
      <c r="D25" t="s">
        <v>17</v>
      </c>
      <c r="E25" s="3">
        <v>0.5</v>
      </c>
      <c r="F25" t="s">
        <v>59</v>
      </c>
      <c r="G25">
        <v>0.01</v>
      </c>
      <c r="H25">
        <v>0.95</v>
      </c>
      <c r="I25">
        <v>30000</v>
      </c>
      <c r="J25">
        <v>16</v>
      </c>
      <c r="K25">
        <v>14.6</v>
      </c>
      <c r="L25">
        <v>80.8</v>
      </c>
      <c r="M25">
        <f t="shared" si="0"/>
        <v>19.200000000000003</v>
      </c>
      <c r="N25" t="s">
        <v>61</v>
      </c>
    </row>
    <row r="26" spans="1:14" x14ac:dyDescent="0.25">
      <c r="A26">
        <v>7</v>
      </c>
      <c r="B26" t="s">
        <v>9</v>
      </c>
      <c r="C26" t="s">
        <v>22</v>
      </c>
      <c r="D26" t="s">
        <v>17</v>
      </c>
      <c r="E26" s="3">
        <v>0.5</v>
      </c>
      <c r="F26" t="s">
        <v>60</v>
      </c>
      <c r="G26">
        <v>1E-3</v>
      </c>
      <c r="H26">
        <v>0.95</v>
      </c>
      <c r="I26">
        <v>30000</v>
      </c>
      <c r="J26">
        <v>16</v>
      </c>
      <c r="K26">
        <v>14.6</v>
      </c>
      <c r="L26">
        <v>91.9</v>
      </c>
      <c r="M26">
        <f t="shared" si="0"/>
        <v>8.0999999999999943</v>
      </c>
      <c r="N26" t="s">
        <v>63</v>
      </c>
    </row>
    <row r="28" spans="1:14" x14ac:dyDescent="0.25">
      <c r="B28" s="1" t="s">
        <v>21</v>
      </c>
    </row>
    <row r="29" spans="1:14" x14ac:dyDescent="0.25">
      <c r="A29">
        <v>1</v>
      </c>
      <c r="B29" t="s">
        <v>9</v>
      </c>
      <c r="C29">
        <v>0</v>
      </c>
      <c r="D29" t="s">
        <v>17</v>
      </c>
      <c r="E29">
        <v>0.9</v>
      </c>
      <c r="F29" t="s">
        <v>11</v>
      </c>
      <c r="G29">
        <v>1E-3</v>
      </c>
      <c r="H29">
        <v>0.95</v>
      </c>
      <c r="I29">
        <v>30000</v>
      </c>
      <c r="J29">
        <v>16</v>
      </c>
      <c r="M29">
        <f t="shared" si="0"/>
        <v>100</v>
      </c>
      <c r="N29" t="s">
        <v>64</v>
      </c>
    </row>
    <row r="30" spans="1:14" x14ac:dyDescent="0.25">
      <c r="A30">
        <v>2</v>
      </c>
      <c r="B30" t="s">
        <v>9</v>
      </c>
      <c r="C30">
        <v>1</v>
      </c>
      <c r="D30" t="s">
        <v>17</v>
      </c>
      <c r="E30">
        <v>0.9</v>
      </c>
      <c r="F30" t="s">
        <v>11</v>
      </c>
      <c r="G30">
        <v>1E-3</v>
      </c>
      <c r="H30">
        <v>0.95</v>
      </c>
      <c r="I30">
        <v>30000</v>
      </c>
      <c r="J30">
        <v>16</v>
      </c>
      <c r="M30">
        <f t="shared" si="0"/>
        <v>100</v>
      </c>
    </row>
    <row r="31" spans="1:14" x14ac:dyDescent="0.25">
      <c r="A31">
        <v>3</v>
      </c>
      <c r="B31" t="s">
        <v>9</v>
      </c>
      <c r="C31" t="s">
        <v>22</v>
      </c>
      <c r="D31" t="s">
        <v>17</v>
      </c>
      <c r="E31">
        <v>0.9</v>
      </c>
      <c r="F31" t="s">
        <v>11</v>
      </c>
      <c r="G31">
        <v>1E-3</v>
      </c>
      <c r="H31">
        <v>0.95</v>
      </c>
      <c r="I31">
        <v>30000</v>
      </c>
      <c r="J31">
        <v>16</v>
      </c>
      <c r="M31">
        <f t="shared" si="0"/>
        <v>100</v>
      </c>
      <c r="N31" t="s">
        <v>45</v>
      </c>
    </row>
    <row r="32" spans="1:14" x14ac:dyDescent="0.25">
      <c r="A32">
        <v>4</v>
      </c>
      <c r="B32" t="s">
        <v>9</v>
      </c>
      <c r="C32" t="s">
        <v>23</v>
      </c>
      <c r="D32" t="s">
        <v>17</v>
      </c>
      <c r="E32">
        <v>0.9</v>
      </c>
      <c r="F32" t="s">
        <v>11</v>
      </c>
      <c r="G32">
        <v>1E-3</v>
      </c>
      <c r="H32">
        <v>0.95</v>
      </c>
      <c r="I32">
        <v>30000</v>
      </c>
      <c r="J32">
        <v>16</v>
      </c>
      <c r="M32">
        <f t="shared" si="0"/>
        <v>100</v>
      </c>
    </row>
    <row r="34" spans="1:14" x14ac:dyDescent="0.25">
      <c r="B34" s="1" t="s">
        <v>7</v>
      </c>
    </row>
    <row r="35" spans="1:14" x14ac:dyDescent="0.25">
      <c r="A35">
        <v>1</v>
      </c>
      <c r="B35" t="s">
        <v>9</v>
      </c>
      <c r="C35" t="s">
        <v>22</v>
      </c>
      <c r="D35" t="s">
        <v>17</v>
      </c>
      <c r="E35">
        <v>0.9</v>
      </c>
      <c r="F35" t="s">
        <v>11</v>
      </c>
      <c r="G35">
        <v>1E-3</v>
      </c>
      <c r="H35">
        <v>0.95</v>
      </c>
      <c r="I35">
        <v>30000</v>
      </c>
      <c r="J35">
        <v>16</v>
      </c>
      <c r="M35">
        <f t="shared" si="0"/>
        <v>100</v>
      </c>
    </row>
    <row r="36" spans="1:14" x14ac:dyDescent="0.25">
      <c r="A36">
        <v>2</v>
      </c>
      <c r="B36" t="s">
        <v>9</v>
      </c>
      <c r="C36" t="s">
        <v>22</v>
      </c>
      <c r="D36" t="s">
        <v>17</v>
      </c>
      <c r="E36">
        <v>0.9</v>
      </c>
      <c r="F36" t="s">
        <v>11</v>
      </c>
      <c r="G36">
        <v>1E-3</v>
      </c>
      <c r="H36">
        <v>0.95</v>
      </c>
      <c r="I36">
        <v>30000</v>
      </c>
      <c r="J36">
        <v>32</v>
      </c>
      <c r="M36">
        <f t="shared" si="0"/>
        <v>100</v>
      </c>
    </row>
    <row r="37" spans="1:14" x14ac:dyDescent="0.25">
      <c r="A37">
        <v>3</v>
      </c>
      <c r="B37" t="s">
        <v>9</v>
      </c>
      <c r="C37" t="s">
        <v>22</v>
      </c>
      <c r="D37" t="s">
        <v>17</v>
      </c>
      <c r="E37">
        <v>0.9</v>
      </c>
      <c r="F37" t="s">
        <v>11</v>
      </c>
      <c r="G37">
        <v>1E-3</v>
      </c>
      <c r="H37">
        <v>0.95</v>
      </c>
      <c r="I37">
        <v>30000</v>
      </c>
      <c r="J37">
        <v>64</v>
      </c>
      <c r="M37">
        <f t="shared" si="0"/>
        <v>100</v>
      </c>
    </row>
    <row r="38" spans="1:14" x14ac:dyDescent="0.25">
      <c r="A38">
        <v>4</v>
      </c>
      <c r="B38" t="s">
        <v>9</v>
      </c>
      <c r="C38" t="s">
        <v>22</v>
      </c>
      <c r="D38" t="s">
        <v>17</v>
      </c>
      <c r="E38">
        <v>0.9</v>
      </c>
      <c r="F38" t="s">
        <v>11</v>
      </c>
      <c r="G38">
        <v>1E-3</v>
      </c>
      <c r="H38">
        <v>0.95</v>
      </c>
      <c r="I38">
        <v>30000</v>
      </c>
      <c r="J38">
        <v>128</v>
      </c>
      <c r="M38">
        <f t="shared" si="0"/>
        <v>100</v>
      </c>
    </row>
    <row r="40" spans="1:14" x14ac:dyDescent="0.25">
      <c r="B40" s="1" t="s">
        <v>26</v>
      </c>
    </row>
    <row r="41" spans="1:14" x14ac:dyDescent="0.25">
      <c r="A41">
        <v>1</v>
      </c>
      <c r="B41" s="3" t="s">
        <v>27</v>
      </c>
      <c r="C41" s="3" t="s">
        <v>22</v>
      </c>
      <c r="D41" s="3" t="s">
        <v>17</v>
      </c>
      <c r="E41" s="3">
        <v>0.5</v>
      </c>
      <c r="F41" s="3" t="s">
        <v>11</v>
      </c>
      <c r="G41" s="3">
        <v>1E-3</v>
      </c>
      <c r="H41" s="3">
        <v>0.95</v>
      </c>
      <c r="I41" s="3">
        <v>30000</v>
      </c>
      <c r="J41" s="3">
        <v>128</v>
      </c>
      <c r="K41" s="3">
        <v>70.599999999999994</v>
      </c>
      <c r="L41" s="3">
        <v>95</v>
      </c>
      <c r="M41">
        <f t="shared" si="0"/>
        <v>5</v>
      </c>
      <c r="N41" t="s">
        <v>49</v>
      </c>
    </row>
    <row r="42" spans="1:14" x14ac:dyDescent="0.25">
      <c r="A42">
        <v>2</v>
      </c>
      <c r="B42" s="3" t="s">
        <v>28</v>
      </c>
      <c r="C42" s="3" t="s">
        <v>22</v>
      </c>
      <c r="D42" s="3" t="s">
        <v>17</v>
      </c>
      <c r="E42" s="3">
        <v>0.5</v>
      </c>
      <c r="F42" s="3" t="s">
        <v>11</v>
      </c>
      <c r="G42" s="3">
        <v>1E-3</v>
      </c>
      <c r="H42" s="3">
        <v>0.95</v>
      </c>
      <c r="I42" s="3">
        <v>30000</v>
      </c>
      <c r="J42" s="3">
        <v>128</v>
      </c>
      <c r="K42" s="3">
        <v>72.5</v>
      </c>
      <c r="L42" s="3">
        <v>95.1</v>
      </c>
      <c r="M42">
        <f t="shared" si="0"/>
        <v>4.9000000000000057</v>
      </c>
      <c r="N42" t="s">
        <v>50</v>
      </c>
    </row>
    <row r="44" spans="1:14" x14ac:dyDescent="0.25">
      <c r="B44" s="1" t="s">
        <v>24</v>
      </c>
    </row>
    <row r="45" spans="1:14" x14ac:dyDescent="0.25">
      <c r="B45" t="s">
        <v>29</v>
      </c>
      <c r="C45" t="s">
        <v>22</v>
      </c>
      <c r="D45" t="s">
        <v>17</v>
      </c>
      <c r="E45" s="3">
        <v>0.5</v>
      </c>
      <c r="F45" t="s">
        <v>11</v>
      </c>
      <c r="G45">
        <v>1E-3</v>
      </c>
      <c r="H45">
        <v>0.95</v>
      </c>
      <c r="I45">
        <v>60000</v>
      </c>
      <c r="J45">
        <v>128</v>
      </c>
      <c r="K45">
        <v>158.1</v>
      </c>
      <c r="L45">
        <v>96</v>
      </c>
      <c r="M45">
        <f t="shared" si="0"/>
        <v>4</v>
      </c>
      <c r="N45" t="s">
        <v>62</v>
      </c>
    </row>
    <row r="46" spans="1:14" x14ac:dyDescent="0.25">
      <c r="B46" t="s">
        <v>30</v>
      </c>
      <c r="C46" t="s">
        <v>22</v>
      </c>
      <c r="D46" t="s">
        <v>17</v>
      </c>
      <c r="E46" s="3">
        <v>0.5</v>
      </c>
      <c r="F46" t="s">
        <v>11</v>
      </c>
      <c r="G46">
        <v>1E-3</v>
      </c>
      <c r="H46">
        <v>0.95</v>
      </c>
      <c r="I46">
        <v>60000</v>
      </c>
      <c r="J46">
        <v>128</v>
      </c>
      <c r="K46">
        <v>159.69999999999999</v>
      </c>
      <c r="L46">
        <v>95.8</v>
      </c>
      <c r="M46">
        <f t="shared" si="0"/>
        <v>4.2000000000000028</v>
      </c>
      <c r="N46" t="s">
        <v>65</v>
      </c>
    </row>
    <row r="48" spans="1:14" x14ac:dyDescent="0.25">
      <c r="B48" s="1" t="s">
        <v>31</v>
      </c>
    </row>
    <row r="49" spans="1:24" x14ac:dyDescent="0.25">
      <c r="A49">
        <v>1</v>
      </c>
      <c r="B49" t="s">
        <v>32</v>
      </c>
      <c r="C49" s="3" t="s">
        <v>22</v>
      </c>
      <c r="D49" s="3" t="s">
        <v>17</v>
      </c>
      <c r="E49" s="3">
        <v>0.5</v>
      </c>
      <c r="F49" s="3" t="s">
        <v>11</v>
      </c>
      <c r="G49" s="3">
        <v>1E-3</v>
      </c>
      <c r="H49" s="3">
        <v>0.95</v>
      </c>
      <c r="I49" s="3">
        <v>30000</v>
      </c>
      <c r="J49">
        <v>128</v>
      </c>
      <c r="K49" s="3">
        <v>70.599999999999994</v>
      </c>
      <c r="L49" s="3">
        <v>95</v>
      </c>
      <c r="M49">
        <f t="shared" si="0"/>
        <v>5</v>
      </c>
      <c r="N49" t="s">
        <v>49</v>
      </c>
    </row>
    <row r="50" spans="1:24" x14ac:dyDescent="0.25">
      <c r="A50">
        <v>2</v>
      </c>
      <c r="B50" s="3" t="s">
        <v>36</v>
      </c>
      <c r="C50" s="3" t="s">
        <v>22</v>
      </c>
      <c r="D50" s="3" t="s">
        <v>17</v>
      </c>
      <c r="E50" s="3">
        <v>0.5</v>
      </c>
      <c r="F50" s="3" t="s">
        <v>11</v>
      </c>
      <c r="G50" s="3">
        <v>1E-3</v>
      </c>
      <c r="H50" s="3">
        <v>0.95</v>
      </c>
      <c r="I50" s="3">
        <v>30000</v>
      </c>
      <c r="J50" s="3">
        <v>128</v>
      </c>
      <c r="K50" s="3">
        <v>76.7</v>
      </c>
      <c r="L50" s="3">
        <v>95.5</v>
      </c>
      <c r="M50">
        <f t="shared" si="0"/>
        <v>4.5</v>
      </c>
      <c r="N50" t="s">
        <v>52</v>
      </c>
    </row>
    <row r="51" spans="1:24" x14ac:dyDescent="0.25">
      <c r="A51">
        <v>3</v>
      </c>
      <c r="B51" t="s">
        <v>37</v>
      </c>
      <c r="C51" s="3" t="s">
        <v>22</v>
      </c>
      <c r="D51" s="3" t="s">
        <v>17</v>
      </c>
      <c r="E51" s="3">
        <v>0.5</v>
      </c>
      <c r="F51" s="3" t="s">
        <v>11</v>
      </c>
      <c r="G51" s="3">
        <v>1E-3</v>
      </c>
      <c r="H51" s="3">
        <v>0.95</v>
      </c>
      <c r="I51" s="3">
        <v>30000</v>
      </c>
      <c r="J51">
        <v>128</v>
      </c>
      <c r="K51" s="3">
        <v>78.3</v>
      </c>
      <c r="L51" s="3">
        <v>95.3</v>
      </c>
      <c r="M51">
        <f t="shared" si="0"/>
        <v>4.7000000000000028</v>
      </c>
      <c r="N51" t="s">
        <v>53</v>
      </c>
    </row>
    <row r="52" spans="1:24" x14ac:dyDescent="0.25">
      <c r="A52">
        <v>4</v>
      </c>
      <c r="B52" t="s">
        <v>71</v>
      </c>
      <c r="C52" s="3" t="s">
        <v>22</v>
      </c>
      <c r="D52" s="3" t="s">
        <v>17</v>
      </c>
      <c r="E52" s="3">
        <v>0.5</v>
      </c>
      <c r="F52" s="3" t="s">
        <v>11</v>
      </c>
      <c r="G52" s="3">
        <v>1E-3</v>
      </c>
      <c r="H52" s="3">
        <v>0.95</v>
      </c>
      <c r="I52" s="3">
        <v>30000</v>
      </c>
      <c r="J52">
        <v>128</v>
      </c>
      <c r="K52" s="3">
        <v>79.7</v>
      </c>
      <c r="L52" s="3">
        <v>95.8</v>
      </c>
      <c r="M52">
        <f t="shared" si="0"/>
        <v>4.2000000000000028</v>
      </c>
      <c r="N52" t="s">
        <v>70</v>
      </c>
    </row>
    <row r="53" spans="1:24" x14ac:dyDescent="0.25">
      <c r="A53">
        <v>5</v>
      </c>
      <c r="B53" t="s">
        <v>68</v>
      </c>
      <c r="C53" s="3" t="s">
        <v>22</v>
      </c>
      <c r="D53" s="3" t="s">
        <v>17</v>
      </c>
      <c r="E53" s="3">
        <v>0.5</v>
      </c>
      <c r="F53" s="3" t="s">
        <v>11</v>
      </c>
      <c r="G53" s="3">
        <v>1E-3</v>
      </c>
      <c r="H53" s="3">
        <v>0.95</v>
      </c>
      <c r="I53" s="3">
        <v>30000</v>
      </c>
      <c r="J53">
        <v>128</v>
      </c>
      <c r="K53">
        <v>77.2</v>
      </c>
      <c r="L53">
        <v>95.3</v>
      </c>
      <c r="M53">
        <f t="shared" si="0"/>
        <v>4.7000000000000028</v>
      </c>
      <c r="N53" t="s">
        <v>69</v>
      </c>
    </row>
    <row r="58" spans="1:24" x14ac:dyDescent="0.25">
      <c r="B58" s="1" t="s">
        <v>66</v>
      </c>
    </row>
    <row r="59" spans="1:24" x14ac:dyDescent="0.25">
      <c r="B59" t="s">
        <v>72</v>
      </c>
      <c r="C59" s="3" t="s">
        <v>22</v>
      </c>
      <c r="D59" s="3" t="s">
        <v>17</v>
      </c>
      <c r="E59" s="3">
        <v>0.5</v>
      </c>
      <c r="F59" s="3" t="s">
        <v>11</v>
      </c>
      <c r="G59" s="3">
        <v>5.0000000000000001E-4</v>
      </c>
      <c r="H59" s="3">
        <v>0.95</v>
      </c>
      <c r="I59" s="3">
        <v>100000</v>
      </c>
      <c r="J59">
        <v>128</v>
      </c>
      <c r="K59">
        <v>276.5</v>
      </c>
      <c r="L59">
        <v>96.3</v>
      </c>
      <c r="M59">
        <f>100-L59</f>
        <v>3.7000000000000028</v>
      </c>
      <c r="N59" t="s">
        <v>73</v>
      </c>
    </row>
    <row r="60" spans="1:24" x14ac:dyDescent="0.25">
      <c r="B60" t="s">
        <v>74</v>
      </c>
      <c r="C60" s="3" t="s">
        <v>22</v>
      </c>
      <c r="D60" s="3" t="s">
        <v>17</v>
      </c>
      <c r="E60" s="3">
        <v>0.5</v>
      </c>
      <c r="F60" s="3" t="s">
        <v>11</v>
      </c>
      <c r="G60" s="3">
        <v>5.0000000000000001E-4</v>
      </c>
      <c r="H60" s="3">
        <v>0.95</v>
      </c>
      <c r="I60" s="3">
        <v>100000</v>
      </c>
      <c r="J60">
        <v>128</v>
      </c>
      <c r="K60">
        <v>285.5</v>
      </c>
      <c r="L60">
        <v>95.9</v>
      </c>
      <c r="N60" t="s">
        <v>75</v>
      </c>
    </row>
    <row r="61" spans="1:24" x14ac:dyDescent="0.25">
      <c r="B61" t="s">
        <v>77</v>
      </c>
      <c r="K61">
        <v>308.7</v>
      </c>
      <c r="L61">
        <v>95.8</v>
      </c>
      <c r="N61" t="s">
        <v>76</v>
      </c>
    </row>
    <row r="62" spans="1:24" x14ac:dyDescent="0.25">
      <c r="B62" t="s">
        <v>79</v>
      </c>
      <c r="K62">
        <v>298.3</v>
      </c>
      <c r="L62">
        <v>96</v>
      </c>
      <c r="N62" t="s">
        <v>78</v>
      </c>
      <c r="T62" t="s">
        <v>80</v>
      </c>
    </row>
    <row r="63" spans="1:24" x14ac:dyDescent="0.25">
      <c r="B63" t="s">
        <v>74</v>
      </c>
      <c r="C63" s="3" t="s">
        <v>22</v>
      </c>
      <c r="D63" s="3" t="s">
        <v>81</v>
      </c>
      <c r="E63" s="3">
        <v>0.5</v>
      </c>
      <c r="F63" s="3" t="s">
        <v>11</v>
      </c>
      <c r="G63" s="3">
        <v>5.0000000000000001E-4</v>
      </c>
      <c r="H63" s="3">
        <v>0.95</v>
      </c>
      <c r="I63" s="3">
        <v>100000</v>
      </c>
      <c r="J63">
        <v>128</v>
      </c>
      <c r="K63">
        <v>286.39999999999998</v>
      </c>
      <c r="L63">
        <v>96.1</v>
      </c>
      <c r="N63" t="s">
        <v>83</v>
      </c>
      <c r="T63" t="s">
        <v>84</v>
      </c>
    </row>
    <row r="64" spans="1:24" x14ac:dyDescent="0.25">
      <c r="B64" t="s">
        <v>72</v>
      </c>
      <c r="C64" s="3" t="s">
        <v>22</v>
      </c>
      <c r="D64" s="3" t="s">
        <v>81</v>
      </c>
      <c r="E64" s="3">
        <v>0.5</v>
      </c>
      <c r="F64" s="3" t="s">
        <v>11</v>
      </c>
      <c r="G64" s="3">
        <v>5.0000000000000001E-4</v>
      </c>
      <c r="H64" s="3">
        <v>0.95</v>
      </c>
      <c r="I64" s="3">
        <v>100000</v>
      </c>
      <c r="J64">
        <v>128</v>
      </c>
      <c r="K64">
        <v>279.60000000000002</v>
      </c>
      <c r="L64">
        <v>96.2</v>
      </c>
      <c r="N64" t="s">
        <v>85</v>
      </c>
      <c r="T64" t="s">
        <v>86</v>
      </c>
      <c r="X64" t="s">
        <v>87</v>
      </c>
    </row>
    <row r="65" spans="2:24" x14ac:dyDescent="0.25">
      <c r="B65" t="s">
        <v>89</v>
      </c>
      <c r="C65" s="3" t="s">
        <v>22</v>
      </c>
      <c r="D65" s="3" t="s">
        <v>81</v>
      </c>
      <c r="E65" s="3">
        <v>0.5</v>
      </c>
      <c r="F65" s="3" t="s">
        <v>11</v>
      </c>
      <c r="G65" s="3">
        <v>5.0000000000000001E-4</v>
      </c>
      <c r="H65" s="3">
        <v>0.95</v>
      </c>
      <c r="I65" s="3">
        <v>200000</v>
      </c>
      <c r="J65">
        <v>128</v>
      </c>
      <c r="K65">
        <v>939.1</v>
      </c>
      <c r="L65">
        <v>95.5</v>
      </c>
      <c r="N65" t="s">
        <v>90</v>
      </c>
      <c r="T65" t="s">
        <v>88</v>
      </c>
      <c r="X65" t="s">
        <v>92</v>
      </c>
    </row>
    <row r="66" spans="2:24" x14ac:dyDescent="0.25">
      <c r="B66" t="s">
        <v>89</v>
      </c>
      <c r="C66" s="3" t="s">
        <v>22</v>
      </c>
      <c r="D66" s="3" t="s">
        <v>81</v>
      </c>
      <c r="E66" s="3">
        <v>0.5</v>
      </c>
      <c r="F66" s="3" t="s">
        <v>11</v>
      </c>
      <c r="G66" s="3">
        <v>5.0000000000000001E-4</v>
      </c>
      <c r="H66" s="3">
        <v>0.95</v>
      </c>
      <c r="I66" s="3">
        <v>60000</v>
      </c>
      <c r="J66">
        <v>128</v>
      </c>
      <c r="K66">
        <v>272.60000000000002</v>
      </c>
      <c r="L66">
        <v>95.3</v>
      </c>
      <c r="N66" t="s">
        <v>93</v>
      </c>
      <c r="T66" t="s">
        <v>94</v>
      </c>
      <c r="X66" t="s">
        <v>91</v>
      </c>
    </row>
    <row r="68" spans="2:24" x14ac:dyDescent="0.25">
      <c r="B68" t="s">
        <v>95</v>
      </c>
      <c r="C68" s="3" t="s">
        <v>22</v>
      </c>
      <c r="D68" s="3" t="s">
        <v>81</v>
      </c>
      <c r="E68" s="3">
        <v>0.5</v>
      </c>
      <c r="F68" s="3" t="s">
        <v>11</v>
      </c>
      <c r="G68" s="3">
        <v>5.0000000000000001E-4</v>
      </c>
      <c r="H68" s="3">
        <v>0.95</v>
      </c>
      <c r="I68" s="3">
        <v>100000</v>
      </c>
      <c r="J68" s="3">
        <v>128</v>
      </c>
      <c r="K68" s="3">
        <v>268.5</v>
      </c>
      <c r="L68">
        <v>96.3</v>
      </c>
      <c r="N68" t="s">
        <v>96</v>
      </c>
      <c r="T68" t="s">
        <v>97</v>
      </c>
      <c r="X68" t="s">
        <v>98</v>
      </c>
    </row>
    <row r="69" spans="2:24" x14ac:dyDescent="0.25">
      <c r="C69" s="3"/>
      <c r="D69" s="3"/>
      <c r="E69" s="3"/>
      <c r="F69" s="3"/>
      <c r="G69" s="3"/>
      <c r="H69" s="3"/>
      <c r="I69" s="3"/>
      <c r="J6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"/>
  <sheetViews>
    <sheetView workbookViewId="0">
      <selection activeCell="K16" sqref="K16"/>
    </sheetView>
  </sheetViews>
  <sheetFormatPr defaultRowHeight="15" x14ac:dyDescent="0.25"/>
  <sheetData>
    <row r="3" spans="1:8" x14ac:dyDescent="0.25"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</row>
    <row r="4" spans="1:8" x14ac:dyDescent="0.25">
      <c r="B4" t="s">
        <v>105</v>
      </c>
      <c r="C4">
        <v>12066</v>
      </c>
      <c r="D4">
        <v>11951</v>
      </c>
      <c r="E4">
        <v>12617</v>
      </c>
      <c r="F4">
        <v>13022</v>
      </c>
      <c r="G4">
        <v>13066</v>
      </c>
      <c r="H4">
        <f>SUM(C4:G4)/5</f>
        <v>12544.4</v>
      </c>
    </row>
    <row r="5" spans="1:8" x14ac:dyDescent="0.25">
      <c r="B5" t="s">
        <v>106</v>
      </c>
      <c r="C5">
        <v>1002</v>
      </c>
      <c r="D5">
        <v>1117</v>
      </c>
      <c r="E5">
        <v>451</v>
      </c>
      <c r="F5">
        <v>46</v>
      </c>
      <c r="G5">
        <v>2</v>
      </c>
      <c r="H5">
        <f t="shared" ref="H5:H9" si="0">SUM(C5:G5)/5</f>
        <v>523.6</v>
      </c>
    </row>
    <row r="6" spans="1:8" x14ac:dyDescent="0.25">
      <c r="B6" t="s">
        <v>107</v>
      </c>
      <c r="C6">
        <v>1002</v>
      </c>
      <c r="D6">
        <v>1857</v>
      </c>
      <c r="E6">
        <v>451</v>
      </c>
      <c r="F6">
        <v>46</v>
      </c>
      <c r="G6">
        <v>2</v>
      </c>
      <c r="H6">
        <f t="shared" si="0"/>
        <v>671.6</v>
      </c>
    </row>
    <row r="7" spans="1:8" x14ac:dyDescent="0.25">
      <c r="B7" t="s">
        <v>108</v>
      </c>
      <c r="C7" s="4">
        <f>C4/(C4+C5)</f>
        <v>0.92332415059687789</v>
      </c>
      <c r="D7" s="4">
        <f t="shared" ref="D7:G7" si="1">D4/(D4+D5)</f>
        <v>0.9145240281603918</v>
      </c>
      <c r="E7" s="4">
        <f t="shared" si="1"/>
        <v>0.96548821548821551</v>
      </c>
      <c r="F7" s="4">
        <f t="shared" si="1"/>
        <v>0.99647995102540554</v>
      </c>
      <c r="G7" s="4">
        <f t="shared" si="1"/>
        <v>0.99984695439240889</v>
      </c>
      <c r="H7" s="4">
        <f t="shared" si="0"/>
        <v>0.95993265993265986</v>
      </c>
    </row>
    <row r="8" spans="1:8" x14ac:dyDescent="0.25">
      <c r="B8" t="s">
        <v>109</v>
      </c>
      <c r="C8" s="4">
        <f>C4/(C4+C6)</f>
        <v>0.92332415059687789</v>
      </c>
      <c r="D8" s="4">
        <f t="shared" ref="D8:G8" si="2">D4/(D4+D6)</f>
        <v>0.86551274623406715</v>
      </c>
      <c r="E8" s="4">
        <f t="shared" si="2"/>
        <v>0.96548821548821551</v>
      </c>
      <c r="F8" s="4">
        <f t="shared" si="2"/>
        <v>0.99647995102540554</v>
      </c>
      <c r="G8" s="4">
        <f t="shared" si="2"/>
        <v>0.99984695439240889</v>
      </c>
      <c r="H8" s="4">
        <f t="shared" si="0"/>
        <v>0.95013040354739497</v>
      </c>
    </row>
    <row r="9" spans="1:8" x14ac:dyDescent="0.25">
      <c r="B9" t="s">
        <v>110</v>
      </c>
      <c r="C9" s="4">
        <f>2*(C7*C8)/(C7+C8)</f>
        <v>0.92332415059687789</v>
      </c>
      <c r="D9" s="4">
        <f t="shared" ref="D9:G9" si="3">2*(D7*D8)/(D7+D8)</f>
        <v>0.88934365232921564</v>
      </c>
      <c r="E9" s="4">
        <f t="shared" si="3"/>
        <v>0.96548821548821551</v>
      </c>
      <c r="F9" s="4">
        <f t="shared" si="3"/>
        <v>0.99647995102540554</v>
      </c>
      <c r="G9" s="4">
        <f t="shared" si="3"/>
        <v>0.99984695439240889</v>
      </c>
      <c r="H9" s="4">
        <f t="shared" si="0"/>
        <v>0.95489658476642458</v>
      </c>
    </row>
    <row r="11" spans="1:8" x14ac:dyDescent="0.25">
      <c r="A11" t="s">
        <v>106</v>
      </c>
      <c r="B11">
        <v>0</v>
      </c>
      <c r="C11">
        <v>17</v>
      </c>
      <c r="D11">
        <v>122</v>
      </c>
      <c r="E11">
        <v>37</v>
      </c>
      <c r="F11">
        <v>5</v>
      </c>
    </row>
    <row r="12" spans="1:8" x14ac:dyDescent="0.25">
      <c r="B12">
        <v>1</v>
      </c>
      <c r="C12">
        <v>214</v>
      </c>
      <c r="D12">
        <v>120</v>
      </c>
      <c r="E12">
        <v>63</v>
      </c>
      <c r="F12">
        <v>1</v>
      </c>
    </row>
    <row r="13" spans="1:8" x14ac:dyDescent="0.25">
      <c r="B13">
        <v>2</v>
      </c>
      <c r="C13">
        <v>78</v>
      </c>
      <c r="D13">
        <v>63</v>
      </c>
      <c r="E13">
        <v>26</v>
      </c>
      <c r="F13">
        <v>3</v>
      </c>
    </row>
    <row r="14" spans="1:8" x14ac:dyDescent="0.25">
      <c r="B14">
        <v>3</v>
      </c>
      <c r="C14">
        <v>128</v>
      </c>
      <c r="D14">
        <v>98</v>
      </c>
      <c r="E14">
        <v>37</v>
      </c>
      <c r="F14">
        <v>2</v>
      </c>
    </row>
    <row r="15" spans="1:8" x14ac:dyDescent="0.25">
      <c r="B15">
        <v>4</v>
      </c>
      <c r="C15">
        <v>66</v>
      </c>
      <c r="D15">
        <v>51</v>
      </c>
      <c r="E15">
        <v>26</v>
      </c>
      <c r="F15">
        <v>3</v>
      </c>
    </row>
    <row r="16" spans="1:8" x14ac:dyDescent="0.25">
      <c r="B16">
        <v>5</v>
      </c>
      <c r="C16">
        <v>102</v>
      </c>
      <c r="D16">
        <v>114</v>
      </c>
      <c r="E16">
        <v>46</v>
      </c>
      <c r="F16">
        <v>7</v>
      </c>
    </row>
    <row r="17" spans="1:7" x14ac:dyDescent="0.25">
      <c r="B17">
        <v>6</v>
      </c>
      <c r="C17">
        <v>143</v>
      </c>
      <c r="D17">
        <v>103</v>
      </c>
      <c r="E17">
        <v>47</v>
      </c>
      <c r="F17">
        <v>1</v>
      </c>
    </row>
    <row r="18" spans="1:7" x14ac:dyDescent="0.25">
      <c r="B18">
        <v>7</v>
      </c>
      <c r="C18">
        <v>62</v>
      </c>
      <c r="D18">
        <v>75</v>
      </c>
      <c r="E18">
        <v>20</v>
      </c>
      <c r="F18">
        <v>1</v>
      </c>
    </row>
    <row r="19" spans="1:7" x14ac:dyDescent="0.25">
      <c r="B19">
        <v>8</v>
      </c>
      <c r="C19">
        <v>99</v>
      </c>
      <c r="D19">
        <v>106</v>
      </c>
      <c r="E19">
        <v>19</v>
      </c>
      <c r="F19">
        <v>3</v>
      </c>
    </row>
    <row r="20" spans="1:7" x14ac:dyDescent="0.25">
      <c r="B20">
        <v>9</v>
      </c>
      <c r="C20">
        <v>93</v>
      </c>
      <c r="D20">
        <v>90</v>
      </c>
      <c r="E20">
        <v>39</v>
      </c>
      <c r="F20">
        <v>5</v>
      </c>
    </row>
    <row r="21" spans="1:7" x14ac:dyDescent="0.25">
      <c r="B21">
        <v>10</v>
      </c>
      <c r="D21">
        <v>175</v>
      </c>
      <c r="E21">
        <v>91</v>
      </c>
      <c r="F21">
        <v>15</v>
      </c>
      <c r="G21">
        <v>2</v>
      </c>
    </row>
    <row r="22" spans="1:7" x14ac:dyDescent="0.25">
      <c r="C22">
        <f>SUM(C11:C20)</f>
        <v>1002</v>
      </c>
      <c r="D22">
        <f>SUM(D11:D21)</f>
        <v>1117</v>
      </c>
      <c r="E22">
        <f>SUM(E11:E21)</f>
        <v>451</v>
      </c>
      <c r="F22">
        <f>SUM(F11:F21)</f>
        <v>46</v>
      </c>
      <c r="G22">
        <f>SUM(G11:G21)</f>
        <v>2</v>
      </c>
    </row>
    <row r="24" spans="1:7" x14ac:dyDescent="0.25">
      <c r="A24" t="s">
        <v>107</v>
      </c>
      <c r="B24">
        <v>0</v>
      </c>
      <c r="C24">
        <v>11</v>
      </c>
      <c r="D24">
        <v>94</v>
      </c>
      <c r="E24">
        <v>34</v>
      </c>
      <c r="F24">
        <v>5</v>
      </c>
      <c r="G24">
        <v>1</v>
      </c>
    </row>
    <row r="25" spans="1:7" x14ac:dyDescent="0.25">
      <c r="B25">
        <v>1</v>
      </c>
      <c r="C25">
        <v>136</v>
      </c>
      <c r="D25">
        <v>88</v>
      </c>
      <c r="E25">
        <v>23</v>
      </c>
      <c r="F25">
        <v>4</v>
      </c>
    </row>
    <row r="26" spans="1:7" x14ac:dyDescent="0.25">
      <c r="B26">
        <v>2</v>
      </c>
      <c r="C26">
        <v>205</v>
      </c>
      <c r="D26">
        <v>131</v>
      </c>
      <c r="E26">
        <v>32</v>
      </c>
      <c r="F26">
        <v>3</v>
      </c>
    </row>
    <row r="27" spans="1:7" x14ac:dyDescent="0.25">
      <c r="B27">
        <v>3</v>
      </c>
      <c r="C27">
        <v>196</v>
      </c>
      <c r="D27">
        <v>151</v>
      </c>
      <c r="E27">
        <v>39</v>
      </c>
      <c r="F27">
        <v>5</v>
      </c>
    </row>
    <row r="28" spans="1:7" x14ac:dyDescent="0.25">
      <c r="B28">
        <v>4</v>
      </c>
      <c r="C28">
        <v>79</v>
      </c>
      <c r="D28">
        <v>96</v>
      </c>
      <c r="E28">
        <v>22</v>
      </c>
      <c r="F28">
        <v>2</v>
      </c>
    </row>
    <row r="29" spans="1:7" x14ac:dyDescent="0.25">
      <c r="B29">
        <v>5</v>
      </c>
      <c r="C29">
        <v>69</v>
      </c>
      <c r="D29">
        <v>96</v>
      </c>
      <c r="E29">
        <v>29</v>
      </c>
      <c r="F29">
        <v>2</v>
      </c>
    </row>
    <row r="30" spans="1:7" x14ac:dyDescent="0.25">
      <c r="B30">
        <v>6</v>
      </c>
      <c r="C30">
        <v>79</v>
      </c>
      <c r="D30">
        <v>102</v>
      </c>
      <c r="E30">
        <v>22</v>
      </c>
      <c r="F30">
        <v>5</v>
      </c>
    </row>
    <row r="31" spans="1:7" x14ac:dyDescent="0.25">
      <c r="B31">
        <v>7</v>
      </c>
      <c r="C31">
        <v>73</v>
      </c>
      <c r="D31">
        <v>60</v>
      </c>
      <c r="E31">
        <v>19</v>
      </c>
      <c r="F31">
        <v>1</v>
      </c>
      <c r="G31">
        <v>1</v>
      </c>
    </row>
    <row r="32" spans="1:7" x14ac:dyDescent="0.25">
      <c r="B32">
        <v>8</v>
      </c>
      <c r="C32">
        <v>109</v>
      </c>
      <c r="D32">
        <v>140</v>
      </c>
      <c r="E32">
        <v>45</v>
      </c>
      <c r="F32">
        <v>3</v>
      </c>
    </row>
    <row r="33" spans="2:7" x14ac:dyDescent="0.25">
      <c r="B33">
        <v>9</v>
      </c>
      <c r="C33">
        <v>45</v>
      </c>
      <c r="D33">
        <v>848</v>
      </c>
      <c r="E33">
        <v>32</v>
      </c>
      <c r="F33">
        <v>3</v>
      </c>
    </row>
    <row r="34" spans="2:7" x14ac:dyDescent="0.25">
      <c r="B34">
        <v>10</v>
      </c>
      <c r="D34">
        <v>51</v>
      </c>
      <c r="E34">
        <v>154</v>
      </c>
      <c r="F34">
        <v>13</v>
      </c>
    </row>
    <row r="35" spans="2:7" x14ac:dyDescent="0.25">
      <c r="C35">
        <f>SUM(C24:C33)</f>
        <v>1002</v>
      </c>
      <c r="D35">
        <f>SUM(D24:D34)</f>
        <v>1857</v>
      </c>
      <c r="E35">
        <f>SUM(E24:E34)</f>
        <v>451</v>
      </c>
      <c r="F35">
        <f>SUM(F24:F34)</f>
        <v>46</v>
      </c>
      <c r="G35">
        <f>SUM(G24:G34)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10" workbookViewId="0">
      <selection activeCell="F27" sqref="F27"/>
    </sheetView>
  </sheetViews>
  <sheetFormatPr defaultRowHeight="15" x14ac:dyDescent="0.25"/>
  <cols>
    <col min="1" max="1" width="1.85546875" bestFit="1" customWidth="1"/>
    <col min="2" max="2" width="23.42578125" bestFit="1" customWidth="1"/>
    <col min="3" max="3" width="10" bestFit="1" customWidth="1"/>
    <col min="4" max="4" width="11.42578125" bestFit="1" customWidth="1"/>
    <col min="5" max="5" width="7.28515625" bestFit="1" customWidth="1"/>
    <col min="6" max="6" width="13.85546875" bestFit="1" customWidth="1"/>
    <col min="7" max="7" width="12.28515625" bestFit="1" customWidth="1"/>
    <col min="8" max="8" width="9.140625" bestFit="1" customWidth="1"/>
    <col min="9" max="9" width="11.42578125" bestFit="1" customWidth="1"/>
    <col min="10" max="10" width="8.42578125" bestFit="1" customWidth="1"/>
    <col min="11" max="11" width="12.42578125" bestFit="1" customWidth="1"/>
    <col min="12" max="12" width="10.85546875" bestFit="1" customWidth="1"/>
    <col min="13" max="13" width="4.140625" bestFit="1" customWidth="1"/>
  </cols>
  <sheetData>
    <row r="1" spans="1:12" x14ac:dyDescent="0.25">
      <c r="B1" s="1" t="s">
        <v>0</v>
      </c>
      <c r="C1" s="1"/>
    </row>
    <row r="2" spans="1:12" x14ac:dyDescent="0.25">
      <c r="B2" t="s">
        <v>1</v>
      </c>
      <c r="C2" t="s">
        <v>21</v>
      </c>
      <c r="D2" t="s">
        <v>2</v>
      </c>
      <c r="E2" t="s">
        <v>3</v>
      </c>
      <c r="F2" t="s">
        <v>4</v>
      </c>
      <c r="G2" t="s">
        <v>0</v>
      </c>
      <c r="H2" t="s">
        <v>5</v>
      </c>
      <c r="I2" t="s">
        <v>6</v>
      </c>
      <c r="J2" t="s">
        <v>7</v>
      </c>
      <c r="K2" t="s">
        <v>12</v>
      </c>
      <c r="L2" t="s">
        <v>8</v>
      </c>
    </row>
    <row r="3" spans="1:12" x14ac:dyDescent="0.25">
      <c r="A3">
        <v>1</v>
      </c>
      <c r="B3" t="s">
        <v>9</v>
      </c>
      <c r="C3" t="s">
        <v>22</v>
      </c>
      <c r="D3" t="s">
        <v>10</v>
      </c>
      <c r="E3">
        <v>0.5</v>
      </c>
      <c r="F3" t="s">
        <v>11</v>
      </c>
      <c r="G3">
        <v>0.01</v>
      </c>
      <c r="H3">
        <v>0.95</v>
      </c>
      <c r="I3">
        <v>120000</v>
      </c>
      <c r="J3">
        <v>16</v>
      </c>
      <c r="K3">
        <v>54</v>
      </c>
      <c r="L3">
        <v>64.3</v>
      </c>
    </row>
    <row r="4" spans="1:12" x14ac:dyDescent="0.25">
      <c r="A4">
        <v>2</v>
      </c>
      <c r="B4" t="s">
        <v>9</v>
      </c>
      <c r="C4" t="s">
        <v>22</v>
      </c>
      <c r="D4" t="s">
        <v>10</v>
      </c>
      <c r="E4">
        <v>0.5</v>
      </c>
      <c r="F4" t="s">
        <v>11</v>
      </c>
      <c r="G4">
        <v>1E-3</v>
      </c>
      <c r="H4">
        <v>0.95</v>
      </c>
      <c r="I4">
        <v>120000</v>
      </c>
      <c r="J4">
        <v>16</v>
      </c>
      <c r="K4">
        <v>53</v>
      </c>
      <c r="L4">
        <v>94.3</v>
      </c>
    </row>
    <row r="5" spans="1:12" x14ac:dyDescent="0.25">
      <c r="A5">
        <v>3</v>
      </c>
      <c r="B5" t="s">
        <v>9</v>
      </c>
      <c r="C5" t="s">
        <v>22</v>
      </c>
      <c r="D5" t="s">
        <v>10</v>
      </c>
      <c r="E5">
        <v>0.5</v>
      </c>
      <c r="F5" t="s">
        <v>11</v>
      </c>
      <c r="G5">
        <v>1E-4</v>
      </c>
      <c r="H5">
        <v>0.95</v>
      </c>
      <c r="I5">
        <v>120000</v>
      </c>
      <c r="J5">
        <v>16</v>
      </c>
      <c r="K5">
        <v>53.8</v>
      </c>
      <c r="L5">
        <v>93</v>
      </c>
    </row>
    <row r="7" spans="1:12" x14ac:dyDescent="0.25">
      <c r="B7" t="s">
        <v>13</v>
      </c>
    </row>
    <row r="8" spans="1:12" x14ac:dyDescent="0.25">
      <c r="A8">
        <v>1</v>
      </c>
      <c r="B8" t="s">
        <v>9</v>
      </c>
      <c r="C8" t="s">
        <v>22</v>
      </c>
      <c r="D8" t="s">
        <v>14</v>
      </c>
      <c r="E8">
        <v>0.5</v>
      </c>
      <c r="F8" t="s">
        <v>11</v>
      </c>
      <c r="G8">
        <v>1E-3</v>
      </c>
      <c r="H8">
        <v>0.95</v>
      </c>
      <c r="I8">
        <v>120000</v>
      </c>
      <c r="J8">
        <v>16</v>
      </c>
    </row>
    <row r="10" spans="1:12" x14ac:dyDescent="0.25">
      <c r="B10" s="1" t="s">
        <v>2</v>
      </c>
      <c r="C10" s="1"/>
    </row>
    <row r="11" spans="1:12" x14ac:dyDescent="0.25">
      <c r="A11">
        <v>1</v>
      </c>
      <c r="B11" t="s">
        <v>9</v>
      </c>
      <c r="C11" t="s">
        <v>22</v>
      </c>
      <c r="D11" t="s">
        <v>15</v>
      </c>
      <c r="E11" t="s">
        <v>15</v>
      </c>
      <c r="F11" t="s">
        <v>11</v>
      </c>
      <c r="G11">
        <v>1E-3</v>
      </c>
      <c r="H11">
        <v>0.95</v>
      </c>
      <c r="I11">
        <v>30000</v>
      </c>
      <c r="J11">
        <v>16</v>
      </c>
      <c r="K11">
        <v>13.5</v>
      </c>
      <c r="L11">
        <v>93.5</v>
      </c>
    </row>
    <row r="12" spans="1:12" x14ac:dyDescent="0.25">
      <c r="A12">
        <v>2</v>
      </c>
      <c r="B12" t="s">
        <v>9</v>
      </c>
      <c r="C12" t="s">
        <v>22</v>
      </c>
      <c r="D12" t="s">
        <v>16</v>
      </c>
      <c r="E12" t="s">
        <v>15</v>
      </c>
      <c r="F12" t="s">
        <v>11</v>
      </c>
      <c r="G12">
        <v>1E-3</v>
      </c>
      <c r="H12">
        <v>0.95</v>
      </c>
      <c r="I12">
        <v>30000</v>
      </c>
      <c r="J12">
        <v>16</v>
      </c>
      <c r="K12">
        <v>13.5</v>
      </c>
      <c r="L12">
        <v>93.8</v>
      </c>
    </row>
    <row r="13" spans="1:12" x14ac:dyDescent="0.25">
      <c r="A13">
        <v>3</v>
      </c>
      <c r="B13" t="s">
        <v>9</v>
      </c>
      <c r="C13" t="s">
        <v>22</v>
      </c>
      <c r="D13" t="s">
        <v>10</v>
      </c>
      <c r="E13" t="s">
        <v>15</v>
      </c>
      <c r="F13" t="s">
        <v>11</v>
      </c>
      <c r="G13">
        <v>1E-3</v>
      </c>
      <c r="H13">
        <v>0.95</v>
      </c>
      <c r="I13">
        <v>30000</v>
      </c>
      <c r="J13">
        <v>16</v>
      </c>
      <c r="K13">
        <v>13.5</v>
      </c>
      <c r="L13">
        <v>93.6</v>
      </c>
    </row>
    <row r="14" spans="1:12" x14ac:dyDescent="0.25">
      <c r="A14">
        <v>4</v>
      </c>
      <c r="B14" t="s">
        <v>9</v>
      </c>
      <c r="C14" t="s">
        <v>22</v>
      </c>
      <c r="D14" t="s">
        <v>17</v>
      </c>
      <c r="E14" t="s">
        <v>15</v>
      </c>
      <c r="F14" t="s">
        <v>11</v>
      </c>
      <c r="G14">
        <v>1E-3</v>
      </c>
      <c r="H14">
        <v>0.95</v>
      </c>
      <c r="I14">
        <v>30000</v>
      </c>
      <c r="J14">
        <v>16</v>
      </c>
      <c r="K14">
        <v>13.5</v>
      </c>
      <c r="L14">
        <v>94</v>
      </c>
    </row>
    <row r="15" spans="1:12" x14ac:dyDescent="0.25">
      <c r="A15">
        <v>5</v>
      </c>
      <c r="B15" s="2" t="s">
        <v>9</v>
      </c>
      <c r="C15" s="2" t="s">
        <v>22</v>
      </c>
      <c r="D15" s="2" t="s">
        <v>15</v>
      </c>
      <c r="E15" s="2">
        <v>0.1</v>
      </c>
      <c r="F15" s="2" t="s">
        <v>11</v>
      </c>
      <c r="G15" s="2">
        <v>1E-3</v>
      </c>
      <c r="H15" s="2">
        <v>0.95</v>
      </c>
      <c r="I15" s="2">
        <v>30000</v>
      </c>
      <c r="J15" s="2">
        <v>16</v>
      </c>
      <c r="K15" s="2">
        <v>13.5</v>
      </c>
      <c r="L15" s="2">
        <v>89.4</v>
      </c>
    </row>
    <row r="16" spans="1:12" x14ac:dyDescent="0.25">
      <c r="A16">
        <v>6</v>
      </c>
      <c r="B16" t="s">
        <v>9</v>
      </c>
      <c r="C16" t="s">
        <v>22</v>
      </c>
      <c r="D16" t="s">
        <v>15</v>
      </c>
      <c r="E16">
        <v>0.5</v>
      </c>
      <c r="F16" t="s">
        <v>11</v>
      </c>
      <c r="G16">
        <v>1E-3</v>
      </c>
      <c r="H16">
        <v>0.95</v>
      </c>
      <c r="I16">
        <v>30000</v>
      </c>
      <c r="J16">
        <v>16</v>
      </c>
      <c r="K16">
        <v>13.4</v>
      </c>
      <c r="L16">
        <v>93.4</v>
      </c>
    </row>
    <row r="17" spans="1:12" x14ac:dyDescent="0.25">
      <c r="A17">
        <v>7</v>
      </c>
      <c r="B17" s="2" t="s">
        <v>9</v>
      </c>
      <c r="C17" s="2" t="s">
        <v>22</v>
      </c>
      <c r="D17" s="2" t="s">
        <v>15</v>
      </c>
      <c r="E17" s="2">
        <v>0.9</v>
      </c>
      <c r="F17" s="2" t="s">
        <v>11</v>
      </c>
      <c r="G17" s="2">
        <v>1E-3</v>
      </c>
      <c r="H17" s="2">
        <v>0.95</v>
      </c>
      <c r="I17" s="2">
        <v>30000</v>
      </c>
      <c r="J17" s="2">
        <v>16</v>
      </c>
      <c r="K17" s="2">
        <v>13.5</v>
      </c>
      <c r="L17" s="2">
        <v>93.9</v>
      </c>
    </row>
    <row r="18" spans="1:12" x14ac:dyDescent="0.25">
      <c r="A18">
        <v>8</v>
      </c>
      <c r="B18" t="s">
        <v>9</v>
      </c>
      <c r="C18" t="s">
        <v>22</v>
      </c>
      <c r="D18" t="s">
        <v>17</v>
      </c>
      <c r="E18">
        <v>0.9</v>
      </c>
      <c r="F18" t="s">
        <v>11</v>
      </c>
      <c r="G18">
        <v>1E-3</v>
      </c>
      <c r="H18">
        <v>0.95</v>
      </c>
      <c r="I18">
        <v>30000</v>
      </c>
      <c r="J18">
        <v>16</v>
      </c>
      <c r="K18">
        <v>13.4</v>
      </c>
      <c r="L18">
        <v>93.9</v>
      </c>
    </row>
    <row r="19" spans="1:12" x14ac:dyDescent="0.25">
      <c r="A19">
        <v>9</v>
      </c>
      <c r="B19" s="2" t="s">
        <v>9</v>
      </c>
      <c r="C19" s="2" t="s">
        <v>22</v>
      </c>
      <c r="D19" s="2" t="s">
        <v>17</v>
      </c>
      <c r="E19" s="2">
        <v>0.5</v>
      </c>
      <c r="F19" s="2" t="s">
        <v>11</v>
      </c>
      <c r="G19" s="2">
        <v>1E-3</v>
      </c>
      <c r="H19" s="2">
        <v>0.95</v>
      </c>
      <c r="I19" s="2">
        <v>30000</v>
      </c>
      <c r="J19" s="2">
        <v>16</v>
      </c>
      <c r="K19" s="2">
        <v>13.5</v>
      </c>
      <c r="L19" s="2">
        <v>93.4</v>
      </c>
    </row>
    <row r="21" spans="1:12" x14ac:dyDescent="0.25">
      <c r="B21" s="1" t="s">
        <v>4</v>
      </c>
      <c r="C21" s="1"/>
    </row>
    <row r="22" spans="1:12" x14ac:dyDescent="0.25">
      <c r="A22">
        <v>1</v>
      </c>
      <c r="B22" t="s">
        <v>9</v>
      </c>
      <c r="C22" t="s">
        <v>22</v>
      </c>
      <c r="D22" t="s">
        <v>17</v>
      </c>
      <c r="E22">
        <v>0.9</v>
      </c>
      <c r="F22" t="s">
        <v>11</v>
      </c>
      <c r="G22">
        <v>1E-3</v>
      </c>
      <c r="H22">
        <v>0.95</v>
      </c>
      <c r="I22">
        <v>30000</v>
      </c>
      <c r="J22">
        <v>16</v>
      </c>
      <c r="K22">
        <v>13.4</v>
      </c>
      <c r="L22">
        <v>93.9</v>
      </c>
    </row>
    <row r="23" spans="1:12" x14ac:dyDescent="0.25">
      <c r="A23">
        <v>2</v>
      </c>
      <c r="B23" t="s">
        <v>9</v>
      </c>
      <c r="C23" t="s">
        <v>22</v>
      </c>
      <c r="D23" t="s">
        <v>17</v>
      </c>
      <c r="E23">
        <v>0.9</v>
      </c>
      <c r="F23" t="s">
        <v>18</v>
      </c>
      <c r="G23">
        <v>1E-3</v>
      </c>
      <c r="H23">
        <v>0.95</v>
      </c>
      <c r="I23">
        <v>30000</v>
      </c>
      <c r="J23">
        <v>16</v>
      </c>
      <c r="K23">
        <v>13.5</v>
      </c>
      <c r="L23">
        <v>77.2</v>
      </c>
    </row>
    <row r="24" spans="1:12" x14ac:dyDescent="0.25">
      <c r="A24">
        <v>3</v>
      </c>
      <c r="B24" t="s">
        <v>9</v>
      </c>
      <c r="C24" t="s">
        <v>22</v>
      </c>
      <c r="D24" t="s">
        <v>17</v>
      </c>
      <c r="E24">
        <v>0.9</v>
      </c>
      <c r="F24" t="s">
        <v>25</v>
      </c>
      <c r="G24">
        <v>1E-3</v>
      </c>
      <c r="H24">
        <v>0.95</v>
      </c>
      <c r="I24">
        <v>30000</v>
      </c>
      <c r="J24">
        <v>16</v>
      </c>
      <c r="K24">
        <v>13.6</v>
      </c>
      <c r="L24">
        <v>63.6</v>
      </c>
    </row>
    <row r="25" spans="1:12" x14ac:dyDescent="0.25">
      <c r="A25">
        <v>4</v>
      </c>
      <c r="B25" t="s">
        <v>9</v>
      </c>
      <c r="C25" t="s">
        <v>22</v>
      </c>
      <c r="D25" t="s">
        <v>17</v>
      </c>
      <c r="E25">
        <v>0.9</v>
      </c>
      <c r="F25" t="s">
        <v>19</v>
      </c>
      <c r="G25">
        <v>1E-3</v>
      </c>
      <c r="H25">
        <v>0.95</v>
      </c>
      <c r="I25">
        <v>30000</v>
      </c>
      <c r="J25">
        <v>16</v>
      </c>
      <c r="K25">
        <v>13.4</v>
      </c>
      <c r="L25">
        <v>88.6</v>
      </c>
    </row>
    <row r="26" spans="1:12" x14ac:dyDescent="0.25">
      <c r="A26">
        <v>5</v>
      </c>
      <c r="B26" t="s">
        <v>9</v>
      </c>
      <c r="C26" t="s">
        <v>22</v>
      </c>
      <c r="D26" t="s">
        <v>17</v>
      </c>
      <c r="E26">
        <v>0.9</v>
      </c>
      <c r="F26" t="s">
        <v>20</v>
      </c>
      <c r="G26">
        <v>1E-3</v>
      </c>
      <c r="H26">
        <v>0.95</v>
      </c>
      <c r="I26">
        <v>30000</v>
      </c>
      <c r="J26">
        <v>16</v>
      </c>
      <c r="K26">
        <v>13.5</v>
      </c>
      <c r="L26">
        <v>93.5</v>
      </c>
    </row>
    <row r="28" spans="1:12" x14ac:dyDescent="0.25">
      <c r="B28" s="1" t="s">
        <v>21</v>
      </c>
    </row>
    <row r="29" spans="1:12" x14ac:dyDescent="0.25">
      <c r="B29" t="s">
        <v>9</v>
      </c>
      <c r="C29">
        <v>0</v>
      </c>
      <c r="D29" t="s">
        <v>17</v>
      </c>
      <c r="E29">
        <v>0.9</v>
      </c>
      <c r="F29" t="s">
        <v>11</v>
      </c>
      <c r="G29">
        <v>1E-3</v>
      </c>
      <c r="H29">
        <v>0.95</v>
      </c>
      <c r="I29">
        <v>30000</v>
      </c>
      <c r="J29">
        <v>16</v>
      </c>
    </row>
    <row r="30" spans="1:12" x14ac:dyDescent="0.25">
      <c r="B30" t="s">
        <v>9</v>
      </c>
      <c r="C30">
        <v>1</v>
      </c>
      <c r="D30" t="s">
        <v>17</v>
      </c>
      <c r="E30">
        <v>0.9</v>
      </c>
      <c r="F30" t="s">
        <v>11</v>
      </c>
      <c r="G30">
        <v>1E-3</v>
      </c>
      <c r="H30">
        <v>0.95</v>
      </c>
      <c r="I30">
        <v>30000</v>
      </c>
      <c r="J30">
        <v>16</v>
      </c>
    </row>
    <row r="31" spans="1:12" x14ac:dyDescent="0.25">
      <c r="B31" t="s">
        <v>9</v>
      </c>
      <c r="C31" t="s">
        <v>22</v>
      </c>
      <c r="D31" t="s">
        <v>17</v>
      </c>
      <c r="E31">
        <v>0.9</v>
      </c>
      <c r="F31" t="s">
        <v>11</v>
      </c>
      <c r="G31">
        <v>1E-3</v>
      </c>
      <c r="H31">
        <v>0.95</v>
      </c>
      <c r="I31">
        <v>30000</v>
      </c>
      <c r="J31">
        <v>16</v>
      </c>
    </row>
    <row r="32" spans="1:12" x14ac:dyDescent="0.25">
      <c r="B32" t="s">
        <v>9</v>
      </c>
      <c r="C32" t="s">
        <v>23</v>
      </c>
      <c r="D32" t="s">
        <v>17</v>
      </c>
      <c r="E32">
        <v>0.9</v>
      </c>
      <c r="F32" t="s">
        <v>11</v>
      </c>
      <c r="G32">
        <v>1E-3</v>
      </c>
      <c r="H32">
        <v>0.95</v>
      </c>
      <c r="I32">
        <v>30000</v>
      </c>
      <c r="J32">
        <v>16</v>
      </c>
    </row>
    <row r="34" spans="1:12" x14ac:dyDescent="0.25">
      <c r="B34" s="1" t="s">
        <v>7</v>
      </c>
    </row>
    <row r="35" spans="1:12" x14ac:dyDescent="0.25">
      <c r="A35">
        <v>1</v>
      </c>
      <c r="B35" t="s">
        <v>9</v>
      </c>
      <c r="C35" t="s">
        <v>22</v>
      </c>
      <c r="D35" t="s">
        <v>17</v>
      </c>
      <c r="E35">
        <v>0.9</v>
      </c>
      <c r="F35" t="s">
        <v>11</v>
      </c>
      <c r="G35">
        <v>1E-3</v>
      </c>
      <c r="H35">
        <v>0.95</v>
      </c>
      <c r="I35">
        <v>30000</v>
      </c>
      <c r="J35">
        <v>16</v>
      </c>
      <c r="K35">
        <v>13.4</v>
      </c>
      <c r="L35">
        <v>93.9</v>
      </c>
    </row>
    <row r="36" spans="1:12" x14ac:dyDescent="0.25">
      <c r="A36">
        <v>2</v>
      </c>
      <c r="B36" t="s">
        <v>9</v>
      </c>
      <c r="C36" t="s">
        <v>22</v>
      </c>
      <c r="D36" t="s">
        <v>17</v>
      </c>
      <c r="E36">
        <v>0.9</v>
      </c>
      <c r="F36" t="s">
        <v>11</v>
      </c>
      <c r="G36">
        <v>1E-3</v>
      </c>
      <c r="H36">
        <v>0.95</v>
      </c>
      <c r="I36">
        <v>30000</v>
      </c>
      <c r="J36">
        <v>32</v>
      </c>
      <c r="K36">
        <v>21.7</v>
      </c>
      <c r="L36">
        <v>94.4</v>
      </c>
    </row>
    <row r="37" spans="1:12" x14ac:dyDescent="0.25">
      <c r="A37">
        <v>3</v>
      </c>
      <c r="B37" t="s">
        <v>9</v>
      </c>
      <c r="C37" t="s">
        <v>22</v>
      </c>
      <c r="D37" t="s">
        <v>17</v>
      </c>
      <c r="E37">
        <v>0.9</v>
      </c>
      <c r="F37" t="s">
        <v>11</v>
      </c>
      <c r="G37">
        <v>1E-3</v>
      </c>
      <c r="H37">
        <v>0.95</v>
      </c>
      <c r="I37">
        <v>30000</v>
      </c>
      <c r="J37">
        <v>64</v>
      </c>
      <c r="K37">
        <v>38.200000000000003</v>
      </c>
      <c r="L37">
        <v>94.8</v>
      </c>
    </row>
    <row r="38" spans="1:12" x14ac:dyDescent="0.25">
      <c r="A38">
        <v>4</v>
      </c>
      <c r="B38" t="s">
        <v>9</v>
      </c>
      <c r="C38" t="s">
        <v>22</v>
      </c>
      <c r="D38" t="s">
        <v>17</v>
      </c>
      <c r="E38">
        <v>0.9</v>
      </c>
      <c r="F38" t="s">
        <v>11</v>
      </c>
      <c r="G38">
        <v>1E-3</v>
      </c>
      <c r="H38">
        <v>0.95</v>
      </c>
      <c r="I38">
        <v>30000</v>
      </c>
      <c r="J38">
        <v>128</v>
      </c>
      <c r="K38">
        <v>72.3</v>
      </c>
      <c r="L38">
        <v>95</v>
      </c>
    </row>
    <row r="40" spans="1:12" x14ac:dyDescent="0.25">
      <c r="B40" s="1" t="s">
        <v>26</v>
      </c>
    </row>
    <row r="41" spans="1:12" x14ac:dyDescent="0.25">
      <c r="A41">
        <v>1</v>
      </c>
      <c r="B41" t="s">
        <v>27</v>
      </c>
      <c r="C41" s="3" t="s">
        <v>22</v>
      </c>
      <c r="D41" s="3" t="s">
        <v>17</v>
      </c>
      <c r="E41" s="3">
        <v>0.5</v>
      </c>
      <c r="F41" s="3" t="s">
        <v>11</v>
      </c>
      <c r="G41" s="3">
        <v>1E-3</v>
      </c>
      <c r="H41" s="3">
        <v>0.95</v>
      </c>
      <c r="I41" s="3">
        <v>30000</v>
      </c>
      <c r="J41" s="3">
        <v>16</v>
      </c>
    </row>
    <row r="42" spans="1:12" x14ac:dyDescent="0.25">
      <c r="A42">
        <v>2</v>
      </c>
      <c r="B42" t="s">
        <v>28</v>
      </c>
      <c r="C42" s="3" t="s">
        <v>22</v>
      </c>
      <c r="D42" s="3" t="s">
        <v>17</v>
      </c>
      <c r="E42" s="3">
        <v>0.5</v>
      </c>
      <c r="F42" s="3" t="s">
        <v>11</v>
      </c>
      <c r="G42" s="3">
        <v>1E-3</v>
      </c>
      <c r="H42" s="3">
        <v>0.95</v>
      </c>
      <c r="I42" s="3">
        <v>30000</v>
      </c>
      <c r="J42" s="3">
        <v>16</v>
      </c>
      <c r="K42">
        <v>13.9</v>
      </c>
      <c r="L42">
        <v>93.3</v>
      </c>
    </row>
    <row r="43" spans="1:12" x14ac:dyDescent="0.25">
      <c r="A43">
        <v>3</v>
      </c>
      <c r="B43" t="s">
        <v>27</v>
      </c>
      <c r="C43" s="3" t="s">
        <v>22</v>
      </c>
      <c r="D43" s="3" t="s">
        <v>17</v>
      </c>
      <c r="E43" s="3">
        <v>0.5</v>
      </c>
      <c r="F43" s="3" t="s">
        <v>11</v>
      </c>
      <c r="G43" s="3">
        <v>1E-3</v>
      </c>
      <c r="H43" s="3">
        <v>0.95</v>
      </c>
      <c r="I43" s="3">
        <v>30000</v>
      </c>
      <c r="J43" s="3">
        <v>128</v>
      </c>
    </row>
    <row r="44" spans="1:12" x14ac:dyDescent="0.25">
      <c r="A44">
        <v>4</v>
      </c>
      <c r="B44" t="s">
        <v>28</v>
      </c>
      <c r="C44" s="3" t="s">
        <v>22</v>
      </c>
      <c r="D44" s="3" t="s">
        <v>17</v>
      </c>
      <c r="E44" s="3">
        <v>0.5</v>
      </c>
      <c r="F44" s="3" t="s">
        <v>11</v>
      </c>
      <c r="G44" s="3">
        <v>1E-3</v>
      </c>
      <c r="H44" s="3">
        <v>0.95</v>
      </c>
      <c r="I44" s="3">
        <v>30000</v>
      </c>
      <c r="J44" s="3">
        <v>128</v>
      </c>
      <c r="K44">
        <v>72.3</v>
      </c>
      <c r="L44">
        <v>95.1</v>
      </c>
    </row>
    <row r="46" spans="1:12" x14ac:dyDescent="0.25">
      <c r="B46" s="1" t="s">
        <v>24</v>
      </c>
    </row>
    <row r="47" spans="1:12" x14ac:dyDescent="0.25">
      <c r="B47" t="s">
        <v>29</v>
      </c>
      <c r="C47" t="s">
        <v>22</v>
      </c>
      <c r="D47" t="s">
        <v>17</v>
      </c>
      <c r="E47">
        <v>0.9</v>
      </c>
      <c r="F47" t="s">
        <v>11</v>
      </c>
      <c r="G47">
        <v>1E-3</v>
      </c>
      <c r="H47">
        <v>0.95</v>
      </c>
      <c r="I47">
        <v>60000</v>
      </c>
      <c r="J47">
        <v>128</v>
      </c>
      <c r="K47">
        <v>148.4</v>
      </c>
      <c r="L47">
        <v>94.9</v>
      </c>
    </row>
    <row r="48" spans="1:12" x14ac:dyDescent="0.25">
      <c r="B48" t="s">
        <v>30</v>
      </c>
      <c r="C48" t="s">
        <v>22</v>
      </c>
      <c r="D48" t="s">
        <v>17</v>
      </c>
      <c r="E48">
        <v>0.9</v>
      </c>
      <c r="F48" t="s">
        <v>11</v>
      </c>
      <c r="G48">
        <v>1E-3</v>
      </c>
      <c r="H48">
        <v>0.95</v>
      </c>
      <c r="I48">
        <v>60000</v>
      </c>
      <c r="J48">
        <v>128</v>
      </c>
      <c r="K48">
        <v>160.9</v>
      </c>
      <c r="L48">
        <v>95</v>
      </c>
    </row>
    <row r="50" spans="1:12" x14ac:dyDescent="0.25">
      <c r="B50" s="1" t="s">
        <v>31</v>
      </c>
    </row>
    <row r="51" spans="1:12" x14ac:dyDescent="0.25">
      <c r="A51">
        <v>1</v>
      </c>
      <c r="B51" t="s">
        <v>32</v>
      </c>
    </row>
    <row r="52" spans="1:12" x14ac:dyDescent="0.25">
      <c r="A52">
        <v>2</v>
      </c>
      <c r="B52" t="s">
        <v>36</v>
      </c>
      <c r="C52" s="3" t="s">
        <v>22</v>
      </c>
      <c r="D52" s="3" t="s">
        <v>17</v>
      </c>
      <c r="E52" s="3">
        <v>0.5</v>
      </c>
      <c r="F52" s="3" t="s">
        <v>11</v>
      </c>
      <c r="G52" s="3">
        <v>1E-3</v>
      </c>
      <c r="H52" s="3">
        <v>0.95</v>
      </c>
      <c r="I52" s="3">
        <v>30000</v>
      </c>
      <c r="J52" s="3">
        <v>16</v>
      </c>
      <c r="K52" s="3">
        <v>14.7</v>
      </c>
      <c r="L52" s="3">
        <v>94.3</v>
      </c>
    </row>
    <row r="53" spans="1:12" x14ac:dyDescent="0.25">
      <c r="B53" t="s">
        <v>37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B54" t="s">
        <v>33</v>
      </c>
    </row>
    <row r="55" spans="1:12" x14ac:dyDescent="0.25">
      <c r="B55" t="s">
        <v>13</v>
      </c>
    </row>
    <row r="56" spans="1:12" x14ac:dyDescent="0.25">
      <c r="B56" t="s">
        <v>35</v>
      </c>
    </row>
    <row r="57" spans="1:12" x14ac:dyDescent="0.25">
      <c r="B57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Refinements</vt:lpstr>
      <vt:lpstr>Confusion Mat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bencxs</dc:creator>
  <cp:lastModifiedBy>bencxs</cp:lastModifiedBy>
  <dcterms:created xsi:type="dcterms:W3CDTF">2016-10-24T13:47:53Z</dcterms:created>
  <dcterms:modified xsi:type="dcterms:W3CDTF">2016-11-08T14:55:00Z</dcterms:modified>
</cp:coreProperties>
</file>