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bilston/Downloads/"/>
    </mc:Choice>
  </mc:AlternateContent>
  <xr:revisionPtr revIDLastSave="0" documentId="13_ncr:1_{D1FBADDC-8859-C846-AF75-5955CC298115}" xr6:coauthVersionLast="47" xr6:coauthVersionMax="47" xr10:uidLastSave="{00000000-0000-0000-0000-000000000000}"/>
  <bookViews>
    <workbookView xWindow="280" yWindow="580" windowWidth="28800" windowHeight="15840" xr2:uid="{DF8737FC-CADA-443E-B7DF-095C9AF72046}"/>
  </bookViews>
  <sheets>
    <sheet name="Sheet1" sheetId="1" r:id="rId1"/>
    <sheet name="FROM" sheetId="2" r:id="rId2"/>
    <sheet name="T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" i="1"/>
</calcChain>
</file>

<file path=xl/sharedStrings.xml><?xml version="1.0" encoding="utf-8"?>
<sst xmlns="http://schemas.openxmlformats.org/spreadsheetml/2006/main" count="831" uniqueCount="313">
  <si>
    <t>Pipeline ID</t>
  </si>
  <si>
    <t>Field</t>
  </si>
  <si>
    <t>Raw From</t>
  </si>
  <si>
    <t>Raw To</t>
  </si>
  <si>
    <t>Length (km)</t>
  </si>
  <si>
    <t>Diameter</t>
  </si>
  <si>
    <t>Grid From</t>
  </si>
  <si>
    <t>Grid To</t>
  </si>
  <si>
    <t>Approximate From Geometry (JSON)</t>
  </si>
  <si>
    <t>Approximate To Geometry (JSON)</t>
  </si>
  <si>
    <t>Pipeline Drawn Geometry</t>
  </si>
  <si>
    <t>SK 1</t>
  </si>
  <si>
    <t>Manitou</t>
  </si>
  <si>
    <t>C06-17-044-27W3</t>
  </si>
  <si>
    <t>A11-17-044-27W3</t>
  </si>
  <si>
    <t>06-17-044-27W3</t>
  </si>
  <si>
    <t>11-17-044-27W3</t>
  </si>
  <si>
    <t>SK 2</t>
  </si>
  <si>
    <t>C11-17-044-27W3</t>
  </si>
  <si>
    <t>SK 3</t>
  </si>
  <si>
    <t>A10-17-044-27W3</t>
  </si>
  <si>
    <t>B13-16-044-27W3 BTY</t>
  </si>
  <si>
    <t>10-17-044-27W3</t>
  </si>
  <si>
    <t>13-16-044-27W3</t>
  </si>
  <si>
    <t>SK 4</t>
  </si>
  <si>
    <t>C09-17-044-27W3</t>
  </si>
  <si>
    <t>09-17-044-27W3</t>
  </si>
  <si>
    <t>SK 5</t>
  </si>
  <si>
    <t>A16-17-044-27W3</t>
  </si>
  <si>
    <t>16-17-044-27W3</t>
  </si>
  <si>
    <t>SK 6</t>
  </si>
  <si>
    <t>A04-16-044-27W3</t>
  </si>
  <si>
    <t>A12-16-044-27W3</t>
  </si>
  <si>
    <t>04-16-044-27W3</t>
  </si>
  <si>
    <t>12-16-044-27W3</t>
  </si>
  <si>
    <t>SK 7</t>
  </si>
  <si>
    <t>A07-16-044-27W3</t>
  </si>
  <si>
    <t>B13-16-044-27W3</t>
  </si>
  <si>
    <t>07-16-044-27W3</t>
  </si>
  <si>
    <t>SK 8</t>
  </si>
  <si>
    <t>A11-16-044-27W3</t>
  </si>
  <si>
    <t>11-16-044-27W3</t>
  </si>
  <si>
    <t>SK 9</t>
  </si>
  <si>
    <t>C11-16-044-27W3</t>
  </si>
  <si>
    <t>SK 10</t>
  </si>
  <si>
    <t>SK 11</t>
  </si>
  <si>
    <t>A13-16-044-27W3</t>
  </si>
  <si>
    <t>SK 12</t>
  </si>
  <si>
    <t>B13-16-44-27W3 BTY</t>
  </si>
  <si>
    <t>SK 13</t>
  </si>
  <si>
    <t>SK 14</t>
  </si>
  <si>
    <t>SK 15</t>
  </si>
  <si>
    <t>SK 17</t>
  </si>
  <si>
    <t>SK 18</t>
  </si>
  <si>
    <t>SK 19</t>
  </si>
  <si>
    <t>SK 20</t>
  </si>
  <si>
    <t>C07-16-044-27W3</t>
  </si>
  <si>
    <t>SK 22</t>
  </si>
  <si>
    <t>SK 23</t>
  </si>
  <si>
    <t>C12-16-044-27W3</t>
  </si>
  <si>
    <t>SK 24</t>
  </si>
  <si>
    <t>SK 25</t>
  </si>
  <si>
    <t>SK 26</t>
  </si>
  <si>
    <t>SK 27</t>
  </si>
  <si>
    <t>SK 28</t>
  </si>
  <si>
    <t>SK 29</t>
  </si>
  <si>
    <t>Edam</t>
  </si>
  <si>
    <t>C02-26-048-21W3</t>
  </si>
  <si>
    <t>C07-26-048-21W3</t>
  </si>
  <si>
    <t>02-26-048-21W3</t>
  </si>
  <si>
    <t>07-26-048-21W3</t>
  </si>
  <si>
    <t>SK 30</t>
  </si>
  <si>
    <t>A10-26-048-21W3</t>
  </si>
  <si>
    <t>10-26-048-21W3</t>
  </si>
  <si>
    <t>SK 31</t>
  </si>
  <si>
    <t>C14-06-049-20W3</t>
  </si>
  <si>
    <t>A14-06-049-20W3</t>
  </si>
  <si>
    <t>14-06-049-20W3</t>
  </si>
  <si>
    <t>SK 32</t>
  </si>
  <si>
    <t>C07-31-048-20W3</t>
  </si>
  <si>
    <t>A12-31-048-20W3</t>
  </si>
  <si>
    <t>07-31-048-20W3</t>
  </si>
  <si>
    <t>12-31-048-20W3</t>
  </si>
  <si>
    <t>SK 33</t>
  </si>
  <si>
    <t>D12-31-048-20W3</t>
  </si>
  <si>
    <t>SK 34</t>
  </si>
  <si>
    <t>C11-31-048-20W3</t>
  </si>
  <si>
    <t>11-31-048-20W3</t>
  </si>
  <si>
    <t>SK 35</t>
  </si>
  <si>
    <t>SK 36</t>
  </si>
  <si>
    <t>SK 37</t>
  </si>
  <si>
    <t>SK 38</t>
  </si>
  <si>
    <t>SK 39</t>
  </si>
  <si>
    <t>SK40</t>
  </si>
  <si>
    <t>B13-06-049-20W3</t>
  </si>
  <si>
    <t>13-06-049-20W3</t>
  </si>
  <si>
    <t>SK41</t>
  </si>
  <si>
    <t>SK42</t>
  </si>
  <si>
    <t>B01-12-049-21W3</t>
  </si>
  <si>
    <t>01-12-049-21W3</t>
  </si>
  <si>
    <t>SK43</t>
  </si>
  <si>
    <t>D9A-01-049-21W3</t>
  </si>
  <si>
    <t>9A-01-049-21W3</t>
  </si>
  <si>
    <t>SK44</t>
  </si>
  <si>
    <t>B12-06-049-20W3</t>
  </si>
  <si>
    <t>12-06-049-20W3</t>
  </si>
  <si>
    <t>SK45</t>
  </si>
  <si>
    <t>C15-06-049-20W3</t>
  </si>
  <si>
    <t>15-06-049-20W3</t>
  </si>
  <si>
    <t>SK46</t>
  </si>
  <si>
    <t>SK47</t>
  </si>
  <si>
    <t>B10-06-049-20W3</t>
  </si>
  <si>
    <t>10-06-049-20W3</t>
  </si>
  <si>
    <t>SK48</t>
  </si>
  <si>
    <t>C16-06-049-20W3</t>
  </si>
  <si>
    <t>16-06-049-20W3</t>
  </si>
  <si>
    <t>SK49</t>
  </si>
  <si>
    <t>SK50</t>
  </si>
  <si>
    <t>SK51</t>
  </si>
  <si>
    <t>SK52</t>
  </si>
  <si>
    <t>SK53</t>
  </si>
  <si>
    <t>SK54</t>
  </si>
  <si>
    <t>SK55</t>
  </si>
  <si>
    <t>A11-06-049-20W3</t>
  </si>
  <si>
    <t>11-06-049-20W3</t>
  </si>
  <si>
    <t>SK56</t>
  </si>
  <si>
    <t>B08A-12-049-21W3</t>
  </si>
  <si>
    <t>08-12-049-21W3</t>
  </si>
  <si>
    <t>SK57</t>
  </si>
  <si>
    <t>A09-12-049-21W3</t>
  </si>
  <si>
    <t>09-12-049-21W3</t>
  </si>
  <si>
    <t>SK58</t>
  </si>
  <si>
    <t>A09A-12-049-21W3</t>
  </si>
  <si>
    <t>SK59</t>
  </si>
  <si>
    <t>A02-12-049-21W3</t>
  </si>
  <si>
    <t>02-12-049-21W3</t>
  </si>
  <si>
    <t>SK60</t>
  </si>
  <si>
    <t>C13-17-044-27W3</t>
  </si>
  <si>
    <t>13-17-044-27W3</t>
  </si>
  <si>
    <t>SK61</t>
  </si>
  <si>
    <t>DD1A5-17-1D4-17-044-27W3</t>
  </si>
  <si>
    <t>17-044-27W3</t>
  </si>
  <si>
    <t>SK62</t>
  </si>
  <si>
    <t>B14A-31-048-20W3</t>
  </si>
  <si>
    <t>14-31-048-20W3</t>
  </si>
  <si>
    <t>SK63</t>
  </si>
  <si>
    <t>C15-31-048-20W3</t>
  </si>
  <si>
    <t>15-31-048-20W3</t>
  </si>
  <si>
    <t>SK64</t>
  </si>
  <si>
    <t>C15A-31-048-20W3</t>
  </si>
  <si>
    <t>SK65</t>
  </si>
  <si>
    <t>SK66</t>
  </si>
  <si>
    <t>SK67</t>
  </si>
  <si>
    <t>SK68</t>
  </si>
  <si>
    <t>SK69</t>
  </si>
  <si>
    <t>SK70</t>
  </si>
  <si>
    <t>SK71</t>
  </si>
  <si>
    <t>SK72</t>
  </si>
  <si>
    <t>C10-36-048-21W3</t>
  </si>
  <si>
    <t>10-36-048-21W3</t>
  </si>
  <si>
    <t>SK73</t>
  </si>
  <si>
    <t>SK74</t>
  </si>
  <si>
    <t>A08A-26-048-21W3</t>
  </si>
  <si>
    <t>08-26-048-21W3</t>
  </si>
  <si>
    <t>SK75</t>
  </si>
  <si>
    <t>A15-01-049-21W3</t>
  </si>
  <si>
    <t>A16-01-049-21W3</t>
  </si>
  <si>
    <t>15-01-049-21W3</t>
  </si>
  <si>
    <t>16-01-049-21W3</t>
  </si>
  <si>
    <t>SK76</t>
  </si>
  <si>
    <t>09-01-049-21W3</t>
  </si>
  <si>
    <t>SK77</t>
  </si>
  <si>
    <t>SK78</t>
  </si>
  <si>
    <t>SK79</t>
  </si>
  <si>
    <t>SK80</t>
  </si>
  <si>
    <t>SK81</t>
  </si>
  <si>
    <t>B04-06-049-20W3</t>
  </si>
  <si>
    <t>04-06-049-20W3</t>
  </si>
  <si>
    <t>SK82</t>
  </si>
  <si>
    <t>SK83</t>
  </si>
  <si>
    <t>SK84</t>
  </si>
  <si>
    <t>SK85</t>
  </si>
  <si>
    <t>A07-01-045-27W3</t>
  </si>
  <si>
    <t>A02-01-045-27W3</t>
  </si>
  <si>
    <t>07-01-045-27W3</t>
  </si>
  <si>
    <t>02-01-045-27W3</t>
  </si>
  <si>
    <t>SK86</t>
  </si>
  <si>
    <t>SK87</t>
  </si>
  <si>
    <t>D15-36-044-27W3</t>
  </si>
  <si>
    <t>15-36-044-27W3</t>
  </si>
  <si>
    <t>SK88</t>
  </si>
  <si>
    <t>SK89</t>
  </si>
  <si>
    <t>A11-27-044-26W3</t>
  </si>
  <si>
    <t>A14-27-044-27W3</t>
  </si>
  <si>
    <t>11-27-044-26W3</t>
  </si>
  <si>
    <t>14-27-044-27W3</t>
  </si>
  <si>
    <t>SK90</t>
  </si>
  <si>
    <t>SK91</t>
  </si>
  <si>
    <t>A13-27-044-27W3</t>
  </si>
  <si>
    <t>13-27-044-27W3</t>
  </si>
  <si>
    <t>SK92</t>
  </si>
  <si>
    <t>SK93</t>
  </si>
  <si>
    <t>A09-28-044-26W3</t>
  </si>
  <si>
    <t>09-28-044-26W3</t>
  </si>
  <si>
    <t>SK94</t>
  </si>
  <si>
    <t>SK95</t>
  </si>
  <si>
    <t>A14-28-044-26W3</t>
  </si>
  <si>
    <t>14-28-044-26W3</t>
  </si>
  <si>
    <t>SK96</t>
  </si>
  <si>
    <t>A06-18-045-27W3</t>
  </si>
  <si>
    <t>A10-07-045-27W3</t>
  </si>
  <si>
    <t>06-18-045-27W3</t>
  </si>
  <si>
    <t>10-07-045-27W3</t>
  </si>
  <si>
    <t>SK97</t>
  </si>
  <si>
    <t>SK98</t>
  </si>
  <si>
    <t>A05-18-045-27W3</t>
  </si>
  <si>
    <t>05-18-045-27W3</t>
  </si>
  <si>
    <t>T044R26W3S27L11</t>
  </si>
  <si>
    <t>MULTIPOLYGON (((-109.692918596897 52.8238756816794, -109.692907515165 52.8202588887189, -109.698902106366 52.8202565528484, -109.698905478496 52.8238735245888, -109.692918596897 52.8238756816794)))</t>
  </si>
  <si>
    <t>T044R26W3S28L09</t>
  </si>
  <si>
    <t>MULTIPOLYGON (((-109.705190920228 52.8238709102247, -109.705195113462 52.82025375521, -109.711166253514 52.8202552917434, -109.71116193012 52.8238725415708, -109.705190920228 52.8238709102247)))</t>
  </si>
  <si>
    <t>T044R27W3S16L04</t>
  </si>
  <si>
    <t>MULTIPOLYGON (((-109.868309437193 52.7875652856428, -109.868302390767 52.7839392756398, -109.874308754686 52.7839377222017, -109.874321443766 52.7875661628524, -109.868309437193 52.7875652856428)))</t>
  </si>
  <si>
    <t>T044R27W3S16L07</t>
  </si>
  <si>
    <t>MULTIPOLYGON (((-109.856281750861 52.7911838438218, -109.856286474297 52.7875625695569, -109.862297460385 52.7875640110295, -109.862298748646 52.7911877019313, -109.856281750861 52.7911838438218)))</t>
  </si>
  <si>
    <t>T044R27W3S16L11</t>
  </si>
  <si>
    <t>MULTIPOLYGON (((-109.862300089799 52.794811291049, -109.862298748646 52.7911877019313, -109.868316378237 52.7911913623601, -109.868323315046 52.7948173486573, -109.862300089799 52.794811291049)))</t>
  </si>
  <si>
    <t>T044R27W3S16L12</t>
  </si>
  <si>
    <t>MULTIPOLYGON (((-109.868323315046 52.7948173486573, -109.868316378237 52.7911913623601, -109.874334166464 52.7911947095112, -109.874346654241 52.7948230852817, -109.868323315046 52.7948173486573)))</t>
  </si>
  <si>
    <t>T044R27W3S16L13</t>
  </si>
  <si>
    <t>MULTIPOLYGON (((-109.86833028044 52.7984434051581, -109.868323315046 52.7948173486573, -109.874346654241 52.7948230852817, -109.874358520161 52.7982652885917, -109.874359198134 52.7984515031439, -109.874358384331 52.7984515276505, -109.86833028044 52.7984434051581)))</t>
  </si>
  <si>
    <t>T044R27W3S17L06</t>
  </si>
  <si>
    <t>MULTIPOLYGON (((-109.886611353086 52.7912113872548, -109.886595076773 52.7875900794904, -109.892582557689 52.7876015674291, -109.892600366825 52.7912192563488, -109.886611353086 52.7912113872548)))</t>
  </si>
  <si>
    <t>T044R27W3S17L09</t>
  </si>
  <si>
    <t>MULTIPOLYGON (((-109.874645001858 52.7948233991456, -109.874632395243 52.7911948478926, -109.880621838453 52.7912032709798, -109.88063629164 52.7948300535177, -109.874645001858 52.7948233991456)))</t>
  </si>
  <si>
    <t>T044R27W3S17L10</t>
  </si>
  <si>
    <t>MULTIPOLYGON (((-109.88063629164 52.7948300535177, -109.880621838453 52.7912032709798, -109.886611353086 52.7912113872548, -109.886627508299 52.7948363078748, -109.88063629164 52.7948300535177)))</t>
  </si>
  <si>
    <t>T044R27W3S17L11</t>
  </si>
  <si>
    <t>MULTIPOLYGON (((-109.886627508299 52.7948363078748, -109.886611353086 52.7912113872548, -109.892600366825 52.7912192563488, -109.892618106633 52.7948424637102, -109.886627508299 52.7948363078748)))</t>
  </si>
  <si>
    <t>T044R27W3S17L13</t>
  </si>
  <si>
    <t>MULTIPOLYGON (((-109.898465554987 52.7984695576203, -109.892635987094 52.7984656646964, -109.892618106633 52.7948424637102, -109.898608750857 52.7948482236717, -109.898627146187 52.7982801547273, -109.898627611991 52.7983790662062, -109.898628165321 52.7984696593447, -109.898465554987 52.7984695576203)))</t>
  </si>
  <si>
    <t>T044R27W3S17L16</t>
  </si>
  <si>
    <t>MULTIPOLYGON (((-109.874657657587 52.7984519297894, -109.874656975324 52.7982656883975, -109.874645001858 52.7948233991456, -109.88063629164 52.7948300535177, -109.880650762684 52.7984567987447, -109.874657657587 52.7984519297894)))</t>
  </si>
  <si>
    <t>T044R27W3S27L13</t>
  </si>
  <si>
    <t>MULTIPOLYGON (((-109.844090108342 52.8275596208742, -109.844066132247 52.8239387894003, -109.850065593078 52.8239056982839, -109.85009644407 52.8275213426085, -109.844090108342 52.8275596208742)))</t>
  </si>
  <si>
    <t>T044R27W3S27L14</t>
  </si>
  <si>
    <t>MULTIPOLYGON (((-109.838083959651 52.8275976758141, -109.83808034915 52.8268634654749, -109.838066638106 52.8239716669055, -109.844066132247 52.8239387894003, -109.844090108342 52.8275596208742, -109.83882593866 52.8275929179769, -109.838083959651 52.8275976758141)))</t>
  </si>
  <si>
    <t>T045R27W3S01L02</t>
  </si>
  <si>
    <t>MULTIPOLYGON (((-109.783709270999 52.8457353502021, -109.783702402257 52.8421110988905, -109.789672367569 52.8421098816481, -109.789672579347 52.842241156812, -109.789679412573 52.8457365906194, -109.783709270999 52.8457353502021)))</t>
  </si>
  <si>
    <t>T045R27W3S01L07</t>
  </si>
  <si>
    <t>MULTIPOLYGON (((-109.783716146131 52.8493596095901, -109.783709270999 52.8457353502021, -109.789679412573 52.8457365906194, -109.789686537046 52.8493632957173, -109.783716146131 52.8493596095901)))</t>
  </si>
  <si>
    <t>T045R27W3S18L05</t>
  </si>
  <si>
    <t>MULTIPOLYGON (((-109.916812349114 52.8784410103482, -109.91681430779 52.8748285029355, -109.922772810572 52.8748113411451, -109.922771960459 52.8784235954939, -109.916812349114 52.8784410103482)))</t>
  </si>
  <si>
    <t>T045R27W3S18L06</t>
  </si>
  <si>
    <t>MULTIPOLYGON (((-109.910852684036 52.8784581267033, -109.910855490161 52.874845161185, -109.91681430779 52.8748285029355, -109.916812349114 52.8784410103482, -109.910852684036 52.8784581267033)))</t>
  </si>
  <si>
    <t>T048R20W3S31L07</t>
  </si>
  <si>
    <t>MULTIPOLYGON (((-108.911539133471 53.1834055694908, -108.911540376848 53.1798001528858, -108.917565473734 53.179785006539, -108.917561296214 53.1833924251467, -108.911539133471 53.1834055694908)))</t>
  </si>
  <si>
    <t>T048R20W3S31L12</t>
  </si>
  <si>
    <t>MULTIPOLYGON (((-108.923576295006 53.1869881988945, -108.923583336979 53.1833788354282, -108.929535921791 53.1833650938077, -108.92960568839 53.1833649479693, -108.929595567126 53.1869761929271, -108.923576295006 53.1869881988945)))</t>
  </si>
  <si>
    <t>T048R20W3S31L14</t>
  </si>
  <si>
    <t>MULTIPOLYGON (((-108.917552823064 53.1906071187701, -108.917553018556 53.1905551207825, -108.917557115257 53.1869998067005, -108.923576295006 53.1869881988945, -108.923569129695 53.1905975292561, -108.917552823064 53.1906071187701)))</t>
  </si>
  <si>
    <t>T048R20W3S31L15</t>
  </si>
  <si>
    <t>MULTIPOLYGON (((-108.91153672061 53.1906163787374, -108.91153791861 53.1870109659868, -108.917557115257 53.1869998067005, -108.917553018556 53.1905551207825, -108.917552823064 53.1906071187701, -108.91153672061 53.1906163787374)))</t>
  </si>
  <si>
    <t>T048R21W3S26L02</t>
  </si>
  <si>
    <t>MULTIPOLYGON (((-108.960420976584 53.1653394351897, -108.960436635765 53.1617344437989, -108.966457918596 53.1617344106715, -108.966441398426 53.1653419396651, -108.960420976584 53.1653394351897)))</t>
  </si>
  <si>
    <t>T048R21W3S26L07</t>
  </si>
  <si>
    <t>MULTIPOLYGON (((-108.960405036095 53.1689443178167, -108.960420976584 53.1653394351897, -108.966441398426 53.1653419396651, -108.966424879551 53.1689493414882, -108.960405036095 53.1689443178167)))</t>
  </si>
  <si>
    <t>T048R21W3S26L08</t>
  </si>
  <si>
    <t>MULTIPOLYGON (((-108.954385267908 53.1689389864084, -108.954400412947 53.1653365491572, -108.960420976584 53.1653394351897, -108.960405036095 53.1689443178167, -108.954385267908 53.1689389864084)))</t>
  </si>
  <si>
    <t>T048R21W3S36L10</t>
  </si>
  <si>
    <t>MULTIPOLYGON (((-108.935909401692 53.1869798622965, -108.935925884674 53.1833673731154, -108.941945125888 53.1833702783148, -108.941922397315 53.1869839181861, -108.935909401692 53.1869798622965)))</t>
  </si>
  <si>
    <t>T049R20W3S06L04</t>
  </si>
  <si>
    <t>MULTIPOLYGON (((-108.923581006279 53.1944002006202, -108.923569641 53.1907783947805, -108.929576205456 53.1907685077321, -108.929586133069 53.1907684856419, -108.929586299367 53.1908128260628, -108.929600852984 53.1943924182899, -108.923581006279 53.1944002006202)))</t>
  </si>
  <si>
    <t>T049R20W3S06L10</t>
  </si>
  <si>
    <t>MULTIPOLYGON (((-108.911550026085 53.2016499594222, -108.911545570007 53.1980321880542, -108.917569019043 53.1980273422989, -108.917576791415 53.201647476279, -108.911550026085 53.2016499594222)))</t>
  </si>
  <si>
    <t>T049R20W3S06L11</t>
  </si>
  <si>
    <t>MULTIPOLYGON (((-108.917576791415 53.201647476279, -108.917569019043 53.1980273422989, -108.923592226459 53.1980220280796, -108.923603560295 53.2016447411486, -108.917576791415 53.201647476279)))</t>
  </si>
  <si>
    <t>T049R20W3S06L12</t>
  </si>
  <si>
    <t>MULTIPOLYGON (((-108.923603560295 53.2016447411486, -108.923592226459 53.1980220280796, -108.929615595975 53.198016403, -108.929630327708 53.2016417002213, -108.923603560295 53.2016447411486)))</t>
  </si>
  <si>
    <t>T049R20W3S06L13</t>
  </si>
  <si>
    <t>MULTIPOLYGON (((-108.92361477461 53.2052675919291, -108.923603560295 53.2016447411486, -108.929630327708 53.2016417002213, -108.929645087464 53.2052671033113, -108.92361477461 53.2052675919291)))</t>
  </si>
  <si>
    <t>T049R20W3S06L14</t>
  </si>
  <si>
    <t>MULTIPOLYGON (((-108.917584595424 53.2052677699628, -108.917576791415 53.201647476279, -108.923603560295 53.2016447411486, -108.92361477461 53.2052675919291, -108.917584595424 53.2052677699628)))</t>
  </si>
  <si>
    <t>T049R20W3S06L16</t>
  </si>
  <si>
    <t>MULTIPOLYGON (((-108.905524034252 53.2052673041469, -108.905523180969 53.2016519324623, -108.911550026085 53.2016499594222, -108.91155450848 53.2052676747794, -108.90560165218 53.2052672750206, -108.905524034252 53.2052673041469)))</t>
  </si>
  <si>
    <t>T049R21W3S01L15</t>
  </si>
  <si>
    <t>MULTIPOLYGON (((-108.935966841875 53.2052711949885, -108.935948539764 53.2016461629264, -108.941965767403 53.2016505474187, -108.941987480206 53.2052750322293, -108.935966841875 53.2052711949885)))</t>
  </si>
  <si>
    <t>T049R21W3S01L16</t>
  </si>
  <si>
    <t>MULTIPOLYGON (((-108.929946218931 53.2052670520494, -108.929931425507 53.2016415597863, -108.935948539764 53.2016461629264, -108.935966841875 53.2052711949885, -108.929946218931 53.2052670520494)))</t>
  </si>
  <si>
    <t>T049R21W3S12L01</t>
  </si>
  <si>
    <t>MULTIPOLYGON (((-108.929939900587 53.2088851448631, -108.929946218931 53.2052670520494, -108.935966841875 53.2052711949885, -108.935967721668 53.2088906675602, -108.929939900587 53.2088851448631)))</t>
  </si>
  <si>
    <t>T049R21W3S12L02</t>
  </si>
  <si>
    <t>MULTIPOLYGON (((-108.935967721668 53.2088906675602, -108.935966841875 53.2052711949885, -108.941987480206 53.2052750322293, -108.94199538676 53.2088958085677, -108.935967721668 53.2088906675602)))</t>
  </si>
  <si>
    <t>T049R21W3S12L08</t>
  </si>
  <si>
    <t>MULTIPOLYGON (((-108.929933603363 53.2125033077476, -108.929939900587 53.2088851448631, -108.935967721668 53.2088906675602, -108.935968452927 53.2125101438731, -108.929933603363 53.2125033077476)))</t>
  </si>
  <si>
    <t>T049R21W3S12L09</t>
  </si>
  <si>
    <t>MULTIPOLYGON (((-108.929927266435 53.2161208770748, -108.929933603363 53.2125033077476, -108.935968452927 53.2125101438731, -108.93596924054 53.216129734086, -108.929927266435 53.2161208770748)))</t>
  </si>
  <si>
    <t>FROM LAND ID</t>
  </si>
  <si>
    <t>TO LAND ID</t>
  </si>
  <si>
    <t>T044R26W3S28L14</t>
  </si>
  <si>
    <t>MULTIPOLYGON (((-109.717128673811 52.8274910276048, -109.717132888463 52.8238737021883, -109.723104290573 52.8238747142498, -109.723099647293 52.8274919844582, -109.717128673811 52.8274910276048)))</t>
  </si>
  <si>
    <t>T044R27W3S36L15</t>
  </si>
  <si>
    <t>MULTIPOLYGON (((-109.783702043447 52.8419304299684, -109.783694401487 52.8383177178588, -109.789663000348 52.8383178789847, -109.789668007026 52.8403375026121, -109.789668619328 52.8406112030981, -109.789671649832 52.841802892108, -109.789671909946 52.8419292163098, -109.783702043447 52.8419304299684)))</t>
  </si>
  <si>
    <t>T045R27W3S07L10</t>
  </si>
  <si>
    <t>MULTIPOLYGON (((-109.904921863587 52.8674544072074, -109.904921972553 52.8638413534944, -109.91087011732 52.8638262649693, -109.910864229828 52.8674387931576, -109.904921863587 52.8674544072074)))</t>
  </si>
  <si>
    <t>T048R20W3S31L11</t>
  </si>
  <si>
    <t>MULTIPOLYGON (((-108.917557115257 53.1869998067005, -108.917561296214 53.1833924251467, -108.923583336979 53.1833788354282, -108.923576295006 53.1869881988945, -108.917557115257 53.1869998067005)))</t>
  </si>
  <si>
    <t>T048R21W3S26L10</t>
  </si>
  <si>
    <t>MULTIPOLYGON (((-108.960389425276 53.1725492242535, -108.960405036095 53.1689443178167, -108.966424879551 53.1689493414882, -108.966408381017 53.1725568223961, -108.960389425276 53.1725492242535)))</t>
  </si>
  <si>
    <t>T049R20W3S06L15</t>
  </si>
  <si>
    <t>MULTIPOLYGON (((-108.91155450848 53.2052676747794, -108.911550026085 53.2016499594222, -108.917576791415 53.201647476279, -108.917584595424 53.2052677699628, -108.91155450848 53.2052676747794)))</t>
  </si>
  <si>
    <t>T049R21W3S01L09</t>
  </si>
  <si>
    <t>MULTIPOLYGON (((-108.929931425507 53.2016415597863, -108.929916660114 53.1980161733919, -108.935930417299 53.1980212497174, -108.935948539764 53.2016461629264, -108.929931425507 53.2016415597863)))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</si>
</sst>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69ED7-E452-4515-BDE8-68A5C8558964}">
  <dimension ref="A1:M97"/>
  <sheetViews>
    <sheetView tabSelected="1" workbookViewId="0">
      <selection activeCell="K19" sqref="K19"/>
    </sheetView>
  </sheetViews>
  <sheetFormatPr baseColWidth="10" defaultColWidth="8.83203125" defaultRowHeight="15" x14ac:dyDescent="0.2"/>
  <cols>
    <col min="1" max="1" width="10.6640625" bestFit="1" customWidth="1"/>
    <col min="2" max="2" width="8.5" bestFit="1" customWidth="1"/>
    <col min="3" max="3" width="19" bestFit="1" customWidth="1"/>
    <col min="4" max="4" width="26.1640625" bestFit="1" customWidth="1"/>
    <col min="5" max="5" width="11.5" bestFit="1" customWidth="1"/>
    <col min="6" max="6" width="9.33203125" bestFit="1" customWidth="1"/>
    <col min="7" max="7" width="15.5" bestFit="1" customWidth="1"/>
    <col min="8" max="8" width="15.1640625" bestFit="1" customWidth="1"/>
    <col min="9" max="10" width="21.83203125" customWidth="1"/>
    <col min="11" max="11" width="32.83203125" customWidth="1"/>
    <col min="12" max="12" width="31.5" bestFit="1" customWidth="1"/>
    <col min="13" max="13" width="24.3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297</v>
      </c>
      <c r="J1" t="s">
        <v>298</v>
      </c>
      <c r="K1" t="s">
        <v>8</v>
      </c>
      <c r="L1" t="s">
        <v>9</v>
      </c>
      <c r="M1" t="s">
        <v>10</v>
      </c>
    </row>
    <row r="2" spans="1:13" x14ac:dyDescent="0.2">
      <c r="A2" t="s">
        <v>11</v>
      </c>
      <c r="B2" t="s">
        <v>12</v>
      </c>
      <c r="C2" t="s">
        <v>13</v>
      </c>
      <c r="D2" t="s">
        <v>14</v>
      </c>
      <c r="E2">
        <v>0.27500000000000002</v>
      </c>
      <c r="F2">
        <v>100</v>
      </c>
      <c r="G2" t="s">
        <v>15</v>
      </c>
      <c r="H2" t="s">
        <v>16</v>
      </c>
      <c r="I2" t="str">
        <f>_xlfn.CONCAT("T",MID(G2,7,3),"R",MID(G2,11,2),"W",MID(G2,14,1),"S",MID(G2,4,2),"L",MID(G2,1,2))</f>
        <v>T044R27W3S17L06</v>
      </c>
      <c r="J2" t="str">
        <f>_xlfn.CONCAT("T",MID(H2,7,3),"R",MID(H2,11,2),"W",MID(H2,14,1),"S",MID(H2,4,2),"L",MID(H2,1,2))</f>
        <v>T044R27W3S17L11</v>
      </c>
      <c r="K2" t="s">
        <v>232</v>
      </c>
      <c r="L2" t="str">
        <f>VLOOKUP(J2,TO!A:B,2,FALSE)</f>
        <v>MULTIPOLYGON (((-109.886627508299 52.7948363078748, -109.886611353086 52.7912113872548, -109.892600366825 52.7912192563488, -109.892618106633 52.7948424637102, -109.886627508299 52.7948363078748)))</v>
      </c>
    </row>
    <row r="3" spans="1:13" x14ac:dyDescent="0.2">
      <c r="A3" t="s">
        <v>17</v>
      </c>
      <c r="B3" t="s">
        <v>12</v>
      </c>
      <c r="C3" t="s">
        <v>18</v>
      </c>
      <c r="D3" t="s">
        <v>14</v>
      </c>
      <c r="E3">
        <v>0.25</v>
      </c>
      <c r="F3">
        <v>100</v>
      </c>
      <c r="G3" t="s">
        <v>16</v>
      </c>
      <c r="H3" t="s">
        <v>16</v>
      </c>
      <c r="I3" t="str">
        <f t="shared" ref="I3:I66" si="0">_xlfn.CONCAT("T",MID(G3,7,3),"R",MID(G3,11,2),"W",MID(G3,14,1),"S",MID(G3,4,2),"L",MID(G3,1,2))</f>
        <v>T044R27W3S17L11</v>
      </c>
      <c r="J3" t="str">
        <f t="shared" ref="J3:J66" si="1">_xlfn.CONCAT("T",MID(H3,7,3),"R",MID(H3,11,2),"W",MID(H3,14,1),"S",MID(H3,4,2),"L",MID(H3,1,2))</f>
        <v>T044R27W3S17L11</v>
      </c>
      <c r="K3" t="s">
        <v>238</v>
      </c>
      <c r="L3" t="str">
        <f>VLOOKUP(J3,TO!A:B,2,FALSE)</f>
        <v>MULTIPOLYGON (((-109.886627508299 52.7948363078748, -109.886611353086 52.7912113872548, -109.892600366825 52.7912192563488, -109.892618106633 52.7948424637102, -109.886627508299 52.7948363078748)))</v>
      </c>
    </row>
    <row r="4" spans="1:13" x14ac:dyDescent="0.2">
      <c r="A4" t="s">
        <v>19</v>
      </c>
      <c r="B4" t="s">
        <v>12</v>
      </c>
      <c r="C4" t="s">
        <v>20</v>
      </c>
      <c r="D4" t="s">
        <v>21</v>
      </c>
      <c r="E4">
        <v>0.42099999999999999</v>
      </c>
      <c r="F4">
        <v>100</v>
      </c>
      <c r="G4" t="s">
        <v>22</v>
      </c>
      <c r="H4" t="s">
        <v>23</v>
      </c>
      <c r="I4" t="str">
        <f t="shared" si="0"/>
        <v>T044R27W3S17L10</v>
      </c>
      <c r="J4" t="str">
        <f t="shared" si="1"/>
        <v>T044R27W3S16L13</v>
      </c>
      <c r="K4" t="s">
        <v>236</v>
      </c>
      <c r="L4" t="str">
        <f>VLOOKUP(J4,TO!A:B,2,FALSE)</f>
        <v>MULTIPOLYGON (((-109.86833028044 52.7984434051581, -109.868323315046 52.7948173486573, -109.874346654241 52.7948230852817, -109.874358520161 52.7982652885917, -109.874359198134 52.7984515031439, -109.874358384331 52.7984515276505, -109.86833028044 52.7984434051581)))</v>
      </c>
    </row>
    <row r="5" spans="1:13" x14ac:dyDescent="0.2">
      <c r="A5" t="s">
        <v>24</v>
      </c>
      <c r="B5" t="s">
        <v>12</v>
      </c>
      <c r="C5" t="s">
        <v>25</v>
      </c>
      <c r="D5" t="s">
        <v>21</v>
      </c>
      <c r="E5">
        <v>0.628</v>
      </c>
      <c r="F5">
        <v>100</v>
      </c>
      <c r="G5" t="s">
        <v>26</v>
      </c>
      <c r="H5" t="s">
        <v>23</v>
      </c>
      <c r="I5" t="str">
        <f t="shared" si="0"/>
        <v>T044R27W3S17L09</v>
      </c>
      <c r="J5" t="str">
        <f t="shared" si="1"/>
        <v>T044R27W3S16L13</v>
      </c>
      <c r="K5" t="s">
        <v>234</v>
      </c>
      <c r="L5" t="str">
        <f>VLOOKUP(J5,TO!A:B,2,FALSE)</f>
        <v>MULTIPOLYGON (((-109.86833028044 52.7984434051581, -109.868323315046 52.7948173486573, -109.874346654241 52.7948230852817, -109.874358520161 52.7982652885917, -109.874359198134 52.7984515031439, -109.874358384331 52.7984515276505, -109.86833028044 52.7984434051581)))</v>
      </c>
    </row>
    <row r="6" spans="1:13" x14ac:dyDescent="0.2">
      <c r="A6" t="s">
        <v>27</v>
      </c>
      <c r="B6" t="s">
        <v>12</v>
      </c>
      <c r="C6" t="s">
        <v>28</v>
      </c>
      <c r="D6" t="s">
        <v>21</v>
      </c>
      <c r="E6">
        <v>0.23</v>
      </c>
      <c r="F6">
        <v>100</v>
      </c>
      <c r="G6" t="s">
        <v>29</v>
      </c>
      <c r="H6" t="s">
        <v>23</v>
      </c>
      <c r="I6" t="str">
        <f t="shared" si="0"/>
        <v>T044R27W3S17L16</v>
      </c>
      <c r="J6" t="str">
        <f t="shared" si="1"/>
        <v>T044R27W3S16L13</v>
      </c>
      <c r="K6" t="s">
        <v>242</v>
      </c>
      <c r="L6" t="str">
        <f>VLOOKUP(J6,TO!A:B,2,FALSE)</f>
        <v>MULTIPOLYGON (((-109.86833028044 52.7984434051581, -109.868323315046 52.7948173486573, -109.874346654241 52.7948230852817, -109.874358520161 52.7982652885917, -109.874359198134 52.7984515031439, -109.874358384331 52.7984515276505, -109.86833028044 52.7984434051581)))</v>
      </c>
    </row>
    <row r="7" spans="1:13" x14ac:dyDescent="0.2">
      <c r="A7" t="s">
        <v>30</v>
      </c>
      <c r="B7" t="s">
        <v>12</v>
      </c>
      <c r="C7" t="s">
        <v>31</v>
      </c>
      <c r="D7" t="s">
        <v>32</v>
      </c>
      <c r="E7">
        <v>0.86199999999999999</v>
      </c>
      <c r="F7">
        <v>100</v>
      </c>
      <c r="G7" t="s">
        <v>33</v>
      </c>
      <c r="H7" t="s">
        <v>34</v>
      </c>
      <c r="I7" t="str">
        <f t="shared" si="0"/>
        <v>T044R27W3S16L04</v>
      </c>
      <c r="J7" t="str">
        <f t="shared" si="1"/>
        <v>T044R27W3S16L12</v>
      </c>
      <c r="K7" t="s">
        <v>222</v>
      </c>
      <c r="L7" t="str">
        <f>VLOOKUP(J7,TO!A:B,2,FALSE)</f>
        <v>MULTIPOLYGON (((-109.868323315046 52.7948173486573, -109.868316378237 52.7911913623601, -109.874334166464 52.7911947095112, -109.874346654241 52.7948230852817, -109.868323315046 52.7948173486573)))</v>
      </c>
    </row>
    <row r="8" spans="1:13" x14ac:dyDescent="0.2">
      <c r="A8" t="s">
        <v>35</v>
      </c>
      <c r="B8" t="s">
        <v>12</v>
      </c>
      <c r="C8" t="s">
        <v>36</v>
      </c>
      <c r="D8" t="s">
        <v>37</v>
      </c>
      <c r="E8">
        <v>1.2030000000000001</v>
      </c>
      <c r="F8">
        <v>100</v>
      </c>
      <c r="G8" t="s">
        <v>38</v>
      </c>
      <c r="H8" t="s">
        <v>23</v>
      </c>
      <c r="I8" t="str">
        <f t="shared" si="0"/>
        <v>T044R27W3S16L07</v>
      </c>
      <c r="J8" t="str">
        <f t="shared" si="1"/>
        <v>T044R27W3S16L13</v>
      </c>
      <c r="K8" t="s">
        <v>224</v>
      </c>
      <c r="L8" t="str">
        <f>VLOOKUP(J8,TO!A:B,2,FALSE)</f>
        <v>MULTIPOLYGON (((-109.86833028044 52.7984434051581, -109.868323315046 52.7948173486573, -109.874346654241 52.7948230852817, -109.874358520161 52.7982652885917, -109.874359198134 52.7984515031439, -109.874358384331 52.7984515276505, -109.86833028044 52.7984434051581)))</v>
      </c>
    </row>
    <row r="9" spans="1:13" x14ac:dyDescent="0.2">
      <c r="A9" t="s">
        <v>39</v>
      </c>
      <c r="B9" t="s">
        <v>12</v>
      </c>
      <c r="C9" t="s">
        <v>40</v>
      </c>
      <c r="D9" t="s">
        <v>21</v>
      </c>
      <c r="E9">
        <v>0.7</v>
      </c>
      <c r="F9">
        <v>100</v>
      </c>
      <c r="G9" t="s">
        <v>41</v>
      </c>
      <c r="H9" t="s">
        <v>23</v>
      </c>
      <c r="I9" t="str">
        <f t="shared" si="0"/>
        <v>T044R27W3S16L11</v>
      </c>
      <c r="J9" t="str">
        <f t="shared" si="1"/>
        <v>T044R27W3S16L13</v>
      </c>
      <c r="K9" t="s">
        <v>226</v>
      </c>
      <c r="L9" t="str">
        <f>VLOOKUP(J9,TO!A:B,2,FALSE)</f>
        <v>MULTIPOLYGON (((-109.86833028044 52.7984434051581, -109.868323315046 52.7948173486573, -109.874346654241 52.7948230852817, -109.874358520161 52.7982652885917, -109.874359198134 52.7984515031439, -109.874358384331 52.7984515276505, -109.86833028044 52.7984434051581)))</v>
      </c>
    </row>
    <row r="10" spans="1:13" x14ac:dyDescent="0.2">
      <c r="A10" t="s">
        <v>42</v>
      </c>
      <c r="B10" t="s">
        <v>12</v>
      </c>
      <c r="C10" t="s">
        <v>43</v>
      </c>
      <c r="D10" t="s">
        <v>21</v>
      </c>
      <c r="E10">
        <v>0.5</v>
      </c>
      <c r="F10">
        <v>100</v>
      </c>
      <c r="G10" t="s">
        <v>41</v>
      </c>
      <c r="H10" t="s">
        <v>23</v>
      </c>
      <c r="I10" t="str">
        <f t="shared" si="0"/>
        <v>T044R27W3S16L11</v>
      </c>
      <c r="J10" t="str">
        <f t="shared" si="1"/>
        <v>T044R27W3S16L13</v>
      </c>
      <c r="K10" t="s">
        <v>226</v>
      </c>
      <c r="L10" t="str">
        <f>VLOOKUP(J10,TO!A:B,2,FALSE)</f>
        <v>MULTIPOLYGON (((-109.86833028044 52.7984434051581, -109.868323315046 52.7948173486573, -109.874346654241 52.7948230852817, -109.874358520161 52.7982652885917, -109.874359198134 52.7984515031439, -109.874358384331 52.7984515276505, -109.86833028044 52.7984434051581)))</v>
      </c>
    </row>
    <row r="11" spans="1:13" x14ac:dyDescent="0.2">
      <c r="A11" t="s">
        <v>44</v>
      </c>
      <c r="B11" t="s">
        <v>12</v>
      </c>
      <c r="C11" t="s">
        <v>32</v>
      </c>
      <c r="D11" t="s">
        <v>21</v>
      </c>
      <c r="E11">
        <v>0.5</v>
      </c>
      <c r="F11">
        <v>100</v>
      </c>
      <c r="G11" t="s">
        <v>34</v>
      </c>
      <c r="H11" t="s">
        <v>23</v>
      </c>
      <c r="I11" t="str">
        <f t="shared" si="0"/>
        <v>T044R27W3S16L12</v>
      </c>
      <c r="J11" t="str">
        <f t="shared" si="1"/>
        <v>T044R27W3S16L13</v>
      </c>
      <c r="K11" t="s">
        <v>228</v>
      </c>
      <c r="L11" t="str">
        <f>VLOOKUP(J11,TO!A:B,2,FALSE)</f>
        <v>MULTIPOLYGON (((-109.86833028044 52.7984434051581, -109.868323315046 52.7948173486573, -109.874346654241 52.7948230852817, -109.874358520161 52.7982652885917, -109.874359198134 52.7984515031439, -109.874358384331 52.7984515276505, -109.86833028044 52.7984434051581)))</v>
      </c>
    </row>
    <row r="12" spans="1:13" x14ac:dyDescent="0.2">
      <c r="A12" t="s">
        <v>45</v>
      </c>
      <c r="B12" t="s">
        <v>12</v>
      </c>
      <c r="C12" t="s">
        <v>46</v>
      </c>
      <c r="D12" t="s">
        <v>21</v>
      </c>
      <c r="E12">
        <v>0.23699999999999999</v>
      </c>
      <c r="F12">
        <v>100</v>
      </c>
      <c r="G12" t="s">
        <v>23</v>
      </c>
      <c r="H12" t="s">
        <v>23</v>
      </c>
      <c r="I12" t="str">
        <f t="shared" si="0"/>
        <v>T044R27W3S16L13</v>
      </c>
      <c r="J12" t="str">
        <f t="shared" si="1"/>
        <v>T044R27W3S16L13</v>
      </c>
      <c r="K12" t="s">
        <v>230</v>
      </c>
      <c r="L12" t="str">
        <f>VLOOKUP(J12,TO!A:B,2,FALSE)</f>
        <v>MULTIPOLYGON (((-109.86833028044 52.7984434051581, -109.868323315046 52.7948173486573, -109.874346654241 52.7948230852817, -109.874358520161 52.7982652885917, -109.874359198134 52.7984515031439, -109.874358384331 52.7984515276505, -109.86833028044 52.7984434051581)))</v>
      </c>
    </row>
    <row r="13" spans="1:13" x14ac:dyDescent="0.2">
      <c r="A13" t="s">
        <v>47</v>
      </c>
      <c r="B13" t="s">
        <v>12</v>
      </c>
      <c r="C13" t="s">
        <v>48</v>
      </c>
      <c r="D13" t="s">
        <v>13</v>
      </c>
      <c r="E13">
        <v>1.55</v>
      </c>
      <c r="F13">
        <v>60.3</v>
      </c>
      <c r="G13" t="s">
        <v>23</v>
      </c>
      <c r="H13" t="s">
        <v>15</v>
      </c>
      <c r="I13" t="str">
        <f t="shared" si="0"/>
        <v>T044R27W3S16L13</v>
      </c>
      <c r="J13" t="str">
        <f t="shared" si="1"/>
        <v>T044R27W3S17L06</v>
      </c>
      <c r="K13" t="s">
        <v>230</v>
      </c>
      <c r="L13" t="str">
        <f>VLOOKUP(J13,TO!A:B,2,FALSE)</f>
        <v>MULTIPOLYGON (((-109.886611353086 52.7912113872548, -109.886595076773 52.7875900794904, -109.892582557689 52.7876015674291, -109.892600366825 52.7912192563488, -109.886611353086 52.7912113872548)))</v>
      </c>
    </row>
    <row r="14" spans="1:13" x14ac:dyDescent="0.2">
      <c r="A14" t="s">
        <v>49</v>
      </c>
      <c r="B14" t="s">
        <v>12</v>
      </c>
      <c r="C14" t="s">
        <v>14</v>
      </c>
      <c r="D14" t="s">
        <v>14</v>
      </c>
      <c r="E14">
        <v>0.05</v>
      </c>
      <c r="F14">
        <v>60.3</v>
      </c>
      <c r="G14" t="s">
        <v>16</v>
      </c>
      <c r="H14" t="s">
        <v>16</v>
      </c>
      <c r="I14" t="str">
        <f t="shared" si="0"/>
        <v>T044R27W3S17L11</v>
      </c>
      <c r="J14" t="str">
        <f t="shared" si="1"/>
        <v>T044R27W3S17L11</v>
      </c>
      <c r="K14" t="s">
        <v>238</v>
      </c>
      <c r="L14" t="str">
        <f>VLOOKUP(J14,TO!A:B,2,FALSE)</f>
        <v>MULTIPOLYGON (((-109.886627508299 52.7948363078748, -109.886611353086 52.7912113872548, -109.892600366825 52.7912192563488, -109.892618106633 52.7948424637102, -109.886627508299 52.7948363078748)))</v>
      </c>
    </row>
    <row r="15" spans="1:13" x14ac:dyDescent="0.2">
      <c r="A15" t="s">
        <v>50</v>
      </c>
      <c r="B15" t="s">
        <v>12</v>
      </c>
      <c r="C15" t="s">
        <v>20</v>
      </c>
      <c r="D15" t="s">
        <v>20</v>
      </c>
      <c r="E15">
        <v>0.05</v>
      </c>
      <c r="F15">
        <v>60.3</v>
      </c>
      <c r="G15" t="s">
        <v>22</v>
      </c>
      <c r="H15" t="s">
        <v>22</v>
      </c>
      <c r="I15" t="str">
        <f t="shared" si="0"/>
        <v>T044R27W3S17L10</v>
      </c>
      <c r="J15" t="str">
        <f t="shared" si="1"/>
        <v>T044R27W3S17L10</v>
      </c>
      <c r="K15" t="s">
        <v>236</v>
      </c>
      <c r="L15" t="str">
        <f>VLOOKUP(J15,TO!A:B,2,FALSE)</f>
        <v>MULTIPOLYGON (((-109.88063629164 52.7948300535177, -109.880621838453 52.7912032709798, -109.886611353086 52.7912113872548, -109.886627508299 52.7948363078748, -109.88063629164 52.7948300535177)))</v>
      </c>
    </row>
    <row r="16" spans="1:13" x14ac:dyDescent="0.2">
      <c r="A16" t="s">
        <v>51</v>
      </c>
      <c r="B16" t="s">
        <v>12</v>
      </c>
      <c r="C16" t="s">
        <v>25</v>
      </c>
      <c r="D16" t="s">
        <v>25</v>
      </c>
      <c r="E16">
        <v>7.4999999999999997E-2</v>
      </c>
      <c r="F16">
        <v>60.3</v>
      </c>
      <c r="G16" t="s">
        <v>26</v>
      </c>
      <c r="H16" t="s">
        <v>26</v>
      </c>
      <c r="I16" t="str">
        <f t="shared" si="0"/>
        <v>T044R27W3S17L09</v>
      </c>
      <c r="J16" t="str">
        <f t="shared" si="1"/>
        <v>T044R27W3S17L09</v>
      </c>
      <c r="K16" t="s">
        <v>234</v>
      </c>
      <c r="L16" t="str">
        <f>VLOOKUP(J16,TO!A:B,2,FALSE)</f>
        <v>MULTIPOLYGON (((-109.874645001858 52.7948233991456, -109.874632395243 52.7911948478926, -109.880621838453 52.7912032709798, -109.88063629164 52.7948300535177, -109.874645001858 52.7948233991456)))</v>
      </c>
    </row>
    <row r="17" spans="1:12" x14ac:dyDescent="0.2">
      <c r="A17" t="s">
        <v>52</v>
      </c>
      <c r="B17" t="s">
        <v>12</v>
      </c>
      <c r="C17" t="s">
        <v>48</v>
      </c>
      <c r="D17" t="s">
        <v>28</v>
      </c>
      <c r="E17">
        <v>0.23</v>
      </c>
      <c r="F17">
        <v>60.3</v>
      </c>
      <c r="G17" t="s">
        <v>23</v>
      </c>
      <c r="H17" t="s">
        <v>29</v>
      </c>
      <c r="I17" t="str">
        <f t="shared" si="0"/>
        <v>T044R27W3S16L13</v>
      </c>
      <c r="J17" t="str">
        <f t="shared" si="1"/>
        <v>T044R27W3S17L16</v>
      </c>
      <c r="K17" t="s">
        <v>230</v>
      </c>
      <c r="L17" t="str">
        <f>VLOOKUP(J17,TO!A:B,2,FALSE)</f>
        <v>MULTIPOLYGON (((-109.874657657587 52.7984519297894, -109.874656975324 52.7982656883975, -109.874645001858 52.7948233991456, -109.88063629164 52.7948300535177, -109.880650762684 52.7984567987447, -109.874657657587 52.7984519297894)))</v>
      </c>
    </row>
    <row r="18" spans="1:12" x14ac:dyDescent="0.2">
      <c r="A18" t="s">
        <v>53</v>
      </c>
      <c r="B18" t="s">
        <v>12</v>
      </c>
      <c r="C18" t="s">
        <v>32</v>
      </c>
      <c r="D18" t="s">
        <v>31</v>
      </c>
      <c r="E18">
        <v>0.86</v>
      </c>
      <c r="F18">
        <v>60.3</v>
      </c>
      <c r="G18" t="s">
        <v>34</v>
      </c>
      <c r="H18" t="s">
        <v>33</v>
      </c>
      <c r="I18" t="str">
        <f t="shared" si="0"/>
        <v>T044R27W3S16L12</v>
      </c>
      <c r="J18" t="str">
        <f t="shared" si="1"/>
        <v>T044R27W3S16L04</v>
      </c>
      <c r="K18" t="s">
        <v>228</v>
      </c>
      <c r="L18" t="str">
        <f>VLOOKUP(J18,TO!A:B,2,FALSE)</f>
        <v>MULTIPOLYGON (((-109.868309437193 52.7875652856428, -109.868302390767 52.7839392756398, -109.874308754686 52.7839377222017, -109.874321443766 52.7875661628524, -109.868309437193 52.7875652856428)))</v>
      </c>
    </row>
    <row r="19" spans="1:12" x14ac:dyDescent="0.2">
      <c r="A19" t="s">
        <v>54</v>
      </c>
      <c r="B19" t="s">
        <v>12</v>
      </c>
      <c r="C19" t="s">
        <v>48</v>
      </c>
      <c r="D19" t="s">
        <v>36</v>
      </c>
      <c r="E19">
        <v>1.2</v>
      </c>
      <c r="F19">
        <v>60.3</v>
      </c>
      <c r="G19" t="s">
        <v>23</v>
      </c>
      <c r="H19" t="s">
        <v>38</v>
      </c>
      <c r="I19" t="str">
        <f t="shared" si="0"/>
        <v>T044R27W3S16L13</v>
      </c>
      <c r="J19" t="str">
        <f t="shared" si="1"/>
        <v>T044R27W3S16L07</v>
      </c>
      <c r="K19" t="s">
        <v>230</v>
      </c>
      <c r="L19" t="str">
        <f>VLOOKUP(J19,TO!A:B,2,FALSE)</f>
        <v>MULTIPOLYGON (((-109.856281750861 52.7911838438218, -109.856286474297 52.7875625695569, -109.862297460385 52.7875640110295, -109.862298748646 52.7911877019313, -109.856281750861 52.7911838438218)))</v>
      </c>
    </row>
    <row r="20" spans="1:12" x14ac:dyDescent="0.2">
      <c r="A20" t="s">
        <v>55</v>
      </c>
      <c r="B20" t="s">
        <v>12</v>
      </c>
      <c r="C20" t="s">
        <v>56</v>
      </c>
      <c r="D20" t="s">
        <v>56</v>
      </c>
      <c r="E20">
        <v>0.05</v>
      </c>
      <c r="F20">
        <v>60.3</v>
      </c>
      <c r="G20" t="s">
        <v>38</v>
      </c>
      <c r="H20" t="s">
        <v>38</v>
      </c>
      <c r="I20" t="str">
        <f t="shared" si="0"/>
        <v>T044R27W3S16L07</v>
      </c>
      <c r="J20" t="str">
        <f t="shared" si="1"/>
        <v>T044R27W3S16L07</v>
      </c>
      <c r="K20" t="s">
        <v>224</v>
      </c>
      <c r="L20" t="str">
        <f>VLOOKUP(J20,TO!A:B,2,FALSE)</f>
        <v>MULTIPOLYGON (((-109.856281750861 52.7911838438218, -109.856286474297 52.7875625695569, -109.862297460385 52.7875640110295, -109.862298748646 52.7911877019313, -109.856281750861 52.7911838438218)))</v>
      </c>
    </row>
    <row r="21" spans="1:12" x14ac:dyDescent="0.2">
      <c r="A21" t="s">
        <v>57</v>
      </c>
      <c r="B21" t="s">
        <v>12</v>
      </c>
      <c r="C21" t="s">
        <v>40</v>
      </c>
      <c r="D21" t="s">
        <v>40</v>
      </c>
      <c r="E21">
        <v>0.05</v>
      </c>
      <c r="F21">
        <v>60.3</v>
      </c>
      <c r="G21" t="s">
        <v>41</v>
      </c>
      <c r="H21" t="s">
        <v>41</v>
      </c>
      <c r="I21" t="str">
        <f t="shared" si="0"/>
        <v>T044R27W3S16L11</v>
      </c>
      <c r="J21" t="str">
        <f t="shared" si="1"/>
        <v>T044R27W3S16L11</v>
      </c>
      <c r="K21" t="s">
        <v>226</v>
      </c>
      <c r="L21" t="str">
        <f>VLOOKUP(J21,TO!A:B,2,FALSE)</f>
        <v>MULTIPOLYGON (((-109.862300089799 52.794811291049, -109.862298748646 52.7911877019313, -109.868316378237 52.7911913623601, -109.868323315046 52.7948173486573, -109.862300089799 52.794811291049)))</v>
      </c>
    </row>
    <row r="22" spans="1:12" x14ac:dyDescent="0.2">
      <c r="A22" t="s">
        <v>58</v>
      </c>
      <c r="B22" t="s">
        <v>12</v>
      </c>
      <c r="C22" t="s">
        <v>59</v>
      </c>
      <c r="D22" t="s">
        <v>43</v>
      </c>
      <c r="E22">
        <v>0.3</v>
      </c>
      <c r="F22">
        <v>60.3</v>
      </c>
      <c r="G22" t="s">
        <v>34</v>
      </c>
      <c r="H22" t="s">
        <v>41</v>
      </c>
      <c r="I22" t="str">
        <f t="shared" si="0"/>
        <v>T044R27W3S16L12</v>
      </c>
      <c r="J22" t="str">
        <f t="shared" si="1"/>
        <v>T044R27W3S16L11</v>
      </c>
      <c r="K22" t="s">
        <v>228</v>
      </c>
      <c r="L22" t="str">
        <f>VLOOKUP(J22,TO!A:B,2,FALSE)</f>
        <v>MULTIPOLYGON (((-109.862300089799 52.794811291049, -109.862298748646 52.7911877019313, -109.868316378237 52.7911913623601, -109.868323315046 52.7948173486573, -109.862300089799 52.794811291049)))</v>
      </c>
    </row>
    <row r="23" spans="1:12" x14ac:dyDescent="0.2">
      <c r="A23" t="s">
        <v>60</v>
      </c>
      <c r="B23" t="s">
        <v>12</v>
      </c>
      <c r="C23" t="s">
        <v>32</v>
      </c>
      <c r="D23" t="s">
        <v>59</v>
      </c>
      <c r="E23">
        <v>0.21</v>
      </c>
      <c r="F23">
        <v>60.3</v>
      </c>
      <c r="G23" t="s">
        <v>34</v>
      </c>
      <c r="H23" t="s">
        <v>34</v>
      </c>
      <c r="I23" t="str">
        <f t="shared" si="0"/>
        <v>T044R27W3S16L12</v>
      </c>
      <c r="J23" t="str">
        <f t="shared" si="1"/>
        <v>T044R27W3S16L12</v>
      </c>
      <c r="K23" t="s">
        <v>228</v>
      </c>
      <c r="L23" t="str">
        <f>VLOOKUP(J23,TO!A:B,2,FALSE)</f>
        <v>MULTIPOLYGON (((-109.868323315046 52.7948173486573, -109.868316378237 52.7911913623601, -109.874334166464 52.7911947095112, -109.874346654241 52.7948230852817, -109.868323315046 52.7948173486573)))</v>
      </c>
    </row>
    <row r="24" spans="1:12" x14ac:dyDescent="0.2">
      <c r="A24" t="s">
        <v>61</v>
      </c>
      <c r="B24" t="s">
        <v>12</v>
      </c>
      <c r="C24" t="s">
        <v>48</v>
      </c>
      <c r="D24" t="s">
        <v>46</v>
      </c>
      <c r="E24">
        <v>0.24</v>
      </c>
      <c r="F24">
        <v>60.3</v>
      </c>
      <c r="G24" t="s">
        <v>23</v>
      </c>
      <c r="H24" t="s">
        <v>23</v>
      </c>
      <c r="I24" t="str">
        <f t="shared" si="0"/>
        <v>T044R27W3S16L13</v>
      </c>
      <c r="J24" t="str">
        <f t="shared" si="1"/>
        <v>T044R27W3S16L13</v>
      </c>
      <c r="K24" t="s">
        <v>230</v>
      </c>
      <c r="L24" t="str">
        <f>VLOOKUP(J24,TO!A:B,2,FALSE)</f>
        <v>MULTIPOLYGON (((-109.86833028044 52.7984434051581, -109.868323315046 52.7948173486573, -109.874346654241 52.7948230852817, -109.874358520161 52.7982652885917, -109.874359198134 52.7984515031439, -109.874358384331 52.7984515276505, -109.86833028044 52.7984434051581)))</v>
      </c>
    </row>
    <row r="25" spans="1:12" x14ac:dyDescent="0.2">
      <c r="A25" t="s">
        <v>62</v>
      </c>
      <c r="B25" t="s">
        <v>12</v>
      </c>
      <c r="C25" t="s">
        <v>14</v>
      </c>
      <c r="D25" t="s">
        <v>48</v>
      </c>
      <c r="E25">
        <v>1.2729999999999999</v>
      </c>
      <c r="F25">
        <v>100</v>
      </c>
      <c r="G25" t="s">
        <v>16</v>
      </c>
      <c r="H25" t="s">
        <v>23</v>
      </c>
      <c r="I25" t="str">
        <f t="shared" si="0"/>
        <v>T044R27W3S17L11</v>
      </c>
      <c r="J25" t="str">
        <f t="shared" si="1"/>
        <v>T044R27W3S16L13</v>
      </c>
      <c r="K25" t="s">
        <v>238</v>
      </c>
      <c r="L25" t="str">
        <f>VLOOKUP(J25,TO!A:B,2,FALSE)</f>
        <v>MULTIPOLYGON (((-109.86833028044 52.7984434051581, -109.868323315046 52.7948173486573, -109.874346654241 52.7948230852817, -109.874358520161 52.7982652885917, -109.874359198134 52.7984515031439, -109.874358384331 52.7984515276505, -109.86833028044 52.7984434051581)))</v>
      </c>
    </row>
    <row r="26" spans="1:12" x14ac:dyDescent="0.2">
      <c r="A26" t="s">
        <v>63</v>
      </c>
      <c r="B26" t="s">
        <v>12</v>
      </c>
      <c r="C26" t="s">
        <v>48</v>
      </c>
      <c r="D26" t="s">
        <v>18</v>
      </c>
      <c r="E26">
        <v>1.1000000000000001</v>
      </c>
      <c r="F26">
        <v>130</v>
      </c>
      <c r="G26" t="s">
        <v>23</v>
      </c>
      <c r="H26" t="s">
        <v>16</v>
      </c>
      <c r="I26" t="str">
        <f t="shared" si="0"/>
        <v>T044R27W3S16L13</v>
      </c>
      <c r="J26" t="str">
        <f t="shared" si="1"/>
        <v>T044R27W3S17L11</v>
      </c>
      <c r="K26" t="s">
        <v>230</v>
      </c>
      <c r="L26" t="str">
        <f>VLOOKUP(J26,TO!A:B,2,FALSE)</f>
        <v>MULTIPOLYGON (((-109.886627508299 52.7948363078748, -109.886611353086 52.7912113872548, -109.892600366825 52.7912192563488, -109.892618106633 52.7948424637102, -109.886627508299 52.7948363078748)))</v>
      </c>
    </row>
    <row r="27" spans="1:12" x14ac:dyDescent="0.2">
      <c r="A27" t="s">
        <v>64</v>
      </c>
      <c r="B27" t="s">
        <v>12</v>
      </c>
      <c r="C27" t="s">
        <v>48</v>
      </c>
      <c r="D27" t="s">
        <v>18</v>
      </c>
      <c r="E27">
        <v>1.1000000000000001</v>
      </c>
      <c r="F27">
        <v>130</v>
      </c>
      <c r="G27" t="s">
        <v>23</v>
      </c>
      <c r="H27" t="s">
        <v>16</v>
      </c>
      <c r="I27" t="str">
        <f t="shared" si="0"/>
        <v>T044R27W3S16L13</v>
      </c>
      <c r="J27" t="str">
        <f t="shared" si="1"/>
        <v>T044R27W3S17L11</v>
      </c>
      <c r="K27" t="s">
        <v>230</v>
      </c>
      <c r="L27" t="str">
        <f>VLOOKUP(J27,TO!A:B,2,FALSE)</f>
        <v>MULTIPOLYGON (((-109.886627508299 52.7948363078748, -109.886611353086 52.7912113872548, -109.892600366825 52.7912192563488, -109.892618106633 52.7948424637102, -109.886627508299 52.7948363078748)))</v>
      </c>
    </row>
    <row r="28" spans="1:12" x14ac:dyDescent="0.2">
      <c r="A28" t="s">
        <v>65</v>
      </c>
      <c r="B28" t="s">
        <v>66</v>
      </c>
      <c r="C28" t="s">
        <v>67</v>
      </c>
      <c r="D28" t="s">
        <v>68</v>
      </c>
      <c r="E28">
        <v>0.38</v>
      </c>
      <c r="F28">
        <v>124</v>
      </c>
      <c r="G28" t="s">
        <v>69</v>
      </c>
      <c r="H28" t="s">
        <v>70</v>
      </c>
      <c r="I28" t="str">
        <f t="shared" si="0"/>
        <v>T048R21W3S26L02</v>
      </c>
      <c r="J28" t="str">
        <f t="shared" si="1"/>
        <v>T048R21W3S26L07</v>
      </c>
      <c r="K28" t="s">
        <v>264</v>
      </c>
      <c r="L28" t="str">
        <f>VLOOKUP(J28,TO!A:B,2,FALSE)</f>
        <v>MULTIPOLYGON (((-108.960405036095 53.1689443178167, -108.960420976584 53.1653394351897, -108.966441398426 53.1653419396651, -108.966424879551 53.1689493414882, -108.960405036095 53.1689443178167)))</v>
      </c>
    </row>
    <row r="29" spans="1:12" x14ac:dyDescent="0.2">
      <c r="A29" t="s">
        <v>71</v>
      </c>
      <c r="B29" t="s">
        <v>66</v>
      </c>
      <c r="C29" t="s">
        <v>68</v>
      </c>
      <c r="D29" t="s">
        <v>72</v>
      </c>
      <c r="E29">
        <v>0.3</v>
      </c>
      <c r="F29">
        <v>124</v>
      </c>
      <c r="G29" t="s">
        <v>70</v>
      </c>
      <c r="H29" t="s">
        <v>73</v>
      </c>
      <c r="I29" t="str">
        <f t="shared" si="0"/>
        <v>T048R21W3S26L07</v>
      </c>
      <c r="J29" t="str">
        <f t="shared" si="1"/>
        <v>T048R21W3S26L10</v>
      </c>
      <c r="K29" t="s">
        <v>266</v>
      </c>
      <c r="L29" t="str">
        <f>VLOOKUP(J29,TO!A:B,2,FALSE)</f>
        <v>MULTIPOLYGON (((-108.960389425276 53.1725492242535, -108.960405036095 53.1689443178167, -108.966424879551 53.1689493414882, -108.966408381017 53.1725568223961, -108.960389425276 53.1725492242535)))</v>
      </c>
    </row>
    <row r="30" spans="1:12" x14ac:dyDescent="0.2">
      <c r="A30" t="s">
        <v>74</v>
      </c>
      <c r="B30" t="s">
        <v>66</v>
      </c>
      <c r="C30" t="s">
        <v>75</v>
      </c>
      <c r="D30" t="s">
        <v>76</v>
      </c>
      <c r="E30">
        <v>0.16</v>
      </c>
      <c r="F30">
        <v>100</v>
      </c>
      <c r="G30" t="s">
        <v>77</v>
      </c>
      <c r="H30" t="s">
        <v>77</v>
      </c>
      <c r="I30" t="str">
        <f t="shared" si="0"/>
        <v>T049R20W3S06L14</v>
      </c>
      <c r="J30" t="str">
        <f t="shared" si="1"/>
        <v>T049R20W3S06L14</v>
      </c>
      <c r="K30" t="s">
        <v>282</v>
      </c>
      <c r="L30" t="str">
        <f>VLOOKUP(J30,TO!A:B,2,FALSE)</f>
        <v>MULTIPOLYGON (((-108.917584595424 53.2052677699628, -108.917576791415 53.201647476279, -108.923603560295 53.2016447411486, -108.92361477461 53.2052675919291, -108.917584595424 53.2052677699628)))</v>
      </c>
    </row>
    <row r="31" spans="1:12" x14ac:dyDescent="0.2">
      <c r="A31" t="s">
        <v>78</v>
      </c>
      <c r="B31" t="s">
        <v>66</v>
      </c>
      <c r="C31" t="s">
        <v>79</v>
      </c>
      <c r="D31" t="s">
        <v>80</v>
      </c>
      <c r="E31">
        <v>0.73</v>
      </c>
      <c r="F31">
        <v>124</v>
      </c>
      <c r="G31" t="s">
        <v>81</v>
      </c>
      <c r="H31" t="s">
        <v>82</v>
      </c>
      <c r="I31" t="str">
        <f t="shared" si="0"/>
        <v>T048R20W3S31L07</v>
      </c>
      <c r="J31" t="str">
        <f t="shared" si="1"/>
        <v>T048R20W3S31L12</v>
      </c>
      <c r="K31" t="s">
        <v>256</v>
      </c>
      <c r="L31" t="str">
        <f>VLOOKUP(J31,TO!A:B,2,FALSE)</f>
        <v>MULTIPOLYGON (((-108.923576295006 53.1869881988945, -108.923583336979 53.1833788354282, -108.929535921791 53.1833650938077, -108.92960568839 53.1833649479693, -108.929595567126 53.1869761929271, -108.923576295006 53.1869881988945)))</v>
      </c>
    </row>
    <row r="32" spans="1:12" x14ac:dyDescent="0.2">
      <c r="A32" t="s">
        <v>83</v>
      </c>
      <c r="B32" t="s">
        <v>66</v>
      </c>
      <c r="C32" t="s">
        <v>84</v>
      </c>
      <c r="D32" t="s">
        <v>80</v>
      </c>
      <c r="E32">
        <v>0.28000000000000003</v>
      </c>
      <c r="F32">
        <v>124</v>
      </c>
      <c r="G32" t="s">
        <v>82</v>
      </c>
      <c r="H32" t="s">
        <v>82</v>
      </c>
      <c r="I32" t="str">
        <f t="shared" si="0"/>
        <v>T048R20W3S31L12</v>
      </c>
      <c r="J32" t="str">
        <f t="shared" si="1"/>
        <v>T048R20W3S31L12</v>
      </c>
      <c r="K32" t="s">
        <v>258</v>
      </c>
      <c r="L32" t="str">
        <f>VLOOKUP(J32,TO!A:B,2,FALSE)</f>
        <v>MULTIPOLYGON (((-108.923576295006 53.1869881988945, -108.923583336979 53.1833788354282, -108.929535921791 53.1833650938077, -108.92960568839 53.1833649479693, -108.929595567126 53.1869761929271, -108.923576295006 53.1869881988945)))</v>
      </c>
    </row>
    <row r="33" spans="1:12" x14ac:dyDescent="0.2">
      <c r="A33" t="s">
        <v>85</v>
      </c>
      <c r="B33" t="s">
        <v>66</v>
      </c>
      <c r="C33" t="s">
        <v>80</v>
      </c>
      <c r="D33" t="s">
        <v>86</v>
      </c>
      <c r="E33">
        <v>0.46</v>
      </c>
      <c r="F33">
        <v>130</v>
      </c>
      <c r="G33" t="s">
        <v>82</v>
      </c>
      <c r="H33" t="s">
        <v>87</v>
      </c>
      <c r="I33" t="str">
        <f t="shared" si="0"/>
        <v>T048R20W3S31L12</v>
      </c>
      <c r="J33" t="str">
        <f t="shared" si="1"/>
        <v>T048R20W3S31L11</v>
      </c>
      <c r="K33" t="s">
        <v>258</v>
      </c>
      <c r="L33" t="str">
        <f>VLOOKUP(J33,TO!A:B,2,FALSE)</f>
        <v>MULTIPOLYGON (((-108.917557115257 53.1869998067005, -108.917561296214 53.1833924251467, -108.923583336979 53.1833788354282, -108.923576295006 53.1869881988945, -108.917557115257 53.1869998067005)))</v>
      </c>
    </row>
    <row r="34" spans="1:12" x14ac:dyDescent="0.2">
      <c r="A34" t="s">
        <v>88</v>
      </c>
      <c r="B34" t="s">
        <v>66</v>
      </c>
      <c r="C34" t="s">
        <v>67</v>
      </c>
      <c r="D34" t="s">
        <v>68</v>
      </c>
      <c r="E34">
        <v>0.38</v>
      </c>
      <c r="F34">
        <v>60.3</v>
      </c>
      <c r="G34" t="s">
        <v>69</v>
      </c>
      <c r="H34" t="s">
        <v>70</v>
      </c>
      <c r="I34" t="str">
        <f t="shared" si="0"/>
        <v>T048R21W3S26L02</v>
      </c>
      <c r="J34" t="str">
        <f t="shared" si="1"/>
        <v>T048R21W3S26L07</v>
      </c>
      <c r="K34" t="s">
        <v>264</v>
      </c>
      <c r="L34" t="str">
        <f>VLOOKUP(J34,TO!A:B,2,FALSE)</f>
        <v>MULTIPOLYGON (((-108.960405036095 53.1689443178167, -108.960420976584 53.1653394351897, -108.966441398426 53.1653419396651, -108.966424879551 53.1689493414882, -108.960405036095 53.1689443178167)))</v>
      </c>
    </row>
    <row r="35" spans="1:12" x14ac:dyDescent="0.2">
      <c r="A35" t="s">
        <v>89</v>
      </c>
      <c r="B35" t="s">
        <v>66</v>
      </c>
      <c r="C35" t="s">
        <v>68</v>
      </c>
      <c r="D35" t="s">
        <v>72</v>
      </c>
      <c r="E35">
        <v>0.3</v>
      </c>
      <c r="F35">
        <v>60.3</v>
      </c>
      <c r="G35" t="s">
        <v>70</v>
      </c>
      <c r="H35" t="s">
        <v>73</v>
      </c>
      <c r="I35" t="str">
        <f t="shared" si="0"/>
        <v>T048R21W3S26L07</v>
      </c>
      <c r="J35" t="str">
        <f t="shared" si="1"/>
        <v>T048R21W3S26L10</v>
      </c>
      <c r="K35" t="s">
        <v>266</v>
      </c>
      <c r="L35" t="str">
        <f>VLOOKUP(J35,TO!A:B,2,FALSE)</f>
        <v>MULTIPOLYGON (((-108.960389425276 53.1725492242535, -108.960405036095 53.1689443178167, -108.966424879551 53.1689493414882, -108.966408381017 53.1725568223961, -108.960389425276 53.1725492242535)))</v>
      </c>
    </row>
    <row r="36" spans="1:12" x14ac:dyDescent="0.2">
      <c r="A36" t="s">
        <v>90</v>
      </c>
      <c r="B36" t="s">
        <v>66</v>
      </c>
      <c r="C36" t="s">
        <v>75</v>
      </c>
      <c r="D36" t="s">
        <v>76</v>
      </c>
      <c r="E36">
        <v>0.16</v>
      </c>
      <c r="F36">
        <v>60.3</v>
      </c>
      <c r="G36" t="s">
        <v>77</v>
      </c>
      <c r="H36" t="s">
        <v>77</v>
      </c>
      <c r="I36" t="str">
        <f t="shared" si="0"/>
        <v>T049R20W3S06L14</v>
      </c>
      <c r="J36" t="str">
        <f t="shared" si="1"/>
        <v>T049R20W3S06L14</v>
      </c>
      <c r="K36" t="s">
        <v>282</v>
      </c>
      <c r="L36" t="str">
        <f>VLOOKUP(J36,TO!A:B,2,FALSE)</f>
        <v>MULTIPOLYGON (((-108.917584595424 53.2052677699628, -108.917576791415 53.201647476279, -108.923603560295 53.2016447411486, -108.92361477461 53.2052675919291, -108.917584595424 53.2052677699628)))</v>
      </c>
    </row>
    <row r="37" spans="1:12" x14ac:dyDescent="0.2">
      <c r="A37" t="s">
        <v>91</v>
      </c>
      <c r="B37" t="s">
        <v>66</v>
      </c>
      <c r="C37" t="s">
        <v>79</v>
      </c>
      <c r="D37" t="s">
        <v>80</v>
      </c>
      <c r="E37">
        <v>0.73</v>
      </c>
      <c r="F37">
        <v>60.3</v>
      </c>
      <c r="G37" t="s">
        <v>81</v>
      </c>
      <c r="H37" t="s">
        <v>82</v>
      </c>
      <c r="I37" t="str">
        <f t="shared" si="0"/>
        <v>T048R20W3S31L07</v>
      </c>
      <c r="J37" t="str">
        <f t="shared" si="1"/>
        <v>T048R20W3S31L12</v>
      </c>
      <c r="K37" t="s">
        <v>256</v>
      </c>
      <c r="L37" t="str">
        <f>VLOOKUP(J37,TO!A:B,2,FALSE)</f>
        <v>MULTIPOLYGON (((-108.923576295006 53.1869881988945, -108.923583336979 53.1833788354282, -108.929535921791 53.1833650938077, -108.92960568839 53.1833649479693, -108.929595567126 53.1869761929271, -108.923576295006 53.1869881988945)))</v>
      </c>
    </row>
    <row r="38" spans="1:12" x14ac:dyDescent="0.2">
      <c r="A38" t="s">
        <v>92</v>
      </c>
      <c r="B38" t="s">
        <v>66</v>
      </c>
      <c r="C38" t="s">
        <v>84</v>
      </c>
      <c r="D38" t="s">
        <v>80</v>
      </c>
      <c r="E38">
        <v>0.28000000000000003</v>
      </c>
      <c r="F38">
        <v>60.3</v>
      </c>
      <c r="G38" t="s">
        <v>82</v>
      </c>
      <c r="H38" t="s">
        <v>82</v>
      </c>
      <c r="I38" t="str">
        <f t="shared" si="0"/>
        <v>T048R20W3S31L12</v>
      </c>
      <c r="J38" t="str">
        <f t="shared" si="1"/>
        <v>T048R20W3S31L12</v>
      </c>
      <c r="K38" t="s">
        <v>258</v>
      </c>
      <c r="L38" t="str">
        <f>VLOOKUP(J38,TO!A:B,2,FALSE)</f>
        <v>MULTIPOLYGON (((-108.923576295006 53.1869881988945, -108.923583336979 53.1833788354282, -108.929535921791 53.1833650938077, -108.92960568839 53.1833649479693, -108.929595567126 53.1869761929271, -108.923576295006 53.1869881988945)))</v>
      </c>
    </row>
    <row r="39" spans="1:12" x14ac:dyDescent="0.2">
      <c r="A39" t="s">
        <v>93</v>
      </c>
      <c r="B39" t="s">
        <v>66</v>
      </c>
      <c r="C39" t="s">
        <v>94</v>
      </c>
      <c r="D39" t="s">
        <v>76</v>
      </c>
      <c r="E39">
        <v>0.61</v>
      </c>
      <c r="F39">
        <v>124</v>
      </c>
      <c r="G39" t="s">
        <v>95</v>
      </c>
      <c r="H39" t="s">
        <v>77</v>
      </c>
      <c r="I39" t="str">
        <f t="shared" si="0"/>
        <v>T049R20W3S06L13</v>
      </c>
      <c r="J39" t="str">
        <f t="shared" si="1"/>
        <v>T049R20W3S06L14</v>
      </c>
      <c r="K39" t="s">
        <v>280</v>
      </c>
      <c r="L39" t="str">
        <f>VLOOKUP(J39,TO!A:B,2,FALSE)</f>
        <v>MULTIPOLYGON (((-108.917584595424 53.2052677699628, -108.917576791415 53.201647476279, -108.923603560295 53.2016447411486, -108.92361477461 53.2052675919291, -108.917584595424 53.2052677699628)))</v>
      </c>
    </row>
    <row r="40" spans="1:12" x14ac:dyDescent="0.2">
      <c r="A40" t="s">
        <v>96</v>
      </c>
      <c r="B40" t="s">
        <v>66</v>
      </c>
      <c r="C40" t="s">
        <v>94</v>
      </c>
      <c r="D40" t="s">
        <v>76</v>
      </c>
      <c r="E40">
        <v>0.61</v>
      </c>
      <c r="F40">
        <v>124</v>
      </c>
      <c r="G40" t="s">
        <v>95</v>
      </c>
      <c r="H40" t="s">
        <v>77</v>
      </c>
      <c r="I40" t="str">
        <f t="shared" si="0"/>
        <v>T049R20W3S06L13</v>
      </c>
      <c r="J40" t="str">
        <f t="shared" si="1"/>
        <v>T049R20W3S06L14</v>
      </c>
      <c r="K40" t="s">
        <v>280</v>
      </c>
      <c r="L40" t="str">
        <f>VLOOKUP(J40,TO!A:B,2,FALSE)</f>
        <v>MULTIPOLYGON (((-108.917584595424 53.2052677699628, -108.917576791415 53.201647476279, -108.923603560295 53.2016447411486, -108.92361477461 53.2052675919291, -108.917584595424 53.2052677699628)))</v>
      </c>
    </row>
    <row r="41" spans="1:12" x14ac:dyDescent="0.2">
      <c r="A41" t="s">
        <v>97</v>
      </c>
      <c r="B41" t="s">
        <v>66</v>
      </c>
      <c r="C41" t="s">
        <v>98</v>
      </c>
      <c r="D41" t="s">
        <v>94</v>
      </c>
      <c r="E41">
        <v>0.59499999999999997</v>
      </c>
      <c r="F41">
        <v>124</v>
      </c>
      <c r="G41" t="s">
        <v>99</v>
      </c>
      <c r="H41" t="s">
        <v>95</v>
      </c>
      <c r="I41" t="str">
        <f t="shared" si="0"/>
        <v>T049R21W3S12L01</v>
      </c>
      <c r="J41" t="str">
        <f t="shared" si="1"/>
        <v>T049R20W3S06L13</v>
      </c>
      <c r="K41" t="s">
        <v>290</v>
      </c>
      <c r="L41" t="str">
        <f>VLOOKUP(J41,TO!A:B,2,FALSE)</f>
        <v>MULTIPOLYGON (((-108.92361477461 53.2052675919291, -108.923603560295 53.2016447411486, -108.929630327708 53.2016417002213, -108.929645087464 53.2052671033113, -108.92361477461 53.2052675919291)))</v>
      </c>
    </row>
    <row r="42" spans="1:12" x14ac:dyDescent="0.2">
      <c r="A42" t="s">
        <v>100</v>
      </c>
      <c r="B42" t="s">
        <v>66</v>
      </c>
      <c r="C42" t="s">
        <v>101</v>
      </c>
      <c r="D42" t="s">
        <v>94</v>
      </c>
      <c r="E42">
        <v>0.44500000000000001</v>
      </c>
      <c r="F42">
        <v>124</v>
      </c>
      <c r="G42" t="s">
        <v>102</v>
      </c>
      <c r="H42" t="s">
        <v>95</v>
      </c>
      <c r="I42" t="str">
        <f t="shared" si="0"/>
        <v>T049R21W3S01L9A</v>
      </c>
      <c r="J42" t="str">
        <f t="shared" si="1"/>
        <v>T049R20W3S06L13</v>
      </c>
      <c r="K42" t="e">
        <v>#N/A</v>
      </c>
      <c r="L42" t="str">
        <f>VLOOKUP(J42,TO!A:B,2,FALSE)</f>
        <v>MULTIPOLYGON (((-108.92361477461 53.2052675919291, -108.923603560295 53.2016447411486, -108.929630327708 53.2016417002213, -108.929645087464 53.2052671033113, -108.92361477461 53.2052675919291)))</v>
      </c>
    </row>
    <row r="43" spans="1:12" x14ac:dyDescent="0.2">
      <c r="A43" t="s">
        <v>103</v>
      </c>
      <c r="B43" t="s">
        <v>66</v>
      </c>
      <c r="C43" t="s">
        <v>104</v>
      </c>
      <c r="D43" t="s">
        <v>94</v>
      </c>
      <c r="E43">
        <v>0.47</v>
      </c>
      <c r="F43">
        <v>124</v>
      </c>
      <c r="G43" t="s">
        <v>105</v>
      </c>
      <c r="H43" t="s">
        <v>95</v>
      </c>
      <c r="I43" t="str">
        <f t="shared" si="0"/>
        <v>T049R20W3S06L12</v>
      </c>
      <c r="J43" t="str">
        <f t="shared" si="1"/>
        <v>T049R20W3S06L13</v>
      </c>
      <c r="K43" t="s">
        <v>278</v>
      </c>
      <c r="L43" t="str">
        <f>VLOOKUP(J43,TO!A:B,2,FALSE)</f>
        <v>MULTIPOLYGON (((-108.92361477461 53.2052675919291, -108.923603560295 53.2016447411486, -108.929630327708 53.2016417002213, -108.929645087464 53.2052671033113, -108.92361477461 53.2052675919291)))</v>
      </c>
    </row>
    <row r="44" spans="1:12" x14ac:dyDescent="0.2">
      <c r="A44" t="s">
        <v>106</v>
      </c>
      <c r="B44" t="s">
        <v>66</v>
      </c>
      <c r="C44" t="s">
        <v>76</v>
      </c>
      <c r="D44" t="s">
        <v>107</v>
      </c>
      <c r="E44">
        <v>0.315</v>
      </c>
      <c r="F44">
        <v>130</v>
      </c>
      <c r="G44" t="s">
        <v>77</v>
      </c>
      <c r="H44" t="s">
        <v>108</v>
      </c>
      <c r="I44" t="str">
        <f t="shared" si="0"/>
        <v>T049R20W3S06L14</v>
      </c>
      <c r="J44" t="str">
        <f t="shared" si="1"/>
        <v>T049R20W3S06L15</v>
      </c>
      <c r="K44" t="s">
        <v>282</v>
      </c>
      <c r="L44" t="str">
        <f>VLOOKUP(J44,TO!A:B,2,FALSE)</f>
        <v>MULTIPOLYGON (((-108.91155450848 53.2052676747794, -108.911550026085 53.2016499594222, -108.917576791415 53.201647476279, -108.917584595424 53.2052677699628, -108.91155450848 53.2052676747794)))</v>
      </c>
    </row>
    <row r="45" spans="1:12" x14ac:dyDescent="0.2">
      <c r="A45" t="s">
        <v>109</v>
      </c>
      <c r="B45" t="s">
        <v>66</v>
      </c>
      <c r="C45" t="s">
        <v>76</v>
      </c>
      <c r="D45" t="s">
        <v>98</v>
      </c>
      <c r="E45">
        <v>1.175</v>
      </c>
      <c r="F45">
        <v>130</v>
      </c>
      <c r="G45" t="s">
        <v>77</v>
      </c>
      <c r="H45" t="s">
        <v>99</v>
      </c>
      <c r="I45" t="str">
        <f t="shared" si="0"/>
        <v>T049R20W3S06L14</v>
      </c>
      <c r="J45" t="str">
        <f t="shared" si="1"/>
        <v>T049R21W3S12L01</v>
      </c>
      <c r="K45" t="s">
        <v>282</v>
      </c>
      <c r="L45" t="str">
        <f>VLOOKUP(J45,TO!A:B,2,FALSE)</f>
        <v>MULTIPOLYGON (((-108.929939900587 53.2088851448631, -108.929946218931 53.2052670520494, -108.935966841875 53.2052711949885, -108.935967721668 53.2088906675602, -108.929939900587 53.2088851448631)))</v>
      </c>
    </row>
    <row r="46" spans="1:12" x14ac:dyDescent="0.2">
      <c r="A46" t="s">
        <v>110</v>
      </c>
      <c r="B46" t="s">
        <v>66</v>
      </c>
      <c r="C46" t="s">
        <v>111</v>
      </c>
      <c r="D46" t="s">
        <v>76</v>
      </c>
      <c r="E46">
        <v>0.59</v>
      </c>
      <c r="F46">
        <v>124</v>
      </c>
      <c r="G46" t="s">
        <v>112</v>
      </c>
      <c r="H46" t="s">
        <v>77</v>
      </c>
      <c r="I46" t="str">
        <f t="shared" si="0"/>
        <v>T049R20W3S06L10</v>
      </c>
      <c r="J46" t="str">
        <f t="shared" si="1"/>
        <v>T049R20W3S06L14</v>
      </c>
      <c r="K46" t="s">
        <v>274</v>
      </c>
      <c r="L46" t="str">
        <f>VLOOKUP(J46,TO!A:B,2,FALSE)</f>
        <v>MULTIPOLYGON (((-108.917584595424 53.2052677699628, -108.917576791415 53.201647476279, -108.923603560295 53.2016447411486, -108.92361477461 53.2052675919291, -108.917584595424 53.2052677699628)))</v>
      </c>
    </row>
    <row r="47" spans="1:12" x14ac:dyDescent="0.2">
      <c r="A47" t="s">
        <v>113</v>
      </c>
      <c r="B47" t="s">
        <v>66</v>
      </c>
      <c r="C47" t="s">
        <v>114</v>
      </c>
      <c r="D47" t="s">
        <v>76</v>
      </c>
      <c r="E47">
        <v>0.72</v>
      </c>
      <c r="F47">
        <v>124</v>
      </c>
      <c r="G47" t="s">
        <v>115</v>
      </c>
      <c r="H47" t="s">
        <v>77</v>
      </c>
      <c r="I47" t="str">
        <f t="shared" si="0"/>
        <v>T049R20W3S06L16</v>
      </c>
      <c r="J47" t="str">
        <f t="shared" si="1"/>
        <v>T049R20W3S06L14</v>
      </c>
      <c r="K47" t="s">
        <v>284</v>
      </c>
      <c r="L47" t="str">
        <f>VLOOKUP(J47,TO!A:B,2,FALSE)</f>
        <v>MULTIPOLYGON (((-108.917584595424 53.2052677699628, -108.917576791415 53.201647476279, -108.923603560295 53.2016447411486, -108.92361477461 53.2052675919291, -108.917584595424 53.2052677699628)))</v>
      </c>
    </row>
    <row r="48" spans="1:12" x14ac:dyDescent="0.2">
      <c r="A48" t="s">
        <v>116</v>
      </c>
      <c r="B48" t="s">
        <v>66</v>
      </c>
      <c r="C48" t="s">
        <v>94</v>
      </c>
      <c r="D48" t="s">
        <v>76</v>
      </c>
      <c r="E48">
        <v>0.61</v>
      </c>
      <c r="F48">
        <v>60.3</v>
      </c>
      <c r="G48" t="s">
        <v>95</v>
      </c>
      <c r="H48" t="s">
        <v>77</v>
      </c>
      <c r="I48" t="str">
        <f t="shared" si="0"/>
        <v>T049R20W3S06L13</v>
      </c>
      <c r="J48" t="str">
        <f t="shared" si="1"/>
        <v>T049R20W3S06L14</v>
      </c>
      <c r="K48" t="s">
        <v>280</v>
      </c>
      <c r="L48" t="str">
        <f>VLOOKUP(J48,TO!A:B,2,FALSE)</f>
        <v>MULTIPOLYGON (((-108.917584595424 53.2052677699628, -108.917576791415 53.201647476279, -108.923603560295 53.2016447411486, -108.92361477461 53.2052675919291, -108.917584595424 53.2052677699628)))</v>
      </c>
    </row>
    <row r="49" spans="1:12" x14ac:dyDescent="0.2">
      <c r="A49" t="s">
        <v>117</v>
      </c>
      <c r="B49" t="s">
        <v>66</v>
      </c>
      <c r="C49" t="s">
        <v>98</v>
      </c>
      <c r="D49" t="s">
        <v>94</v>
      </c>
      <c r="E49">
        <v>0.59499999999999997</v>
      </c>
      <c r="F49">
        <v>60.3</v>
      </c>
      <c r="G49" t="s">
        <v>99</v>
      </c>
      <c r="H49" t="s">
        <v>95</v>
      </c>
      <c r="I49" t="str">
        <f t="shared" si="0"/>
        <v>T049R21W3S12L01</v>
      </c>
      <c r="J49" t="str">
        <f t="shared" si="1"/>
        <v>T049R20W3S06L13</v>
      </c>
      <c r="K49" t="s">
        <v>290</v>
      </c>
      <c r="L49" t="str">
        <f>VLOOKUP(J49,TO!A:B,2,FALSE)</f>
        <v>MULTIPOLYGON (((-108.92361477461 53.2052675919291, -108.923603560295 53.2016447411486, -108.929630327708 53.2016417002213, -108.929645087464 53.2052671033113, -108.92361477461 53.2052675919291)))</v>
      </c>
    </row>
    <row r="50" spans="1:12" x14ac:dyDescent="0.2">
      <c r="A50" t="s">
        <v>118</v>
      </c>
      <c r="B50" t="s">
        <v>66</v>
      </c>
      <c r="C50" t="s">
        <v>101</v>
      </c>
      <c r="D50" t="s">
        <v>94</v>
      </c>
      <c r="E50">
        <v>0.44500000000000001</v>
      </c>
      <c r="F50">
        <v>60.3</v>
      </c>
      <c r="G50" t="s">
        <v>102</v>
      </c>
      <c r="H50" t="s">
        <v>95</v>
      </c>
      <c r="I50" t="str">
        <f t="shared" si="0"/>
        <v>T049R21W3S01L9A</v>
      </c>
      <c r="J50" t="str">
        <f t="shared" si="1"/>
        <v>T049R20W3S06L13</v>
      </c>
      <c r="K50" t="e">
        <v>#N/A</v>
      </c>
      <c r="L50" t="str">
        <f>VLOOKUP(J50,TO!A:B,2,FALSE)</f>
        <v>MULTIPOLYGON (((-108.92361477461 53.2052675919291, -108.923603560295 53.2016447411486, -108.929630327708 53.2016417002213, -108.929645087464 53.2052671033113, -108.92361477461 53.2052675919291)))</v>
      </c>
    </row>
    <row r="51" spans="1:12" x14ac:dyDescent="0.2">
      <c r="A51" t="s">
        <v>119</v>
      </c>
      <c r="B51" t="s">
        <v>66</v>
      </c>
      <c r="C51" t="s">
        <v>104</v>
      </c>
      <c r="D51" t="s">
        <v>94</v>
      </c>
      <c r="E51">
        <v>0.47</v>
      </c>
      <c r="F51">
        <v>60.3</v>
      </c>
      <c r="G51" t="s">
        <v>105</v>
      </c>
      <c r="H51" t="s">
        <v>95</v>
      </c>
      <c r="I51" t="str">
        <f t="shared" si="0"/>
        <v>T049R20W3S06L12</v>
      </c>
      <c r="J51" t="str">
        <f t="shared" si="1"/>
        <v>T049R20W3S06L13</v>
      </c>
      <c r="K51" t="s">
        <v>278</v>
      </c>
      <c r="L51" t="str">
        <f>VLOOKUP(J51,TO!A:B,2,FALSE)</f>
        <v>MULTIPOLYGON (((-108.92361477461 53.2052675919291, -108.923603560295 53.2016447411486, -108.929630327708 53.2016417002213, -108.929645087464 53.2052671033113, -108.92361477461 53.2052675919291)))</v>
      </c>
    </row>
    <row r="52" spans="1:12" x14ac:dyDescent="0.2">
      <c r="A52" t="s">
        <v>120</v>
      </c>
      <c r="B52" t="s">
        <v>66</v>
      </c>
      <c r="C52" t="s">
        <v>111</v>
      </c>
      <c r="D52" t="s">
        <v>76</v>
      </c>
      <c r="E52">
        <v>0.59</v>
      </c>
      <c r="F52">
        <v>60.3</v>
      </c>
      <c r="G52" t="s">
        <v>112</v>
      </c>
      <c r="H52" t="s">
        <v>77</v>
      </c>
      <c r="I52" t="str">
        <f t="shared" si="0"/>
        <v>T049R20W3S06L10</v>
      </c>
      <c r="J52" t="str">
        <f t="shared" si="1"/>
        <v>T049R20W3S06L14</v>
      </c>
      <c r="K52" t="s">
        <v>274</v>
      </c>
      <c r="L52" t="str">
        <f>VLOOKUP(J52,TO!A:B,2,FALSE)</f>
        <v>MULTIPOLYGON (((-108.917584595424 53.2052677699628, -108.917576791415 53.201647476279, -108.923603560295 53.2016447411486, -108.92361477461 53.2052675919291, -108.917584595424 53.2052677699628)))</v>
      </c>
    </row>
    <row r="53" spans="1:12" x14ac:dyDescent="0.2">
      <c r="A53" t="s">
        <v>121</v>
      </c>
      <c r="B53" t="s">
        <v>66</v>
      </c>
      <c r="C53" t="s">
        <v>114</v>
      </c>
      <c r="D53" t="s">
        <v>76</v>
      </c>
      <c r="E53">
        <v>0.72</v>
      </c>
      <c r="F53">
        <v>60.3</v>
      </c>
      <c r="G53" t="s">
        <v>115</v>
      </c>
      <c r="H53" t="s">
        <v>77</v>
      </c>
      <c r="I53" t="str">
        <f t="shared" si="0"/>
        <v>T049R20W3S06L16</v>
      </c>
      <c r="J53" t="str">
        <f t="shared" si="1"/>
        <v>T049R20W3S06L14</v>
      </c>
      <c r="K53" t="s">
        <v>284</v>
      </c>
      <c r="L53" t="str">
        <f>VLOOKUP(J53,TO!A:B,2,FALSE)</f>
        <v>MULTIPOLYGON (((-108.917584595424 53.2052677699628, -108.917576791415 53.201647476279, -108.923603560295 53.2016447411486, -108.92361477461 53.2052675919291, -108.917584595424 53.2052677699628)))</v>
      </c>
    </row>
    <row r="54" spans="1:12" x14ac:dyDescent="0.2">
      <c r="A54" t="s">
        <v>122</v>
      </c>
      <c r="B54" t="s">
        <v>66</v>
      </c>
      <c r="C54" t="s">
        <v>123</v>
      </c>
      <c r="D54" t="s">
        <v>124</v>
      </c>
      <c r="E54">
        <v>0.15</v>
      </c>
      <c r="F54">
        <v>124</v>
      </c>
      <c r="G54" t="s">
        <v>124</v>
      </c>
      <c r="H54" t="s">
        <v>124</v>
      </c>
      <c r="I54" t="str">
        <f t="shared" si="0"/>
        <v>T049R20W3S06L11</v>
      </c>
      <c r="J54" t="str">
        <f t="shared" si="1"/>
        <v>T049R20W3S06L11</v>
      </c>
      <c r="K54" t="s">
        <v>276</v>
      </c>
      <c r="L54" t="str">
        <f>VLOOKUP(J54,TO!A:B,2,FALSE)</f>
        <v>MULTIPOLYGON (((-108.917576791415 53.201647476279, -108.917569019043 53.1980273422989, -108.923592226459 53.1980220280796, -108.923603560295 53.2016447411486, -108.917576791415 53.201647476279)))</v>
      </c>
    </row>
    <row r="55" spans="1:12" x14ac:dyDescent="0.2">
      <c r="A55" t="s">
        <v>125</v>
      </c>
      <c r="B55" t="s">
        <v>66</v>
      </c>
      <c r="C55" t="s">
        <v>126</v>
      </c>
      <c r="D55" t="s">
        <v>98</v>
      </c>
      <c r="E55">
        <v>0.56999999999999995</v>
      </c>
      <c r="F55">
        <v>124</v>
      </c>
      <c r="G55" t="s">
        <v>127</v>
      </c>
      <c r="H55" t="s">
        <v>99</v>
      </c>
      <c r="I55" t="str">
        <f t="shared" si="0"/>
        <v>T049R21W3S12L08</v>
      </c>
      <c r="J55" t="str">
        <f t="shared" si="1"/>
        <v>T049R21W3S12L01</v>
      </c>
      <c r="K55" t="s">
        <v>294</v>
      </c>
      <c r="L55" t="str">
        <f>VLOOKUP(J55,TO!A:B,2,FALSE)</f>
        <v>MULTIPOLYGON (((-108.929939900587 53.2088851448631, -108.929946218931 53.2052670520494, -108.935966841875 53.2052711949885, -108.935967721668 53.2088906675602, -108.929939900587 53.2088851448631)))</v>
      </c>
    </row>
    <row r="56" spans="1:12" x14ac:dyDescent="0.2">
      <c r="A56" t="s">
        <v>128</v>
      </c>
      <c r="B56" t="s">
        <v>66</v>
      </c>
      <c r="C56" t="s">
        <v>129</v>
      </c>
      <c r="D56" t="s">
        <v>126</v>
      </c>
      <c r="E56">
        <v>0.54</v>
      </c>
      <c r="F56">
        <v>124</v>
      </c>
      <c r="G56" t="s">
        <v>130</v>
      </c>
      <c r="H56" t="s">
        <v>127</v>
      </c>
      <c r="I56" t="str">
        <f t="shared" si="0"/>
        <v>T049R21W3S12L09</v>
      </c>
      <c r="J56" t="str">
        <f t="shared" si="1"/>
        <v>T049R21W3S12L08</v>
      </c>
      <c r="K56" t="s">
        <v>296</v>
      </c>
      <c r="L56" t="str">
        <f>VLOOKUP(J56,TO!A:B,2,FALSE)</f>
        <v>MULTIPOLYGON (((-108.929933603363 53.2125033077476, -108.929939900587 53.2088851448631, -108.935967721668 53.2088906675602, -108.935968452927 53.2125101438731, -108.929933603363 53.2125033077476)))</v>
      </c>
    </row>
    <row r="57" spans="1:12" x14ac:dyDescent="0.2">
      <c r="A57" t="s">
        <v>131</v>
      </c>
      <c r="B57" t="s">
        <v>66</v>
      </c>
      <c r="C57" t="s">
        <v>98</v>
      </c>
      <c r="D57" t="s">
        <v>132</v>
      </c>
      <c r="E57">
        <v>1.1000000000000001</v>
      </c>
      <c r="F57">
        <v>130</v>
      </c>
      <c r="G57" t="s">
        <v>99</v>
      </c>
      <c r="H57" t="s">
        <v>130</v>
      </c>
      <c r="I57" t="str">
        <f t="shared" si="0"/>
        <v>T049R21W3S12L01</v>
      </c>
      <c r="J57" t="str">
        <f t="shared" si="1"/>
        <v>T049R21W3S12L09</v>
      </c>
      <c r="K57" t="s">
        <v>290</v>
      </c>
      <c r="L57" t="str">
        <f>VLOOKUP(J57,TO!A:B,2,FALSE)</f>
        <v>MULTIPOLYGON (((-108.929927266435 53.2161208770748, -108.929933603363 53.2125033077476, -108.935968452927 53.2125101438731, -108.93596924054 53.216129734086, -108.929927266435 53.2161208770748)))</v>
      </c>
    </row>
    <row r="58" spans="1:12" x14ac:dyDescent="0.2">
      <c r="A58" t="s">
        <v>133</v>
      </c>
      <c r="B58" t="s">
        <v>66</v>
      </c>
      <c r="C58" t="s">
        <v>134</v>
      </c>
      <c r="D58" t="s">
        <v>98</v>
      </c>
      <c r="E58">
        <v>0.15</v>
      </c>
      <c r="F58">
        <v>124</v>
      </c>
      <c r="G58" t="s">
        <v>135</v>
      </c>
      <c r="H58" t="s">
        <v>99</v>
      </c>
      <c r="I58" t="str">
        <f t="shared" si="0"/>
        <v>T049R21W3S12L02</v>
      </c>
      <c r="J58" t="str">
        <f t="shared" si="1"/>
        <v>T049R21W3S12L01</v>
      </c>
      <c r="K58" t="s">
        <v>292</v>
      </c>
      <c r="L58" t="str">
        <f>VLOOKUP(J58,TO!A:B,2,FALSE)</f>
        <v>MULTIPOLYGON (((-108.929939900587 53.2088851448631, -108.929946218931 53.2052670520494, -108.935966841875 53.2052711949885, -108.935967721668 53.2088906675602, -108.929939900587 53.2088851448631)))</v>
      </c>
    </row>
    <row r="59" spans="1:12" x14ac:dyDescent="0.2">
      <c r="A59" t="s">
        <v>136</v>
      </c>
      <c r="B59" t="s">
        <v>12</v>
      </c>
      <c r="C59" t="s">
        <v>137</v>
      </c>
      <c r="D59" t="s">
        <v>18</v>
      </c>
      <c r="E59">
        <v>0.65</v>
      </c>
      <c r="F59">
        <v>124</v>
      </c>
      <c r="G59" t="s">
        <v>138</v>
      </c>
      <c r="H59" t="s">
        <v>16</v>
      </c>
      <c r="I59" t="str">
        <f t="shared" si="0"/>
        <v>T044R27W3S17L13</v>
      </c>
      <c r="J59" t="str">
        <f t="shared" si="1"/>
        <v>T044R27W3S17L11</v>
      </c>
      <c r="K59" t="s">
        <v>240</v>
      </c>
      <c r="L59" t="str">
        <f>VLOOKUP(J59,TO!A:B,2,FALSE)</f>
        <v>MULTIPOLYGON (((-109.886627508299 52.7948363078748, -109.886611353086 52.7912113872548, -109.892600366825 52.7912192563488, -109.892618106633 52.7948424637102, -109.886627508299 52.7948363078748)))</v>
      </c>
    </row>
    <row r="60" spans="1:12" x14ac:dyDescent="0.2">
      <c r="A60" t="s">
        <v>139</v>
      </c>
      <c r="B60" t="s">
        <v>12</v>
      </c>
      <c r="C60" t="s">
        <v>18</v>
      </c>
      <c r="D60" t="s">
        <v>140</v>
      </c>
      <c r="E60">
        <v>0.6</v>
      </c>
      <c r="F60">
        <v>130</v>
      </c>
      <c r="G60" t="s">
        <v>16</v>
      </c>
      <c r="H60" t="s">
        <v>141</v>
      </c>
      <c r="I60" t="str">
        <f t="shared" si="0"/>
        <v>T044R27W3S17L11</v>
      </c>
      <c r="J60" t="str">
        <f t="shared" si="1"/>
        <v>T-27R3WS04L17</v>
      </c>
      <c r="K60" t="s">
        <v>238</v>
      </c>
      <c r="L60" t="e">
        <f>VLOOKUP(J60,TO!A:B,2,FALSE)</f>
        <v>#N/A</v>
      </c>
    </row>
    <row r="61" spans="1:12" x14ac:dyDescent="0.2">
      <c r="A61" t="s">
        <v>142</v>
      </c>
      <c r="B61" t="s">
        <v>66</v>
      </c>
      <c r="C61" t="s">
        <v>143</v>
      </c>
      <c r="D61" t="s">
        <v>84</v>
      </c>
      <c r="E61">
        <v>0.42</v>
      </c>
      <c r="F61">
        <v>124</v>
      </c>
      <c r="G61" t="s">
        <v>144</v>
      </c>
      <c r="H61" t="s">
        <v>82</v>
      </c>
      <c r="I61" t="str">
        <f t="shared" si="0"/>
        <v>T048R20W3S31L14</v>
      </c>
      <c r="J61" t="str">
        <f t="shared" si="1"/>
        <v>T048R20W3S31L12</v>
      </c>
      <c r="K61" t="s">
        <v>260</v>
      </c>
      <c r="L61" t="str">
        <f>VLOOKUP(J61,TO!A:B,2,FALSE)</f>
        <v>MULTIPOLYGON (((-108.923576295006 53.1869881988945, -108.923583336979 53.1833788354282, -108.929535921791 53.1833650938077, -108.92960568839 53.1833649479693, -108.929595567126 53.1869761929271, -108.923576295006 53.1869881988945)))</v>
      </c>
    </row>
    <row r="62" spans="1:12" x14ac:dyDescent="0.2">
      <c r="A62" t="s">
        <v>145</v>
      </c>
      <c r="B62" t="s">
        <v>66</v>
      </c>
      <c r="C62" t="s">
        <v>146</v>
      </c>
      <c r="D62" t="s">
        <v>143</v>
      </c>
      <c r="E62">
        <v>0.39</v>
      </c>
      <c r="F62">
        <v>124</v>
      </c>
      <c r="G62" t="s">
        <v>147</v>
      </c>
      <c r="H62" t="s">
        <v>144</v>
      </c>
      <c r="I62" t="str">
        <f t="shared" si="0"/>
        <v>T048R20W3S31L15</v>
      </c>
      <c r="J62" t="str">
        <f t="shared" si="1"/>
        <v>T048R20W3S31L14</v>
      </c>
      <c r="K62" t="s">
        <v>262</v>
      </c>
      <c r="L62" t="str">
        <f>VLOOKUP(J62,TO!A:B,2,FALSE)</f>
        <v>MULTIPOLYGON (((-108.917552823064 53.1906071187701, -108.917553018556 53.1905551207825, -108.917557115257 53.1869998067005, -108.923576295006 53.1869881988945, -108.923569129695 53.1905975292561, -108.917552823064 53.1906071187701)))</v>
      </c>
    </row>
    <row r="63" spans="1:12" x14ac:dyDescent="0.2">
      <c r="A63" t="s">
        <v>148</v>
      </c>
      <c r="B63" t="s">
        <v>66</v>
      </c>
      <c r="C63" t="s">
        <v>80</v>
      </c>
      <c r="D63" t="s">
        <v>149</v>
      </c>
      <c r="E63">
        <v>1.1499999999999999</v>
      </c>
      <c r="F63">
        <v>130</v>
      </c>
      <c r="G63" t="s">
        <v>82</v>
      </c>
      <c r="H63" t="s">
        <v>147</v>
      </c>
      <c r="I63" t="str">
        <f t="shared" si="0"/>
        <v>T048R20W3S31L12</v>
      </c>
      <c r="J63" t="str">
        <f t="shared" si="1"/>
        <v>T048R20W3S31L15</v>
      </c>
      <c r="K63" t="s">
        <v>258</v>
      </c>
      <c r="L63" t="str">
        <f>VLOOKUP(J63,TO!A:B,2,FALSE)</f>
        <v>MULTIPOLYGON (((-108.91153672061 53.1906163787374, -108.91153791861 53.1870109659868, -108.917557115257 53.1869998067005, -108.917553018556 53.1905551207825, -108.917552823064 53.1906071187701, -108.91153672061 53.1906163787374)))</v>
      </c>
    </row>
    <row r="64" spans="1:12" x14ac:dyDescent="0.2">
      <c r="A64" t="s">
        <v>150</v>
      </c>
      <c r="B64" t="s">
        <v>66</v>
      </c>
      <c r="C64" t="s">
        <v>123</v>
      </c>
      <c r="D64" t="s">
        <v>124</v>
      </c>
      <c r="E64">
        <v>0.15</v>
      </c>
      <c r="F64">
        <v>60.3</v>
      </c>
      <c r="G64" t="s">
        <v>124</v>
      </c>
      <c r="H64" t="s">
        <v>124</v>
      </c>
      <c r="I64" t="str">
        <f t="shared" si="0"/>
        <v>T049R20W3S06L11</v>
      </c>
      <c r="J64" t="str">
        <f t="shared" si="1"/>
        <v>T049R20W3S06L11</v>
      </c>
      <c r="K64" t="s">
        <v>276</v>
      </c>
      <c r="L64" t="str">
        <f>VLOOKUP(J64,TO!A:B,2,FALSE)</f>
        <v>MULTIPOLYGON (((-108.917576791415 53.201647476279, -108.917569019043 53.1980273422989, -108.923592226459 53.1980220280796, -108.923603560295 53.2016447411486, -108.917576791415 53.201647476279)))</v>
      </c>
    </row>
    <row r="65" spans="1:12" x14ac:dyDescent="0.2">
      <c r="A65" t="s">
        <v>151</v>
      </c>
      <c r="B65" t="s">
        <v>66</v>
      </c>
      <c r="C65" t="s">
        <v>126</v>
      </c>
      <c r="D65" t="s">
        <v>98</v>
      </c>
      <c r="E65">
        <v>0.56999999999999995</v>
      </c>
      <c r="F65">
        <v>60.3</v>
      </c>
      <c r="G65" t="s">
        <v>127</v>
      </c>
      <c r="H65" t="s">
        <v>99</v>
      </c>
      <c r="I65" t="str">
        <f t="shared" si="0"/>
        <v>T049R21W3S12L08</v>
      </c>
      <c r="J65" t="str">
        <f t="shared" si="1"/>
        <v>T049R21W3S12L01</v>
      </c>
      <c r="K65" t="s">
        <v>294</v>
      </c>
      <c r="L65" t="str">
        <f>VLOOKUP(J65,TO!A:B,2,FALSE)</f>
        <v>MULTIPOLYGON (((-108.929939900587 53.2088851448631, -108.929946218931 53.2052670520494, -108.935966841875 53.2052711949885, -108.935967721668 53.2088906675602, -108.929939900587 53.2088851448631)))</v>
      </c>
    </row>
    <row r="66" spans="1:12" x14ac:dyDescent="0.2">
      <c r="A66" t="s">
        <v>152</v>
      </c>
      <c r="B66" t="s">
        <v>66</v>
      </c>
      <c r="C66" t="s">
        <v>129</v>
      </c>
      <c r="D66" t="s">
        <v>126</v>
      </c>
      <c r="E66">
        <v>0.54</v>
      </c>
      <c r="F66">
        <v>60.3</v>
      </c>
      <c r="G66" t="s">
        <v>130</v>
      </c>
      <c r="H66" t="s">
        <v>127</v>
      </c>
      <c r="I66" t="str">
        <f t="shared" si="0"/>
        <v>T049R21W3S12L09</v>
      </c>
      <c r="J66" t="str">
        <f t="shared" si="1"/>
        <v>T049R21W3S12L08</v>
      </c>
      <c r="K66" t="s">
        <v>296</v>
      </c>
      <c r="L66" t="str">
        <f>VLOOKUP(J66,TO!A:B,2,FALSE)</f>
        <v>MULTIPOLYGON (((-108.929933603363 53.2125033077476, -108.929939900587 53.2088851448631, -108.935967721668 53.2088906675602, -108.935968452927 53.2125101438731, -108.929933603363 53.2125033077476)))</v>
      </c>
    </row>
    <row r="67" spans="1:12" x14ac:dyDescent="0.2">
      <c r="A67" t="s">
        <v>153</v>
      </c>
      <c r="B67" t="s">
        <v>66</v>
      </c>
      <c r="C67" t="s">
        <v>134</v>
      </c>
      <c r="D67" t="s">
        <v>98</v>
      </c>
      <c r="E67">
        <v>0.15</v>
      </c>
      <c r="F67">
        <v>60.3</v>
      </c>
      <c r="G67" t="s">
        <v>135</v>
      </c>
      <c r="H67" t="s">
        <v>99</v>
      </c>
      <c r="I67" t="str">
        <f t="shared" ref="I67:I97" si="2">_xlfn.CONCAT("T",MID(G67,7,3),"R",MID(G67,11,2),"W",MID(G67,14,1),"S",MID(G67,4,2),"L",MID(G67,1,2))</f>
        <v>T049R21W3S12L02</v>
      </c>
      <c r="J67" t="str">
        <f t="shared" ref="J67:J97" si="3">_xlfn.CONCAT("T",MID(H67,7,3),"R",MID(H67,11,2),"W",MID(H67,14,1),"S",MID(H67,4,2),"L",MID(H67,1,2))</f>
        <v>T049R21W3S12L01</v>
      </c>
      <c r="K67" t="s">
        <v>292</v>
      </c>
      <c r="L67" t="str">
        <f>VLOOKUP(J67,TO!A:B,2,FALSE)</f>
        <v>MULTIPOLYGON (((-108.929939900587 53.2088851448631, -108.929946218931 53.2052670520494, -108.935966841875 53.2052711949885, -108.935967721668 53.2088906675602, -108.929939900587 53.2088851448631)))</v>
      </c>
    </row>
    <row r="68" spans="1:12" x14ac:dyDescent="0.2">
      <c r="A68" t="s">
        <v>154</v>
      </c>
      <c r="B68" t="s">
        <v>12</v>
      </c>
      <c r="C68" t="s">
        <v>137</v>
      </c>
      <c r="D68" t="s">
        <v>18</v>
      </c>
      <c r="E68">
        <v>0.65</v>
      </c>
      <c r="F68">
        <v>60.3</v>
      </c>
      <c r="G68" t="s">
        <v>138</v>
      </c>
      <c r="H68" t="s">
        <v>16</v>
      </c>
      <c r="I68" t="str">
        <f t="shared" si="2"/>
        <v>T044R27W3S17L13</v>
      </c>
      <c r="J68" t="str">
        <f t="shared" si="3"/>
        <v>T044R27W3S17L11</v>
      </c>
      <c r="K68" t="s">
        <v>240</v>
      </c>
      <c r="L68" t="str">
        <f>VLOOKUP(J68,TO!A:B,2,FALSE)</f>
        <v>MULTIPOLYGON (((-109.886627508299 52.7948363078748, -109.886611353086 52.7912113872548, -109.892600366825 52.7912192563488, -109.892618106633 52.7948424637102, -109.886627508299 52.7948363078748)))</v>
      </c>
    </row>
    <row r="69" spans="1:12" x14ac:dyDescent="0.2">
      <c r="A69" t="s">
        <v>155</v>
      </c>
      <c r="B69" t="s">
        <v>66</v>
      </c>
      <c r="C69" t="s">
        <v>143</v>
      </c>
      <c r="D69" t="s">
        <v>84</v>
      </c>
      <c r="E69">
        <v>0.42</v>
      </c>
      <c r="F69">
        <v>60.3</v>
      </c>
      <c r="G69" t="s">
        <v>144</v>
      </c>
      <c r="H69" t="s">
        <v>82</v>
      </c>
      <c r="I69" t="str">
        <f t="shared" si="2"/>
        <v>T048R20W3S31L14</v>
      </c>
      <c r="J69" t="str">
        <f t="shared" si="3"/>
        <v>T048R20W3S31L12</v>
      </c>
      <c r="K69" t="s">
        <v>260</v>
      </c>
      <c r="L69" t="str">
        <f>VLOOKUP(J69,TO!A:B,2,FALSE)</f>
        <v>MULTIPOLYGON (((-108.923576295006 53.1869881988945, -108.923583336979 53.1833788354282, -108.929535921791 53.1833650938077, -108.92960568839 53.1833649479693, -108.929595567126 53.1869761929271, -108.923576295006 53.1869881988945)))</v>
      </c>
    </row>
    <row r="70" spans="1:12" x14ac:dyDescent="0.2">
      <c r="A70" t="s">
        <v>156</v>
      </c>
      <c r="B70" t="s">
        <v>66</v>
      </c>
      <c r="C70" t="s">
        <v>146</v>
      </c>
      <c r="D70" t="s">
        <v>143</v>
      </c>
      <c r="E70">
        <v>0.39</v>
      </c>
      <c r="F70">
        <v>60.3</v>
      </c>
      <c r="G70" t="s">
        <v>147</v>
      </c>
      <c r="H70" t="s">
        <v>144</v>
      </c>
      <c r="I70" t="str">
        <f t="shared" si="2"/>
        <v>T048R20W3S31L15</v>
      </c>
      <c r="J70" t="str">
        <f t="shared" si="3"/>
        <v>T048R20W3S31L14</v>
      </c>
      <c r="K70" t="s">
        <v>262</v>
      </c>
      <c r="L70" t="str">
        <f>VLOOKUP(J70,TO!A:B,2,FALSE)</f>
        <v>MULTIPOLYGON (((-108.917552823064 53.1906071187701, -108.917553018556 53.1905551207825, -108.917557115257 53.1869998067005, -108.923576295006 53.1869881988945, -108.923569129695 53.1905975292561, -108.917552823064 53.1906071187701)))</v>
      </c>
    </row>
    <row r="71" spans="1:12" x14ac:dyDescent="0.2">
      <c r="A71" t="s">
        <v>157</v>
      </c>
      <c r="B71" t="s">
        <v>66</v>
      </c>
      <c r="C71" t="s">
        <v>158</v>
      </c>
      <c r="D71" t="s">
        <v>80</v>
      </c>
      <c r="E71">
        <v>1.3</v>
      </c>
      <c r="F71">
        <v>124</v>
      </c>
      <c r="G71" t="s">
        <v>159</v>
      </c>
      <c r="H71" t="s">
        <v>82</v>
      </c>
      <c r="I71" t="str">
        <f t="shared" si="2"/>
        <v>T048R21W3S36L10</v>
      </c>
      <c r="J71" t="str">
        <f t="shared" si="3"/>
        <v>T048R20W3S31L12</v>
      </c>
      <c r="K71" t="s">
        <v>270</v>
      </c>
      <c r="L71" t="str">
        <f>VLOOKUP(J71,TO!A:B,2,FALSE)</f>
        <v>MULTIPOLYGON (((-108.923576295006 53.1869881988945, -108.923583336979 53.1833788354282, -108.929535921791 53.1833650938077, -108.92960568839 53.1833649479693, -108.929595567126 53.1869761929271, -108.923576295006 53.1869881988945)))</v>
      </c>
    </row>
    <row r="72" spans="1:12" x14ac:dyDescent="0.2">
      <c r="A72" t="s">
        <v>160</v>
      </c>
      <c r="B72" t="s">
        <v>66</v>
      </c>
      <c r="C72" t="s">
        <v>158</v>
      </c>
      <c r="D72" t="s">
        <v>80</v>
      </c>
      <c r="E72">
        <v>1.3</v>
      </c>
      <c r="F72">
        <v>130</v>
      </c>
      <c r="G72" t="s">
        <v>159</v>
      </c>
      <c r="H72" t="s">
        <v>82</v>
      </c>
      <c r="I72" t="str">
        <f t="shared" si="2"/>
        <v>T048R21W3S36L10</v>
      </c>
      <c r="J72" t="str">
        <f t="shared" si="3"/>
        <v>T048R20W3S31L12</v>
      </c>
      <c r="K72" t="s">
        <v>270</v>
      </c>
      <c r="L72" t="str">
        <f>VLOOKUP(J72,TO!A:B,2,FALSE)</f>
        <v>MULTIPOLYGON (((-108.923576295006 53.1869881988945, -108.923583336979 53.1833788354282, -108.929535921791 53.1833650938077, -108.92960568839 53.1833649479693, -108.929595567126 53.1869761929271, -108.923576295006 53.1869881988945)))</v>
      </c>
    </row>
    <row r="73" spans="1:12" x14ac:dyDescent="0.2">
      <c r="A73" t="s">
        <v>161</v>
      </c>
      <c r="B73" t="s">
        <v>66</v>
      </c>
      <c r="C73" t="s">
        <v>162</v>
      </c>
      <c r="D73" t="s">
        <v>73</v>
      </c>
      <c r="E73">
        <v>0.65</v>
      </c>
      <c r="F73">
        <v>124</v>
      </c>
      <c r="G73" t="s">
        <v>163</v>
      </c>
      <c r="H73" t="s">
        <v>73</v>
      </c>
      <c r="I73" t="str">
        <f t="shared" si="2"/>
        <v>T048R21W3S26L08</v>
      </c>
      <c r="J73" t="str">
        <f t="shared" si="3"/>
        <v>T048R21W3S26L10</v>
      </c>
      <c r="K73" t="s">
        <v>268</v>
      </c>
      <c r="L73" t="str">
        <f>VLOOKUP(J73,TO!A:B,2,FALSE)</f>
        <v>MULTIPOLYGON (((-108.960389425276 53.1725492242535, -108.960405036095 53.1689443178167, -108.966424879551 53.1689493414882, -108.966408381017 53.1725568223961, -108.960389425276 53.1725492242535)))</v>
      </c>
    </row>
    <row r="74" spans="1:12" x14ac:dyDescent="0.2">
      <c r="A74" t="s">
        <v>164</v>
      </c>
      <c r="B74" t="s">
        <v>66</v>
      </c>
      <c r="C74" t="s">
        <v>165</v>
      </c>
      <c r="D74" t="s">
        <v>166</v>
      </c>
      <c r="E74">
        <v>0.4</v>
      </c>
      <c r="F74">
        <v>124</v>
      </c>
      <c r="G74" t="s">
        <v>167</v>
      </c>
      <c r="H74" t="s">
        <v>168</v>
      </c>
      <c r="I74" t="str">
        <f t="shared" si="2"/>
        <v>T049R21W3S01L15</v>
      </c>
      <c r="J74" t="str">
        <f t="shared" si="3"/>
        <v>T049R21W3S01L16</v>
      </c>
      <c r="K74" t="s">
        <v>286</v>
      </c>
      <c r="L74" t="str">
        <f>VLOOKUP(J74,TO!A:B,2,FALSE)</f>
        <v>MULTIPOLYGON (((-108.929946218931 53.2052670520494, -108.929931425507 53.2016415597863, -108.935948539764 53.2016461629264, -108.935966841875 53.2052711949885, -108.929946218931 53.2052670520494)))</v>
      </c>
    </row>
    <row r="75" spans="1:12" x14ac:dyDescent="0.2">
      <c r="A75" t="s">
        <v>169</v>
      </c>
      <c r="B75" t="s">
        <v>66</v>
      </c>
      <c r="C75" t="s">
        <v>166</v>
      </c>
      <c r="D75" t="s">
        <v>170</v>
      </c>
      <c r="E75">
        <v>0.1</v>
      </c>
      <c r="F75">
        <v>124</v>
      </c>
      <c r="G75" t="s">
        <v>168</v>
      </c>
      <c r="H75" t="s">
        <v>170</v>
      </c>
      <c r="I75" t="str">
        <f t="shared" si="2"/>
        <v>T049R21W3S01L16</v>
      </c>
      <c r="J75" t="str">
        <f t="shared" si="3"/>
        <v>T049R21W3S01L09</v>
      </c>
      <c r="K75" t="s">
        <v>288</v>
      </c>
      <c r="L75" t="str">
        <f>VLOOKUP(J75,TO!A:B,2,FALSE)</f>
        <v>MULTIPOLYGON (((-108.929931425507 53.2016415597863, -108.929916660114 53.1980161733919, -108.935930417299 53.1980212497174, -108.935948539764 53.2016461629264, -108.929931425507 53.2016415597863)))</v>
      </c>
    </row>
    <row r="76" spans="1:12" x14ac:dyDescent="0.2">
      <c r="A76" t="s">
        <v>171</v>
      </c>
      <c r="B76" t="s">
        <v>66</v>
      </c>
      <c r="C76" t="s">
        <v>158</v>
      </c>
      <c r="D76" t="s">
        <v>80</v>
      </c>
      <c r="E76">
        <v>1.3</v>
      </c>
      <c r="F76">
        <v>60.3</v>
      </c>
      <c r="G76" t="s">
        <v>159</v>
      </c>
      <c r="H76" t="s">
        <v>82</v>
      </c>
      <c r="I76" t="str">
        <f t="shared" si="2"/>
        <v>T048R21W3S36L10</v>
      </c>
      <c r="J76" t="str">
        <f t="shared" si="3"/>
        <v>T048R20W3S31L12</v>
      </c>
      <c r="K76" t="s">
        <v>270</v>
      </c>
      <c r="L76" t="str">
        <f>VLOOKUP(J76,TO!A:B,2,FALSE)</f>
        <v>MULTIPOLYGON (((-108.923576295006 53.1869881988945, -108.923583336979 53.1833788354282, -108.929535921791 53.1833650938077, -108.92960568839 53.1833649479693, -108.929595567126 53.1869761929271, -108.923576295006 53.1869881988945)))</v>
      </c>
    </row>
    <row r="77" spans="1:12" x14ac:dyDescent="0.2">
      <c r="A77" t="s">
        <v>172</v>
      </c>
      <c r="B77" t="s">
        <v>66</v>
      </c>
      <c r="C77" t="s">
        <v>162</v>
      </c>
      <c r="D77" t="s">
        <v>73</v>
      </c>
      <c r="E77">
        <v>0.65</v>
      </c>
      <c r="F77">
        <v>60.3</v>
      </c>
      <c r="G77" t="s">
        <v>163</v>
      </c>
      <c r="H77" t="s">
        <v>73</v>
      </c>
      <c r="I77" t="str">
        <f t="shared" si="2"/>
        <v>T048R21W3S26L08</v>
      </c>
      <c r="J77" t="str">
        <f t="shared" si="3"/>
        <v>T048R21W3S26L10</v>
      </c>
      <c r="K77" t="s">
        <v>268</v>
      </c>
      <c r="L77" t="str">
        <f>VLOOKUP(J77,TO!A:B,2,FALSE)</f>
        <v>MULTIPOLYGON (((-108.960389425276 53.1725492242535, -108.960405036095 53.1689443178167, -108.966424879551 53.1689493414882, -108.966408381017 53.1725568223961, -108.960389425276 53.1725492242535)))</v>
      </c>
    </row>
    <row r="78" spans="1:12" x14ac:dyDescent="0.2">
      <c r="A78" t="s">
        <v>173</v>
      </c>
      <c r="B78" t="s">
        <v>66</v>
      </c>
      <c r="C78" t="s">
        <v>165</v>
      </c>
      <c r="D78" t="s">
        <v>166</v>
      </c>
      <c r="E78">
        <v>0.4</v>
      </c>
      <c r="F78">
        <v>60.3</v>
      </c>
      <c r="G78" t="s">
        <v>167</v>
      </c>
      <c r="H78" t="s">
        <v>168</v>
      </c>
      <c r="I78" t="str">
        <f t="shared" si="2"/>
        <v>T049R21W3S01L15</v>
      </c>
      <c r="J78" t="str">
        <f t="shared" si="3"/>
        <v>T049R21W3S01L16</v>
      </c>
      <c r="K78" t="s">
        <v>286</v>
      </c>
      <c r="L78" t="str">
        <f>VLOOKUP(J78,TO!A:B,2,FALSE)</f>
        <v>MULTIPOLYGON (((-108.929946218931 53.2052670520494, -108.929931425507 53.2016415597863, -108.935948539764 53.2016461629264, -108.935966841875 53.2052711949885, -108.929946218931 53.2052670520494)))</v>
      </c>
    </row>
    <row r="79" spans="1:12" x14ac:dyDescent="0.2">
      <c r="A79" t="s">
        <v>174</v>
      </c>
      <c r="B79" t="s">
        <v>66</v>
      </c>
      <c r="C79" t="s">
        <v>166</v>
      </c>
      <c r="D79" t="s">
        <v>170</v>
      </c>
      <c r="E79">
        <v>0.1</v>
      </c>
      <c r="F79">
        <v>60.3</v>
      </c>
      <c r="G79" t="s">
        <v>168</v>
      </c>
      <c r="H79" t="s">
        <v>170</v>
      </c>
      <c r="I79" t="str">
        <f t="shared" si="2"/>
        <v>T049R21W3S01L16</v>
      </c>
      <c r="J79" t="str">
        <f t="shared" si="3"/>
        <v>T049R21W3S01L09</v>
      </c>
      <c r="K79" t="s">
        <v>288</v>
      </c>
      <c r="L79" t="str">
        <f>VLOOKUP(J79,TO!A:B,2,FALSE)</f>
        <v>MULTIPOLYGON (((-108.929931425507 53.2016415597863, -108.929916660114 53.1980161733919, -108.935930417299 53.1980212497174, -108.935948539764 53.2016461629264, -108.929931425507 53.2016415597863)))</v>
      </c>
    </row>
    <row r="80" spans="1:12" x14ac:dyDescent="0.2">
      <c r="A80" t="s">
        <v>175</v>
      </c>
      <c r="B80" t="s">
        <v>66</v>
      </c>
      <c r="C80" t="s">
        <v>176</v>
      </c>
      <c r="D80" t="s">
        <v>104</v>
      </c>
      <c r="E80">
        <v>0.97599999999999998</v>
      </c>
      <c r="F80">
        <v>124</v>
      </c>
      <c r="G80" t="s">
        <v>177</v>
      </c>
      <c r="H80" t="s">
        <v>105</v>
      </c>
      <c r="I80" t="str">
        <f t="shared" si="2"/>
        <v>T049R20W3S06L04</v>
      </c>
      <c r="J80" t="str">
        <f t="shared" si="3"/>
        <v>T049R20W3S06L12</v>
      </c>
      <c r="K80" t="s">
        <v>272</v>
      </c>
      <c r="L80" t="str">
        <f>VLOOKUP(J80,TO!A:B,2,FALSE)</f>
        <v>MULTIPOLYGON (((-108.923603560295 53.2016447411486, -108.923592226459 53.1980220280796, -108.929615595975 53.198016403, -108.929630327708 53.2016417002213, -108.923603560295 53.2016447411486)))</v>
      </c>
    </row>
    <row r="81" spans="1:12" x14ac:dyDescent="0.2">
      <c r="A81" t="s">
        <v>178</v>
      </c>
      <c r="B81" t="s">
        <v>66</v>
      </c>
      <c r="C81" t="s">
        <v>176</v>
      </c>
      <c r="D81" t="s">
        <v>104</v>
      </c>
      <c r="E81">
        <v>0.98</v>
      </c>
      <c r="F81">
        <v>60.3</v>
      </c>
      <c r="G81" t="s">
        <v>177</v>
      </c>
      <c r="H81" t="s">
        <v>105</v>
      </c>
      <c r="I81" t="str">
        <f t="shared" si="2"/>
        <v>T049R20W3S06L04</v>
      </c>
      <c r="J81" t="str">
        <f t="shared" si="3"/>
        <v>T049R20W3S06L12</v>
      </c>
      <c r="K81" t="s">
        <v>272</v>
      </c>
      <c r="L81" t="str">
        <f>VLOOKUP(J81,TO!A:B,2,FALSE)</f>
        <v>MULTIPOLYGON (((-108.923603560295 53.2016447411486, -108.923592226459 53.1980220280796, -108.929615595975 53.198016403, -108.929630327708 53.2016417002213, -108.923603560295 53.2016447411486)))</v>
      </c>
    </row>
    <row r="82" spans="1:12" x14ac:dyDescent="0.2">
      <c r="A82" t="s">
        <v>179</v>
      </c>
      <c r="B82" t="s">
        <v>66</v>
      </c>
      <c r="C82" t="s">
        <v>146</v>
      </c>
      <c r="D82" t="s">
        <v>76</v>
      </c>
      <c r="E82">
        <v>1.63</v>
      </c>
      <c r="F82">
        <v>124</v>
      </c>
      <c r="G82" t="s">
        <v>147</v>
      </c>
      <c r="H82" t="s">
        <v>77</v>
      </c>
      <c r="I82" t="str">
        <f t="shared" si="2"/>
        <v>T048R20W3S31L15</v>
      </c>
      <c r="J82" t="str">
        <f t="shared" si="3"/>
        <v>T049R20W3S06L14</v>
      </c>
      <c r="K82" t="s">
        <v>262</v>
      </c>
      <c r="L82" t="str">
        <f>VLOOKUP(J82,TO!A:B,2,FALSE)</f>
        <v>MULTIPOLYGON (((-108.917584595424 53.2052677699628, -108.917576791415 53.201647476279, -108.923603560295 53.2016447411486, -108.92361477461 53.2052675919291, -108.917584595424 53.2052677699628)))</v>
      </c>
    </row>
    <row r="83" spans="1:12" x14ac:dyDescent="0.2">
      <c r="A83" t="s">
        <v>180</v>
      </c>
      <c r="B83" t="s">
        <v>66</v>
      </c>
      <c r="C83" t="s">
        <v>146</v>
      </c>
      <c r="D83" t="s">
        <v>76</v>
      </c>
      <c r="E83">
        <v>1.63</v>
      </c>
      <c r="F83">
        <v>60.3</v>
      </c>
      <c r="G83" t="s">
        <v>147</v>
      </c>
      <c r="H83" t="s">
        <v>77</v>
      </c>
      <c r="I83" t="str">
        <f t="shared" si="2"/>
        <v>T048R20W3S31L15</v>
      </c>
      <c r="J83" t="str">
        <f t="shared" si="3"/>
        <v>T049R20W3S06L14</v>
      </c>
      <c r="K83" t="s">
        <v>262</v>
      </c>
      <c r="L83" t="str">
        <f>VLOOKUP(J83,TO!A:B,2,FALSE)</f>
        <v>MULTIPOLYGON (((-108.917584595424 53.2052677699628, -108.917576791415 53.201647476279, -108.923603560295 53.2016447411486, -108.92361477461 53.2052675919291, -108.917584595424 53.2052677699628)))</v>
      </c>
    </row>
    <row r="84" spans="1:12" x14ac:dyDescent="0.2">
      <c r="A84" t="s">
        <v>181</v>
      </c>
      <c r="B84" t="s">
        <v>12</v>
      </c>
      <c r="C84" t="s">
        <v>182</v>
      </c>
      <c r="D84" t="s">
        <v>183</v>
      </c>
      <c r="E84">
        <v>0.47499999999999998</v>
      </c>
      <c r="F84">
        <v>124</v>
      </c>
      <c r="G84" t="s">
        <v>184</v>
      </c>
      <c r="H84" t="s">
        <v>185</v>
      </c>
      <c r="I84" t="str">
        <f t="shared" si="2"/>
        <v>T045R27W3S01L07</v>
      </c>
      <c r="J84" t="str">
        <f t="shared" si="3"/>
        <v>T045R27W3S01L02</v>
      </c>
      <c r="K84" t="s">
        <v>250</v>
      </c>
      <c r="L84" t="str">
        <f>VLOOKUP(J84,TO!A:B,2,FALSE)</f>
        <v>MULTIPOLYGON (((-109.783709270999 52.8457353502021, -109.783702402257 52.8421110988905, -109.789672367569 52.8421098816481, -109.789672579347 52.842241156812, -109.789679412573 52.8457365906194, -109.783709270999 52.8457353502021)))</v>
      </c>
    </row>
    <row r="85" spans="1:12" x14ac:dyDescent="0.2">
      <c r="A85" t="s">
        <v>186</v>
      </c>
      <c r="B85" t="s">
        <v>12</v>
      </c>
      <c r="C85" t="s">
        <v>182</v>
      </c>
      <c r="D85" t="s">
        <v>183</v>
      </c>
      <c r="E85">
        <v>0.47499999999999998</v>
      </c>
      <c r="F85">
        <v>60.3</v>
      </c>
      <c r="G85" t="s">
        <v>184</v>
      </c>
      <c r="H85" t="s">
        <v>185</v>
      </c>
      <c r="I85" t="str">
        <f t="shared" si="2"/>
        <v>T045R27W3S01L07</v>
      </c>
      <c r="J85" t="str">
        <f t="shared" si="3"/>
        <v>T045R27W3S01L02</v>
      </c>
      <c r="K85" t="s">
        <v>250</v>
      </c>
      <c r="L85" t="str">
        <f>VLOOKUP(J85,TO!A:B,2,FALSE)</f>
        <v>MULTIPOLYGON (((-109.783709270999 52.8457353502021, -109.783702402257 52.8421110988905, -109.789672367569 52.8421098816481, -109.789672579347 52.842241156812, -109.789679412573 52.8457365906194, -109.783709270999 52.8457353502021)))</v>
      </c>
    </row>
    <row r="86" spans="1:12" x14ac:dyDescent="0.2">
      <c r="A86" t="s">
        <v>187</v>
      </c>
      <c r="B86" t="s">
        <v>12</v>
      </c>
      <c r="C86" t="s">
        <v>183</v>
      </c>
      <c r="D86" t="s">
        <v>188</v>
      </c>
      <c r="E86">
        <v>0.441</v>
      </c>
      <c r="F86">
        <v>124</v>
      </c>
      <c r="G86" t="s">
        <v>185</v>
      </c>
      <c r="H86" t="s">
        <v>189</v>
      </c>
      <c r="I86" t="str">
        <f t="shared" si="2"/>
        <v>T045R27W3S01L02</v>
      </c>
      <c r="J86" t="str">
        <f t="shared" si="3"/>
        <v>T044R27W3S36L15</v>
      </c>
      <c r="K86" t="s">
        <v>248</v>
      </c>
      <c r="L86" t="str">
        <f>VLOOKUP(J86,TO!A:B,2,FALSE)</f>
        <v>MULTIPOLYGON (((-109.783702043447 52.8419304299684, -109.783694401487 52.8383177178588, -109.789663000348 52.8383178789847, -109.789668007026 52.8403375026121, -109.789668619328 52.8406112030981, -109.789671649832 52.841802892108, -109.789671909946 52.8419292163098, -109.783702043447 52.8419304299684)))</v>
      </c>
    </row>
    <row r="87" spans="1:12" x14ac:dyDescent="0.2">
      <c r="A87" t="s">
        <v>190</v>
      </c>
      <c r="B87" t="s">
        <v>12</v>
      </c>
      <c r="C87" t="s">
        <v>183</v>
      </c>
      <c r="D87" t="s">
        <v>188</v>
      </c>
      <c r="E87">
        <v>0.441</v>
      </c>
      <c r="F87">
        <v>60.3</v>
      </c>
      <c r="G87" t="s">
        <v>185</v>
      </c>
      <c r="H87" t="s">
        <v>189</v>
      </c>
      <c r="I87" t="str">
        <f t="shared" si="2"/>
        <v>T045R27W3S01L02</v>
      </c>
      <c r="J87" t="str">
        <f t="shared" si="3"/>
        <v>T044R27W3S36L15</v>
      </c>
      <c r="K87" t="s">
        <v>248</v>
      </c>
      <c r="L87" t="str">
        <f>VLOOKUP(J87,TO!A:B,2,FALSE)</f>
        <v>MULTIPOLYGON (((-109.783702043447 52.8419304299684, -109.783694401487 52.8383177178588, -109.789663000348 52.8383178789847, -109.789668007026 52.8403375026121, -109.789668619328 52.8406112030981, -109.789671649832 52.841802892108, -109.789671909946 52.8419292163098, -109.783702043447 52.8419304299684)))</v>
      </c>
    </row>
    <row r="88" spans="1:12" x14ac:dyDescent="0.2">
      <c r="A88" t="s">
        <v>191</v>
      </c>
      <c r="B88" t="s">
        <v>12</v>
      </c>
      <c r="C88" t="s">
        <v>192</v>
      </c>
      <c r="D88" t="s">
        <v>193</v>
      </c>
      <c r="E88">
        <v>0.34699999999999998</v>
      </c>
      <c r="F88">
        <v>124</v>
      </c>
      <c r="G88" t="s">
        <v>194</v>
      </c>
      <c r="H88" t="s">
        <v>195</v>
      </c>
      <c r="I88" t="str">
        <f t="shared" si="2"/>
        <v>T044R26W3S27L11</v>
      </c>
      <c r="J88" t="str">
        <f t="shared" si="3"/>
        <v>T044R27W3S27L14</v>
      </c>
      <c r="K88" t="s">
        <v>218</v>
      </c>
      <c r="L88" t="str">
        <f>VLOOKUP(J88,TO!A:B,2,FALSE)</f>
        <v>MULTIPOLYGON (((-109.838083959651 52.8275976758141, -109.83808034915 52.8268634654749, -109.838066638106 52.8239716669055, -109.844066132247 52.8239387894003, -109.844090108342 52.8275596208742, -109.83882593866 52.8275929179769, -109.838083959651 52.8275976758141)))</v>
      </c>
    </row>
    <row r="89" spans="1:12" x14ac:dyDescent="0.2">
      <c r="A89" t="s">
        <v>196</v>
      </c>
      <c r="B89" t="s">
        <v>12</v>
      </c>
      <c r="C89" t="s">
        <v>192</v>
      </c>
      <c r="D89" t="s">
        <v>193</v>
      </c>
      <c r="E89">
        <v>0.34699999999999998</v>
      </c>
      <c r="F89">
        <v>60.3</v>
      </c>
      <c r="G89" t="s">
        <v>194</v>
      </c>
      <c r="H89" t="s">
        <v>195</v>
      </c>
      <c r="I89" t="str">
        <f t="shared" si="2"/>
        <v>T044R26W3S27L11</v>
      </c>
      <c r="J89" t="str">
        <f t="shared" si="3"/>
        <v>T044R27W3S27L14</v>
      </c>
      <c r="K89" t="s">
        <v>218</v>
      </c>
      <c r="L89" t="str">
        <f>VLOOKUP(J89,TO!A:B,2,FALSE)</f>
        <v>MULTIPOLYGON (((-109.838083959651 52.8275976758141, -109.83808034915 52.8268634654749, -109.838066638106 52.8239716669055, -109.844066132247 52.8239387894003, -109.844090108342 52.8275596208742, -109.83882593866 52.8275929179769, -109.838083959651 52.8275976758141)))</v>
      </c>
    </row>
    <row r="90" spans="1:12" x14ac:dyDescent="0.2">
      <c r="A90" t="s">
        <v>197</v>
      </c>
      <c r="B90" t="s">
        <v>12</v>
      </c>
      <c r="C90" t="s">
        <v>193</v>
      </c>
      <c r="D90" t="s">
        <v>198</v>
      </c>
      <c r="E90">
        <v>0.27800000000000002</v>
      </c>
      <c r="F90">
        <v>124</v>
      </c>
      <c r="G90" t="s">
        <v>195</v>
      </c>
      <c r="H90" t="s">
        <v>199</v>
      </c>
      <c r="I90" t="str">
        <f t="shared" si="2"/>
        <v>T044R27W3S27L14</v>
      </c>
      <c r="J90" t="str">
        <f t="shared" si="3"/>
        <v>T044R27W3S27L13</v>
      </c>
      <c r="K90" t="s">
        <v>246</v>
      </c>
      <c r="L90" t="str">
        <f>VLOOKUP(J90,TO!A:B,2,FALSE)</f>
        <v>MULTIPOLYGON (((-109.844090108342 52.8275596208742, -109.844066132247 52.8239387894003, -109.850065593078 52.8239056982839, -109.85009644407 52.8275213426085, -109.844090108342 52.8275596208742)))</v>
      </c>
    </row>
    <row r="91" spans="1:12" x14ac:dyDescent="0.2">
      <c r="A91" t="s">
        <v>200</v>
      </c>
      <c r="B91" t="s">
        <v>12</v>
      </c>
      <c r="C91" t="s">
        <v>193</v>
      </c>
      <c r="D91" t="s">
        <v>198</v>
      </c>
      <c r="E91">
        <v>0.27800000000000002</v>
      </c>
      <c r="F91">
        <v>60.3</v>
      </c>
      <c r="G91" t="s">
        <v>195</v>
      </c>
      <c r="H91" t="s">
        <v>199</v>
      </c>
      <c r="I91" t="str">
        <f t="shared" si="2"/>
        <v>T044R27W3S27L14</v>
      </c>
      <c r="J91" t="str">
        <f t="shared" si="3"/>
        <v>T044R27W3S27L13</v>
      </c>
      <c r="K91" t="s">
        <v>246</v>
      </c>
      <c r="L91" t="str">
        <f>VLOOKUP(J91,TO!A:B,2,FALSE)</f>
        <v>MULTIPOLYGON (((-109.844090108342 52.8275596208742, -109.844066132247 52.8239387894003, -109.850065593078 52.8239056982839, -109.85009644407 52.8275213426085, -109.844090108342 52.8275596208742)))</v>
      </c>
    </row>
    <row r="92" spans="1:12" x14ac:dyDescent="0.2">
      <c r="A92" t="s">
        <v>201</v>
      </c>
      <c r="B92" t="s">
        <v>12</v>
      </c>
      <c r="C92" t="s">
        <v>198</v>
      </c>
      <c r="D92" t="s">
        <v>202</v>
      </c>
      <c r="E92">
        <v>1.04</v>
      </c>
      <c r="F92">
        <v>124</v>
      </c>
      <c r="G92" t="s">
        <v>199</v>
      </c>
      <c r="H92" t="s">
        <v>203</v>
      </c>
      <c r="I92" t="str">
        <f t="shared" si="2"/>
        <v>T044R27W3S27L13</v>
      </c>
      <c r="J92" t="str">
        <f t="shared" si="3"/>
        <v>T044R26W3S28L09</v>
      </c>
      <c r="K92" t="s">
        <v>244</v>
      </c>
      <c r="L92" t="str">
        <f>VLOOKUP(J92,TO!A:B,2,FALSE)</f>
        <v>MULTIPOLYGON (((-109.705190920228 52.8238709102247, -109.705195113462 52.82025375521, -109.711166253514 52.8202552917434, -109.71116193012 52.8238725415708, -109.705190920228 52.8238709102247)))</v>
      </c>
    </row>
    <row r="93" spans="1:12" x14ac:dyDescent="0.2">
      <c r="A93" t="s">
        <v>204</v>
      </c>
      <c r="B93" t="s">
        <v>12</v>
      </c>
      <c r="C93" t="s">
        <v>198</v>
      </c>
      <c r="D93" t="s">
        <v>202</v>
      </c>
      <c r="E93">
        <v>1.04</v>
      </c>
      <c r="F93">
        <v>60.3</v>
      </c>
      <c r="G93" t="s">
        <v>199</v>
      </c>
      <c r="H93" t="s">
        <v>203</v>
      </c>
      <c r="I93" t="str">
        <f t="shared" si="2"/>
        <v>T044R27W3S27L13</v>
      </c>
      <c r="J93" t="str">
        <f t="shared" si="3"/>
        <v>T044R26W3S28L09</v>
      </c>
      <c r="K93" t="s">
        <v>244</v>
      </c>
      <c r="L93" t="str">
        <f>VLOOKUP(J93,TO!A:B,2,FALSE)</f>
        <v>MULTIPOLYGON (((-109.705190920228 52.8238709102247, -109.705195113462 52.82025375521, -109.711166253514 52.8202552917434, -109.71116193012 52.8238725415708, -109.705190920228 52.8238709102247)))</v>
      </c>
    </row>
    <row r="94" spans="1:12" x14ac:dyDescent="0.2">
      <c r="A94" t="s">
        <v>205</v>
      </c>
      <c r="B94" t="s">
        <v>12</v>
      </c>
      <c r="C94" t="s">
        <v>202</v>
      </c>
      <c r="D94" t="s">
        <v>206</v>
      </c>
      <c r="E94">
        <v>1.25</v>
      </c>
      <c r="F94">
        <v>124</v>
      </c>
      <c r="G94" t="s">
        <v>203</v>
      </c>
      <c r="H94" t="s">
        <v>207</v>
      </c>
      <c r="I94" t="str">
        <f t="shared" si="2"/>
        <v>T044R26W3S28L09</v>
      </c>
      <c r="J94" t="str">
        <f t="shared" si="3"/>
        <v>T044R26W3S28L14</v>
      </c>
      <c r="K94" t="s">
        <v>220</v>
      </c>
      <c r="L94" t="str">
        <f>VLOOKUP(J94,TO!A:B,2,FALSE)</f>
        <v>MULTIPOLYGON (((-109.717128673811 52.8274910276048, -109.717132888463 52.8238737021883, -109.723104290573 52.8238747142498, -109.723099647293 52.8274919844582, -109.717128673811 52.8274910276048)))</v>
      </c>
    </row>
    <row r="95" spans="1:12" x14ac:dyDescent="0.2">
      <c r="A95" t="s">
        <v>208</v>
      </c>
      <c r="B95" t="s">
        <v>12</v>
      </c>
      <c r="C95" t="s">
        <v>209</v>
      </c>
      <c r="D95" t="s">
        <v>210</v>
      </c>
      <c r="E95">
        <v>1.32</v>
      </c>
      <c r="F95">
        <v>60.3</v>
      </c>
      <c r="G95" t="s">
        <v>211</v>
      </c>
      <c r="H95" t="s">
        <v>212</v>
      </c>
      <c r="I95" t="str">
        <f t="shared" si="2"/>
        <v>T045R27W3S18L06</v>
      </c>
      <c r="J95" t="str">
        <f t="shared" si="3"/>
        <v>T045R27W3S07L10</v>
      </c>
      <c r="K95" t="s">
        <v>254</v>
      </c>
      <c r="L95" t="str">
        <f>VLOOKUP(J95,TO!A:B,2,FALSE)</f>
        <v>MULTIPOLYGON (((-109.904921863587 52.8674544072074, -109.904921972553 52.8638413534944, -109.91087011732 52.8638262649693, -109.910864229828 52.8674387931576, -109.904921863587 52.8674544072074)))</v>
      </c>
    </row>
    <row r="96" spans="1:12" x14ac:dyDescent="0.2">
      <c r="A96" t="s">
        <v>213</v>
      </c>
      <c r="B96" t="s">
        <v>12</v>
      </c>
      <c r="C96" t="s">
        <v>209</v>
      </c>
      <c r="D96" t="s">
        <v>210</v>
      </c>
      <c r="E96">
        <v>1.32</v>
      </c>
      <c r="F96">
        <v>124</v>
      </c>
      <c r="G96" t="s">
        <v>211</v>
      </c>
      <c r="H96" t="s">
        <v>212</v>
      </c>
      <c r="I96" t="str">
        <f t="shared" si="2"/>
        <v>T045R27W3S18L06</v>
      </c>
      <c r="J96" t="str">
        <f t="shared" si="3"/>
        <v>T045R27W3S07L10</v>
      </c>
      <c r="K96" t="s">
        <v>254</v>
      </c>
      <c r="L96" t="str">
        <f>VLOOKUP(J96,TO!A:B,2,FALSE)</f>
        <v>MULTIPOLYGON (((-109.904921863587 52.8674544072074, -109.904921972553 52.8638413534944, -109.91087011732 52.8638262649693, -109.910864229828 52.8674387931576, -109.904921863587 52.8674544072074)))</v>
      </c>
    </row>
    <row r="97" spans="1:12" x14ac:dyDescent="0.2">
      <c r="A97" t="s">
        <v>214</v>
      </c>
      <c r="B97" t="s">
        <v>12</v>
      </c>
      <c r="C97" t="s">
        <v>215</v>
      </c>
      <c r="D97" t="s">
        <v>209</v>
      </c>
      <c r="E97">
        <v>0.4</v>
      </c>
      <c r="F97">
        <v>60.3</v>
      </c>
      <c r="G97" t="s">
        <v>216</v>
      </c>
      <c r="H97" t="s">
        <v>211</v>
      </c>
      <c r="I97" t="str">
        <f t="shared" si="2"/>
        <v>T045R27W3S18L05</v>
      </c>
      <c r="J97" t="str">
        <f t="shared" si="3"/>
        <v>T045R27W3S18L06</v>
      </c>
      <c r="K97" t="s">
        <v>252</v>
      </c>
      <c r="L97" t="str">
        <f>VLOOKUP(J97,TO!A:B,2,FALSE)</f>
        <v>MULTIPOLYGON (((-109.910852684036 52.8784581267033, -109.910855490161 52.874845161185, -109.91681430779 52.8748285029355, -109.916812349114 52.8784410103482, -109.910852684036 52.8784581267033)))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81DFF-E9F7-5545-ACD8-A21D37983215}">
  <dimension ref="A1:B40"/>
  <sheetViews>
    <sheetView workbookViewId="0"/>
  </sheetViews>
  <sheetFormatPr baseColWidth="10" defaultRowHeight="15" x14ac:dyDescent="0.2"/>
  <cols>
    <col min="1" max="1" width="16.5" bestFit="1" customWidth="1"/>
    <col min="2" max="2" width="255.83203125" bestFit="1" customWidth="1"/>
  </cols>
  <sheetData>
    <row r="1" spans="1:2" x14ac:dyDescent="0.2">
      <c r="A1" t="s">
        <v>217</v>
      </c>
      <c r="B1" t="s">
        <v>218</v>
      </c>
    </row>
    <row r="2" spans="1:2" x14ac:dyDescent="0.2">
      <c r="A2" t="s">
        <v>219</v>
      </c>
      <c r="B2" t="s">
        <v>220</v>
      </c>
    </row>
    <row r="3" spans="1:2" x14ac:dyDescent="0.2">
      <c r="A3" t="s">
        <v>221</v>
      </c>
      <c r="B3" t="s">
        <v>222</v>
      </c>
    </row>
    <row r="4" spans="1:2" x14ac:dyDescent="0.2">
      <c r="A4" t="s">
        <v>223</v>
      </c>
      <c r="B4" t="s">
        <v>224</v>
      </c>
    </row>
    <row r="5" spans="1:2" x14ac:dyDescent="0.2">
      <c r="A5" t="s">
        <v>225</v>
      </c>
      <c r="B5" t="s">
        <v>226</v>
      </c>
    </row>
    <row r="6" spans="1:2" x14ac:dyDescent="0.2">
      <c r="A6" t="s">
        <v>227</v>
      </c>
      <c r="B6" t="s">
        <v>228</v>
      </c>
    </row>
    <row r="7" spans="1:2" x14ac:dyDescent="0.2">
      <c r="A7" t="s">
        <v>229</v>
      </c>
      <c r="B7" t="s">
        <v>230</v>
      </c>
    </row>
    <row r="8" spans="1:2" x14ac:dyDescent="0.2">
      <c r="A8" t="s">
        <v>231</v>
      </c>
      <c r="B8" t="s">
        <v>232</v>
      </c>
    </row>
    <row r="9" spans="1:2" x14ac:dyDescent="0.2">
      <c r="A9" t="s">
        <v>233</v>
      </c>
      <c r="B9" t="s">
        <v>234</v>
      </c>
    </row>
    <row r="10" spans="1:2" x14ac:dyDescent="0.2">
      <c r="A10" t="s">
        <v>235</v>
      </c>
      <c r="B10" t="s">
        <v>236</v>
      </c>
    </row>
    <row r="11" spans="1:2" x14ac:dyDescent="0.2">
      <c r="A11" t="s">
        <v>237</v>
      </c>
      <c r="B11" t="s">
        <v>238</v>
      </c>
    </row>
    <row r="12" spans="1:2" x14ac:dyDescent="0.2">
      <c r="A12" t="s">
        <v>239</v>
      </c>
      <c r="B12" t="s">
        <v>240</v>
      </c>
    </row>
    <row r="13" spans="1:2" x14ac:dyDescent="0.2">
      <c r="A13" t="s">
        <v>241</v>
      </c>
      <c r="B13" t="s">
        <v>242</v>
      </c>
    </row>
    <row r="14" spans="1:2" x14ac:dyDescent="0.2">
      <c r="A14" t="s">
        <v>243</v>
      </c>
      <c r="B14" t="s">
        <v>244</v>
      </c>
    </row>
    <row r="15" spans="1:2" x14ac:dyDescent="0.2">
      <c r="A15" t="s">
        <v>245</v>
      </c>
      <c r="B15" t="s">
        <v>246</v>
      </c>
    </row>
    <row r="16" spans="1:2" x14ac:dyDescent="0.2">
      <c r="A16" t="s">
        <v>247</v>
      </c>
      <c r="B16" t="s">
        <v>248</v>
      </c>
    </row>
    <row r="17" spans="1:2" x14ac:dyDescent="0.2">
      <c r="A17" t="s">
        <v>249</v>
      </c>
      <c r="B17" t="s">
        <v>250</v>
      </c>
    </row>
    <row r="18" spans="1:2" x14ac:dyDescent="0.2">
      <c r="A18" t="s">
        <v>251</v>
      </c>
      <c r="B18" t="s">
        <v>252</v>
      </c>
    </row>
    <row r="19" spans="1:2" x14ac:dyDescent="0.2">
      <c r="A19" t="s">
        <v>253</v>
      </c>
      <c r="B19" t="s">
        <v>254</v>
      </c>
    </row>
    <row r="20" spans="1:2" x14ac:dyDescent="0.2">
      <c r="A20" t="s">
        <v>255</v>
      </c>
      <c r="B20" t="s">
        <v>256</v>
      </c>
    </row>
    <row r="21" spans="1:2" x14ac:dyDescent="0.2">
      <c r="A21" t="s">
        <v>257</v>
      </c>
      <c r="B21" t="s">
        <v>258</v>
      </c>
    </row>
    <row r="22" spans="1:2" x14ac:dyDescent="0.2">
      <c r="A22" t="s">
        <v>259</v>
      </c>
      <c r="B22" t="s">
        <v>260</v>
      </c>
    </row>
    <row r="23" spans="1:2" x14ac:dyDescent="0.2">
      <c r="A23" t="s">
        <v>261</v>
      </c>
      <c r="B23" t="s">
        <v>262</v>
      </c>
    </row>
    <row r="24" spans="1:2" x14ac:dyDescent="0.2">
      <c r="A24" t="s">
        <v>263</v>
      </c>
      <c r="B24" t="s">
        <v>264</v>
      </c>
    </row>
    <row r="25" spans="1:2" x14ac:dyDescent="0.2">
      <c r="A25" t="s">
        <v>265</v>
      </c>
      <c r="B25" t="s">
        <v>266</v>
      </c>
    </row>
    <row r="26" spans="1:2" x14ac:dyDescent="0.2">
      <c r="A26" t="s">
        <v>267</v>
      </c>
      <c r="B26" t="s">
        <v>268</v>
      </c>
    </row>
    <row r="27" spans="1:2" x14ac:dyDescent="0.2">
      <c r="A27" t="s">
        <v>269</v>
      </c>
      <c r="B27" t="s">
        <v>270</v>
      </c>
    </row>
    <row r="28" spans="1:2" x14ac:dyDescent="0.2">
      <c r="A28" t="s">
        <v>271</v>
      </c>
      <c r="B28" t="s">
        <v>272</v>
      </c>
    </row>
    <row r="29" spans="1:2" x14ac:dyDescent="0.2">
      <c r="A29" t="s">
        <v>273</v>
      </c>
      <c r="B29" t="s">
        <v>274</v>
      </c>
    </row>
    <row r="30" spans="1:2" x14ac:dyDescent="0.2">
      <c r="A30" t="s">
        <v>275</v>
      </c>
      <c r="B30" t="s">
        <v>276</v>
      </c>
    </row>
    <row r="31" spans="1:2" x14ac:dyDescent="0.2">
      <c r="A31" t="s">
        <v>277</v>
      </c>
      <c r="B31" t="s">
        <v>278</v>
      </c>
    </row>
    <row r="32" spans="1:2" x14ac:dyDescent="0.2">
      <c r="A32" t="s">
        <v>279</v>
      </c>
      <c r="B32" t="s">
        <v>280</v>
      </c>
    </row>
    <row r="33" spans="1:2" x14ac:dyDescent="0.2">
      <c r="A33" t="s">
        <v>281</v>
      </c>
      <c r="B33" t="s">
        <v>282</v>
      </c>
    </row>
    <row r="34" spans="1:2" x14ac:dyDescent="0.2">
      <c r="A34" t="s">
        <v>283</v>
      </c>
      <c r="B34" t="s">
        <v>284</v>
      </c>
    </row>
    <row r="35" spans="1:2" x14ac:dyDescent="0.2">
      <c r="A35" t="s">
        <v>285</v>
      </c>
      <c r="B35" t="s">
        <v>286</v>
      </c>
    </row>
    <row r="36" spans="1:2" x14ac:dyDescent="0.2">
      <c r="A36" t="s">
        <v>287</v>
      </c>
      <c r="B36" t="s">
        <v>288</v>
      </c>
    </row>
    <row r="37" spans="1:2" x14ac:dyDescent="0.2">
      <c r="A37" t="s">
        <v>289</v>
      </c>
      <c r="B37" t="s">
        <v>290</v>
      </c>
    </row>
    <row r="38" spans="1:2" x14ac:dyDescent="0.2">
      <c r="A38" t="s">
        <v>291</v>
      </c>
      <c r="B38" t="s">
        <v>292</v>
      </c>
    </row>
    <row r="39" spans="1:2" x14ac:dyDescent="0.2">
      <c r="A39" t="s">
        <v>293</v>
      </c>
      <c r="B39" t="s">
        <v>294</v>
      </c>
    </row>
    <row r="40" spans="1:2" x14ac:dyDescent="0.2">
      <c r="A40" t="s">
        <v>295</v>
      </c>
      <c r="B40" t="s">
        <v>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08D2-975B-1C47-A47A-AD7623C6B659}">
  <dimension ref="A1:B34"/>
  <sheetViews>
    <sheetView workbookViewId="0">
      <selection activeCell="E8" sqref="E8"/>
    </sheetView>
  </sheetViews>
  <sheetFormatPr baseColWidth="10" defaultRowHeight="15" x14ac:dyDescent="0.2"/>
  <sheetData>
    <row r="1" spans="1:2" x14ac:dyDescent="0.2">
      <c r="A1" t="s">
        <v>219</v>
      </c>
      <c r="B1" t="s">
        <v>220</v>
      </c>
    </row>
    <row r="2" spans="1:2" x14ac:dyDescent="0.2">
      <c r="A2" t="s">
        <v>299</v>
      </c>
      <c r="B2" t="s">
        <v>300</v>
      </c>
    </row>
    <row r="3" spans="1:2" x14ac:dyDescent="0.2">
      <c r="A3" t="s">
        <v>221</v>
      </c>
      <c r="B3" t="s">
        <v>222</v>
      </c>
    </row>
    <row r="4" spans="1:2" x14ac:dyDescent="0.2">
      <c r="A4" t="s">
        <v>223</v>
      </c>
      <c r="B4" t="s">
        <v>224</v>
      </c>
    </row>
    <row r="5" spans="1:2" x14ac:dyDescent="0.2">
      <c r="A5" t="s">
        <v>225</v>
      </c>
      <c r="B5" t="s">
        <v>226</v>
      </c>
    </row>
    <row r="6" spans="1:2" x14ac:dyDescent="0.2">
      <c r="A6" t="s">
        <v>227</v>
      </c>
      <c r="B6" t="s">
        <v>228</v>
      </c>
    </row>
    <row r="7" spans="1:2" x14ac:dyDescent="0.2">
      <c r="A7" t="s">
        <v>229</v>
      </c>
      <c r="B7" t="s">
        <v>230</v>
      </c>
    </row>
    <row r="8" spans="1:2" x14ac:dyDescent="0.2">
      <c r="A8" t="s">
        <v>231</v>
      </c>
      <c r="B8" t="s">
        <v>232</v>
      </c>
    </row>
    <row r="9" spans="1:2" x14ac:dyDescent="0.2">
      <c r="A9" t="s">
        <v>233</v>
      </c>
      <c r="B9" t="s">
        <v>234</v>
      </c>
    </row>
    <row r="10" spans="1:2" x14ac:dyDescent="0.2">
      <c r="A10" t="s">
        <v>235</v>
      </c>
      <c r="B10" t="s">
        <v>236</v>
      </c>
    </row>
    <row r="11" spans="1:2" x14ac:dyDescent="0.2">
      <c r="A11" t="s">
        <v>237</v>
      </c>
      <c r="B11" t="s">
        <v>238</v>
      </c>
    </row>
    <row r="12" spans="1:2" x14ac:dyDescent="0.2">
      <c r="A12" t="s">
        <v>241</v>
      </c>
      <c r="B12" t="s">
        <v>242</v>
      </c>
    </row>
    <row r="13" spans="1:2" x14ac:dyDescent="0.2">
      <c r="A13" t="s">
        <v>243</v>
      </c>
      <c r="B13" t="s">
        <v>244</v>
      </c>
    </row>
    <row r="14" spans="1:2" x14ac:dyDescent="0.2">
      <c r="A14" t="s">
        <v>245</v>
      </c>
      <c r="B14" t="s">
        <v>246</v>
      </c>
    </row>
    <row r="15" spans="1:2" x14ac:dyDescent="0.2">
      <c r="A15" t="s">
        <v>301</v>
      </c>
      <c r="B15" t="s">
        <v>302</v>
      </c>
    </row>
    <row r="16" spans="1:2" x14ac:dyDescent="0.2">
      <c r="A16" t="s">
        <v>247</v>
      </c>
      <c r="B16" t="s">
        <v>248</v>
      </c>
    </row>
    <row r="17" spans="1:2" x14ac:dyDescent="0.2">
      <c r="A17" t="s">
        <v>303</v>
      </c>
      <c r="B17" t="s">
        <v>304</v>
      </c>
    </row>
    <row r="18" spans="1:2" x14ac:dyDescent="0.2">
      <c r="A18" t="s">
        <v>253</v>
      </c>
      <c r="B18" t="s">
        <v>254</v>
      </c>
    </row>
    <row r="19" spans="1:2" x14ac:dyDescent="0.2">
      <c r="A19" t="s">
        <v>305</v>
      </c>
      <c r="B19" t="s">
        <v>306</v>
      </c>
    </row>
    <row r="20" spans="1:2" x14ac:dyDescent="0.2">
      <c r="A20" t="s">
        <v>257</v>
      </c>
      <c r="B20" t="s">
        <v>258</v>
      </c>
    </row>
    <row r="21" spans="1:2" x14ac:dyDescent="0.2">
      <c r="A21" t="s">
        <v>259</v>
      </c>
      <c r="B21" t="s">
        <v>260</v>
      </c>
    </row>
    <row r="22" spans="1:2" x14ac:dyDescent="0.2">
      <c r="A22" t="s">
        <v>261</v>
      </c>
      <c r="B22" t="s">
        <v>262</v>
      </c>
    </row>
    <row r="23" spans="1:2" x14ac:dyDescent="0.2">
      <c r="A23" t="s">
        <v>265</v>
      </c>
      <c r="B23" t="s">
        <v>266</v>
      </c>
    </row>
    <row r="24" spans="1:2" x14ac:dyDescent="0.2">
      <c r="A24" t="s">
        <v>307</v>
      </c>
      <c r="B24" t="s">
        <v>308</v>
      </c>
    </row>
    <row r="25" spans="1:2" x14ac:dyDescent="0.2">
      <c r="A25" t="s">
        <v>275</v>
      </c>
      <c r="B25" t="s">
        <v>276</v>
      </c>
    </row>
    <row r="26" spans="1:2" x14ac:dyDescent="0.2">
      <c r="A26" t="s">
        <v>277</v>
      </c>
      <c r="B26" t="s">
        <v>278</v>
      </c>
    </row>
    <row r="27" spans="1:2" x14ac:dyDescent="0.2">
      <c r="A27" t="s">
        <v>279</v>
      </c>
      <c r="B27" t="s">
        <v>280</v>
      </c>
    </row>
    <row r="28" spans="1:2" x14ac:dyDescent="0.2">
      <c r="A28" t="s">
        <v>281</v>
      </c>
      <c r="B28" t="s">
        <v>282</v>
      </c>
    </row>
    <row r="29" spans="1:2" x14ac:dyDescent="0.2">
      <c r="A29" t="s">
        <v>309</v>
      </c>
      <c r="B29" t="s">
        <v>310</v>
      </c>
    </row>
    <row r="30" spans="1:2" x14ac:dyDescent="0.2">
      <c r="A30" t="s">
        <v>311</v>
      </c>
      <c r="B30" t="s">
        <v>312</v>
      </c>
    </row>
    <row r="31" spans="1:2" x14ac:dyDescent="0.2">
      <c r="A31" t="s">
        <v>287</v>
      </c>
      <c r="B31" t="s">
        <v>288</v>
      </c>
    </row>
    <row r="32" spans="1:2" x14ac:dyDescent="0.2">
      <c r="A32" t="s">
        <v>289</v>
      </c>
      <c r="B32" t="s">
        <v>290</v>
      </c>
    </row>
    <row r="33" spans="1:2" x14ac:dyDescent="0.2">
      <c r="A33" t="s">
        <v>293</v>
      </c>
      <c r="B33" t="s">
        <v>294</v>
      </c>
    </row>
    <row r="34" spans="1:2" x14ac:dyDescent="0.2">
      <c r="A34" t="s">
        <v>295</v>
      </c>
      <c r="B34" t="s"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FROM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McCormack</dc:creator>
  <cp:lastModifiedBy>Stephen Bilston</cp:lastModifiedBy>
  <dcterms:created xsi:type="dcterms:W3CDTF">2021-06-29T16:22:07Z</dcterms:created>
  <dcterms:modified xsi:type="dcterms:W3CDTF">2021-06-29T19:31:53Z</dcterms:modified>
</cp:coreProperties>
</file>