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mop\"/>
    </mc:Choice>
  </mc:AlternateContent>
  <bookViews>
    <workbookView xWindow="0" yWindow="0" windowWidth="28800" windowHeight="14100"/>
  </bookViews>
  <sheets>
    <sheet name="res_under_cap3_change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S3" i="1" l="1"/>
  <c r="AS4" i="1"/>
  <c r="AS5" i="1"/>
  <c r="AT5" i="1" s="1"/>
  <c r="AS6" i="1"/>
  <c r="AT6" i="1" s="1"/>
  <c r="AS7" i="1"/>
  <c r="AS8" i="1"/>
  <c r="AS9" i="1"/>
  <c r="AS10" i="1"/>
  <c r="AS11" i="1"/>
  <c r="AS12" i="1"/>
  <c r="AS13" i="1"/>
  <c r="AS14" i="1"/>
  <c r="AS15" i="1"/>
  <c r="AT15" i="1" s="1"/>
  <c r="AS16" i="1"/>
  <c r="AS17" i="1"/>
  <c r="AS18" i="1"/>
  <c r="AS19" i="1"/>
  <c r="AS20" i="1"/>
  <c r="AS21" i="1"/>
  <c r="AT21" i="1" s="1"/>
  <c r="AS22" i="1"/>
  <c r="AT22" i="1" s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T37" i="1" s="1"/>
  <c r="AS38" i="1"/>
  <c r="AT38" i="1" s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T53" i="1" s="1"/>
  <c r="AS54" i="1"/>
  <c r="AT54" i="1" s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T69" i="1" s="1"/>
  <c r="AS70" i="1"/>
  <c r="AT70" i="1" s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T85" i="1" s="1"/>
  <c r="AS86" i="1"/>
  <c r="AT86" i="1" s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T101" i="1" s="1"/>
  <c r="AS102" i="1"/>
  <c r="AT102" i="1" s="1"/>
  <c r="AT3" i="1"/>
  <c r="AT4" i="1"/>
  <c r="AT13" i="1"/>
  <c r="AT14" i="1"/>
  <c r="AT19" i="1"/>
  <c r="AT20" i="1"/>
  <c r="AT29" i="1"/>
  <c r="AS2" i="1"/>
  <c r="AT2" i="1" s="1"/>
  <c r="AR3" i="1"/>
  <c r="AR11" i="1"/>
  <c r="AR19" i="1"/>
  <c r="AR27" i="1"/>
  <c r="AR35" i="1"/>
  <c r="AR43" i="1"/>
  <c r="AR51" i="1"/>
  <c r="AR59" i="1"/>
  <c r="AR67" i="1"/>
  <c r="AR75" i="1"/>
  <c r="AR83" i="1"/>
  <c r="AR91" i="1"/>
  <c r="AR99" i="1"/>
  <c r="AP3" i="1"/>
  <c r="AP4" i="1"/>
  <c r="AP5" i="1"/>
  <c r="AQ5" i="1" s="1"/>
  <c r="AP6" i="1"/>
  <c r="AQ6" i="1" s="1"/>
  <c r="AP7" i="1"/>
  <c r="AP8" i="1"/>
  <c r="AP9" i="1"/>
  <c r="AP10" i="1"/>
  <c r="AP11" i="1"/>
  <c r="AP12" i="1"/>
  <c r="AP13" i="1"/>
  <c r="AP14" i="1"/>
  <c r="AP15" i="1"/>
  <c r="AQ15" i="1"/>
  <c r="AP16" i="1"/>
  <c r="AQ16" i="1" s="1"/>
  <c r="AP17" i="1"/>
  <c r="AP18" i="1"/>
  <c r="AP19" i="1"/>
  <c r="AP20" i="1"/>
  <c r="AQ20" i="1"/>
  <c r="AP21" i="1"/>
  <c r="AQ21" i="1" s="1"/>
  <c r="AP22" i="1"/>
  <c r="AP23" i="1"/>
  <c r="AP24" i="1"/>
  <c r="AP25" i="1"/>
  <c r="AP26" i="1"/>
  <c r="AP27" i="1"/>
  <c r="AP28" i="1"/>
  <c r="AT28" i="1" s="1"/>
  <c r="AP29" i="1"/>
  <c r="AQ29" i="1"/>
  <c r="AP30" i="1"/>
  <c r="AT30" i="1" s="1"/>
  <c r="AP31" i="1"/>
  <c r="AP32" i="1"/>
  <c r="AP33" i="1"/>
  <c r="AP34" i="1"/>
  <c r="AP35" i="1"/>
  <c r="AP36" i="1"/>
  <c r="AP37" i="1"/>
  <c r="AP38" i="1"/>
  <c r="AP39" i="1"/>
  <c r="AQ39" i="1" s="1"/>
  <c r="AP40" i="1"/>
  <c r="AQ40" i="1" s="1"/>
  <c r="AP41" i="1"/>
  <c r="AP42" i="1"/>
  <c r="AP43" i="1"/>
  <c r="AP44" i="1"/>
  <c r="AP45" i="1"/>
  <c r="AT45" i="1" s="1"/>
  <c r="AP46" i="1"/>
  <c r="AT46" i="1" s="1"/>
  <c r="AP47" i="1"/>
  <c r="AP48" i="1"/>
  <c r="AP49" i="1"/>
  <c r="AP50" i="1"/>
  <c r="AP51" i="1"/>
  <c r="AP52" i="1"/>
  <c r="AP53" i="1"/>
  <c r="AP54" i="1"/>
  <c r="AP55" i="1"/>
  <c r="AQ55" i="1" s="1"/>
  <c r="AP56" i="1"/>
  <c r="AQ56" i="1" s="1"/>
  <c r="AP57" i="1"/>
  <c r="AP58" i="1"/>
  <c r="AP59" i="1"/>
  <c r="AP60" i="1"/>
  <c r="AP61" i="1"/>
  <c r="AQ61" i="1" s="1"/>
  <c r="AP62" i="1"/>
  <c r="AT62" i="1" s="1"/>
  <c r="AP63" i="1"/>
  <c r="AP64" i="1"/>
  <c r="AP65" i="1"/>
  <c r="AP66" i="1"/>
  <c r="AP67" i="1"/>
  <c r="AP68" i="1"/>
  <c r="AP69" i="1"/>
  <c r="AP70" i="1"/>
  <c r="AP71" i="1"/>
  <c r="AQ71" i="1" s="1"/>
  <c r="AP72" i="1"/>
  <c r="AQ72" i="1" s="1"/>
  <c r="AP73" i="1"/>
  <c r="AP74" i="1"/>
  <c r="AP75" i="1"/>
  <c r="AP76" i="1"/>
  <c r="AP77" i="1"/>
  <c r="AQ77" i="1" s="1"/>
  <c r="AP78" i="1"/>
  <c r="AT78" i="1" s="1"/>
  <c r="AP79" i="1"/>
  <c r="AP80" i="1"/>
  <c r="AP81" i="1"/>
  <c r="AP82" i="1"/>
  <c r="AP83" i="1"/>
  <c r="AP84" i="1"/>
  <c r="AP85" i="1"/>
  <c r="AP86" i="1"/>
  <c r="AP87" i="1"/>
  <c r="AQ87" i="1" s="1"/>
  <c r="AP88" i="1"/>
  <c r="AQ88" i="1" s="1"/>
  <c r="AP89" i="1"/>
  <c r="AP90" i="1"/>
  <c r="AP91" i="1"/>
  <c r="AP92" i="1"/>
  <c r="AP93" i="1"/>
  <c r="AT93" i="1" s="1"/>
  <c r="AP94" i="1"/>
  <c r="AT94" i="1" s="1"/>
  <c r="AP95" i="1"/>
  <c r="AP96" i="1"/>
  <c r="AP97" i="1"/>
  <c r="AP98" i="1"/>
  <c r="AP99" i="1"/>
  <c r="AP100" i="1"/>
  <c r="AT100" i="1" s="1"/>
  <c r="AP101" i="1"/>
  <c r="AP102" i="1"/>
  <c r="AQ102" i="1"/>
  <c r="AQ2" i="1"/>
  <c r="AN3" i="1"/>
  <c r="AN4" i="1"/>
  <c r="AQ4" i="1" s="1"/>
  <c r="AN5" i="1"/>
  <c r="AR5" i="1" s="1"/>
  <c r="AN6" i="1"/>
  <c r="AR6" i="1" s="1"/>
  <c r="AN7" i="1"/>
  <c r="AR7" i="1" s="1"/>
  <c r="AN8" i="1"/>
  <c r="AR8" i="1" s="1"/>
  <c r="AN9" i="1"/>
  <c r="AR9" i="1" s="1"/>
  <c r="AN10" i="1"/>
  <c r="AR10" i="1" s="1"/>
  <c r="AN11" i="1"/>
  <c r="AN12" i="1"/>
  <c r="AR12" i="1" s="1"/>
  <c r="AN13" i="1"/>
  <c r="AR13" i="1" s="1"/>
  <c r="AN14" i="1"/>
  <c r="AR14" i="1" s="1"/>
  <c r="AN15" i="1"/>
  <c r="AR15" i="1" s="1"/>
  <c r="AN16" i="1"/>
  <c r="AR16" i="1" s="1"/>
  <c r="AN17" i="1"/>
  <c r="AR17" i="1" s="1"/>
  <c r="AN18" i="1"/>
  <c r="AR18" i="1" s="1"/>
  <c r="AN19" i="1"/>
  <c r="AN20" i="1"/>
  <c r="AR20" i="1" s="1"/>
  <c r="AN21" i="1"/>
  <c r="AR21" i="1" s="1"/>
  <c r="AN22" i="1"/>
  <c r="AR22" i="1" s="1"/>
  <c r="AN23" i="1"/>
  <c r="AQ23" i="1" s="1"/>
  <c r="AN24" i="1"/>
  <c r="AR24" i="1" s="1"/>
  <c r="AN25" i="1"/>
  <c r="AR25" i="1" s="1"/>
  <c r="AN26" i="1"/>
  <c r="AR26" i="1" s="1"/>
  <c r="AN27" i="1"/>
  <c r="AN28" i="1"/>
  <c r="AQ28" i="1" s="1"/>
  <c r="AN29" i="1"/>
  <c r="AR29" i="1" s="1"/>
  <c r="AN30" i="1"/>
  <c r="AR30" i="1" s="1"/>
  <c r="AN31" i="1"/>
  <c r="AR31" i="1" s="1"/>
  <c r="AN32" i="1"/>
  <c r="AR32" i="1" s="1"/>
  <c r="AN33" i="1"/>
  <c r="AR33" i="1" s="1"/>
  <c r="AN34" i="1"/>
  <c r="AR34" i="1" s="1"/>
  <c r="AN35" i="1"/>
  <c r="AN36" i="1"/>
  <c r="AR36" i="1" s="1"/>
  <c r="AN37" i="1"/>
  <c r="AR37" i="1" s="1"/>
  <c r="AN38" i="1"/>
  <c r="AQ38" i="1" s="1"/>
  <c r="AN39" i="1"/>
  <c r="AR39" i="1" s="1"/>
  <c r="AN40" i="1"/>
  <c r="AR40" i="1" s="1"/>
  <c r="AN41" i="1"/>
  <c r="AR41" i="1" s="1"/>
  <c r="AN42" i="1"/>
  <c r="AR42" i="1" s="1"/>
  <c r="AN43" i="1"/>
  <c r="AN44" i="1"/>
  <c r="AR44" i="1" s="1"/>
  <c r="AN45" i="1"/>
  <c r="AR45" i="1" s="1"/>
  <c r="AN46" i="1"/>
  <c r="AR46" i="1" s="1"/>
  <c r="AN47" i="1"/>
  <c r="AR47" i="1" s="1"/>
  <c r="AN48" i="1"/>
  <c r="AR48" i="1" s="1"/>
  <c r="AN49" i="1"/>
  <c r="AR49" i="1" s="1"/>
  <c r="AN50" i="1"/>
  <c r="AR50" i="1" s="1"/>
  <c r="AN51" i="1"/>
  <c r="AN52" i="1"/>
  <c r="AR52" i="1" s="1"/>
  <c r="AN53" i="1"/>
  <c r="AR53" i="1" s="1"/>
  <c r="AN54" i="1"/>
  <c r="AQ54" i="1" s="1"/>
  <c r="AN55" i="1"/>
  <c r="AR55" i="1" s="1"/>
  <c r="AN56" i="1"/>
  <c r="AR56" i="1" s="1"/>
  <c r="AN57" i="1"/>
  <c r="AR57" i="1" s="1"/>
  <c r="AN58" i="1"/>
  <c r="AR58" i="1" s="1"/>
  <c r="AN59" i="1"/>
  <c r="AN60" i="1"/>
  <c r="AR60" i="1" s="1"/>
  <c r="AN61" i="1"/>
  <c r="AR61" i="1" s="1"/>
  <c r="AN62" i="1"/>
  <c r="AR62" i="1" s="1"/>
  <c r="AN63" i="1"/>
  <c r="AR63" i="1" s="1"/>
  <c r="AN64" i="1"/>
  <c r="AR64" i="1" s="1"/>
  <c r="AN65" i="1"/>
  <c r="AR65" i="1" s="1"/>
  <c r="AN66" i="1"/>
  <c r="AR66" i="1" s="1"/>
  <c r="AN67" i="1"/>
  <c r="AN68" i="1"/>
  <c r="AR68" i="1" s="1"/>
  <c r="AN69" i="1"/>
  <c r="AR69" i="1" s="1"/>
  <c r="AN70" i="1"/>
  <c r="AQ70" i="1" s="1"/>
  <c r="AN71" i="1"/>
  <c r="AR71" i="1" s="1"/>
  <c r="AN72" i="1"/>
  <c r="AR72" i="1" s="1"/>
  <c r="AN73" i="1"/>
  <c r="AR73" i="1" s="1"/>
  <c r="AN74" i="1"/>
  <c r="AR74" i="1" s="1"/>
  <c r="AN75" i="1"/>
  <c r="AN76" i="1"/>
  <c r="AR76" i="1" s="1"/>
  <c r="AN77" i="1"/>
  <c r="AR77" i="1" s="1"/>
  <c r="AN78" i="1"/>
  <c r="AR78" i="1" s="1"/>
  <c r="AN79" i="1"/>
  <c r="AR79" i="1" s="1"/>
  <c r="AN80" i="1"/>
  <c r="AR80" i="1" s="1"/>
  <c r="AN81" i="1"/>
  <c r="AR81" i="1" s="1"/>
  <c r="AN82" i="1"/>
  <c r="AR82" i="1" s="1"/>
  <c r="AN83" i="1"/>
  <c r="AN84" i="1"/>
  <c r="AR84" i="1" s="1"/>
  <c r="AN85" i="1"/>
  <c r="AR85" i="1" s="1"/>
  <c r="AN86" i="1"/>
  <c r="AQ86" i="1" s="1"/>
  <c r="AN87" i="1"/>
  <c r="AR87" i="1" s="1"/>
  <c r="AN88" i="1"/>
  <c r="AR88" i="1" s="1"/>
  <c r="AN89" i="1"/>
  <c r="AR89" i="1" s="1"/>
  <c r="AN90" i="1"/>
  <c r="AR90" i="1" s="1"/>
  <c r="AN91" i="1"/>
  <c r="AN92" i="1"/>
  <c r="AR92" i="1" s="1"/>
  <c r="AN93" i="1"/>
  <c r="AR93" i="1" s="1"/>
  <c r="AN94" i="1"/>
  <c r="AR94" i="1" s="1"/>
  <c r="AN95" i="1"/>
  <c r="AR95" i="1" s="1"/>
  <c r="AN96" i="1"/>
  <c r="AR96" i="1" s="1"/>
  <c r="AN97" i="1"/>
  <c r="AR97" i="1" s="1"/>
  <c r="AN98" i="1"/>
  <c r="AR98" i="1" s="1"/>
  <c r="AN99" i="1"/>
  <c r="AN100" i="1"/>
  <c r="AR100" i="1" s="1"/>
  <c r="AN101" i="1"/>
  <c r="AQ101" i="1" s="1"/>
  <c r="AN102" i="1"/>
  <c r="AR102" i="1" s="1"/>
  <c r="AN2" i="1"/>
  <c r="AR2" i="1" s="1"/>
  <c r="AP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2" i="1"/>
  <c r="AT77" i="1" l="1"/>
  <c r="AQ96" i="1"/>
  <c r="AQ90" i="1"/>
  <c r="AQ85" i="1"/>
  <c r="AQ80" i="1"/>
  <c r="AQ74" i="1"/>
  <c r="AQ69" i="1"/>
  <c r="AQ64" i="1"/>
  <c r="AQ58" i="1"/>
  <c r="AQ53" i="1"/>
  <c r="AQ48" i="1"/>
  <c r="AQ42" i="1"/>
  <c r="AQ37" i="1"/>
  <c r="AQ32" i="1"/>
  <c r="AQ18" i="1"/>
  <c r="AQ13" i="1"/>
  <c r="AQ8" i="1"/>
  <c r="AQ3" i="1"/>
  <c r="AT98" i="1"/>
  <c r="AT90" i="1"/>
  <c r="AT82" i="1"/>
  <c r="AT74" i="1"/>
  <c r="AT66" i="1"/>
  <c r="AT58" i="1"/>
  <c r="AT50" i="1"/>
  <c r="AT42" i="1"/>
  <c r="AT34" i="1"/>
  <c r="AT26" i="1"/>
  <c r="AT18" i="1"/>
  <c r="AT10" i="1"/>
  <c r="AT61" i="1"/>
  <c r="AQ100" i="1"/>
  <c r="AQ95" i="1"/>
  <c r="AQ79" i="1"/>
  <c r="AQ63" i="1"/>
  <c r="AQ47" i="1"/>
  <c r="AQ31" i="1"/>
  <c r="AQ27" i="1"/>
  <c r="AQ22" i="1"/>
  <c r="AQ7" i="1"/>
  <c r="AR23" i="1"/>
  <c r="AT97" i="1"/>
  <c r="AT89" i="1"/>
  <c r="AT81" i="1"/>
  <c r="AT73" i="1"/>
  <c r="AT65" i="1"/>
  <c r="AT57" i="1"/>
  <c r="AT49" i="1"/>
  <c r="AT41" i="1"/>
  <c r="AT33" i="1"/>
  <c r="AT25" i="1"/>
  <c r="AT17" i="1"/>
  <c r="AT9" i="1"/>
  <c r="AQ94" i="1"/>
  <c r="AQ89" i="1"/>
  <c r="AQ84" i="1"/>
  <c r="AQ78" i="1"/>
  <c r="AQ73" i="1"/>
  <c r="AQ68" i="1"/>
  <c r="AQ62" i="1"/>
  <c r="AQ57" i="1"/>
  <c r="AQ52" i="1"/>
  <c r="AQ46" i="1"/>
  <c r="AQ41" i="1"/>
  <c r="AQ36" i="1"/>
  <c r="AQ26" i="1"/>
  <c r="AQ17" i="1"/>
  <c r="AQ12" i="1"/>
  <c r="AR86" i="1"/>
  <c r="AR70" i="1"/>
  <c r="AR54" i="1"/>
  <c r="AR38" i="1"/>
  <c r="AT84" i="1"/>
  <c r="AT68" i="1"/>
  <c r="AT52" i="1"/>
  <c r="AT36" i="1"/>
  <c r="AT96" i="1"/>
  <c r="AT88" i="1"/>
  <c r="AT80" i="1"/>
  <c r="AT72" i="1"/>
  <c r="AT64" i="1"/>
  <c r="AT56" i="1"/>
  <c r="AT48" i="1"/>
  <c r="AT40" i="1"/>
  <c r="AT32" i="1"/>
  <c r="AT24" i="1"/>
  <c r="AT16" i="1"/>
  <c r="AT8" i="1"/>
  <c r="AQ99" i="1"/>
  <c r="AQ83" i="1"/>
  <c r="AQ67" i="1"/>
  <c r="AQ51" i="1"/>
  <c r="AQ35" i="1"/>
  <c r="AQ30" i="1"/>
  <c r="AQ11" i="1"/>
  <c r="AR101" i="1"/>
  <c r="AT99" i="1"/>
  <c r="AT83" i="1"/>
  <c r="AT67" i="1"/>
  <c r="AT51" i="1"/>
  <c r="AT35" i="1"/>
  <c r="AT95" i="1"/>
  <c r="AT87" i="1"/>
  <c r="AT79" i="1"/>
  <c r="AT71" i="1"/>
  <c r="AT63" i="1"/>
  <c r="AT55" i="1"/>
  <c r="AT47" i="1"/>
  <c r="AT39" i="1"/>
  <c r="AT31" i="1"/>
  <c r="AT23" i="1"/>
  <c r="AT7" i="1"/>
  <c r="AQ98" i="1"/>
  <c r="AQ93" i="1"/>
  <c r="AQ82" i="1"/>
  <c r="AQ66" i="1"/>
  <c r="AQ50" i="1"/>
  <c r="AQ45" i="1"/>
  <c r="AQ34" i="1"/>
  <c r="AQ25" i="1"/>
  <c r="AQ10" i="1"/>
  <c r="AR28" i="1"/>
  <c r="AR4" i="1"/>
  <c r="AQ97" i="1"/>
  <c r="AQ92" i="1"/>
  <c r="AQ81" i="1"/>
  <c r="AQ76" i="1"/>
  <c r="AQ65" i="1"/>
  <c r="AQ60" i="1"/>
  <c r="AQ49" i="1"/>
  <c r="AQ44" i="1"/>
  <c r="AQ33" i="1"/>
  <c r="AQ24" i="1"/>
  <c r="AQ9" i="1"/>
  <c r="AT92" i="1"/>
  <c r="AT76" i="1"/>
  <c r="AT60" i="1"/>
  <c r="AT44" i="1"/>
  <c r="AT12" i="1"/>
  <c r="AQ91" i="1"/>
  <c r="AQ75" i="1"/>
  <c r="AQ59" i="1"/>
  <c r="AQ43" i="1"/>
  <c r="AQ19" i="1"/>
  <c r="AQ14" i="1"/>
  <c r="AT91" i="1"/>
  <c r="AT75" i="1"/>
  <c r="AT59" i="1"/>
  <c r="AT43" i="1"/>
  <c r="AT27" i="1"/>
  <c r="AT11" i="1"/>
</calcChain>
</file>

<file path=xl/sharedStrings.xml><?xml version="1.0" encoding="utf-8"?>
<sst xmlns="http://schemas.openxmlformats.org/spreadsheetml/2006/main" count="2970" uniqueCount="1091">
  <si>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</si>
  <si>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</si>
  <si>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</si>
  <si>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</si>
  <si>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</si>
  <si>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</si>
  <si>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</si>
  <si>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</si>
  <si>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</si>
  <si>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</si>
  <si>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</si>
  <si>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</si>
  <si>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</si>
  <si>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</si>
  <si>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</si>
  <si>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</si>
  <si>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</si>
  <si>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</si>
  <si>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</si>
  <si>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</si>
  <si>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</si>
  <si>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</si>
  <si>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</si>
  <si>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</si>
  <si>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</si>
  <si>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</si>
  <si>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</si>
  <si>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</si>
  <si>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</si>
  <si>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</si>
  <si>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</si>
  <si>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</si>
  <si>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</si>
  <si>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</si>
  <si>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</si>
  <si>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</si>
  <si>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</si>
  <si>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</si>
  <si>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</si>
  <si>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72.98400000001408</t>
  </si>
  <si>
    <t>0.0</t>
  </si>
  <si>
    <t>65.71073751969772</t>
  </si>
  <si>
    <t>54.22866876160552</t>
  </si>
  <si>
    <t>62.600000000000065</t>
  </si>
  <si>
    <t>50.34</t>
  </si>
  <si>
    <t>41144.26622340308</t>
  </si>
  <si>
    <t>53514.562814841265</t>
  </si>
  <si>
    <t>2456.0672019367694</t>
  </si>
  <si>
    <t>50721.334652313686</t>
  </si>
  <si>
    <t>51724.207294303116</t>
  </si>
  <si>
    <t>50439.561813203385</t>
  </si>
  <si>
    <t>28.753333559586803</t>
  </si>
  <si>
    <t>28.860432951379348</t>
  </si>
  <si>
    <t>7.625397924542883</t>
  </si>
  <si>
    <t>23.69155688241735</t>
  </si>
  <si>
    <t>24.75424037781797</t>
  </si>
  <si>
    <t>18.53583918961662</t>
  </si>
  <si>
    <t>75.496252742207</t>
  </si>
  <si>
    <t>54.017527800654904</t>
  </si>
  <si>
    <t>11.721072522196065</t>
  </si>
  <si>
    <t>9.38245577912406</t>
  </si>
  <si>
    <t>29.82913625761735</t>
  </si>
  <si>
    <t>33.39541478178806</t>
  </si>
  <si>
    <t>72.98400000000036</t>
  </si>
  <si>
    <t>47.067</t>
  </si>
  <si>
    <t>41144.26622340723</t>
  </si>
  <si>
    <t>52468.67153506505</t>
  </si>
  <si>
    <t>6.320703960227547e-10</t>
  </si>
  <si>
    <t>7.003109203651547e-11</t>
  </si>
  <si>
    <t>3.27408427577851e-10</t>
  </si>
  <si>
    <t>1.322007802139673e-09</t>
  </si>
  <si>
    <t>28.753333559581712</t>
  </si>
  <si>
    <t>11.963409365888207</t>
  </si>
  <si>
    <t>5.046209836941234e-12</t>
  </si>
  <si>
    <t>75.49625274220914</t>
  </si>
  <si>
    <t>1.6311883021318998</t>
  </si>
  <si>
    <t>0.01</t>
  </si>
  <si>
    <t>72.984</t>
  </si>
  <si>
    <t>-5.562594178879849e-13</t>
  </si>
  <si>
    <t>1.8106003315180517e-12</t>
  </si>
  <si>
    <t>41144.26622340721</t>
  </si>
  <si>
    <t>52468.671535064925</t>
  </si>
  <si>
    <t>2.8031763577018864e-09</t>
  </si>
  <si>
    <t>-6.605433644502057e-09</t>
  </si>
  <si>
    <t>6.379896582010787e-10</t>
  </si>
  <si>
    <t>-7.9937621912336e-11</t>
  </si>
  <si>
    <t>28.753333559581698</t>
  </si>
  <si>
    <t>4.939341783049404e-12</t>
  </si>
  <si>
    <t>75.49625274220784</t>
  </si>
  <si>
    <t>1.631188302131906</t>
  </si>
  <si>
    <t>0.02</t>
  </si>
  <si>
    <t>0.03</t>
  </si>
  <si>
    <t>0.04</t>
  </si>
  <si>
    <t>0.05</t>
  </si>
  <si>
    <t>0.06</t>
  </si>
  <si>
    <t>0.07</t>
  </si>
  <si>
    <t>0.08</t>
  </si>
  <si>
    <t>0.09</t>
  </si>
  <si>
    <t>0.1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</si>
  <si>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</si>
  <si>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</si>
  <si>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</si>
  <si>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</si>
  <si>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</si>
  <si>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</si>
  <si>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</si>
  <si>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</si>
  <si>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</si>
  <si>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</t>
  </si>
  <si>
    <t>0.21</t>
  </si>
  <si>
    <t>0.22</t>
  </si>
  <si>
    <t>72.98400000000039</t>
  </si>
  <si>
    <t>47.066999999999744</t>
  </si>
  <si>
    <t>52468.67153506475</t>
  </si>
  <si>
    <t>-2.0406787371030077e-10</t>
  </si>
  <si>
    <t>-2.884648560883507e-09</t>
  </si>
  <si>
    <t>3.438371378390315e-11</t>
  </si>
  <si>
    <t>28.753333559581787</t>
  </si>
  <si>
    <t>11.96340936588814</t>
  </si>
  <si>
    <t>4.80331173695725e-12</t>
  </si>
  <si>
    <t>75.49625274220924</t>
  </si>
  <si>
    <t>1.6311883021319722</t>
  </si>
  <si>
    <t>0.23</t>
  </si>
  <si>
    <t>0.24</t>
  </si>
  <si>
    <t>47.066999999999766</t>
  </si>
  <si>
    <t>41144.26622340722</t>
  </si>
  <si>
    <t>52468.67153506477</t>
  </si>
  <si>
    <t>3.503494571077681e-11</t>
  </si>
  <si>
    <t>-7.992146005562972e-11</t>
  </si>
  <si>
    <t>28.75333355958177</t>
  </si>
  <si>
    <t>11.963409365888143</t>
  </si>
  <si>
    <t>5.01778812751083e-12</t>
  </si>
  <si>
    <t>75.49625274220912</t>
  </si>
  <si>
    <t>1.6311883021319658</t>
  </si>
  <si>
    <t>0.25</t>
  </si>
  <si>
    <t>0.26</t>
  </si>
  <si>
    <t>0.27</t>
  </si>
  <si>
    <t>0.28</t>
  </si>
  <si>
    <t>41144.26622340713</t>
  </si>
  <si>
    <t>-1.844000507844612e-10</t>
  </si>
  <si>
    <t>-6.11902903350594e-09</t>
  </si>
  <si>
    <t>1.3792113692545627e-10</t>
  </si>
  <si>
    <t>1.954904847174949e-12</t>
  </si>
  <si>
    <t>0.29</t>
  </si>
  <si>
    <t>72.98400000000032</t>
  </si>
  <si>
    <t>47.066999999999794</t>
  </si>
  <si>
    <t>41144.2662234072</t>
  </si>
  <si>
    <t>52468.67153506481</t>
  </si>
  <si>
    <t>-2.508395288522225e-09</t>
  </si>
  <si>
    <t>-8.120523396655698e-11</t>
  </si>
  <si>
    <t>28.753333559581723</t>
  </si>
  <si>
    <t>11.96340936588815</t>
  </si>
  <si>
    <t>5.017788051384087e-12</t>
  </si>
  <si>
    <t>75.49625274220898</t>
  </si>
  <si>
    <t>1.6311883021319593</t>
  </si>
  <si>
    <t>0.3</t>
  </si>
  <si>
    <t>0.31</t>
  </si>
  <si>
    <t>2456.067201936092</t>
  </si>
  <si>
    <t>3.075382606709809e-11</t>
  </si>
  <si>
    <t>7.6253979245414305</t>
  </si>
  <si>
    <t>-2.9259439210800595e-12</t>
  </si>
  <si>
    <t>11.721072522192614</t>
  </si>
  <si>
    <t>0.32</t>
  </si>
  <si>
    <t>47.06700000000017</t>
  </si>
  <si>
    <t>52468.67153506509</t>
  </si>
  <si>
    <t>-1.9804247131105512e-10</t>
  </si>
  <si>
    <t>2456.067201936073</t>
  </si>
  <si>
    <t>1.4548980908912768e-09</t>
  </si>
  <si>
    <t>-4.866684832904866e-11</t>
  </si>
  <si>
    <t>11.96340936588825</t>
  </si>
  <si>
    <t>-5.470428936911465e-13</t>
  </si>
  <si>
    <t>1.6311883021318634</t>
  </si>
  <si>
    <t>0.33</t>
  </si>
  <si>
    <t>72.98400000001284</t>
  </si>
  <si>
    <t>41144.26622340977</t>
  </si>
  <si>
    <t>52468.67153506493</t>
  </si>
  <si>
    <t>3.141542006801501e-11</t>
  </si>
  <si>
    <t>28.753333559587446</t>
  </si>
  <si>
    <t>11.963409365888205</t>
  </si>
  <si>
    <t>75.4962527422524</t>
  </si>
  <si>
    <t>0.34</t>
  </si>
  <si>
    <t>-2.071374183287844e-10</t>
  </si>
  <si>
    <t>2456.067201936055</t>
  </si>
  <si>
    <t>0.35</t>
  </si>
  <si>
    <t>41144.26622340441</t>
  </si>
  <si>
    <t>-1.0817302609211765e-10</t>
  </si>
  <si>
    <t>2456.0672019362796</t>
  </si>
  <si>
    <t>-4.3149376351721e-09</t>
  </si>
  <si>
    <t>-9.823253321883385e-11</t>
  </si>
  <si>
    <t>28.753333559581773</t>
  </si>
  <si>
    <t>11.963409365888236</t>
  </si>
  <si>
    <t>3.872056880742103e-12</t>
  </si>
  <si>
    <t>75.49625274220854</t>
  </si>
  <si>
    <t>0.36</t>
  </si>
  <si>
    <t>47.06700000000043</t>
  </si>
  <si>
    <t>-5.719869022868806e-13</t>
  </si>
  <si>
    <t>52468.671535065376</t>
  </si>
  <si>
    <t>2456.067201936129</t>
  </si>
  <si>
    <t>2.3021099801669997e-10</t>
  </si>
  <si>
    <t>-5.6644331819466866e-11</t>
  </si>
  <si>
    <t>11.963409365888298</t>
  </si>
  <si>
    <t>-2.0224948675180708e-12</t>
  </si>
  <si>
    <t>1.6311883021317972</t>
  </si>
  <si>
    <t>0.37</t>
  </si>
  <si>
    <t>72.98400000000022</t>
  </si>
  <si>
    <t>47.066999999999986</t>
  </si>
  <si>
    <t>-1.2173838679886549e-11</t>
  </si>
  <si>
    <t>37.56</t>
  </si>
  <si>
    <t>41144.26622340719</t>
  </si>
  <si>
    <t>52468.67153506492</t>
  </si>
  <si>
    <t>-7.37827576813288e-11</t>
  </si>
  <si>
    <t>-4.469882242119638e-10</t>
  </si>
  <si>
    <t>39250.15000517837</t>
  </si>
  <si>
    <t>-8.377403216741186e-11</t>
  </si>
  <si>
    <t>28.753333559581893</t>
  </si>
  <si>
    <t>11.963409365888056</t>
  </si>
  <si>
    <t>-5.86170001426467e-12</t>
  </si>
  <si>
    <t>14.911202515692677</t>
  </si>
  <si>
    <t>75.49625274220864</t>
  </si>
  <si>
    <t>1.6311883021319002</t>
  </si>
  <si>
    <t>8.945129665643659</t>
  </si>
  <si>
    <t>0.38</t>
  </si>
  <si>
    <t>72.98400000000007</t>
  </si>
  <si>
    <t>37.55999999999999</t>
  </si>
  <si>
    <t>52468.67153506506</t>
  </si>
  <si>
    <t>-7.366907084360719e-11</t>
  </si>
  <si>
    <t>3.1575390406930745e-10</t>
  </si>
  <si>
    <t>-8.36735125631094e-11</t>
  </si>
  <si>
    <t>28.75333355958164</t>
  </si>
  <si>
    <t>11.96340936588826</t>
  </si>
  <si>
    <t>14.911202515692667</t>
  </si>
  <si>
    <t>75.49625274220816</t>
  </si>
  <si>
    <t>8.945129665643652</t>
  </si>
  <si>
    <t>0.39</t>
  </si>
  <si>
    <t>72.98400000000024</t>
  </si>
  <si>
    <t>41144.26622340948</t>
  </si>
  <si>
    <t>-3.6017948431776854e-11</t>
  </si>
  <si>
    <t>28.753333559581755</t>
  </si>
  <si>
    <t>11.963409365892215</t>
  </si>
  <si>
    <t>1.11217478536485e-12</t>
  </si>
  <si>
    <t>14.911202515692676</t>
  </si>
  <si>
    <t>75.49625274220826</t>
  </si>
  <si>
    <t>0.4</t>
  </si>
  <si>
    <t>3.8436699601494445e-13</t>
  </si>
  <si>
    <t>41144.266223407205</t>
  </si>
  <si>
    <t>-1.844284724938916e-10</t>
  </si>
  <si>
    <t>-5.9329300792621e-11</t>
  </si>
  <si>
    <t>-1.956012940507179e-08</t>
  </si>
  <si>
    <t>39250.15000517838</t>
  </si>
  <si>
    <t>-4.873334815224452e-11</t>
  </si>
  <si>
    <t>0.41</t>
  </si>
  <si>
    <t>72.98400000000031</t>
  </si>
  <si>
    <t>-5.620677256956697e-10</t>
  </si>
  <si>
    <t>-6.366462912410498e-12</t>
  </si>
  <si>
    <t>28.75333355958179</t>
  </si>
  <si>
    <t>11.963409365892236</t>
  </si>
  <si>
    <t>75.4962527422084</t>
  </si>
  <si>
    <t>0.42</t>
  </si>
  <si>
    <t>72.9840000000003</t>
  </si>
  <si>
    <t>-1.485371063098472e-10</t>
  </si>
  <si>
    <t>11.963409365892232</t>
  </si>
  <si>
    <t>1.786513102733922e-12</t>
  </si>
  <si>
    <t>75.49625274220887</t>
  </si>
  <si>
    <t>0.43</t>
  </si>
  <si>
    <t>47.06700000000005</t>
  </si>
  <si>
    <t>-3.036459972349803e-14</t>
  </si>
  <si>
    <t>40.68139947300783</t>
  </si>
  <si>
    <t>1.8596235662471372e-14</t>
  </si>
  <si>
    <t>41144.266223407176</t>
  </si>
  <si>
    <t>52468.67153506498</t>
  </si>
  <si>
    <t>40900.836618337904</t>
  </si>
  <si>
    <t>-4.831690603168681e-11</t>
  </si>
  <si>
    <t>11.96340936589225</t>
  </si>
  <si>
    <t>1.907363156306019e-13</t>
  </si>
  <si>
    <t>6.661338147750939e-16</t>
  </si>
  <si>
    <t>16.138201445230845</t>
  </si>
  <si>
    <t>2.6423307986078726e-14</t>
  </si>
  <si>
    <t>75.49625274220892</t>
  </si>
  <si>
    <t>1.6311883021318971</t>
  </si>
  <si>
    <t>10.666330734898647</t>
  </si>
  <si>
    <t>1.532107773982716e-14</t>
  </si>
  <si>
    <t>0.44</t>
  </si>
  <si>
    <t>44.0450041858574</t>
  </si>
  <si>
    <t>-1.9281287677586079e-10</t>
  </si>
  <si>
    <t>-1.5458397228940157e-08</t>
  </si>
  <si>
    <t>42679.60839025431</t>
  </si>
  <si>
    <t>-4.788229362853464e-11</t>
  </si>
  <si>
    <t>11.963409365888241</t>
  </si>
  <si>
    <t>17.460409454088676</t>
  </si>
  <si>
    <t>75.49625274220823</t>
  </si>
  <si>
    <t>12.521088537727719</t>
  </si>
  <si>
    <t>0.45</t>
  </si>
  <si>
    <t>1.4089138371214427e-13</t>
  </si>
  <si>
    <t>47.408608898696784</t>
  </si>
  <si>
    <t>41144.26622340724</t>
  </si>
  <si>
    <t>-1.8317791727895383e-10</t>
  </si>
  <si>
    <t>-9.22242120395822e-10</t>
  </si>
  <si>
    <t>44458.38016216533</t>
  </si>
  <si>
    <t>-8.346301427764047e-11</t>
  </si>
  <si>
    <t>28.753333559581623</t>
  </si>
  <si>
    <t>18.782617462942564</t>
  </si>
  <si>
    <t>75.49625274220779</t>
  </si>
  <si>
    <t>14.375846340551167</t>
  </si>
  <si>
    <t>0.46</t>
  </si>
  <si>
    <t>72.98400000000062</t>
  </si>
  <si>
    <t>50.77221361152557</t>
  </si>
  <si>
    <t>41144.266223407336</t>
  </si>
  <si>
    <t>-1.3642420526593924e-11</t>
  </si>
  <si>
    <t>3.516555935334509e-10</t>
  </si>
  <si>
    <t>46191.696073444116</t>
  </si>
  <si>
    <t>-8.705480780690777e-11</t>
  </si>
  <si>
    <t>28.753333559581915</t>
  </si>
  <si>
    <t>11.963409365891835</t>
  </si>
  <si>
    <t>20.104825471792285</t>
  </si>
  <si>
    <t>75.49625274220908</t>
  </si>
  <si>
    <t>16.78975646789649</t>
  </si>
  <si>
    <t>0.47</t>
  </si>
  <si>
    <t>72.98399999999992</t>
  </si>
  <si>
    <t>36.62923735046239</t>
  </si>
  <si>
    <t>62.599999999999966</t>
  </si>
  <si>
    <t>42577.04169531322</t>
  </si>
  <si>
    <t>51724.20729430457</t>
  </si>
  <si>
    <t>28.753333559581574</t>
  </si>
  <si>
    <t>10.220466777463804</t>
  </si>
  <si>
    <t>1.0587974941245193e-11</t>
  </si>
  <si>
    <t>24.754240377817997</t>
  </si>
  <si>
    <t>75.49625274220729</t>
  </si>
  <si>
    <t>2.1902053261097203</t>
  </si>
  <si>
    <t>0.48</t>
  </si>
  <si>
    <t>36.62923735046235</t>
  </si>
  <si>
    <t>62.59999999999994</t>
  </si>
  <si>
    <t>42577.04169531317</t>
  </si>
  <si>
    <t>24.75423274819288</t>
  </si>
  <si>
    <t>2.190205326109723</t>
  </si>
  <si>
    <t>0.49</t>
  </si>
  <si>
    <t>72.98400000000038</t>
  </si>
  <si>
    <t>44.44059789697048</t>
  </si>
  <si>
    <t>62.6</t>
  </si>
  <si>
    <t>49979.690104292094</t>
  </si>
  <si>
    <t>1.659827830735594e-11</t>
  </si>
  <si>
    <t>4.538958098265766e-11</t>
  </si>
  <si>
    <t>51724.20729430469</t>
  </si>
  <si>
    <t>28.753333559581804</t>
  </si>
  <si>
    <t>11.280618486425219</t>
  </si>
  <si>
    <t>1.7825740883381513e-12</t>
  </si>
  <si>
    <t>24.754240377818068</t>
  </si>
  <si>
    <t>75.49625274220917</t>
  </si>
  <si>
    <t>1.7715736099446258</t>
  </si>
  <si>
    <t>29.82913625761757</t>
  </si>
  <si>
    <t>0.5</t>
  </si>
  <si>
    <t>72.98400000000021</t>
  </si>
  <si>
    <t>13.320116711128888</t>
  </si>
  <si>
    <t>62.599999999999866</t>
  </si>
  <si>
    <t>41144.26622340718</t>
  </si>
  <si>
    <t>-1.0805933925439604e-10</t>
  </si>
  <si>
    <t>598.217203662676</t>
  </si>
  <si>
    <t>-8.12545692859996e-09</t>
  </si>
  <si>
    <t>51724.20729430461</t>
  </si>
  <si>
    <t>-9.985168247794718e-11</t>
  </si>
  <si>
    <t>28.753333559581716</t>
  </si>
  <si>
    <t>11.963409365892225</t>
  </si>
  <si>
    <t>6.57530414286708</t>
  </si>
  <si>
    <t>24.75424037781798</t>
  </si>
  <si>
    <t>75.4962527422082</t>
  </si>
  <si>
    <t>4.47700321015992</t>
  </si>
  <si>
    <t>29.829136257617517</t>
  </si>
  <si>
    <t>0.51</t>
  </si>
  <si>
    <t>8.808251781668925</t>
  </si>
  <si>
    <t>721.143384444561</t>
  </si>
  <si>
    <t>-8.502090826709718e-10</t>
  </si>
  <si>
    <t>51724.207294304666</t>
  </si>
  <si>
    <t>1.359079950270825e-10</t>
  </si>
  <si>
    <t>11.963409365892877</t>
  </si>
  <si>
    <t>6.072505925886643</t>
  </si>
  <si>
    <t>4.726982910999156e-12</t>
  </si>
  <si>
    <t>24.75424037781803</t>
  </si>
  <si>
    <t>75.49625274220774</t>
  </si>
  <si>
    <t>7.4310783640665905</t>
  </si>
  <si>
    <t>29.82913625761719</t>
  </si>
  <si>
    <t>0.52</t>
  </si>
  <si>
    <t>11.484651627630578</t>
  </si>
  <si>
    <t>687.5643223043486</t>
  </si>
  <si>
    <t>-1.1816309708478911e-08</t>
  </si>
  <si>
    <t>1.4314489592493374e-10</t>
  </si>
  <si>
    <t>11.96340936588824</t>
  </si>
  <si>
    <t>6.2362719884350755</t>
  </si>
  <si>
    <t>24.754240377818032</t>
  </si>
  <si>
    <t>5.460603315616077</t>
  </si>
  <si>
    <t>0.53</t>
  </si>
  <si>
    <t>9.54729368257899</t>
  </si>
  <si>
    <t>41144.266223407234</t>
  </si>
  <si>
    <t>-1.8917489796876907e-10</t>
  </si>
  <si>
    <t>760.1893169516808</t>
  </si>
  <si>
    <t>51724.20729430468</t>
  </si>
  <si>
    <t>1.4358531675043195e-10</t>
  </si>
  <si>
    <t>28.753333559581634</t>
  </si>
  <si>
    <t>11.963409365892256</t>
  </si>
  <si>
    <t>5.9439038952512275</t>
  </si>
  <si>
    <t>24.754240377818043</t>
  </si>
  <si>
    <t>6.886965485081024</t>
  </si>
  <si>
    <t>0.54</t>
  </si>
  <si>
    <t>47.06700000000065</t>
  </si>
  <si>
    <t>11.875672657999091</t>
  </si>
  <si>
    <t>1.245435026913672e-11</t>
  </si>
  <si>
    <t>62.59999999999996</t>
  </si>
  <si>
    <t>41144.266223407154</t>
  </si>
  <si>
    <t>52468.67153506601</t>
  </si>
  <si>
    <t>647.4291305019378</t>
  </si>
  <si>
    <t>1.771191962522778e-10</t>
  </si>
  <si>
    <t>28.753333559581797</t>
  </si>
  <si>
    <t>11.963409365888406</t>
  </si>
  <si>
    <t>6.465511782573648</t>
  </si>
  <si>
    <t>7.670419720152492e-12</t>
  </si>
  <si>
    <t>24.754240377818018</t>
  </si>
  <si>
    <t>75.49625274220841</t>
  </si>
  <si>
    <t>1.6311883021318652</t>
  </si>
  <si>
    <t>5.1727176378003605</t>
  </si>
  <si>
    <t>1.5845103007450234e-12</t>
  </si>
  <si>
    <t>29.82913625761763</t>
  </si>
  <si>
    <t>0.55</t>
  </si>
  <si>
    <t>21.0620258795389</t>
  </si>
  <si>
    <t>9.447746381811462e-13</t>
  </si>
  <si>
    <t>62.60000000000006</t>
  </si>
  <si>
    <t>7307.725269851483</t>
  </si>
  <si>
    <t>51724.2072943047</t>
  </si>
  <si>
    <t>-8.459011269223993e-11</t>
  </si>
  <si>
    <t>11.963409382604334</t>
  </si>
  <si>
    <t>7.250457156942234</t>
  </si>
  <si>
    <t>2.2382096176443156e-12</t>
  </si>
  <si>
    <t>24.754240377818093</t>
  </si>
  <si>
    <t>4.01764742885721</t>
  </si>
  <si>
    <t>29.82913625761725</t>
  </si>
  <si>
    <t>0.56</t>
  </si>
  <si>
    <t>8.896871619964496e-13</t>
  </si>
  <si>
    <t>27.319128492723987</t>
  </si>
  <si>
    <t>62.600000000000044</t>
  </si>
  <si>
    <t>52468.671535065056</t>
  </si>
  <si>
    <t>19240.95294098682</t>
  </si>
  <si>
    <t>-9.431658273422184e-09</t>
  </si>
  <si>
    <t>51724.207294304695</t>
  </si>
  <si>
    <t>-8.390088623855263e-11</t>
  </si>
  <si>
    <t>28.753333559581726</t>
  </si>
  <si>
    <t>11.963409365888282</t>
  </si>
  <si>
    <t>8.57266518251405</t>
  </si>
  <si>
    <t>24.754240377818082</t>
  </si>
  <si>
    <t>6.103539657988453</t>
  </si>
  <si>
    <t>29.829136257617247</t>
  </si>
  <si>
    <t>0.57</t>
  </si>
  <si>
    <t>47.06700000000063</t>
  </si>
  <si>
    <t>6.080560071755282e-12</t>
  </si>
  <si>
    <t>28.421123813381836</t>
  </si>
  <si>
    <t>41144.26622340714</t>
  </si>
  <si>
    <t>52468.671535065965</t>
  </si>
  <si>
    <t>2.344677341170609e-09</t>
  </si>
  <si>
    <t>21188.093190024094</t>
  </si>
  <si>
    <t>51724.20729430466</t>
  </si>
  <si>
    <t>1.7779910876924987e-10</t>
  </si>
  <si>
    <t>28.75333355958178</t>
  </si>
  <si>
    <t>11.963409365892474</t>
  </si>
  <si>
    <t>3.9417762737192774e-07</t>
  </si>
  <si>
    <t>9.89487279718536</t>
  </si>
  <si>
    <t>1.631188302131866</t>
  </si>
  <si>
    <t>6.470905133353274</t>
  </si>
  <si>
    <t>0.58</t>
  </si>
  <si>
    <t>47.06699999999876</t>
  </si>
  <si>
    <t>29.523119791099756</t>
  </si>
  <si>
    <t>52468.67153505916</t>
  </si>
  <si>
    <t>22727.012413845106</t>
  </si>
  <si>
    <t>-5.1763815456240536e-11</t>
  </si>
  <si>
    <t>1.4301093642643536e-10</t>
  </si>
  <si>
    <t>28.75333355958174</t>
  </si>
  <si>
    <t>11.963409365891094</t>
  </si>
  <si>
    <t>11.2170812002174</t>
  </si>
  <si>
    <t>3.7318443107657585e-12</t>
  </si>
  <si>
    <t>1.631188302131966</t>
  </si>
  <si>
    <t>6.838270827758215</t>
  </si>
  <si>
    <t>0.59</t>
  </si>
  <si>
    <t>47.06700000000289</t>
  </si>
  <si>
    <t>30.332595254145264</t>
  </si>
  <si>
    <t>52468.67153506956</t>
  </si>
  <si>
    <t>-2.9958755476400256e-09</t>
  </si>
  <si>
    <t>23858.69887293753</t>
  </si>
  <si>
    <t>51724.20729430465</t>
  </si>
  <si>
    <t>4.874312928382096e-10</t>
  </si>
  <si>
    <t>28.75333355958165</t>
  </si>
  <si>
    <t>11.963409365892907</t>
  </si>
  <si>
    <t>2.932351857909844e-12</t>
  </si>
  <si>
    <t>12.539289209070212</t>
  </si>
  <si>
    <t>24.754240377818054</t>
  </si>
  <si>
    <t>1.6311883021317453</t>
  </si>
  <si>
    <t>7.108120737919666</t>
  </si>
  <si>
    <t>0.6</t>
  </si>
  <si>
    <t>47.06699999999887</t>
  </si>
  <si>
    <t>30.82480223368467</t>
  </si>
  <si>
    <t>-4.03874594881152e-13</t>
  </si>
  <si>
    <t>24548.194141721757</t>
  </si>
  <si>
    <t>4.1743635265447664e-10</t>
  </si>
  <si>
    <t>28.753333559579747</t>
  </si>
  <si>
    <t>11.963409365896425</t>
  </si>
  <si>
    <t>13.861497217923826</t>
  </si>
  <si>
    <t>3.667464769374629e-12</t>
  </si>
  <si>
    <t>75.49625274221265</t>
  </si>
  <si>
    <t>1.6311883021319604</t>
  </si>
  <si>
    <t>7.2722047840374255</t>
  </si>
  <si>
    <t>29.829136257617193</t>
  </si>
  <si>
    <t>0.61</t>
  </si>
  <si>
    <t>47.067000000000014</t>
  </si>
  <si>
    <t>11.3817994648068</t>
  </si>
  <si>
    <t>30.204</t>
  </si>
  <si>
    <t>41144.26622340689</t>
  </si>
  <si>
    <t>52468.67153506496</t>
  </si>
  <si>
    <t>698.1212769477713</t>
  </si>
  <si>
    <t>-5.322817742126063e-10</t>
  </si>
  <si>
    <t>25477.043320403995</t>
  </si>
  <si>
    <t>28.753333559581648</t>
  </si>
  <si>
    <t>11.96340936588827</t>
  </si>
  <si>
    <t>5.433819302142442</t>
  </si>
  <si>
    <t>9.74988592464051</t>
  </si>
  <si>
    <t>1.631188302131899</t>
  </si>
  <si>
    <t>5.536327285197541</t>
  </si>
  <si>
    <t>29.829136257617577</t>
  </si>
  <si>
    <t>14.522231759910646</t>
  </si>
  <si>
    <t>0.62</t>
  </si>
  <si>
    <t>9.797993316064794e-12</t>
  </si>
  <si>
    <t>14.025288227688993</t>
  </si>
  <si>
    <t>62.59999999995625</t>
  </si>
  <si>
    <t>30.316703456241836</t>
  </si>
  <si>
    <t>52468.67153506598</t>
  </si>
  <si>
    <t>1.1812517186626792e-08</t>
  </si>
  <si>
    <t>775.524457918181</t>
  </si>
  <si>
    <t>51724.20729428154</t>
  </si>
  <si>
    <t>25730.47040140431</t>
  </si>
  <si>
    <t>11.963409365892419</t>
  </si>
  <si>
    <t>6.628904311767419</t>
  </si>
  <si>
    <t>3.533173753567098e-12</t>
  </si>
  <si>
    <t>24.754240377801644</t>
  </si>
  <si>
    <t>9.877008923876891</t>
  </si>
  <si>
    <t>75.49625274220844</t>
  </si>
  <si>
    <t>4.291101828783469</t>
  </si>
  <si>
    <t>29.829136257593465</t>
  </si>
  <si>
    <t>14.672971632829087</t>
  </si>
  <si>
    <t>0.63</t>
  </si>
  <si>
    <t>14.025288227688996</t>
  </si>
  <si>
    <t>-2.0749641018886915e-12</t>
  </si>
  <si>
    <t>62.60000000000008</t>
  </si>
  <si>
    <t>31.488933606275445</t>
  </si>
  <si>
    <t>41144.2662234071</t>
  </si>
  <si>
    <t>52468.67153506507</t>
  </si>
  <si>
    <t>-1.7012675704348557e-09</t>
  </si>
  <si>
    <t>775.5244579181835</t>
  </si>
  <si>
    <t>51724.207294304724</t>
  </si>
  <si>
    <t>28366.368847554233</t>
  </si>
  <si>
    <t>28.753333559581645</t>
  </si>
  <si>
    <t>11.963409365888266</t>
  </si>
  <si>
    <t>6.628904311767413</t>
  </si>
  <si>
    <t>-1.2716570888728938e-12</t>
  </si>
  <si>
    <t>24.7542403778181</t>
  </si>
  <si>
    <t>11.19921693272304</t>
  </si>
  <si>
    <t>1.6311883021318994</t>
  </si>
  <si>
    <t>4.291101828783468</t>
  </si>
  <si>
    <t>29.8291362576173</t>
  </si>
  <si>
    <t>16.24081905951381</t>
  </si>
  <si>
    <t>0.64</t>
  </si>
  <si>
    <t>72.9840000000024</t>
  </si>
  <si>
    <t>47.06700000000012</t>
  </si>
  <si>
    <t>62.60000000000002</t>
  </si>
  <si>
    <t>32.913523608083466</t>
  </si>
  <si>
    <t>52468.671535065114</t>
  </si>
  <si>
    <t>775.524457918182</t>
  </si>
  <si>
    <t>51724.207294304615</t>
  </si>
  <si>
    <t>31569.728334647105</t>
  </si>
  <si>
    <t>28.75333355958264</t>
  </si>
  <si>
    <t>11.963409365888301</t>
  </si>
  <si>
    <t>2.247318408700183e-12</t>
  </si>
  <si>
    <t>24.75424037781808</t>
  </si>
  <si>
    <t>12.52142494157233</t>
  </si>
  <si>
    <t>75.49625274221283</t>
  </si>
  <si>
    <t>1.6311883021318934</t>
  </si>
  <si>
    <t>18.14619554923423</t>
  </si>
  <si>
    <t>0.65</t>
  </si>
  <si>
    <t>47.06699999999977</t>
  </si>
  <si>
    <t>62.60000000000001</t>
  </si>
  <si>
    <t>34.3363215181463</t>
  </si>
  <si>
    <t>41144.26622340664</t>
  </si>
  <si>
    <t>52468.67153506306</t>
  </si>
  <si>
    <t>51724.207294304295</t>
  </si>
  <si>
    <t>34706.15905557951</t>
  </si>
  <si>
    <t>28.7533335595819</t>
  </si>
  <si>
    <t>11.963409365888134</t>
  </si>
  <si>
    <t>24.754240377818448</t>
  </si>
  <si>
    <t>13.84363295042872</t>
  </si>
  <si>
    <t>75.49625274220818</t>
  </si>
  <si>
    <t>1.6311883021319113</t>
  </si>
  <si>
    <t>29.82913625761736</t>
  </si>
  <si>
    <t>19.974269629853207</t>
  </si>
  <si>
    <t>0.66</t>
  </si>
  <si>
    <t>17.178162937423817</t>
  </si>
  <si>
    <t>35.28931975203527</t>
  </si>
  <si>
    <t>2298.7935487490645</t>
  </si>
  <si>
    <t>-4.581148504989585e-08</t>
  </si>
  <si>
    <t>51724.20729430445</t>
  </si>
  <si>
    <t>36184.9452511419</t>
  </si>
  <si>
    <t>28.753333559581783</t>
  </si>
  <si>
    <t>11.963409365891442</t>
  </si>
  <si>
    <t>6.868554684754317</t>
  </si>
  <si>
    <t>24.75424037781805</t>
  </si>
  <si>
    <t>14.926190586292648</t>
  </si>
  <si>
    <t>3.71425775158422</t>
  </si>
  <si>
    <t>21.0860043193982</t>
  </si>
  <si>
    <t>0.67</t>
  </si>
  <si>
    <t>47.0670000000007</t>
  </si>
  <si>
    <t>30.6743943506425</t>
  </si>
  <si>
    <t>4.8347597232624E-12</t>
  </si>
  <si>
    <t>52468.6715350662</t>
  </si>
  <si>
    <t>24337.4991941562</t>
  </si>
  <si>
    <t>-4.20780984500268E-08</t>
  </si>
  <si>
    <t>51724.2072943046</t>
  </si>
  <si>
    <t>25477.0433204038</t>
  </si>
  <si>
    <t>28.7533335595816</t>
  </si>
  <si>
    <t>11.9634093658883</t>
  </si>
  <si>
    <t>13.3670663652632</t>
  </si>
  <si>
    <t>24.754240377818</t>
  </si>
  <si>
    <t>9.7498859246405</t>
  </si>
  <si>
    <t>75.4962527422077</t>
  </si>
  <si>
    <t>1.63118830213186</t>
  </si>
  <si>
    <t>7.2220642231688</t>
  </si>
  <si>
    <t>1.30591240335946E-12</t>
  </si>
  <si>
    <t>29.8291362576175</t>
  </si>
  <si>
    <t>14.5222317599106</t>
  </si>
  <si>
    <t>0.68</t>
  </si>
  <si>
    <t>47.0670000000001</t>
  </si>
  <si>
    <t>31.02618723508859</t>
  </si>
  <si>
    <t>30.350968418457242</t>
  </si>
  <si>
    <t>24837.8415465377</t>
  </si>
  <si>
    <t>51724.20729430467</t>
  </si>
  <si>
    <t>25807.51923064521</t>
  </si>
  <si>
    <t>28.753333559581794</t>
  </si>
  <si>
    <t>11.963409365892876</t>
  </si>
  <si>
    <t>14.523503463495992</t>
  </si>
  <si>
    <t>-7.585043704239069e-13</t>
  </si>
  <si>
    <t>9.915657825257504</t>
  </si>
  <si>
    <t>1.6311883021318947</t>
  </si>
  <si>
    <t>7.339339276702905</t>
  </si>
  <si>
    <t>4.266170750000242e-13</t>
  </si>
  <si>
    <t>29.8291362576172</t>
  </si>
  <si>
    <t>14.718800715823871</t>
  </si>
  <si>
    <t>0.69</t>
  </si>
  <si>
    <t>3.229825413797182e-11</t>
  </si>
  <si>
    <t>62.59999999999885</t>
  </si>
  <si>
    <t>31.523198568493488</t>
  </si>
  <si>
    <t>41144.266223407125</t>
  </si>
  <si>
    <t>52468.67153506499</t>
  </si>
  <si>
    <t>3.224194133899516e-09</t>
  </si>
  <si>
    <t>51724.20729430408</t>
  </si>
  <si>
    <t>28443.41767680105</t>
  </si>
  <si>
    <t>28.75333355958162</t>
  </si>
  <si>
    <t>11.963409365888278</t>
  </si>
  <si>
    <t>14.523503463495988</t>
  </si>
  <si>
    <t>8.95307859365947e-12</t>
  </si>
  <si>
    <t>24.754240377817602</t>
  </si>
  <si>
    <t>11.23786583410662</t>
  </si>
  <si>
    <t>6.260199261119546e-12</t>
  </si>
  <si>
    <t>29.829136257616423</t>
  </si>
  <si>
    <t>16.286648142512114</t>
  </si>
  <si>
    <t>0.7</t>
  </si>
  <si>
    <t>32.96185375129359</t>
  </si>
  <si>
    <t>31678.404390612843</t>
  </si>
  <si>
    <t>28.75333355958176</t>
  </si>
  <si>
    <t>11.963409365892268</t>
  </si>
  <si>
    <t>14.52350346349599</t>
  </si>
  <si>
    <t>12.560073842964057</t>
  </si>
  <si>
    <t>18.21083668703565</t>
  </si>
  <si>
    <t>0.71</t>
  </si>
  <si>
    <t>47.06699999999993</t>
  </si>
  <si>
    <t>34.36993736465642</t>
  </si>
  <si>
    <t>52468.67153506543</t>
  </si>
  <si>
    <t>-4.7849814777123356e-08</t>
  </si>
  <si>
    <t>34758.321429027426</t>
  </si>
  <si>
    <t>11.963409365890888</t>
  </si>
  <si>
    <t>24.75424037781806</t>
  </si>
  <si>
    <t>13.882281851819686</t>
  </si>
  <si>
    <t>1.6311883021319034</t>
  </si>
  <si>
    <t>29.829136257617137</t>
  </si>
  <si>
    <t>20.013484710589736</t>
  </si>
  <si>
    <t>0.72</t>
  </si>
  <si>
    <t>72.98400000000046</t>
  </si>
  <si>
    <t>1.3819708333850175e-12</t>
  </si>
  <si>
    <t>-1.9459420974285802e-13</t>
  </si>
  <si>
    <t>36.394234389456685</t>
  </si>
  <si>
    <t>52468.6715350652</t>
  </si>
  <si>
    <t>1.0577378262155435e-07</t>
  </si>
  <si>
    <t>51724.20729430471</t>
  </si>
  <si>
    <t>37899.46313269757</t>
  </si>
  <si>
    <t>28.753333559581897</t>
  </si>
  <si>
    <t>11.963409365888305</t>
  </si>
  <si>
    <t>15.204489860675599</t>
  </si>
  <si>
    <t>75.49625274220946</t>
  </si>
  <si>
    <t>4.844883549806371e-12</t>
  </si>
  <si>
    <t>29.829136257617645</t>
  </si>
  <si>
    <t>22.039323156617584</t>
  </si>
  <si>
    <t>0.73</t>
  </si>
  <si>
    <t>72.98400000000044</t>
  </si>
  <si>
    <t>31.271583831488513</t>
  </si>
  <si>
    <t>32.669687655599226</t>
  </si>
  <si>
    <t>775.5244579181815</t>
  </si>
  <si>
    <t>23499.646235698638</t>
  </si>
  <si>
    <t>31021.434291663936</t>
  </si>
  <si>
    <t>28.75333355958185</t>
  </si>
  <si>
    <t>11.963409365888287</t>
  </si>
  <si>
    <t>12.0948640879307</t>
  </si>
  <si>
    <t>24.75424037781807</t>
  </si>
  <si>
    <t>12.326432933327165</t>
  </si>
  <si>
    <t>75.49625274220936</t>
  </si>
  <si>
    <t>4.291101828783467</t>
  </si>
  <si>
    <t>3.60717198465099</t>
  </si>
  <si>
    <t>17.820067125882662</t>
  </si>
  <si>
    <t>0.74</t>
  </si>
  <si>
    <t>31.269212083715786</t>
  </si>
  <si>
    <t>34.16776441294166</t>
  </si>
  <si>
    <t>52468.67153506494</t>
  </si>
  <si>
    <t>-1.8462742445990443e-10</t>
  </si>
  <si>
    <t>23495.58419136288</t>
  </si>
  <si>
    <t>34390.03745954783</t>
  </si>
  <si>
    <t>11.963409365888303</t>
  </si>
  <si>
    <t>12.093666007669633</t>
  </si>
  <si>
    <t>24.754240377818057</t>
  </si>
  <si>
    <t>13.649839022441896</t>
  </si>
  <si>
    <t>3.606740578121234</t>
  </si>
  <si>
    <t>19.777654365571927</t>
  </si>
  <si>
    <t>0.75</t>
  </si>
  <si>
    <t>47.06699999999995</t>
  </si>
  <si>
    <t>31.367280064862797</t>
  </si>
  <si>
    <t>62.59999999995567</t>
  </si>
  <si>
    <t>35.27470030111926</t>
  </si>
  <si>
    <t>5.642505129799247e-09</t>
  </si>
  <si>
    <t>775.5244579181813</t>
  </si>
  <si>
    <t>23663.543234866436</t>
  </si>
  <si>
    <t>51724.20729428332</t>
  </si>
  <si>
    <t>36162.25996020166</t>
  </si>
  <si>
    <t>12.143204712335281</t>
  </si>
  <si>
    <t>24.754240377801395</t>
  </si>
  <si>
    <t>14.922508326646522</t>
  </si>
  <si>
    <t>1.6311883021319025</t>
  </si>
  <si>
    <t>3.6245785488841316</t>
  </si>
  <si>
    <t>29.82913625759314</t>
  </si>
  <si>
    <t>21.068949774964153</t>
  </si>
  <si>
    <t>0.76</t>
  </si>
  <si>
    <t>47.06700000000046</t>
  </si>
  <si>
    <t>2.4325579739449302e-12</t>
  </si>
  <si>
    <t>33.98475403714632</t>
  </si>
  <si>
    <t>62.600000000000016</t>
  </si>
  <si>
    <t>28863.094732645328</t>
  </si>
  <si>
    <t>28.753333559581815</t>
  </si>
  <si>
    <t>11.96340936588848</t>
  </si>
  <si>
    <t>13.465412721171633</t>
  </si>
  <si>
    <t>24.754240377818462</t>
  </si>
  <si>
    <t>1.631188302131875</t>
  </si>
  <si>
    <t>4.100681183445839</t>
  </si>
  <si>
    <t>29.829136257617687</t>
  </si>
  <si>
    <t>21.06894977496415</t>
  </si>
  <si>
    <t>0.77</t>
  </si>
  <si>
    <t>47.06700000000053</t>
  </si>
  <si>
    <t>31.01861212864098</t>
  </si>
  <si>
    <t>31.26303440979126</t>
  </si>
  <si>
    <t>52468.67153506535</t>
  </si>
  <si>
    <t>24826.139318521615</t>
  </si>
  <si>
    <t>23485.003814451833</t>
  </si>
  <si>
    <t>25477.04332040396</t>
  </si>
  <si>
    <t>11.963409365888381</t>
  </si>
  <si>
    <t>14.498602066945937</t>
  </si>
  <si>
    <t>12.090545376853253</t>
  </si>
  <si>
    <t>24.754240377818064</t>
  </si>
  <si>
    <t>1.6311883021318714</t>
  </si>
  <si>
    <t>7.336814009554402</t>
  </si>
  <si>
    <t>3.605616896716156</t>
  </si>
  <si>
    <t>29.829136257617677</t>
  </si>
  <si>
    <t>0.78</t>
  </si>
  <si>
    <t>47.066999999999624</t>
  </si>
  <si>
    <t>31.351386657091812</t>
  </si>
  <si>
    <t>28057.078227776707</t>
  </si>
  <si>
    <t>28.753333559581822</t>
  </si>
  <si>
    <t>11.963409365888428</t>
  </si>
  <si>
    <t>14.523503463495993</t>
  </si>
  <si>
    <t>12.093666007669636</t>
  </si>
  <si>
    <t>24.754240377818075</t>
  </si>
  <si>
    <t>11.044071906127595</t>
  </si>
  <si>
    <t>1.63118830213192</t>
  </si>
  <si>
    <t>29.829136257617606</t>
  </si>
  <si>
    <t>16.056851235175124</t>
  </si>
  <si>
    <t>0.79</t>
  </si>
  <si>
    <t>47.06700000000001</t>
  </si>
  <si>
    <t>32.71801779880657</t>
  </si>
  <si>
    <t>23499.646235694592</t>
  </si>
  <si>
    <t>51724.20729430644</t>
  </si>
  <si>
    <t>31130.110347623417</t>
  </si>
  <si>
    <t>28.753333559581808</t>
  </si>
  <si>
    <t>11.963409365891586</t>
  </si>
  <si>
    <t>-1.005772786956506e-12</t>
  </si>
  <si>
    <t>12.094864087932077</t>
  </si>
  <si>
    <t>12.365081834716648</t>
  </si>
  <si>
    <t>2.1458390619955026e-12</t>
  </si>
  <si>
    <t>7.339339276702907</t>
  </si>
  <si>
    <t>3.60717198464998</t>
  </si>
  <si>
    <t>17.88470826368036</t>
  </si>
  <si>
    <t>0.8</t>
  </si>
  <si>
    <t>47.067000000000085</t>
  </si>
  <si>
    <t>6.2864103147958885e-12</t>
  </si>
  <si>
    <t>34.2013802594518</t>
  </si>
  <si>
    <t>52468.671535065005</t>
  </si>
  <si>
    <t>34465.62667518058</t>
  </si>
  <si>
    <t>28.753333559581673</t>
  </si>
  <si>
    <t>2.2808937554644696e-12</t>
  </si>
  <si>
    <t>13.688487923832875</t>
  </si>
  <si>
    <t>1.6311883021318951</t>
  </si>
  <si>
    <t>19.81685183724163</t>
  </si>
  <si>
    <t>0.81</t>
  </si>
  <si>
    <t>31.443790336110577</t>
  </si>
  <si>
    <t>23794.58082559352</t>
  </si>
  <si>
    <t>11.963409365891444</t>
  </si>
  <si>
    <t>12.181853613708634</t>
  </si>
  <si>
    <t>24.75424037781802</t>
  </si>
  <si>
    <t>3.6384953030134257</t>
  </si>
  <si>
    <t>0.82</t>
  </si>
  <si>
    <t>47.067000000000306</t>
  </si>
  <si>
    <t>34.06126430843457</t>
  </si>
  <si>
    <t>41144.26622340676</t>
  </si>
  <si>
    <t>29046.372614298696</t>
  </si>
  <si>
    <t>11.963409365888339</t>
  </si>
  <si>
    <t>13.504061622565404</t>
  </si>
  <si>
    <t>1.6311883021318831</t>
  </si>
  <si>
    <t>4.114597937582497</t>
  </si>
  <si>
    <t>0.83</t>
  </si>
  <si>
    <t>47.06699999999999</t>
  </si>
  <si>
    <t>36.67873828075232</t>
  </si>
  <si>
    <t>62.60000000000003</t>
  </si>
  <si>
    <t>34540.10704679451</t>
  </si>
  <si>
    <t>14.82626963141903</t>
  </si>
  <si>
    <t>4.590700572150434</t>
  </si>
  <si>
    <t>29.82913625761723</t>
  </si>
  <si>
    <t>0.84</t>
  </si>
  <si>
    <t>39.29621225305297</t>
  </si>
  <si>
    <t>52468.67153506504</t>
  </si>
  <si>
    <t>1.2241798685863614e-09</t>
  </si>
  <si>
    <t>38534.09042784029</t>
  </si>
  <si>
    <t>28.753333559581836</t>
  </si>
  <si>
    <t>11.963409365888271</t>
  </si>
  <si>
    <t>16.148477640272525</t>
  </si>
  <si>
    <t>5.0668032067152575</t>
  </si>
  <si>
    <t>0.85</t>
  </si>
  <si>
    <t>35.550646880330156</t>
  </si>
  <si>
    <t>32.04637601931575</t>
  </si>
  <si>
    <t>52468.67153506501</t>
  </si>
  <si>
    <t>32676.493084134727</t>
  </si>
  <si>
    <t>2456.0672019360845</t>
  </si>
  <si>
    <t>29619.844191375465</t>
  </si>
  <si>
    <t>11.963409365888264</t>
  </si>
  <si>
    <t>15.369653679120209</t>
  </si>
  <si>
    <t>7.625397924541605</t>
  </si>
  <si>
    <t>11.827979827937156</t>
  </si>
  <si>
    <t>18.65517646602909</t>
  </si>
  <si>
    <t>11.72107252219261</t>
  </si>
  <si>
    <t>16.986393341821003</t>
  </si>
  <si>
    <t>0.86</t>
  </si>
  <si>
    <t>47.06700000000066</t>
  </si>
  <si>
    <t>36.379773599807635</t>
  </si>
  <si>
    <t>32.96513124504968</t>
  </si>
  <si>
    <t>52468.67153506597</t>
  </si>
  <si>
    <t>34149.950931815234</t>
  </si>
  <si>
    <t>2456.0672019372487</t>
  </si>
  <si>
    <t>31685.77422383091</t>
  </si>
  <si>
    <t>11.963409365888399</t>
  </si>
  <si>
    <t>15.95594862935771</t>
  </si>
  <si>
    <t>7.625397924541603</t>
  </si>
  <si>
    <t>12.094864087930706</t>
  </si>
  <si>
    <t>12.562694806292068</t>
  </si>
  <si>
    <t>1.6311883021318643</t>
  </si>
  <si>
    <t>19.583375036705128</t>
  </si>
  <si>
    <t>11.721072522193648</t>
  </si>
  <si>
    <t>18.215220305859408</t>
  </si>
  <si>
    <t>0.87</t>
  </si>
  <si>
    <t>35.03320724299556</t>
  </si>
  <si>
    <t>35.20144891799505</t>
  </si>
  <si>
    <t>31756.940648516553</t>
  </si>
  <si>
    <t>2456.0672019360823</t>
  </si>
  <si>
    <t>23495.584191362876</t>
  </si>
  <si>
    <t>36048.59434119218</t>
  </si>
  <si>
    <t>11.963409365888289</t>
  </si>
  <si>
    <t>15.00375997518411</t>
  </si>
  <si>
    <t>7.625397924541602</t>
  </si>
  <si>
    <t>14.838289549580594</t>
  </si>
  <si>
    <t>18.07590827878773</t>
  </si>
  <si>
    <t>20.983497251779497</t>
  </si>
  <si>
    <t>0.88</t>
  </si>
  <si>
    <t>36.78225282104243</t>
  </si>
  <si>
    <t>34865.204888931075</t>
  </si>
  <si>
    <t>2456.0672019361523</t>
  </si>
  <si>
    <t>23499.646235698645</t>
  </si>
  <si>
    <t>36162.25996020167</t>
  </si>
  <si>
    <t>11.963409365888284</t>
  </si>
  <si>
    <t>16.240551126710834</t>
  </si>
  <si>
    <t>7.625397924541606</t>
  </si>
  <si>
    <t>12.094864087930699</t>
  </si>
  <si>
    <t>20.033946257124075</t>
  </si>
  <si>
    <t>11.721072522192618</t>
  </si>
  <si>
    <t>0.89</t>
  </si>
  <si>
    <t>38.65209322884982</t>
  </si>
  <si>
    <t>52468.6715350653</t>
  </si>
  <si>
    <t>37253.29407846728</t>
  </si>
  <si>
    <t>2456.067201936085</t>
  </si>
  <si>
    <t>17.562759135564278</t>
  </si>
  <si>
    <t>7.625397924541659</t>
  </si>
  <si>
    <t>14.922508326646524</t>
  </si>
  <si>
    <t>22.12721276650986</t>
  </si>
  <si>
    <t>0.9</t>
  </si>
  <si>
    <t>39.731663639321496</t>
  </si>
  <si>
    <t>32.40707206579759</t>
  </si>
  <si>
    <t>62.600000000000136</t>
  </si>
  <si>
    <t>52468.671535065274</t>
  </si>
  <si>
    <t>37559.50321270572</t>
  </si>
  <si>
    <t>25475.42294281222</t>
  </si>
  <si>
    <t>51724.20729430473</t>
  </si>
  <si>
    <t>18.311379153384728</t>
  </si>
  <si>
    <t>12.668452078963558</t>
  </si>
  <si>
    <t>24.75424037781812</t>
  </si>
  <si>
    <t>23.335780393633787</t>
  </si>
  <si>
    <t>3.813710405125422</t>
  </si>
  <si>
    <t>29.82913625761737</t>
  </si>
  <si>
    <t>0.91</t>
  </si>
  <si>
    <t>72.98400000000159</t>
  </si>
  <si>
    <t>37.27854703230608</t>
  </si>
  <si>
    <t>39.676559709362074</t>
  </si>
  <si>
    <t>50.340000000006775</t>
  </si>
  <si>
    <t>41144.26622340746</t>
  </si>
  <si>
    <t>43192.37768635046</t>
  </si>
  <si>
    <t>37543.87354508763</t>
  </si>
  <si>
    <t>2456.0672019360254</t>
  </si>
  <si>
    <t>50439.56181321508</t>
  </si>
  <si>
    <t>28.75333355958238</t>
  </si>
  <si>
    <t>10.28394113720417</t>
  </si>
  <si>
    <t>18.273312518979616</t>
  </si>
  <si>
    <t>7.625397924541624</t>
  </si>
  <si>
    <t>24.754240377818046</t>
  </si>
  <si>
    <t>18.535839189621935</t>
  </si>
  <si>
    <t>75.49625274221337</t>
  </si>
  <si>
    <t>2.155026933236441</t>
  </si>
  <si>
    <t>23.274092128347625</t>
  </si>
  <si>
    <t>29.82913625761748</t>
  </si>
  <si>
    <t>33.39541478179727</t>
  </si>
  <si>
    <t>0.92</t>
  </si>
  <si>
    <t>47.067000000000135</t>
  </si>
  <si>
    <t>60.99953233576822</t>
  </si>
  <si>
    <t>31.25158512239395</t>
  </si>
  <si>
    <t>30.965722804647264</t>
  </si>
  <si>
    <t>51551.52555355372</t>
  </si>
  <si>
    <t>2456.0672019360222</t>
  </si>
  <si>
    <t>23465.394851999885</t>
  </si>
  <si>
    <t>27189.867339739376</t>
  </si>
  <si>
    <t>11.963409365888516</t>
  </si>
  <si>
    <t>25.852928447040483</t>
  </si>
  <si>
    <t>7.625397924543162</t>
  </si>
  <si>
    <t>12.084761808553246</t>
  </si>
  <si>
    <t>10.609065321106705</t>
  </si>
  <si>
    <t>1.6311883021318925</t>
  </si>
  <si>
    <t>47.88049527171433</t>
  </si>
  <si>
    <t>3.603534340804833</t>
  </si>
  <si>
    <t>15.541029253797863</t>
  </si>
  <si>
    <t>0.93</t>
  </si>
  <si>
    <t>64.0674353880821</t>
  </si>
  <si>
    <t>31.237555632076546</t>
  </si>
  <si>
    <t>30.407919090754127</t>
  </si>
  <si>
    <t>41144.26622252126</t>
  </si>
  <si>
    <t>52829.84134974383</t>
  </si>
  <si>
    <t>2456.0672019360286</t>
  </si>
  <si>
    <t>23441.366828306604</t>
  </si>
  <si>
    <t>25935.57956812266</t>
  </si>
  <si>
    <t>11.96340936589218</t>
  </si>
  <si>
    <t>27.811393826596074</t>
  </si>
  <si>
    <t>7.625397924542847</t>
  </si>
  <si>
    <t>12.077674859588713</t>
  </si>
  <si>
    <t>9.979894899366169</t>
  </si>
  <si>
    <t>51.87688687272332</t>
  </si>
  <si>
    <t>3.600982461637205</t>
  </si>
  <si>
    <t>29.829136257617222</t>
  </si>
  <si>
    <t>14.794971734805149</t>
  </si>
  <si>
    <t>0.94</t>
  </si>
  <si>
    <t>33.17897749387178</t>
  </si>
  <si>
    <t>39.647429590560236</t>
  </si>
  <si>
    <t>47.84000000000047</t>
  </si>
  <si>
    <t>38628.870280982024</t>
  </si>
  <si>
    <t>37535.61108404567</t>
  </si>
  <si>
    <t>2456.067201936082</t>
  </si>
  <si>
    <t>42348.71795512276</t>
  </si>
  <si>
    <t>9.514540897563213</t>
  </si>
  <si>
    <t>18.253188989071266</t>
  </si>
  <si>
    <t>7.625397924541834</t>
  </si>
  <si>
    <t>20.464342747016754</t>
  </si>
  <si>
    <t>2.3771339984273907</t>
  </si>
  <si>
    <t>23.241481269234882</t>
  </si>
  <si>
    <t>7.4998399944887755</t>
  </si>
  <si>
    <t>0.95</t>
  </si>
  <si>
    <t>29.483092201963437</t>
  </si>
  <si>
    <t>62.999060543268406</t>
  </si>
  <si>
    <t>31.26444812919359</t>
  </si>
  <si>
    <t>62.600000000001046</t>
  </si>
  <si>
    <t>50.339999999999954</t>
  </si>
  <si>
    <t>28363.79519975749</t>
  </si>
  <si>
    <t>52384.67720436855</t>
  </si>
  <si>
    <t>23487.425063016566</t>
  </si>
  <si>
    <t>51724.20729430519</t>
  </si>
  <si>
    <t>50439.561813208995</t>
  </si>
  <si>
    <t>6.7203177138258425</t>
  </si>
  <si>
    <t>27.129372553343117</t>
  </si>
  <si>
    <t>7.62539792454161</t>
  </si>
  <si>
    <t>12.091259512365506</t>
  </si>
  <si>
    <t>18.53583918961675</t>
  </si>
  <si>
    <t>75.49625274220786</t>
  </si>
  <si>
    <t>1.983548732003177</t>
  </si>
  <si>
    <t>50.485172668024944</t>
  </si>
  <si>
    <t>3.605874043697981</t>
  </si>
  <si>
    <t>29.829136257618597</t>
  </si>
  <si>
    <t>33.39541478178818</t>
  </si>
  <si>
    <t>0.96</t>
  </si>
  <si>
    <t>29.03903789667745</t>
  </si>
  <si>
    <t>65.38473052004457</t>
  </si>
  <si>
    <t>50.34000000000003</t>
  </si>
  <si>
    <t>27369.74826808937</t>
  </si>
  <si>
    <t>53378.72413603717</t>
  </si>
  <si>
    <t>23487.425063016562</t>
  </si>
  <si>
    <t>6.5195792746044505</t>
  </si>
  <si>
    <t>28.65231900141858</t>
  </si>
  <si>
    <t>18.535839189616635</t>
  </si>
  <si>
    <t>1.893747562120281</t>
  </si>
  <si>
    <t>53.592856090673116</t>
  </si>
  <si>
    <t>29.82913625761769</t>
  </si>
  <si>
    <t>33.39541478178825</t>
  </si>
  <si>
    <t>0.97</t>
  </si>
  <si>
    <t>30.161913323801585</t>
  </si>
  <si>
    <t>64.05224698925709</t>
  </si>
  <si>
    <t>47.84</t>
  </si>
  <si>
    <t>29883.38423488716</t>
  </si>
  <si>
    <t>52823.51273707069</t>
  </si>
  <si>
    <t>42348.718117020195</t>
  </si>
  <si>
    <t>51724.207294303276</t>
  </si>
  <si>
    <t>29619.84419137546</t>
  </si>
  <si>
    <t>28.753333559581677</t>
  </si>
  <si>
    <t>7.027184443606859</t>
  </si>
  <si>
    <t>27.80169796829726</t>
  </si>
  <si>
    <t>7.625397924542486</t>
  </si>
  <si>
    <t>20.464342747016644</t>
  </si>
  <si>
    <t>24.75424037781804</t>
  </si>
  <si>
    <t>11.827979827937158</t>
  </si>
  <si>
    <t>2.1208268310028613</t>
  </si>
  <si>
    <t>51.85710176593798</t>
  </si>
  <si>
    <t>7.49983999448869</t>
  </si>
  <si>
    <t>0.98</t>
  </si>
  <si>
    <t>28.240199999999998</t>
  </si>
  <si>
    <t>65.34361798033494</t>
  </si>
  <si>
    <t>33.72020826284671</t>
  </si>
  <si>
    <t>25581.493204148468</t>
  </si>
  <si>
    <t>53361.59360484495</t>
  </si>
  <si>
    <t>42348.718067703354</t>
  </si>
  <si>
    <t>33383.65440365534</t>
  </si>
  <si>
    <t>28.753333559581627</t>
  </si>
  <si>
    <t>6.158457964302918</t>
  </si>
  <si>
    <t>28.626073880789242</t>
  </si>
  <si>
    <t>7.6253979245419385</t>
  </si>
  <si>
    <t>20.46434274701673</t>
  </si>
  <si>
    <t>13.194538403603222</t>
  </si>
  <si>
    <t>1.7321984524404974</t>
  </si>
  <si>
    <t>53.53930100578611</t>
  </si>
  <si>
    <t>19.225129118789955</t>
  </si>
  <si>
    <t>0.99</t>
  </si>
  <si>
    <t>72.98400000000001</t>
  </si>
  <si>
    <t>51.611194769503626</t>
  </si>
  <si>
    <t>53514.5628148412</t>
  </si>
  <si>
    <t>47285.47939390579</t>
  </si>
  <si>
    <t>50439.56181320937</t>
  </si>
  <si>
    <t>28.860432951379252</t>
  </si>
  <si>
    <t>22.369348863569822</t>
  </si>
  <si>
    <t>24.75424037781811</t>
  </si>
  <si>
    <t>18.53583918961663</t>
  </si>
  <si>
    <t>54.01752780065471</t>
  </si>
  <si>
    <t>8.611137365651452</t>
  </si>
  <si>
    <t>tot oil</t>
  </si>
  <si>
    <t>gas std</t>
  </si>
  <si>
    <t>num std from cap</t>
  </si>
  <si>
    <t>p(feasible)</t>
  </si>
  <si>
    <t>exp gas</t>
  </si>
  <si>
    <t>cap</t>
  </si>
  <si>
    <t>sum var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</si>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</sst>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res_under_cap3_changes!$AR$1</c:f>
              <c:strCache>
                <c:ptCount val="1"/>
                <c:pt idx="0">
                  <c:v>p(feasible)</c:v>
                </c:pt>
              </c:strCache>
            </c:strRef>
          </c:tx>
          <c:spPr>
            <a:ln>
              <a:noFill/>
            </a:ln>
          </c:spPr>
          <c:xVal>
            <c:numRef>
              <c:f>res_under_cap3_changes!$AM$2:$AM$102</c:f>
              <c:numCache>
                <c:formatCode>General</c:formatCode>
                <c:ptCount val="101"/>
                <c:pt idx="0">
                  <c:v>132.22080088536001</c:v>
                </c:pt>
                <c:pt idx="1">
                  <c:v>40.716742925474897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40.716742925474797</c:v>
                </c:pt>
                <c:pt idx="6">
                  <c:v>40.716742925474797</c:v>
                </c:pt>
                <c:pt idx="7">
                  <c:v>40.716742925474797</c:v>
                </c:pt>
                <c:pt idx="8">
                  <c:v>40.716742925474797</c:v>
                </c:pt>
                <c:pt idx="9">
                  <c:v>40.716742925474797</c:v>
                </c:pt>
                <c:pt idx="10">
                  <c:v>40.716742925474797</c:v>
                </c:pt>
                <c:pt idx="11">
                  <c:v>40.716742925474797</c:v>
                </c:pt>
                <c:pt idx="12">
                  <c:v>40.716742925474797</c:v>
                </c:pt>
                <c:pt idx="13">
                  <c:v>40.716742925474797</c:v>
                </c:pt>
                <c:pt idx="14">
                  <c:v>40.716742925474797</c:v>
                </c:pt>
                <c:pt idx="15">
                  <c:v>40.716742925474797</c:v>
                </c:pt>
                <c:pt idx="16">
                  <c:v>40.716742925474797</c:v>
                </c:pt>
                <c:pt idx="17">
                  <c:v>40.716742925474797</c:v>
                </c:pt>
                <c:pt idx="18">
                  <c:v>40.716742925474797</c:v>
                </c:pt>
                <c:pt idx="19">
                  <c:v>40.716742925474797</c:v>
                </c:pt>
                <c:pt idx="20">
                  <c:v>40.716742925474797</c:v>
                </c:pt>
                <c:pt idx="21">
                  <c:v>40.716742925474797</c:v>
                </c:pt>
                <c:pt idx="22">
                  <c:v>40.716742925474797</c:v>
                </c:pt>
                <c:pt idx="23">
                  <c:v>40.716742925474698</c:v>
                </c:pt>
                <c:pt idx="24">
                  <c:v>40.716742925474698</c:v>
                </c:pt>
                <c:pt idx="25">
                  <c:v>40.716742925474897</c:v>
                </c:pt>
                <c:pt idx="26">
                  <c:v>40.716742925474897</c:v>
                </c:pt>
                <c:pt idx="27">
                  <c:v>40.716742925474897</c:v>
                </c:pt>
                <c:pt idx="28">
                  <c:v>40.716742925474897</c:v>
                </c:pt>
                <c:pt idx="29">
                  <c:v>40.716742925471799</c:v>
                </c:pt>
                <c:pt idx="30">
                  <c:v>40.716742925474797</c:v>
                </c:pt>
                <c:pt idx="31">
                  <c:v>40.716742925474897</c:v>
                </c:pt>
                <c:pt idx="32">
                  <c:v>48.342140850008398</c:v>
                </c:pt>
                <c:pt idx="33">
                  <c:v>48.3421408500108</c:v>
                </c:pt>
                <c:pt idx="34">
                  <c:v>48.342140850014097</c:v>
                </c:pt>
                <c:pt idx="35">
                  <c:v>48.342140850008398</c:v>
                </c:pt>
                <c:pt idx="36">
                  <c:v>48.342140850015298</c:v>
                </c:pt>
                <c:pt idx="37">
                  <c:v>48.342140850015099</c:v>
                </c:pt>
                <c:pt idx="38">
                  <c:v>55.627945441156697</c:v>
                </c:pt>
                <c:pt idx="39">
                  <c:v>55.627945441162503</c:v>
                </c:pt>
                <c:pt idx="40">
                  <c:v>55.627945441167697</c:v>
                </c:pt>
                <c:pt idx="41">
                  <c:v>55.627945441162602</c:v>
                </c:pt>
                <c:pt idx="42">
                  <c:v>55.627945441166702</c:v>
                </c:pt>
                <c:pt idx="43">
                  <c:v>55.6279454411684</c:v>
                </c:pt>
                <c:pt idx="44">
                  <c:v>56.854944370705198</c:v>
                </c:pt>
                <c:pt idx="45">
                  <c:v>58.177152379558798</c:v>
                </c:pt>
                <c:pt idx="46">
                  <c:v>59.499360388412398</c:v>
                </c:pt>
                <c:pt idx="47">
                  <c:v>60.821568397265999</c:v>
                </c:pt>
                <c:pt idx="48">
                  <c:v>63.728040714873899</c:v>
                </c:pt>
                <c:pt idx="49">
                  <c:v>63.728033085238202</c:v>
                </c:pt>
                <c:pt idx="50">
                  <c:v>64.7881924238268</c:v>
                </c:pt>
                <c:pt idx="51">
                  <c:v>72.046287446158999</c:v>
                </c:pt>
                <c:pt idx="52">
                  <c:v>71.543489229184104</c:v>
                </c:pt>
                <c:pt idx="53">
                  <c:v>71.707255291722902</c:v>
                </c:pt>
                <c:pt idx="54">
                  <c:v>71.414887198543099</c:v>
                </c:pt>
                <c:pt idx="55">
                  <c:v>71.936495085869495</c:v>
                </c:pt>
                <c:pt idx="56">
                  <c:v>72.721440476948501</c:v>
                </c:pt>
                <c:pt idx="57">
                  <c:v>74.043648485802095</c:v>
                </c:pt>
                <c:pt idx="58">
                  <c:v>75.365856494655205</c:v>
                </c:pt>
                <c:pt idx="59">
                  <c:v>76.688064503511995</c:v>
                </c:pt>
                <c:pt idx="60">
                  <c:v>78.010272512365702</c:v>
                </c:pt>
                <c:pt idx="61">
                  <c:v>79.332480521221697</c:v>
                </c:pt>
                <c:pt idx="62">
                  <c:v>80.654688530070899</c:v>
                </c:pt>
                <c:pt idx="63">
                  <c:v>81.976896538923796</c:v>
                </c:pt>
                <c:pt idx="64">
                  <c:v>83.299104547777105</c:v>
                </c:pt>
                <c:pt idx="65">
                  <c:v>84.621312556630997</c:v>
                </c:pt>
                <c:pt idx="66">
                  <c:v>85.943520565484604</c:v>
                </c:pt>
                <c:pt idx="67">
                  <c:v>87.265728574338198</c:v>
                </c:pt>
                <c:pt idx="68">
                  <c:v>88.587935593191801</c:v>
                </c:pt>
                <c:pt idx="69">
                  <c:v>89.910144592045398</c:v>
                </c:pt>
                <c:pt idx="70">
                  <c:v>91.232352600899006</c:v>
                </c:pt>
                <c:pt idx="71">
                  <c:v>92.554560609752102</c:v>
                </c:pt>
                <c:pt idx="72">
                  <c:v>93.876768618606206</c:v>
                </c:pt>
                <c:pt idx="73">
                  <c:v>95.1989766274598</c:v>
                </c:pt>
                <c:pt idx="74">
                  <c:v>96.521184636313393</c:v>
                </c:pt>
                <c:pt idx="75">
                  <c:v>97.8433926451671</c:v>
                </c:pt>
                <c:pt idx="76">
                  <c:v>99.165600654020693</c:v>
                </c:pt>
                <c:pt idx="77">
                  <c:v>100.487808662874</c:v>
                </c:pt>
                <c:pt idx="78">
                  <c:v>101.810016671727</c:v>
                </c:pt>
                <c:pt idx="79">
                  <c:v>103.132224680581</c:v>
                </c:pt>
                <c:pt idx="80">
                  <c:v>104.454432689435</c:v>
                </c:pt>
                <c:pt idx="81">
                  <c:v>105.77664069828801</c:v>
                </c:pt>
                <c:pt idx="82">
                  <c:v>107.098848707142</c:v>
                </c:pt>
                <c:pt idx="83">
                  <c:v>108.42105671599499</c:v>
                </c:pt>
                <c:pt idx="84">
                  <c:v>109.743264724849</c:v>
                </c:pt>
                <c:pt idx="85">
                  <c:v>111.065472733703</c:v>
                </c:pt>
                <c:pt idx="86">
                  <c:v>112.387680742556</c:v>
                </c:pt>
                <c:pt idx="87">
                  <c:v>113.70988875141001</c:v>
                </c:pt>
                <c:pt idx="88">
                  <c:v>115.032096760264</c:v>
                </c:pt>
                <c:pt idx="89">
                  <c:v>116.35430476911699</c:v>
                </c:pt>
                <c:pt idx="90">
                  <c:v>117.676512777971</c:v>
                </c:pt>
                <c:pt idx="91">
                  <c:v>118.99872078682399</c:v>
                </c:pt>
                <c:pt idx="92">
                  <c:v>120.320928795678</c:v>
                </c:pt>
                <c:pt idx="93">
                  <c:v>121.64313680453201</c:v>
                </c:pt>
                <c:pt idx="94">
                  <c:v>122.965344813385</c:v>
                </c:pt>
                <c:pt idx="95">
                  <c:v>124.28755282223899</c:v>
                </c:pt>
                <c:pt idx="96">
                  <c:v>125.609760831092</c:v>
                </c:pt>
                <c:pt idx="97">
                  <c:v>126.93196883994599</c:v>
                </c:pt>
                <c:pt idx="98">
                  <c:v>128.2541768488</c:v>
                </c:pt>
                <c:pt idx="99">
                  <c:v>129.57638485765301</c:v>
                </c:pt>
                <c:pt idx="100">
                  <c:v>130.89859286650699</c:v>
                </c:pt>
              </c:numCache>
            </c:numRef>
          </c:xVal>
          <c:yVal>
            <c:numRef>
              <c:f>res_under_cap3_changes!$AR$2:$AR$102</c:f>
              <c:numCache>
                <c:formatCode>General</c:formatCode>
                <c:ptCount val="101"/>
                <c:pt idx="0">
                  <c:v>0.49999999999998246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0.99999999999999989</c:v>
                </c:pt>
                <c:pt idx="65">
                  <c:v>0.99999999999999367</c:v>
                </c:pt>
                <c:pt idx="66">
                  <c:v>0.99999999999966993</c:v>
                </c:pt>
                <c:pt idx="67">
                  <c:v>0.9999999999876491</c:v>
                </c:pt>
                <c:pt idx="68">
                  <c:v>0.99999994779028423</c:v>
                </c:pt>
                <c:pt idx="69">
                  <c:v>0.99999990401645533</c:v>
                </c:pt>
                <c:pt idx="70">
                  <c:v>0.99999945301909421</c:v>
                </c:pt>
                <c:pt idx="71">
                  <c:v>0.99999615668260999</c:v>
                </c:pt>
                <c:pt idx="72">
                  <c:v>0.99997996033513181</c:v>
                </c:pt>
                <c:pt idx="73">
                  <c:v>0.99990049133739345</c:v>
                </c:pt>
                <c:pt idx="74">
                  <c:v>0.99999041358070828</c:v>
                </c:pt>
                <c:pt idx="75">
                  <c:v>0.99995426190302927</c:v>
                </c:pt>
                <c:pt idx="76">
                  <c:v>0.99989040061462209</c:v>
                </c:pt>
                <c:pt idx="77">
                  <c:v>0.99924712629562562</c:v>
                </c:pt>
                <c:pt idx="78">
                  <c:v>0.99366358957925094</c:v>
                </c:pt>
                <c:pt idx="79">
                  <c:v>0.98803368256655566</c:v>
                </c:pt>
                <c:pt idx="80">
                  <c:v>0.97639552746195746</c:v>
                </c:pt>
                <c:pt idx="81">
                  <c:v>0.95513405594951672</c:v>
                </c:pt>
                <c:pt idx="82">
                  <c:v>0.93622533177936573</c:v>
                </c:pt>
                <c:pt idx="83">
                  <c:v>0.86344964048781636</c:v>
                </c:pt>
                <c:pt idx="84">
                  <c:v>0.74660396952950392</c:v>
                </c:pt>
                <c:pt idx="85">
                  <c:v>0.6399127265495772</c:v>
                </c:pt>
                <c:pt idx="86">
                  <c:v>0.86815937577340563</c:v>
                </c:pt>
                <c:pt idx="87">
                  <c:v>0.80683999762769476</c:v>
                </c:pt>
                <c:pt idx="88">
                  <c:v>0.7664937536037767</c:v>
                </c:pt>
                <c:pt idx="89">
                  <c:v>0.69392319943583869</c:v>
                </c:pt>
                <c:pt idx="90">
                  <c:v>0.63506525420461901</c:v>
                </c:pt>
                <c:pt idx="91">
                  <c:v>0.57684330477129631</c:v>
                </c:pt>
                <c:pt idx="92">
                  <c:v>0.5</c:v>
                </c:pt>
                <c:pt idx="93">
                  <c:v>0.50000000000002265</c:v>
                </c:pt>
                <c:pt idx="94">
                  <c:v>0.5</c:v>
                </c:pt>
                <c:pt idx="95">
                  <c:v>0.50000000000002198</c:v>
                </c:pt>
                <c:pt idx="96">
                  <c:v>0.5</c:v>
                </c:pt>
                <c:pt idx="97">
                  <c:v>0.50000000000002021</c:v>
                </c:pt>
                <c:pt idx="98">
                  <c:v>0.50000000000001965</c:v>
                </c:pt>
                <c:pt idx="99">
                  <c:v>0.5</c:v>
                </c:pt>
                <c:pt idx="100">
                  <c:v>0.56165376631170616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BF-4544-9F1E-E8355AE223A9}"/>
            </c:ext>
          </c:extLst>
        </c:ser>
        <c:ser>
          <c:idx val="0"/>
          <c:order val="1"/>
          <c:tx>
            <c:strRef>
              <c:f>[1]res_under_cap3_changes_10000_ga!$AR$1</c:f>
              <c:strCache>
                <c:ptCount val="1"/>
                <c:pt idx="0">
                  <c:v>p(feasible)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[1]res_under_cap3_changes_10000_ga!$AM$2:$AM$102</c:f>
              <c:numCache>
                <c:formatCode>General</c:formatCode>
                <c:ptCount val="101"/>
                <c:pt idx="0">
                  <c:v>99.165599664020704</c:v>
                </c:pt>
                <c:pt idx="1">
                  <c:v>100.487807672613</c:v>
                </c:pt>
                <c:pt idx="2">
                  <c:v>101.810015681728</c:v>
                </c:pt>
                <c:pt idx="3">
                  <c:v>103.132223690581</c:v>
                </c:pt>
                <c:pt idx="4">
                  <c:v>104.45443169943501</c:v>
                </c:pt>
                <c:pt idx="5">
                  <c:v>105.776639708288</c:v>
                </c:pt>
                <c:pt idx="6">
                  <c:v>107.09884771714199</c:v>
                </c:pt>
                <c:pt idx="7">
                  <c:v>108.421055725995</c:v>
                </c:pt>
                <c:pt idx="8">
                  <c:v>109.74326373484899</c:v>
                </c:pt>
                <c:pt idx="9">
                  <c:v>111.065471743703</c:v>
                </c:pt>
                <c:pt idx="10">
                  <c:v>112.387679752556</c:v>
                </c:pt>
                <c:pt idx="11">
                  <c:v>113.70988776141</c:v>
                </c:pt>
                <c:pt idx="12">
                  <c:v>115.03209577026399</c:v>
                </c:pt>
                <c:pt idx="13">
                  <c:v>116.354303779117</c:v>
                </c:pt>
                <c:pt idx="14">
                  <c:v>117.67651178797099</c:v>
                </c:pt>
                <c:pt idx="15">
                  <c:v>118.99871979682401</c:v>
                </c:pt>
                <c:pt idx="16">
                  <c:v>120.320927805678</c:v>
                </c:pt>
                <c:pt idx="17">
                  <c:v>121.643135814532</c:v>
                </c:pt>
                <c:pt idx="18">
                  <c:v>122.965343823385</c:v>
                </c:pt>
                <c:pt idx="19">
                  <c:v>124.287551832239</c:v>
                </c:pt>
                <c:pt idx="20">
                  <c:v>125.609759841092</c:v>
                </c:pt>
                <c:pt idx="21">
                  <c:v>126.93196784994601</c:v>
                </c:pt>
                <c:pt idx="22">
                  <c:v>128.25417585880001</c:v>
                </c:pt>
                <c:pt idx="23">
                  <c:v>129.57638386765299</c:v>
                </c:pt>
                <c:pt idx="24">
                  <c:v>130.898591876507</c:v>
                </c:pt>
              </c:numCache>
            </c:numRef>
          </c:xVal>
          <c:yVal>
            <c:numRef>
              <c:f>[1]res_under_cap3_changes_10000_ga!$AR$2:$AR$102</c:f>
              <c:numCache>
                <c:formatCode>General</c:formatCode>
                <c:ptCount val="101"/>
                <c:pt idx="0">
                  <c:v>0.99999786344293395</c:v>
                </c:pt>
                <c:pt idx="1">
                  <c:v>0.99997819004880051</c:v>
                </c:pt>
                <c:pt idx="2">
                  <c:v>0.99993603025912592</c:v>
                </c:pt>
                <c:pt idx="3">
                  <c:v>0.99988984488410981</c:v>
                </c:pt>
                <c:pt idx="4">
                  <c:v>0.99980306345003012</c:v>
                </c:pt>
                <c:pt idx="5">
                  <c:v>0.99962069921185293</c:v>
                </c:pt>
                <c:pt idx="6">
                  <c:v>0.99948068773593746</c:v>
                </c:pt>
                <c:pt idx="7">
                  <c:v>0.99930456093924647</c:v>
                </c:pt>
                <c:pt idx="8">
                  <c:v>0.99906762023199747</c:v>
                </c:pt>
                <c:pt idx="9">
                  <c:v>0.99614431560492023</c:v>
                </c:pt>
                <c:pt idx="10">
                  <c:v>0.99332930945554698</c:v>
                </c:pt>
                <c:pt idx="11">
                  <c:v>0.98815255763099608</c:v>
                </c:pt>
                <c:pt idx="12">
                  <c:v>0.98389788335346151</c:v>
                </c:pt>
                <c:pt idx="13">
                  <c:v>0.96795919740268821</c:v>
                </c:pt>
                <c:pt idx="14">
                  <c:v>0.96311588076184407</c:v>
                </c:pt>
                <c:pt idx="15">
                  <c:v>0.95777264431626064</c:v>
                </c:pt>
                <c:pt idx="16">
                  <c:v>0.95076710355865612</c:v>
                </c:pt>
                <c:pt idx="17">
                  <c:v>0.93501826602469884</c:v>
                </c:pt>
                <c:pt idx="18">
                  <c:v>0.9111640434650139</c:v>
                </c:pt>
                <c:pt idx="19">
                  <c:v>0.88204631607041883</c:v>
                </c:pt>
                <c:pt idx="20">
                  <c:v>0.84985259246325262</c:v>
                </c:pt>
                <c:pt idx="21">
                  <c:v>0.73897874157003562</c:v>
                </c:pt>
                <c:pt idx="22">
                  <c:v>0.68465128628219651</c:v>
                </c:pt>
                <c:pt idx="23">
                  <c:v>0.6270567568189136</c:v>
                </c:pt>
                <c:pt idx="24">
                  <c:v>0.56165381300408379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F-4544-9F1E-E8355AE22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20248"/>
        <c:axId val="496024184"/>
      </c:scatterChart>
      <c:valAx>
        <c:axId val="49602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4184"/>
        <c:crosses val="autoZero"/>
        <c:crossBetween val="midCat"/>
      </c:valAx>
      <c:valAx>
        <c:axId val="4960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res_under_cap3_changes!$AN$1</c:f>
              <c:strCache>
                <c:ptCount val="1"/>
                <c:pt idx="0">
                  <c:v>exp gas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res_under_cap3_changes!$AM$2:$AM$102</c:f>
              <c:numCache>
                <c:formatCode>General</c:formatCode>
                <c:ptCount val="101"/>
                <c:pt idx="0">
                  <c:v>132.22080088536001</c:v>
                </c:pt>
                <c:pt idx="1">
                  <c:v>40.716742925474897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40.716742925474797</c:v>
                </c:pt>
                <c:pt idx="6">
                  <c:v>40.716742925474797</c:v>
                </c:pt>
                <c:pt idx="7">
                  <c:v>40.716742925474797</c:v>
                </c:pt>
                <c:pt idx="8">
                  <c:v>40.716742925474797</c:v>
                </c:pt>
                <c:pt idx="9">
                  <c:v>40.716742925474797</c:v>
                </c:pt>
                <c:pt idx="10">
                  <c:v>40.716742925474797</c:v>
                </c:pt>
                <c:pt idx="11">
                  <c:v>40.716742925474797</c:v>
                </c:pt>
                <c:pt idx="12">
                  <c:v>40.716742925474797</c:v>
                </c:pt>
                <c:pt idx="13">
                  <c:v>40.716742925474797</c:v>
                </c:pt>
                <c:pt idx="14">
                  <c:v>40.716742925474797</c:v>
                </c:pt>
                <c:pt idx="15">
                  <c:v>40.716742925474797</c:v>
                </c:pt>
                <c:pt idx="16">
                  <c:v>40.716742925474797</c:v>
                </c:pt>
                <c:pt idx="17">
                  <c:v>40.716742925474797</c:v>
                </c:pt>
                <c:pt idx="18">
                  <c:v>40.716742925474797</c:v>
                </c:pt>
                <c:pt idx="19">
                  <c:v>40.716742925474797</c:v>
                </c:pt>
                <c:pt idx="20">
                  <c:v>40.716742925474797</c:v>
                </c:pt>
                <c:pt idx="21">
                  <c:v>40.716742925474797</c:v>
                </c:pt>
                <c:pt idx="22">
                  <c:v>40.716742925474797</c:v>
                </c:pt>
                <c:pt idx="23">
                  <c:v>40.716742925474698</c:v>
                </c:pt>
                <c:pt idx="24">
                  <c:v>40.716742925474698</c:v>
                </c:pt>
                <c:pt idx="25">
                  <c:v>40.716742925474897</c:v>
                </c:pt>
                <c:pt idx="26">
                  <c:v>40.716742925474897</c:v>
                </c:pt>
                <c:pt idx="27">
                  <c:v>40.716742925474897</c:v>
                </c:pt>
                <c:pt idx="28">
                  <c:v>40.716742925474897</c:v>
                </c:pt>
                <c:pt idx="29">
                  <c:v>40.716742925471799</c:v>
                </c:pt>
                <c:pt idx="30">
                  <c:v>40.716742925474797</c:v>
                </c:pt>
                <c:pt idx="31">
                  <c:v>40.716742925474897</c:v>
                </c:pt>
                <c:pt idx="32">
                  <c:v>48.342140850008398</c:v>
                </c:pt>
                <c:pt idx="33">
                  <c:v>48.3421408500108</c:v>
                </c:pt>
                <c:pt idx="34">
                  <c:v>48.342140850014097</c:v>
                </c:pt>
                <c:pt idx="35">
                  <c:v>48.342140850008398</c:v>
                </c:pt>
                <c:pt idx="36">
                  <c:v>48.342140850015298</c:v>
                </c:pt>
                <c:pt idx="37">
                  <c:v>48.342140850015099</c:v>
                </c:pt>
                <c:pt idx="38">
                  <c:v>55.627945441156697</c:v>
                </c:pt>
                <c:pt idx="39">
                  <c:v>55.627945441162503</c:v>
                </c:pt>
                <c:pt idx="40">
                  <c:v>55.627945441167697</c:v>
                </c:pt>
                <c:pt idx="41">
                  <c:v>55.627945441162602</c:v>
                </c:pt>
                <c:pt idx="42">
                  <c:v>55.627945441166702</c:v>
                </c:pt>
                <c:pt idx="43">
                  <c:v>55.6279454411684</c:v>
                </c:pt>
                <c:pt idx="44">
                  <c:v>56.854944370705198</c:v>
                </c:pt>
                <c:pt idx="45">
                  <c:v>58.177152379558798</c:v>
                </c:pt>
                <c:pt idx="46">
                  <c:v>59.499360388412398</c:v>
                </c:pt>
                <c:pt idx="47">
                  <c:v>60.821568397265999</c:v>
                </c:pt>
                <c:pt idx="48">
                  <c:v>63.728040714873899</c:v>
                </c:pt>
                <c:pt idx="49">
                  <c:v>63.728033085238202</c:v>
                </c:pt>
                <c:pt idx="50">
                  <c:v>64.7881924238268</c:v>
                </c:pt>
                <c:pt idx="51">
                  <c:v>72.046287446158999</c:v>
                </c:pt>
                <c:pt idx="52">
                  <c:v>71.543489229184104</c:v>
                </c:pt>
                <c:pt idx="53">
                  <c:v>71.707255291722902</c:v>
                </c:pt>
                <c:pt idx="54">
                  <c:v>71.414887198543099</c:v>
                </c:pt>
                <c:pt idx="55">
                  <c:v>71.936495085869495</c:v>
                </c:pt>
                <c:pt idx="56">
                  <c:v>72.721440476948501</c:v>
                </c:pt>
                <c:pt idx="57">
                  <c:v>74.043648485802095</c:v>
                </c:pt>
                <c:pt idx="58">
                  <c:v>75.365856494655205</c:v>
                </c:pt>
                <c:pt idx="59">
                  <c:v>76.688064503511995</c:v>
                </c:pt>
                <c:pt idx="60">
                  <c:v>78.010272512365702</c:v>
                </c:pt>
                <c:pt idx="61">
                  <c:v>79.332480521221697</c:v>
                </c:pt>
                <c:pt idx="62">
                  <c:v>80.654688530070899</c:v>
                </c:pt>
                <c:pt idx="63">
                  <c:v>81.976896538923796</c:v>
                </c:pt>
                <c:pt idx="64">
                  <c:v>83.299104547777105</c:v>
                </c:pt>
                <c:pt idx="65">
                  <c:v>84.621312556630997</c:v>
                </c:pt>
                <c:pt idx="66">
                  <c:v>85.943520565484604</c:v>
                </c:pt>
                <c:pt idx="67">
                  <c:v>87.265728574338198</c:v>
                </c:pt>
                <c:pt idx="68">
                  <c:v>88.587935593191801</c:v>
                </c:pt>
                <c:pt idx="69">
                  <c:v>89.910144592045398</c:v>
                </c:pt>
                <c:pt idx="70">
                  <c:v>91.232352600899006</c:v>
                </c:pt>
                <c:pt idx="71">
                  <c:v>92.554560609752102</c:v>
                </c:pt>
                <c:pt idx="72">
                  <c:v>93.876768618606206</c:v>
                </c:pt>
                <c:pt idx="73">
                  <c:v>95.1989766274598</c:v>
                </c:pt>
                <c:pt idx="74">
                  <c:v>96.521184636313393</c:v>
                </c:pt>
                <c:pt idx="75">
                  <c:v>97.8433926451671</c:v>
                </c:pt>
                <c:pt idx="76">
                  <c:v>99.165600654020693</c:v>
                </c:pt>
                <c:pt idx="77">
                  <c:v>100.487808662874</c:v>
                </c:pt>
                <c:pt idx="78">
                  <c:v>101.810016671727</c:v>
                </c:pt>
                <c:pt idx="79">
                  <c:v>103.132224680581</c:v>
                </c:pt>
                <c:pt idx="80">
                  <c:v>104.454432689435</c:v>
                </c:pt>
                <c:pt idx="81">
                  <c:v>105.77664069828801</c:v>
                </c:pt>
                <c:pt idx="82">
                  <c:v>107.098848707142</c:v>
                </c:pt>
                <c:pt idx="83">
                  <c:v>108.42105671599499</c:v>
                </c:pt>
                <c:pt idx="84">
                  <c:v>109.743264724849</c:v>
                </c:pt>
                <c:pt idx="85">
                  <c:v>111.065472733703</c:v>
                </c:pt>
                <c:pt idx="86">
                  <c:v>112.387680742556</c:v>
                </c:pt>
                <c:pt idx="87">
                  <c:v>113.70988875141001</c:v>
                </c:pt>
                <c:pt idx="88">
                  <c:v>115.032096760264</c:v>
                </c:pt>
                <c:pt idx="89">
                  <c:v>116.35430476911699</c:v>
                </c:pt>
                <c:pt idx="90">
                  <c:v>117.676512777971</c:v>
                </c:pt>
                <c:pt idx="91">
                  <c:v>118.99872078682399</c:v>
                </c:pt>
                <c:pt idx="92">
                  <c:v>120.320928795678</c:v>
                </c:pt>
                <c:pt idx="93">
                  <c:v>121.64313680453201</c:v>
                </c:pt>
                <c:pt idx="94">
                  <c:v>122.965344813385</c:v>
                </c:pt>
                <c:pt idx="95">
                  <c:v>124.28755282223899</c:v>
                </c:pt>
                <c:pt idx="96">
                  <c:v>125.609760831092</c:v>
                </c:pt>
                <c:pt idx="97">
                  <c:v>126.93196883994599</c:v>
                </c:pt>
                <c:pt idx="98">
                  <c:v>128.2541768488</c:v>
                </c:pt>
                <c:pt idx="99">
                  <c:v>129.57638485765301</c:v>
                </c:pt>
                <c:pt idx="100">
                  <c:v>130.89859286650699</c:v>
                </c:pt>
              </c:numCache>
            </c:numRef>
          </c:xVal>
          <c:yVal>
            <c:numRef>
              <c:f>res_under_cap3_changes!$AN$2:$AN$102</c:f>
              <c:numCache>
                <c:formatCode>General</c:formatCode>
                <c:ptCount val="101"/>
                <c:pt idx="0">
                  <c:v>250000.00000000099</c:v>
                </c:pt>
                <c:pt idx="1">
                  <c:v>93612.937758474596</c:v>
                </c:pt>
                <c:pt idx="2">
                  <c:v>93612.937758468906</c:v>
                </c:pt>
                <c:pt idx="3">
                  <c:v>93612.937758468906</c:v>
                </c:pt>
                <c:pt idx="4">
                  <c:v>93612.937758468906</c:v>
                </c:pt>
                <c:pt idx="5">
                  <c:v>93612.937758468906</c:v>
                </c:pt>
                <c:pt idx="6">
                  <c:v>93612.937758468906</c:v>
                </c:pt>
                <c:pt idx="7">
                  <c:v>93612.937758468906</c:v>
                </c:pt>
                <c:pt idx="8">
                  <c:v>93612.937758468906</c:v>
                </c:pt>
                <c:pt idx="9">
                  <c:v>93612.937758468906</c:v>
                </c:pt>
                <c:pt idx="10">
                  <c:v>93612.937758468906</c:v>
                </c:pt>
                <c:pt idx="11">
                  <c:v>93612.937758468906</c:v>
                </c:pt>
                <c:pt idx="12">
                  <c:v>93612.937758468906</c:v>
                </c:pt>
                <c:pt idx="13">
                  <c:v>93612.937758468906</c:v>
                </c:pt>
                <c:pt idx="14">
                  <c:v>93612.937758468906</c:v>
                </c:pt>
                <c:pt idx="15">
                  <c:v>93612.937758468906</c:v>
                </c:pt>
                <c:pt idx="16">
                  <c:v>93612.937758468906</c:v>
                </c:pt>
                <c:pt idx="17">
                  <c:v>93612.937758468906</c:v>
                </c:pt>
                <c:pt idx="18">
                  <c:v>93612.937758468906</c:v>
                </c:pt>
                <c:pt idx="19">
                  <c:v>93612.937758468906</c:v>
                </c:pt>
                <c:pt idx="20">
                  <c:v>93612.937758468906</c:v>
                </c:pt>
                <c:pt idx="21">
                  <c:v>93612.937758468906</c:v>
                </c:pt>
                <c:pt idx="22">
                  <c:v>93612.937758468906</c:v>
                </c:pt>
                <c:pt idx="23">
                  <c:v>93612.937758468805</c:v>
                </c:pt>
                <c:pt idx="24">
                  <c:v>93612.937758468805</c:v>
                </c:pt>
                <c:pt idx="25">
                  <c:v>93612.937758468994</c:v>
                </c:pt>
                <c:pt idx="26">
                  <c:v>93612.937758468994</c:v>
                </c:pt>
                <c:pt idx="27">
                  <c:v>93612.937758468994</c:v>
                </c:pt>
                <c:pt idx="28">
                  <c:v>93612.937758468994</c:v>
                </c:pt>
                <c:pt idx="29">
                  <c:v>93612.937758465807</c:v>
                </c:pt>
                <c:pt idx="30">
                  <c:v>93612.937758469401</c:v>
                </c:pt>
                <c:pt idx="31">
                  <c:v>93612.937758468994</c:v>
                </c:pt>
                <c:pt idx="32">
                  <c:v>96069.004960407998</c:v>
                </c:pt>
                <c:pt idx="33">
                  <c:v>96069.004960409598</c:v>
                </c:pt>
                <c:pt idx="34">
                  <c:v>96069.004960410704</c:v>
                </c:pt>
                <c:pt idx="35">
                  <c:v>96069.004960407896</c:v>
                </c:pt>
                <c:pt idx="36">
                  <c:v>96069.004960401202</c:v>
                </c:pt>
                <c:pt idx="37">
                  <c:v>96069.004960411403</c:v>
                </c:pt>
                <c:pt idx="38">
                  <c:v>132863.087763649</c:v>
                </c:pt>
                <c:pt idx="39">
                  <c:v>132863.08776364999</c:v>
                </c:pt>
                <c:pt idx="40">
                  <c:v>132863.087763652</c:v>
                </c:pt>
                <c:pt idx="41">
                  <c:v>132863.08776363</c:v>
                </c:pt>
                <c:pt idx="42">
                  <c:v>132863.087763652</c:v>
                </c:pt>
                <c:pt idx="43">
                  <c:v>132863.08776364999</c:v>
                </c:pt>
                <c:pt idx="44">
                  <c:v>134513.77437681</c:v>
                </c:pt>
                <c:pt idx="45">
                  <c:v>136292.54614871001</c:v>
                </c:pt>
                <c:pt idx="46">
                  <c:v>138071.31792063601</c:v>
                </c:pt>
                <c:pt idx="47">
                  <c:v>139804.633831916</c:v>
                </c:pt>
                <c:pt idx="48">
                  <c:v>135445.51521302201</c:v>
                </c:pt>
                <c:pt idx="49">
                  <c:v>135445.51521302</c:v>
                </c:pt>
                <c:pt idx="50">
                  <c:v>142848.16362200599</c:v>
                </c:pt>
                <c:pt idx="51">
                  <c:v>145935.36225643099</c:v>
                </c:pt>
                <c:pt idx="52">
                  <c:v>146058.28843722001</c:v>
                </c:pt>
                <c:pt idx="53">
                  <c:v>146024.70937506901</c:v>
                </c:pt>
                <c:pt idx="54">
                  <c:v>146097.33436972799</c:v>
                </c:pt>
                <c:pt idx="55">
                  <c:v>145984.57418327901</c:v>
                </c:pt>
                <c:pt idx="56">
                  <c:v>152644.870322628</c:v>
                </c:pt>
                <c:pt idx="57">
                  <c:v>164578.097993754</c:v>
                </c:pt>
                <c:pt idx="58">
                  <c:v>166525.23824280399</c:v>
                </c:pt>
                <c:pt idx="59">
                  <c:v>168064.15746661599</c:v>
                </c:pt>
                <c:pt idx="60">
                  <c:v>169195.84392571601</c:v>
                </c:pt>
                <c:pt idx="61">
                  <c:v>169885.339194495</c:v>
                </c:pt>
                <c:pt idx="62">
                  <c:v>171512.30965012699</c:v>
                </c:pt>
                <c:pt idx="63">
                  <c:v>171843.13991208799</c:v>
                </c:pt>
                <c:pt idx="64">
                  <c:v>174479.03835824699</c:v>
                </c:pt>
                <c:pt idx="65">
                  <c:v>177682.39784534401</c:v>
                </c:pt>
                <c:pt idx="66">
                  <c:v>180818.828566271</c:v>
                </c:pt>
                <c:pt idx="67">
                  <c:v>183820.88385261499</c:v>
                </c:pt>
                <c:pt idx="68">
                  <c:v>195151.687567296</c:v>
                </c:pt>
                <c:pt idx="69">
                  <c:v>195982.50582995301</c:v>
                </c:pt>
                <c:pt idx="70">
                  <c:v>198618.404276118</c:v>
                </c:pt>
                <c:pt idx="71">
                  <c:v>201853.390989929</c:v>
                </c:pt>
                <c:pt idx="72">
                  <c:v>204933.30802829401</c:v>
                </c:pt>
                <c:pt idx="73">
                  <c:v>208074.44973212</c:v>
                </c:pt>
                <c:pt idx="74">
                  <c:v>200633.75003805701</c:v>
                </c:pt>
                <c:pt idx="75">
                  <c:v>203998.29116160501</c:v>
                </c:pt>
                <c:pt idx="76">
                  <c:v>205938.47270574101</c:v>
                </c:pt>
                <c:pt idx="77">
                  <c:v>211138.02420353601</c:v>
                </c:pt>
                <c:pt idx="78">
                  <c:v>219125.33150615401</c:v>
                </c:pt>
                <c:pt idx="79">
                  <c:v>221727.64901844799</c:v>
                </c:pt>
                <c:pt idx="80">
                  <c:v>224804.743182634</c:v>
                </c:pt>
                <c:pt idx="81">
                  <c:v>228136.19746585799</c:v>
                </c:pt>
                <c:pt idx="82">
                  <c:v>230131.82738510901</c:v>
                </c:pt>
                <c:pt idx="83">
                  <c:v>235383.61917381399</c:v>
                </c:pt>
                <c:pt idx="84">
                  <c:v>240877.35360630701</c:v>
                </c:pt>
                <c:pt idx="85">
                  <c:v>244871.336987357</c:v>
                </c:pt>
                <c:pt idx="86">
                  <c:v>233585.13372158501</c:v>
                </c:pt>
                <c:pt idx="87">
                  <c:v>237128.58364605901</c:v>
                </c:pt>
                <c:pt idx="88">
                  <c:v>239094.331435784</c:v>
                </c:pt>
                <c:pt idx="89">
                  <c:v>242320.323339544</c:v>
                </c:pt>
                <c:pt idx="90">
                  <c:v>244708.41252908</c:v>
                </c:pt>
                <c:pt idx="91">
                  <c:v>246990.398370432</c:v>
                </c:pt>
                <c:pt idx="92">
                  <c:v>250000</c:v>
                </c:pt>
                <c:pt idx="93">
                  <c:v>249999.99999999901</c:v>
                </c:pt>
                <c:pt idx="94">
                  <c:v>250000</c:v>
                </c:pt>
                <c:pt idx="95">
                  <c:v>249999.99999999901</c:v>
                </c:pt>
                <c:pt idx="96">
                  <c:v>250000</c:v>
                </c:pt>
                <c:pt idx="97">
                  <c:v>249999.99999999901</c:v>
                </c:pt>
                <c:pt idx="98">
                  <c:v>249999.99999999901</c:v>
                </c:pt>
                <c:pt idx="99">
                  <c:v>250000</c:v>
                </c:pt>
                <c:pt idx="100">
                  <c:v>246564.14474160399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9-4CFC-AEC6-BA2F28F5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810472"/>
        <c:axId val="645805880"/>
      </c:scatterChart>
      <c:valAx>
        <c:axId val="64581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5805880"/>
        <c:crosses val="autoZero"/>
        <c:crossBetween val="midCat"/>
      </c:valAx>
      <c:valAx>
        <c:axId val="6458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581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111187</xdr:colOff>
      <xdr:row>13</xdr:row>
      <xdr:rowOff>153418</xdr:rowOff>
    </xdr:from>
    <xdr:to>
      <xdr:col>49</xdr:col>
      <xdr:colOff>450346</xdr:colOff>
      <xdr:row>64</xdr:row>
      <xdr:rowOff>174200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135081</xdr:rowOff>
    </xdr:from>
    <xdr:to>
      <xdr:col>26</xdr:col>
      <xdr:colOff>381002</xdr:colOff>
      <xdr:row>64</xdr:row>
      <xdr:rowOff>103909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under_cap3_changes_10000_ga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under_cap3_changes_10000_ga"/>
    </sheetNames>
    <sheetDataSet>
      <sheetData sheetId="0">
        <row r="1">
          <cell r="AR1" t="str">
            <v>p(feasible)</v>
          </cell>
        </row>
        <row r="2">
          <cell r="AM2">
            <v>99.165599664020704</v>
          </cell>
          <cell r="AR2">
            <v>0.99999786344293395</v>
          </cell>
        </row>
        <row r="3">
          <cell r="AM3">
            <v>100.487807672613</v>
          </cell>
          <cell r="AR3">
            <v>0.99997819004880051</v>
          </cell>
        </row>
        <row r="4">
          <cell r="AM4">
            <v>101.810015681728</v>
          </cell>
          <cell r="AR4">
            <v>0.99993603025912592</v>
          </cell>
        </row>
        <row r="5">
          <cell r="AM5">
            <v>103.132223690581</v>
          </cell>
          <cell r="AR5">
            <v>0.99988984488410981</v>
          </cell>
        </row>
        <row r="6">
          <cell r="AM6">
            <v>104.45443169943501</v>
          </cell>
          <cell r="AR6">
            <v>0.99980306345003012</v>
          </cell>
        </row>
        <row r="7">
          <cell r="AM7">
            <v>105.776639708288</v>
          </cell>
          <cell r="AR7">
            <v>0.99962069921185293</v>
          </cell>
        </row>
        <row r="8">
          <cell r="AM8">
            <v>107.09884771714199</v>
          </cell>
          <cell r="AR8">
            <v>0.99948068773593746</v>
          </cell>
        </row>
        <row r="9">
          <cell r="AM9">
            <v>108.421055725995</v>
          </cell>
          <cell r="AR9">
            <v>0.99930456093924647</v>
          </cell>
        </row>
        <row r="10">
          <cell r="AM10">
            <v>109.74326373484899</v>
          </cell>
          <cell r="AR10">
            <v>0.99906762023199747</v>
          </cell>
        </row>
        <row r="11">
          <cell r="AM11">
            <v>111.065471743703</v>
          </cell>
          <cell r="AR11">
            <v>0.99614431560492023</v>
          </cell>
        </row>
        <row r="12">
          <cell r="AM12">
            <v>112.387679752556</v>
          </cell>
          <cell r="AR12">
            <v>0.99332930945554698</v>
          </cell>
        </row>
        <row r="13">
          <cell r="AM13">
            <v>113.70988776141</v>
          </cell>
          <cell r="AR13">
            <v>0.98815255763099608</v>
          </cell>
        </row>
        <row r="14">
          <cell r="AM14">
            <v>115.03209577026399</v>
          </cell>
          <cell r="AR14">
            <v>0.98389788335346151</v>
          </cell>
        </row>
        <row r="15">
          <cell r="AM15">
            <v>116.354303779117</v>
          </cell>
          <cell r="AR15">
            <v>0.96795919740268821</v>
          </cell>
        </row>
        <row r="16">
          <cell r="AM16">
            <v>117.67651178797099</v>
          </cell>
          <cell r="AR16">
            <v>0.96311588076184407</v>
          </cell>
        </row>
        <row r="17">
          <cell r="AM17">
            <v>118.99871979682401</v>
          </cell>
          <cell r="AR17">
            <v>0.95777264431626064</v>
          </cell>
        </row>
        <row r="18">
          <cell r="AM18">
            <v>120.320927805678</v>
          </cell>
          <cell r="AR18">
            <v>0.95076710355865612</v>
          </cell>
        </row>
        <row r="19">
          <cell r="AM19">
            <v>121.643135814532</v>
          </cell>
          <cell r="AR19">
            <v>0.93501826602469884</v>
          </cell>
        </row>
        <row r="20">
          <cell r="AM20">
            <v>122.965343823385</v>
          </cell>
          <cell r="AR20">
            <v>0.9111640434650139</v>
          </cell>
        </row>
        <row r="21">
          <cell r="AM21">
            <v>124.287551832239</v>
          </cell>
          <cell r="AR21">
            <v>0.88204631607041883</v>
          </cell>
        </row>
        <row r="22">
          <cell r="AM22">
            <v>125.609759841092</v>
          </cell>
          <cell r="AR22">
            <v>0.84985259246325262</v>
          </cell>
        </row>
        <row r="23">
          <cell r="AM23">
            <v>126.93196784994601</v>
          </cell>
          <cell r="AR23">
            <v>0.73897874157003562</v>
          </cell>
        </row>
        <row r="24">
          <cell r="AM24">
            <v>128.25417585880001</v>
          </cell>
          <cell r="AR24">
            <v>0.68465128628219651</v>
          </cell>
        </row>
        <row r="25">
          <cell r="AM25">
            <v>129.57638386765299</v>
          </cell>
          <cell r="AR25">
            <v>0.6270567568189136</v>
          </cell>
        </row>
        <row r="26">
          <cell r="AM26">
            <v>130.898591876507</v>
          </cell>
          <cell r="AR26">
            <v>0.56165381300408379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2"/>
  <sheetViews>
    <sheetView tabSelected="1" zoomScale="55" zoomScaleNormal="55" workbookViewId="0">
      <selection activeCell="Y74" sqref="Y74"/>
    </sheetView>
  </sheetViews>
  <sheetFormatPr defaultRowHeight="15" x14ac:dyDescent="0.25"/>
  <cols>
    <col min="43" max="43" width="18" bestFit="1" customWidth="1"/>
    <col min="45" max="45" width="16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1083</v>
      </c>
      <c r="AN1" t="s">
        <v>1087</v>
      </c>
      <c r="AO1" t="s">
        <v>1088</v>
      </c>
      <c r="AP1" t="s">
        <v>1084</v>
      </c>
      <c r="AQ1" t="s">
        <v>1085</v>
      </c>
      <c r="AR1" t="s">
        <v>1086</v>
      </c>
      <c r="AS1" t="s">
        <v>1089</v>
      </c>
      <c r="AT1" t="s">
        <v>1090</v>
      </c>
    </row>
    <row r="2" spans="1:46" x14ac:dyDescent="0.25">
      <c r="A2" t="s">
        <v>38</v>
      </c>
      <c r="B2">
        <v>132.22080088536001</v>
      </c>
      <c r="C2">
        <v>250000.00000000099</v>
      </c>
      <c r="D2" t="s">
        <v>39</v>
      </c>
      <c r="E2" t="s">
        <v>40</v>
      </c>
      <c r="F2" t="s">
        <v>41</v>
      </c>
      <c r="G2" t="s">
        <v>40</v>
      </c>
      <c r="H2" t="s">
        <v>42</v>
      </c>
      <c r="I2" t="s">
        <v>43</v>
      </c>
      <c r="J2" t="s">
        <v>44</v>
      </c>
      <c r="K2" t="s">
        <v>45</v>
      </c>
      <c r="L2" t="s">
        <v>40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40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40</v>
      </c>
      <c r="AA2" t="s">
        <v>58</v>
      </c>
      <c r="AB2" t="s">
        <v>59</v>
      </c>
      <c r="AC2" t="s">
        <v>60</v>
      </c>
      <c r="AD2" t="s">
        <v>61</v>
      </c>
      <c r="AE2" t="s">
        <v>62</v>
      </c>
      <c r="AF2">
        <v>4450429.8076505698</v>
      </c>
      <c r="AG2">
        <v>0</v>
      </c>
      <c r="AH2">
        <v>176884208.07119</v>
      </c>
      <c r="AI2">
        <v>18846405.738635499</v>
      </c>
      <c r="AJ2">
        <v>176241565.89715099</v>
      </c>
      <c r="AK2">
        <v>33411960.453336101</v>
      </c>
      <c r="AL2">
        <v>97084726.772315294</v>
      </c>
      <c r="AM2">
        <f>B2</f>
        <v>132.22080088536001</v>
      </c>
      <c r="AN2">
        <f>C2</f>
        <v>250000.00000000099</v>
      </c>
      <c r="AO2">
        <v>250000</v>
      </c>
      <c r="AP2">
        <f>SQRT(SUM(AF2:AL2))</f>
        <v>22514.868348277734</v>
      </c>
      <c r="AQ2">
        <f>(AO2-AN2)/AP2</f>
        <v>-4.3950078686764321E-14</v>
      </c>
      <c r="AR2">
        <f>1-_xlfn.NORM.DIST(AN2,AO2,AP2,TRUE)</f>
        <v>0.49999999999998246</v>
      </c>
      <c r="AS2">
        <f>SUM(AF2:AL2)</f>
        <v>506919296.74027848</v>
      </c>
      <c r="AT2">
        <f>AS2/AP2</f>
        <v>22514.868348277731</v>
      </c>
    </row>
    <row r="3" spans="1:46" x14ac:dyDescent="0.25">
      <c r="A3" t="s">
        <v>40</v>
      </c>
      <c r="B3">
        <v>40.716742925474897</v>
      </c>
      <c r="C3">
        <v>93612.937758474596</v>
      </c>
      <c r="D3" t="s">
        <v>63</v>
      </c>
      <c r="E3" t="s">
        <v>64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65</v>
      </c>
      <c r="L3" t="s">
        <v>66</v>
      </c>
      <c r="M3" t="s">
        <v>67</v>
      </c>
      <c r="N3" t="s">
        <v>68</v>
      </c>
      <c r="O3" t="s">
        <v>40</v>
      </c>
      <c r="P3" t="s">
        <v>69</v>
      </c>
      <c r="Q3" t="s">
        <v>70</v>
      </c>
      <c r="R3" t="s">
        <v>71</v>
      </c>
      <c r="S3" t="s">
        <v>72</v>
      </c>
      <c r="T3" t="s">
        <v>40</v>
      </c>
      <c r="U3" t="s">
        <v>40</v>
      </c>
      <c r="V3" t="s">
        <v>73</v>
      </c>
      <c r="W3" t="s">
        <v>40</v>
      </c>
      <c r="X3" t="s">
        <v>40</v>
      </c>
      <c r="Y3" t="s">
        <v>74</v>
      </c>
      <c r="Z3" t="s">
        <v>75</v>
      </c>
      <c r="AA3" t="s">
        <v>40</v>
      </c>
      <c r="AB3" t="s">
        <v>40</v>
      </c>
      <c r="AC3" t="s">
        <v>40</v>
      </c>
      <c r="AD3" t="s">
        <v>40</v>
      </c>
      <c r="AE3" t="s">
        <v>40</v>
      </c>
      <c r="AF3">
        <v>4450429.8076530797</v>
      </c>
      <c r="AG3">
        <v>9825971.1926525496</v>
      </c>
      <c r="AH3">
        <v>0</v>
      </c>
      <c r="AI3">
        <v>0</v>
      </c>
      <c r="AJ3">
        <v>0</v>
      </c>
      <c r="AK3" s="1">
        <v>-1.1734664440155E-7</v>
      </c>
      <c r="AL3">
        <v>0</v>
      </c>
      <c r="AM3">
        <f t="shared" ref="AM3:AM66" si="0">B3</f>
        <v>40.716742925474897</v>
      </c>
      <c r="AN3">
        <f t="shared" ref="AN3:AN66" si="1">C3</f>
        <v>93612.937758474596</v>
      </c>
      <c r="AO3">
        <v>250000</v>
      </c>
      <c r="AP3">
        <f t="shared" ref="AP3:AP66" si="2">SQRT(SUM(AF3:AL3))</f>
        <v>3778.4124973731377</v>
      </c>
      <c r="AQ3">
        <f t="shared" ref="AQ3:AQ66" si="3">(AO3-AN3)/AP3</f>
        <v>41.389621262964333</v>
      </c>
      <c r="AR3">
        <f t="shared" ref="AR3:AR66" si="4">1-_xlfn.NORM.DIST(AN3,AO3,AP3,TRUE)</f>
        <v>1</v>
      </c>
      <c r="AS3">
        <f t="shared" ref="AS3:AS66" si="5">SUM(AF3:AL3)</f>
        <v>14276401.000305513</v>
      </c>
      <c r="AT3">
        <f t="shared" ref="AT3:AT66" si="6">AS3/AP3</f>
        <v>3778.4124973731382</v>
      </c>
    </row>
    <row r="4" spans="1:46" x14ac:dyDescent="0.25">
      <c r="A4" t="s">
        <v>76</v>
      </c>
      <c r="B4">
        <v>40.716742925474797</v>
      </c>
      <c r="C4">
        <v>93612.937758468906</v>
      </c>
      <c r="D4" t="s">
        <v>77</v>
      </c>
      <c r="E4" t="s">
        <v>64</v>
      </c>
      <c r="F4" t="s">
        <v>40</v>
      </c>
      <c r="G4" t="s">
        <v>40</v>
      </c>
      <c r="H4" t="s">
        <v>78</v>
      </c>
      <c r="I4" t="s">
        <v>79</v>
      </c>
      <c r="J4" t="s">
        <v>40</v>
      </c>
      <c r="K4" t="s">
        <v>80</v>
      </c>
      <c r="L4" t="s">
        <v>81</v>
      </c>
      <c r="M4" t="s">
        <v>82</v>
      </c>
      <c r="N4" t="s">
        <v>40</v>
      </c>
      <c r="O4" t="s">
        <v>83</v>
      </c>
      <c r="P4" t="s">
        <v>84</v>
      </c>
      <c r="Q4" t="s">
        <v>85</v>
      </c>
      <c r="R4" t="s">
        <v>86</v>
      </c>
      <c r="S4" t="s">
        <v>72</v>
      </c>
      <c r="T4" t="s">
        <v>40</v>
      </c>
      <c r="U4" t="s">
        <v>40</v>
      </c>
      <c r="V4" t="s">
        <v>87</v>
      </c>
      <c r="W4" t="s">
        <v>40</v>
      </c>
      <c r="X4" t="s">
        <v>40</v>
      </c>
      <c r="Y4" t="s">
        <v>88</v>
      </c>
      <c r="Z4" t="s">
        <v>89</v>
      </c>
      <c r="AA4" t="s">
        <v>40</v>
      </c>
      <c r="AB4" t="s">
        <v>40</v>
      </c>
      <c r="AC4" t="s">
        <v>40</v>
      </c>
      <c r="AD4" t="s">
        <v>40</v>
      </c>
      <c r="AE4" t="s">
        <v>40</v>
      </c>
      <c r="AF4">
        <v>4450429.8076531496</v>
      </c>
      <c r="AG4">
        <v>9825971.1926525496</v>
      </c>
      <c r="AH4">
        <v>0</v>
      </c>
      <c r="AI4">
        <v>0</v>
      </c>
      <c r="AJ4">
        <v>0</v>
      </c>
      <c r="AK4" s="1">
        <v>7.1059912443161E-7</v>
      </c>
      <c r="AL4">
        <v>0</v>
      </c>
      <c r="AM4">
        <f t="shared" si="0"/>
        <v>40.716742925474797</v>
      </c>
      <c r="AN4">
        <f t="shared" si="1"/>
        <v>93612.937758468906</v>
      </c>
      <c r="AO4">
        <v>250000</v>
      </c>
      <c r="AP4">
        <f t="shared" si="2"/>
        <v>3778.4124973732564</v>
      </c>
      <c r="AQ4">
        <f t="shared" si="3"/>
        <v>41.389621262964546</v>
      </c>
      <c r="AR4">
        <f t="shared" si="4"/>
        <v>1</v>
      </c>
      <c r="AS4">
        <f t="shared" si="5"/>
        <v>14276401.000306409</v>
      </c>
      <c r="AT4">
        <f t="shared" si="6"/>
        <v>3778.4124973732564</v>
      </c>
    </row>
    <row r="5" spans="1:46" x14ac:dyDescent="0.25">
      <c r="A5" t="s">
        <v>90</v>
      </c>
      <c r="B5">
        <v>40.716742925474797</v>
      </c>
      <c r="C5">
        <v>93612.937758468906</v>
      </c>
      <c r="D5" t="s">
        <v>77</v>
      </c>
      <c r="E5" t="s">
        <v>64</v>
      </c>
      <c r="F5" t="s">
        <v>40</v>
      </c>
      <c r="G5" t="s">
        <v>40</v>
      </c>
      <c r="H5" t="s">
        <v>78</v>
      </c>
      <c r="I5" t="s">
        <v>79</v>
      </c>
      <c r="J5" t="s">
        <v>40</v>
      </c>
      <c r="K5" t="s">
        <v>80</v>
      </c>
      <c r="L5" t="s">
        <v>81</v>
      </c>
      <c r="M5" t="s">
        <v>82</v>
      </c>
      <c r="N5" t="s">
        <v>40</v>
      </c>
      <c r="O5" t="s">
        <v>83</v>
      </c>
      <c r="P5" t="s">
        <v>84</v>
      </c>
      <c r="Q5" t="s">
        <v>85</v>
      </c>
      <c r="R5" t="s">
        <v>86</v>
      </c>
      <c r="S5" t="s">
        <v>72</v>
      </c>
      <c r="T5" t="s">
        <v>40</v>
      </c>
      <c r="U5" t="s">
        <v>40</v>
      </c>
      <c r="V5" t="s">
        <v>87</v>
      </c>
      <c r="W5" t="s">
        <v>40</v>
      </c>
      <c r="X5" t="s">
        <v>40</v>
      </c>
      <c r="Y5" t="s">
        <v>88</v>
      </c>
      <c r="Z5" t="s">
        <v>89</v>
      </c>
      <c r="AA5" t="s">
        <v>40</v>
      </c>
      <c r="AB5" t="s">
        <v>40</v>
      </c>
      <c r="AC5" t="s">
        <v>40</v>
      </c>
      <c r="AD5" t="s">
        <v>40</v>
      </c>
      <c r="AE5" t="s">
        <v>40</v>
      </c>
      <c r="AF5">
        <v>4450429.8076531496</v>
      </c>
      <c r="AG5">
        <v>9825971.1926525496</v>
      </c>
      <c r="AH5">
        <v>0</v>
      </c>
      <c r="AI5">
        <v>0</v>
      </c>
      <c r="AJ5">
        <v>0</v>
      </c>
      <c r="AK5" s="1">
        <v>7.1059912443161E-7</v>
      </c>
      <c r="AL5">
        <v>0</v>
      </c>
      <c r="AM5">
        <f t="shared" si="0"/>
        <v>40.716742925474797</v>
      </c>
      <c r="AN5">
        <f t="shared" si="1"/>
        <v>93612.937758468906</v>
      </c>
      <c r="AO5">
        <v>250000</v>
      </c>
      <c r="AP5">
        <f t="shared" si="2"/>
        <v>3778.4124973732564</v>
      </c>
      <c r="AQ5">
        <f t="shared" si="3"/>
        <v>41.389621262964546</v>
      </c>
      <c r="AR5">
        <f t="shared" si="4"/>
        <v>1</v>
      </c>
      <c r="AS5">
        <f t="shared" si="5"/>
        <v>14276401.000306409</v>
      </c>
      <c r="AT5">
        <f t="shared" si="6"/>
        <v>3778.4124973732564</v>
      </c>
    </row>
    <row r="6" spans="1:46" x14ac:dyDescent="0.25">
      <c r="A6" t="s">
        <v>91</v>
      </c>
      <c r="B6">
        <v>40.716742925474797</v>
      </c>
      <c r="C6">
        <v>93612.937758468906</v>
      </c>
      <c r="D6" t="s">
        <v>77</v>
      </c>
      <c r="E6" t="s">
        <v>64</v>
      </c>
      <c r="F6" t="s">
        <v>40</v>
      </c>
      <c r="G6" t="s">
        <v>40</v>
      </c>
      <c r="H6" t="s">
        <v>78</v>
      </c>
      <c r="I6" t="s">
        <v>79</v>
      </c>
      <c r="J6" t="s">
        <v>40</v>
      </c>
      <c r="K6" t="s">
        <v>80</v>
      </c>
      <c r="L6" t="s">
        <v>81</v>
      </c>
      <c r="M6" t="s">
        <v>82</v>
      </c>
      <c r="N6" t="s">
        <v>40</v>
      </c>
      <c r="O6" t="s">
        <v>83</v>
      </c>
      <c r="P6" t="s">
        <v>84</v>
      </c>
      <c r="Q6" t="s">
        <v>85</v>
      </c>
      <c r="R6" t="s">
        <v>86</v>
      </c>
      <c r="S6" t="s">
        <v>72</v>
      </c>
      <c r="T6" t="s">
        <v>40</v>
      </c>
      <c r="U6" t="s">
        <v>40</v>
      </c>
      <c r="V6" t="s">
        <v>87</v>
      </c>
      <c r="W6" t="s">
        <v>40</v>
      </c>
      <c r="X6" t="s">
        <v>40</v>
      </c>
      <c r="Y6" t="s">
        <v>88</v>
      </c>
      <c r="Z6" t="s">
        <v>89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>
        <v>4450429.8076531496</v>
      </c>
      <c r="AG6">
        <v>9825971.1926525496</v>
      </c>
      <c r="AH6">
        <v>0</v>
      </c>
      <c r="AI6">
        <v>0</v>
      </c>
      <c r="AJ6">
        <v>0</v>
      </c>
      <c r="AK6" s="1">
        <v>7.1059912443161E-7</v>
      </c>
      <c r="AL6">
        <v>0</v>
      </c>
      <c r="AM6">
        <f t="shared" si="0"/>
        <v>40.716742925474797</v>
      </c>
      <c r="AN6">
        <f t="shared" si="1"/>
        <v>93612.937758468906</v>
      </c>
      <c r="AO6">
        <v>250000</v>
      </c>
      <c r="AP6">
        <f t="shared" si="2"/>
        <v>3778.4124973732564</v>
      </c>
      <c r="AQ6">
        <f t="shared" si="3"/>
        <v>41.389621262964546</v>
      </c>
      <c r="AR6">
        <f t="shared" si="4"/>
        <v>1</v>
      </c>
      <c r="AS6">
        <f t="shared" si="5"/>
        <v>14276401.000306409</v>
      </c>
      <c r="AT6">
        <f t="shared" si="6"/>
        <v>3778.4124973732564</v>
      </c>
    </row>
    <row r="7" spans="1:46" x14ac:dyDescent="0.25">
      <c r="A7" t="s">
        <v>92</v>
      </c>
      <c r="B7">
        <v>40.716742925474797</v>
      </c>
      <c r="C7">
        <v>93612.937758468906</v>
      </c>
      <c r="D7" t="s">
        <v>77</v>
      </c>
      <c r="E7" t="s">
        <v>64</v>
      </c>
      <c r="F7" t="s">
        <v>40</v>
      </c>
      <c r="G7" t="s">
        <v>40</v>
      </c>
      <c r="H7" t="s">
        <v>78</v>
      </c>
      <c r="I7" t="s">
        <v>79</v>
      </c>
      <c r="J7" t="s">
        <v>40</v>
      </c>
      <c r="K7" t="s">
        <v>80</v>
      </c>
      <c r="L7" t="s">
        <v>81</v>
      </c>
      <c r="M7" t="s">
        <v>82</v>
      </c>
      <c r="N7" t="s">
        <v>40</v>
      </c>
      <c r="O7" t="s">
        <v>83</v>
      </c>
      <c r="P7" t="s">
        <v>84</v>
      </c>
      <c r="Q7" t="s">
        <v>85</v>
      </c>
      <c r="R7" t="s">
        <v>86</v>
      </c>
      <c r="S7" t="s">
        <v>72</v>
      </c>
      <c r="T7" t="s">
        <v>40</v>
      </c>
      <c r="U7" t="s">
        <v>40</v>
      </c>
      <c r="V7" t="s">
        <v>87</v>
      </c>
      <c r="W7" t="s">
        <v>40</v>
      </c>
      <c r="X7" t="s">
        <v>40</v>
      </c>
      <c r="Y7" t="s">
        <v>88</v>
      </c>
      <c r="Z7" t="s">
        <v>89</v>
      </c>
      <c r="AA7" t="s">
        <v>40</v>
      </c>
      <c r="AB7" t="s">
        <v>40</v>
      </c>
      <c r="AC7" t="s">
        <v>40</v>
      </c>
      <c r="AD7" t="s">
        <v>40</v>
      </c>
      <c r="AE7" t="s">
        <v>40</v>
      </c>
      <c r="AF7">
        <v>4450429.8076531496</v>
      </c>
      <c r="AG7">
        <v>9825971.1926525496</v>
      </c>
      <c r="AH7">
        <v>0</v>
      </c>
      <c r="AI7">
        <v>0</v>
      </c>
      <c r="AJ7">
        <v>0</v>
      </c>
      <c r="AK7" s="1">
        <v>7.1059912443161E-7</v>
      </c>
      <c r="AL7">
        <v>0</v>
      </c>
      <c r="AM7">
        <f t="shared" si="0"/>
        <v>40.716742925474797</v>
      </c>
      <c r="AN7">
        <f t="shared" si="1"/>
        <v>93612.937758468906</v>
      </c>
      <c r="AO7">
        <v>250000</v>
      </c>
      <c r="AP7">
        <f t="shared" si="2"/>
        <v>3778.4124973732564</v>
      </c>
      <c r="AQ7">
        <f t="shared" si="3"/>
        <v>41.389621262964546</v>
      </c>
      <c r="AR7">
        <f t="shared" si="4"/>
        <v>1</v>
      </c>
      <c r="AS7">
        <f t="shared" si="5"/>
        <v>14276401.000306409</v>
      </c>
      <c r="AT7">
        <f t="shared" si="6"/>
        <v>3778.4124973732564</v>
      </c>
    </row>
    <row r="8" spans="1:46" x14ac:dyDescent="0.25">
      <c r="A8" t="s">
        <v>93</v>
      </c>
      <c r="B8">
        <v>40.716742925474797</v>
      </c>
      <c r="C8">
        <v>93612.937758468906</v>
      </c>
      <c r="D8" t="s">
        <v>77</v>
      </c>
      <c r="E8" t="s">
        <v>64</v>
      </c>
      <c r="F8" t="s">
        <v>40</v>
      </c>
      <c r="G8" t="s">
        <v>40</v>
      </c>
      <c r="H8" t="s">
        <v>78</v>
      </c>
      <c r="I8" t="s">
        <v>79</v>
      </c>
      <c r="J8" t="s">
        <v>40</v>
      </c>
      <c r="K8" t="s">
        <v>80</v>
      </c>
      <c r="L8" t="s">
        <v>81</v>
      </c>
      <c r="M8" t="s">
        <v>82</v>
      </c>
      <c r="N8" t="s">
        <v>40</v>
      </c>
      <c r="O8" t="s">
        <v>83</v>
      </c>
      <c r="P8" t="s">
        <v>84</v>
      </c>
      <c r="Q8" t="s">
        <v>85</v>
      </c>
      <c r="R8" t="s">
        <v>86</v>
      </c>
      <c r="S8" t="s">
        <v>72</v>
      </c>
      <c r="T8" t="s">
        <v>40</v>
      </c>
      <c r="U8" t="s">
        <v>40</v>
      </c>
      <c r="V8" t="s">
        <v>87</v>
      </c>
      <c r="W8" t="s">
        <v>40</v>
      </c>
      <c r="X8" t="s">
        <v>40</v>
      </c>
      <c r="Y8" t="s">
        <v>88</v>
      </c>
      <c r="Z8" t="s">
        <v>89</v>
      </c>
      <c r="AA8" t="s">
        <v>40</v>
      </c>
      <c r="AB8" t="s">
        <v>40</v>
      </c>
      <c r="AC8" t="s">
        <v>40</v>
      </c>
      <c r="AD8" t="s">
        <v>40</v>
      </c>
      <c r="AE8" t="s">
        <v>40</v>
      </c>
      <c r="AF8">
        <v>4450429.8076531496</v>
      </c>
      <c r="AG8">
        <v>9825971.1926525496</v>
      </c>
      <c r="AH8">
        <v>0</v>
      </c>
      <c r="AI8">
        <v>0</v>
      </c>
      <c r="AJ8">
        <v>0</v>
      </c>
      <c r="AK8" s="1">
        <v>7.1059912443161E-7</v>
      </c>
      <c r="AL8">
        <v>0</v>
      </c>
      <c r="AM8">
        <f t="shared" si="0"/>
        <v>40.716742925474797</v>
      </c>
      <c r="AN8">
        <f t="shared" si="1"/>
        <v>93612.937758468906</v>
      </c>
      <c r="AO8">
        <v>250000</v>
      </c>
      <c r="AP8">
        <f t="shared" si="2"/>
        <v>3778.4124973732564</v>
      </c>
      <c r="AQ8">
        <f t="shared" si="3"/>
        <v>41.389621262964546</v>
      </c>
      <c r="AR8">
        <f t="shared" si="4"/>
        <v>1</v>
      </c>
      <c r="AS8">
        <f t="shared" si="5"/>
        <v>14276401.000306409</v>
      </c>
      <c r="AT8">
        <f t="shared" si="6"/>
        <v>3778.4124973732564</v>
      </c>
    </row>
    <row r="9" spans="1:46" x14ac:dyDescent="0.25">
      <c r="A9" t="s">
        <v>94</v>
      </c>
      <c r="B9">
        <v>40.716742925474797</v>
      </c>
      <c r="C9">
        <v>93612.937758468906</v>
      </c>
      <c r="D9" t="s">
        <v>77</v>
      </c>
      <c r="E9" t="s">
        <v>64</v>
      </c>
      <c r="F9" t="s">
        <v>40</v>
      </c>
      <c r="G9" t="s">
        <v>40</v>
      </c>
      <c r="H9" t="s">
        <v>78</v>
      </c>
      <c r="I9" t="s">
        <v>79</v>
      </c>
      <c r="J9" t="s">
        <v>40</v>
      </c>
      <c r="K9" t="s">
        <v>80</v>
      </c>
      <c r="L9" t="s">
        <v>81</v>
      </c>
      <c r="M9" t="s">
        <v>82</v>
      </c>
      <c r="N9" t="s">
        <v>40</v>
      </c>
      <c r="O9" t="s">
        <v>83</v>
      </c>
      <c r="P9" t="s">
        <v>84</v>
      </c>
      <c r="Q9" t="s">
        <v>85</v>
      </c>
      <c r="R9" t="s">
        <v>86</v>
      </c>
      <c r="S9" t="s">
        <v>72</v>
      </c>
      <c r="T9" t="s">
        <v>40</v>
      </c>
      <c r="U9" t="s">
        <v>40</v>
      </c>
      <c r="V9" t="s">
        <v>87</v>
      </c>
      <c r="W9" t="s">
        <v>40</v>
      </c>
      <c r="X9" t="s">
        <v>40</v>
      </c>
      <c r="Y9" t="s">
        <v>88</v>
      </c>
      <c r="Z9" t="s">
        <v>89</v>
      </c>
      <c r="AA9" t="s">
        <v>40</v>
      </c>
      <c r="AB9" t="s">
        <v>40</v>
      </c>
      <c r="AC9" t="s">
        <v>40</v>
      </c>
      <c r="AD9" t="s">
        <v>40</v>
      </c>
      <c r="AE9" t="s">
        <v>40</v>
      </c>
      <c r="AF9">
        <v>4450429.8076531496</v>
      </c>
      <c r="AG9">
        <v>9825971.1926525496</v>
      </c>
      <c r="AH9">
        <v>0</v>
      </c>
      <c r="AI9">
        <v>0</v>
      </c>
      <c r="AJ9">
        <v>0</v>
      </c>
      <c r="AK9" s="1">
        <v>7.1059912443161E-7</v>
      </c>
      <c r="AL9">
        <v>0</v>
      </c>
      <c r="AM9">
        <f t="shared" si="0"/>
        <v>40.716742925474797</v>
      </c>
      <c r="AN9">
        <f t="shared" si="1"/>
        <v>93612.937758468906</v>
      </c>
      <c r="AO9">
        <v>250000</v>
      </c>
      <c r="AP9">
        <f t="shared" si="2"/>
        <v>3778.4124973732564</v>
      </c>
      <c r="AQ9">
        <f t="shared" si="3"/>
        <v>41.389621262964546</v>
      </c>
      <c r="AR9">
        <f t="shared" si="4"/>
        <v>1</v>
      </c>
      <c r="AS9">
        <f t="shared" si="5"/>
        <v>14276401.000306409</v>
      </c>
      <c r="AT9">
        <f t="shared" si="6"/>
        <v>3778.4124973732564</v>
      </c>
    </row>
    <row r="10" spans="1:46" x14ac:dyDescent="0.25">
      <c r="A10" t="s">
        <v>95</v>
      </c>
      <c r="B10">
        <v>40.716742925474797</v>
      </c>
      <c r="C10">
        <v>93612.937758468906</v>
      </c>
      <c r="D10" t="s">
        <v>77</v>
      </c>
      <c r="E10" t="s">
        <v>64</v>
      </c>
      <c r="F10" t="s">
        <v>40</v>
      </c>
      <c r="G10" t="s">
        <v>40</v>
      </c>
      <c r="H10" t="s">
        <v>78</v>
      </c>
      <c r="I10" t="s">
        <v>79</v>
      </c>
      <c r="J10" t="s">
        <v>40</v>
      </c>
      <c r="K10" t="s">
        <v>80</v>
      </c>
      <c r="L10" t="s">
        <v>81</v>
      </c>
      <c r="M10" t="s">
        <v>82</v>
      </c>
      <c r="N10" t="s">
        <v>40</v>
      </c>
      <c r="O10" t="s">
        <v>83</v>
      </c>
      <c r="P10" t="s">
        <v>84</v>
      </c>
      <c r="Q10" t="s">
        <v>85</v>
      </c>
      <c r="R10" t="s">
        <v>86</v>
      </c>
      <c r="S10" t="s">
        <v>72</v>
      </c>
      <c r="T10" t="s">
        <v>40</v>
      </c>
      <c r="U10" t="s">
        <v>40</v>
      </c>
      <c r="V10" t="s">
        <v>87</v>
      </c>
      <c r="W10" t="s">
        <v>40</v>
      </c>
      <c r="X10" t="s">
        <v>40</v>
      </c>
      <c r="Y10" t="s">
        <v>88</v>
      </c>
      <c r="Z10" t="s">
        <v>89</v>
      </c>
      <c r="AA10" t="s">
        <v>40</v>
      </c>
      <c r="AB10" t="s">
        <v>40</v>
      </c>
      <c r="AC10" t="s">
        <v>40</v>
      </c>
      <c r="AD10" t="s">
        <v>40</v>
      </c>
      <c r="AE10" t="s">
        <v>40</v>
      </c>
      <c r="AF10">
        <v>4450429.8076531496</v>
      </c>
      <c r="AG10">
        <v>9825971.1926525496</v>
      </c>
      <c r="AH10">
        <v>0</v>
      </c>
      <c r="AI10">
        <v>0</v>
      </c>
      <c r="AJ10">
        <v>0</v>
      </c>
      <c r="AK10" s="1">
        <v>7.1059912443161E-7</v>
      </c>
      <c r="AL10">
        <v>0</v>
      </c>
      <c r="AM10">
        <f t="shared" si="0"/>
        <v>40.716742925474797</v>
      </c>
      <c r="AN10">
        <f t="shared" si="1"/>
        <v>93612.937758468906</v>
      </c>
      <c r="AO10">
        <v>250000</v>
      </c>
      <c r="AP10">
        <f t="shared" si="2"/>
        <v>3778.4124973732564</v>
      </c>
      <c r="AQ10">
        <f t="shared" si="3"/>
        <v>41.389621262964546</v>
      </c>
      <c r="AR10">
        <f t="shared" si="4"/>
        <v>1</v>
      </c>
      <c r="AS10">
        <f t="shared" si="5"/>
        <v>14276401.000306409</v>
      </c>
      <c r="AT10">
        <f t="shared" si="6"/>
        <v>3778.4124973732564</v>
      </c>
    </row>
    <row r="11" spans="1:46" x14ac:dyDescent="0.25">
      <c r="A11" t="s">
        <v>96</v>
      </c>
      <c r="B11">
        <v>40.716742925474797</v>
      </c>
      <c r="C11">
        <v>93612.937758468906</v>
      </c>
      <c r="D11" t="s">
        <v>77</v>
      </c>
      <c r="E11" t="s">
        <v>64</v>
      </c>
      <c r="F11" t="s">
        <v>40</v>
      </c>
      <c r="G11" t="s">
        <v>40</v>
      </c>
      <c r="H11" t="s">
        <v>78</v>
      </c>
      <c r="I11" t="s">
        <v>79</v>
      </c>
      <c r="J11" t="s">
        <v>40</v>
      </c>
      <c r="K11" t="s">
        <v>80</v>
      </c>
      <c r="L11" t="s">
        <v>81</v>
      </c>
      <c r="M11" t="s">
        <v>82</v>
      </c>
      <c r="N11" t="s">
        <v>40</v>
      </c>
      <c r="O11" t="s">
        <v>83</v>
      </c>
      <c r="P11" t="s">
        <v>84</v>
      </c>
      <c r="Q11" t="s">
        <v>85</v>
      </c>
      <c r="R11" t="s">
        <v>86</v>
      </c>
      <c r="S11" t="s">
        <v>72</v>
      </c>
      <c r="T11" t="s">
        <v>40</v>
      </c>
      <c r="U11" t="s">
        <v>40</v>
      </c>
      <c r="V11" t="s">
        <v>87</v>
      </c>
      <c r="W11" t="s">
        <v>40</v>
      </c>
      <c r="X11" t="s">
        <v>40</v>
      </c>
      <c r="Y11" t="s">
        <v>88</v>
      </c>
      <c r="Z11" t="s">
        <v>89</v>
      </c>
      <c r="AA11" t="s">
        <v>40</v>
      </c>
      <c r="AB11" t="s">
        <v>40</v>
      </c>
      <c r="AC11" t="s">
        <v>40</v>
      </c>
      <c r="AD11" t="s">
        <v>40</v>
      </c>
      <c r="AE11" t="s">
        <v>40</v>
      </c>
      <c r="AF11">
        <v>4450429.8076531496</v>
      </c>
      <c r="AG11">
        <v>9825971.1926525496</v>
      </c>
      <c r="AH11">
        <v>0</v>
      </c>
      <c r="AI11">
        <v>0</v>
      </c>
      <c r="AJ11">
        <v>0</v>
      </c>
      <c r="AK11" s="1">
        <v>7.1059912443161E-7</v>
      </c>
      <c r="AL11">
        <v>0</v>
      </c>
      <c r="AM11">
        <f t="shared" si="0"/>
        <v>40.716742925474797</v>
      </c>
      <c r="AN11">
        <f t="shared" si="1"/>
        <v>93612.937758468906</v>
      </c>
      <c r="AO11">
        <v>250000</v>
      </c>
      <c r="AP11">
        <f t="shared" si="2"/>
        <v>3778.4124973732564</v>
      </c>
      <c r="AQ11">
        <f t="shared" si="3"/>
        <v>41.389621262964546</v>
      </c>
      <c r="AR11">
        <f t="shared" si="4"/>
        <v>1</v>
      </c>
      <c r="AS11">
        <f t="shared" si="5"/>
        <v>14276401.000306409</v>
      </c>
      <c r="AT11">
        <f t="shared" si="6"/>
        <v>3778.4124973732564</v>
      </c>
    </row>
    <row r="12" spans="1:46" x14ac:dyDescent="0.25">
      <c r="A12" t="s">
        <v>97</v>
      </c>
      <c r="B12">
        <v>40.716742925474797</v>
      </c>
      <c r="C12">
        <v>93612.937758468906</v>
      </c>
      <c r="D12" t="s">
        <v>77</v>
      </c>
      <c r="E12" t="s">
        <v>64</v>
      </c>
      <c r="F12" t="s">
        <v>40</v>
      </c>
      <c r="G12" t="s">
        <v>40</v>
      </c>
      <c r="H12" t="s">
        <v>78</v>
      </c>
      <c r="I12" t="s">
        <v>79</v>
      </c>
      <c r="J12" t="s">
        <v>40</v>
      </c>
      <c r="K12" t="s">
        <v>80</v>
      </c>
      <c r="L12" t="s">
        <v>81</v>
      </c>
      <c r="M12" t="s">
        <v>82</v>
      </c>
      <c r="N12" t="s">
        <v>40</v>
      </c>
      <c r="O12" t="s">
        <v>83</v>
      </c>
      <c r="P12" t="s">
        <v>84</v>
      </c>
      <c r="Q12" t="s">
        <v>85</v>
      </c>
      <c r="R12" t="s">
        <v>86</v>
      </c>
      <c r="S12" t="s">
        <v>72</v>
      </c>
      <c r="T12" t="s">
        <v>40</v>
      </c>
      <c r="U12" t="s">
        <v>40</v>
      </c>
      <c r="V12" t="s">
        <v>87</v>
      </c>
      <c r="W12" t="s">
        <v>40</v>
      </c>
      <c r="X12" t="s">
        <v>40</v>
      </c>
      <c r="Y12" t="s">
        <v>88</v>
      </c>
      <c r="Z12" t="s">
        <v>89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>
        <v>4450429.8076531496</v>
      </c>
      <c r="AG12">
        <v>9825971.1926525496</v>
      </c>
      <c r="AH12">
        <v>0</v>
      </c>
      <c r="AI12">
        <v>0</v>
      </c>
      <c r="AJ12">
        <v>0</v>
      </c>
      <c r="AK12" s="1">
        <v>7.1059912443161E-7</v>
      </c>
      <c r="AL12">
        <v>0</v>
      </c>
      <c r="AM12">
        <f t="shared" si="0"/>
        <v>40.716742925474797</v>
      </c>
      <c r="AN12">
        <f t="shared" si="1"/>
        <v>93612.937758468906</v>
      </c>
      <c r="AO12">
        <v>250000</v>
      </c>
      <c r="AP12">
        <f t="shared" si="2"/>
        <v>3778.4124973732564</v>
      </c>
      <c r="AQ12">
        <f t="shared" si="3"/>
        <v>41.389621262964546</v>
      </c>
      <c r="AR12">
        <f t="shared" si="4"/>
        <v>1</v>
      </c>
      <c r="AS12">
        <f t="shared" si="5"/>
        <v>14276401.000306409</v>
      </c>
      <c r="AT12">
        <f t="shared" si="6"/>
        <v>3778.4124973732564</v>
      </c>
    </row>
    <row r="13" spans="1:46" x14ac:dyDescent="0.25">
      <c r="A13" t="s">
        <v>98</v>
      </c>
      <c r="B13">
        <v>40.716742925474797</v>
      </c>
      <c r="C13">
        <v>93612.937758468906</v>
      </c>
      <c r="D13" t="s">
        <v>77</v>
      </c>
      <c r="E13" t="s">
        <v>64</v>
      </c>
      <c r="F13" t="s">
        <v>40</v>
      </c>
      <c r="G13" t="s">
        <v>40</v>
      </c>
      <c r="H13" t="s">
        <v>78</v>
      </c>
      <c r="I13" t="s">
        <v>79</v>
      </c>
      <c r="J13" t="s">
        <v>40</v>
      </c>
      <c r="K13" t="s">
        <v>80</v>
      </c>
      <c r="L13" t="s">
        <v>81</v>
      </c>
      <c r="M13" t="s">
        <v>82</v>
      </c>
      <c r="N13" t="s">
        <v>40</v>
      </c>
      <c r="O13" t="s">
        <v>83</v>
      </c>
      <c r="P13" t="s">
        <v>84</v>
      </c>
      <c r="Q13" t="s">
        <v>85</v>
      </c>
      <c r="R13" t="s">
        <v>86</v>
      </c>
      <c r="S13" t="s">
        <v>72</v>
      </c>
      <c r="T13" t="s">
        <v>40</v>
      </c>
      <c r="U13" t="s">
        <v>40</v>
      </c>
      <c r="V13" t="s">
        <v>87</v>
      </c>
      <c r="W13" t="s">
        <v>40</v>
      </c>
      <c r="X13" t="s">
        <v>40</v>
      </c>
      <c r="Y13" t="s">
        <v>88</v>
      </c>
      <c r="Z13" t="s">
        <v>89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>
        <v>4450429.8076531496</v>
      </c>
      <c r="AG13">
        <v>9825971.1926525496</v>
      </c>
      <c r="AH13">
        <v>0</v>
      </c>
      <c r="AI13">
        <v>0</v>
      </c>
      <c r="AJ13">
        <v>0</v>
      </c>
      <c r="AK13" s="1">
        <v>7.1059912443161E-7</v>
      </c>
      <c r="AL13">
        <v>0</v>
      </c>
      <c r="AM13">
        <f t="shared" si="0"/>
        <v>40.716742925474797</v>
      </c>
      <c r="AN13">
        <f t="shared" si="1"/>
        <v>93612.937758468906</v>
      </c>
      <c r="AO13">
        <v>250000</v>
      </c>
      <c r="AP13">
        <f t="shared" si="2"/>
        <v>3778.4124973732564</v>
      </c>
      <c r="AQ13">
        <f t="shared" si="3"/>
        <v>41.389621262964546</v>
      </c>
      <c r="AR13">
        <f t="shared" si="4"/>
        <v>1</v>
      </c>
      <c r="AS13">
        <f t="shared" si="5"/>
        <v>14276401.000306409</v>
      </c>
      <c r="AT13">
        <f t="shared" si="6"/>
        <v>3778.4124973732564</v>
      </c>
    </row>
    <row r="14" spans="1:46" x14ac:dyDescent="0.25">
      <c r="A14" t="s">
        <v>99</v>
      </c>
      <c r="B14">
        <v>40.716742925474797</v>
      </c>
      <c r="C14">
        <v>93612.937758468906</v>
      </c>
      <c r="D14" t="s">
        <v>77</v>
      </c>
      <c r="E14" t="s">
        <v>64</v>
      </c>
      <c r="F14" t="s">
        <v>40</v>
      </c>
      <c r="G14" t="s">
        <v>40</v>
      </c>
      <c r="H14" t="s">
        <v>78</v>
      </c>
      <c r="I14" t="s">
        <v>79</v>
      </c>
      <c r="J14" t="s">
        <v>40</v>
      </c>
      <c r="K14" t="s">
        <v>80</v>
      </c>
      <c r="L14" t="s">
        <v>81</v>
      </c>
      <c r="M14" t="s">
        <v>82</v>
      </c>
      <c r="N14" t="s">
        <v>40</v>
      </c>
      <c r="O14" t="s">
        <v>83</v>
      </c>
      <c r="P14" t="s">
        <v>84</v>
      </c>
      <c r="Q14" t="s">
        <v>85</v>
      </c>
      <c r="R14" t="s">
        <v>86</v>
      </c>
      <c r="S14" t="s">
        <v>72</v>
      </c>
      <c r="T14" t="s">
        <v>40</v>
      </c>
      <c r="U14" t="s">
        <v>40</v>
      </c>
      <c r="V14" t="s">
        <v>87</v>
      </c>
      <c r="W14" t="s">
        <v>40</v>
      </c>
      <c r="X14" t="s">
        <v>40</v>
      </c>
      <c r="Y14" t="s">
        <v>88</v>
      </c>
      <c r="Z14" t="s">
        <v>89</v>
      </c>
      <c r="AA14" t="s">
        <v>40</v>
      </c>
      <c r="AB14" t="s">
        <v>40</v>
      </c>
      <c r="AC14" t="s">
        <v>40</v>
      </c>
      <c r="AD14" t="s">
        <v>40</v>
      </c>
      <c r="AE14" t="s">
        <v>40</v>
      </c>
      <c r="AF14">
        <v>4450429.8076531496</v>
      </c>
      <c r="AG14">
        <v>9825971.1926525496</v>
      </c>
      <c r="AH14">
        <v>0</v>
      </c>
      <c r="AI14">
        <v>0</v>
      </c>
      <c r="AJ14">
        <v>0</v>
      </c>
      <c r="AK14" s="1">
        <v>7.1059912443161E-7</v>
      </c>
      <c r="AL14">
        <v>0</v>
      </c>
      <c r="AM14">
        <f t="shared" si="0"/>
        <v>40.716742925474797</v>
      </c>
      <c r="AN14">
        <f t="shared" si="1"/>
        <v>93612.937758468906</v>
      </c>
      <c r="AO14">
        <v>250000</v>
      </c>
      <c r="AP14">
        <f t="shared" si="2"/>
        <v>3778.4124973732564</v>
      </c>
      <c r="AQ14">
        <f t="shared" si="3"/>
        <v>41.389621262964546</v>
      </c>
      <c r="AR14">
        <f t="shared" si="4"/>
        <v>1</v>
      </c>
      <c r="AS14">
        <f t="shared" si="5"/>
        <v>14276401.000306409</v>
      </c>
      <c r="AT14">
        <f t="shared" si="6"/>
        <v>3778.4124973732564</v>
      </c>
    </row>
    <row r="15" spans="1:46" x14ac:dyDescent="0.25">
      <c r="A15" t="s">
        <v>100</v>
      </c>
      <c r="B15">
        <v>40.716742925474797</v>
      </c>
      <c r="C15">
        <v>93612.937758468906</v>
      </c>
      <c r="D15" t="s">
        <v>77</v>
      </c>
      <c r="E15" t="s">
        <v>64</v>
      </c>
      <c r="F15" t="s">
        <v>40</v>
      </c>
      <c r="G15" t="s">
        <v>40</v>
      </c>
      <c r="H15" t="s">
        <v>78</v>
      </c>
      <c r="I15" t="s">
        <v>79</v>
      </c>
      <c r="J15" t="s">
        <v>40</v>
      </c>
      <c r="K15" t="s">
        <v>80</v>
      </c>
      <c r="L15" t="s">
        <v>81</v>
      </c>
      <c r="M15" t="s">
        <v>82</v>
      </c>
      <c r="N15" t="s">
        <v>40</v>
      </c>
      <c r="O15" t="s">
        <v>83</v>
      </c>
      <c r="P15" t="s">
        <v>84</v>
      </c>
      <c r="Q15" t="s">
        <v>85</v>
      </c>
      <c r="R15" t="s">
        <v>86</v>
      </c>
      <c r="S15" t="s">
        <v>72</v>
      </c>
      <c r="T15" t="s">
        <v>40</v>
      </c>
      <c r="U15" t="s">
        <v>40</v>
      </c>
      <c r="V15" t="s">
        <v>87</v>
      </c>
      <c r="W15" t="s">
        <v>40</v>
      </c>
      <c r="X15" t="s">
        <v>40</v>
      </c>
      <c r="Y15" t="s">
        <v>88</v>
      </c>
      <c r="Z15" t="s">
        <v>89</v>
      </c>
      <c r="AA15" t="s">
        <v>40</v>
      </c>
      <c r="AB15" t="s">
        <v>40</v>
      </c>
      <c r="AC15" t="s">
        <v>40</v>
      </c>
      <c r="AD15" t="s">
        <v>40</v>
      </c>
      <c r="AE15" t="s">
        <v>40</v>
      </c>
      <c r="AF15">
        <v>4450429.8076531496</v>
      </c>
      <c r="AG15">
        <v>9825971.1926525496</v>
      </c>
      <c r="AH15">
        <v>0</v>
      </c>
      <c r="AI15">
        <v>0</v>
      </c>
      <c r="AJ15">
        <v>0</v>
      </c>
      <c r="AK15" s="1">
        <v>7.1059912443161E-7</v>
      </c>
      <c r="AL15">
        <v>0</v>
      </c>
      <c r="AM15">
        <f t="shared" si="0"/>
        <v>40.716742925474797</v>
      </c>
      <c r="AN15">
        <f t="shared" si="1"/>
        <v>93612.937758468906</v>
      </c>
      <c r="AO15">
        <v>250000</v>
      </c>
      <c r="AP15">
        <f t="shared" si="2"/>
        <v>3778.4124973732564</v>
      </c>
      <c r="AQ15">
        <f t="shared" si="3"/>
        <v>41.389621262964546</v>
      </c>
      <c r="AR15">
        <f t="shared" si="4"/>
        <v>1</v>
      </c>
      <c r="AS15">
        <f t="shared" si="5"/>
        <v>14276401.000306409</v>
      </c>
      <c r="AT15">
        <f t="shared" si="6"/>
        <v>3778.4124973732564</v>
      </c>
    </row>
    <row r="16" spans="1:46" x14ac:dyDescent="0.25">
      <c r="A16" t="s">
        <v>101</v>
      </c>
      <c r="B16">
        <v>40.716742925474797</v>
      </c>
      <c r="C16">
        <v>93612.937758468906</v>
      </c>
      <c r="D16" t="s">
        <v>77</v>
      </c>
      <c r="E16" t="s">
        <v>64</v>
      </c>
      <c r="F16" t="s">
        <v>40</v>
      </c>
      <c r="G16" t="s">
        <v>40</v>
      </c>
      <c r="H16" t="s">
        <v>78</v>
      </c>
      <c r="I16" t="s">
        <v>79</v>
      </c>
      <c r="J16" t="s">
        <v>40</v>
      </c>
      <c r="K16" t="s">
        <v>80</v>
      </c>
      <c r="L16" t="s">
        <v>81</v>
      </c>
      <c r="M16" t="s">
        <v>82</v>
      </c>
      <c r="N16" t="s">
        <v>40</v>
      </c>
      <c r="O16" t="s">
        <v>83</v>
      </c>
      <c r="P16" t="s">
        <v>84</v>
      </c>
      <c r="Q16" t="s">
        <v>85</v>
      </c>
      <c r="R16" t="s">
        <v>86</v>
      </c>
      <c r="S16" t="s">
        <v>72</v>
      </c>
      <c r="T16" t="s">
        <v>40</v>
      </c>
      <c r="U16" t="s">
        <v>40</v>
      </c>
      <c r="V16" t="s">
        <v>87</v>
      </c>
      <c r="W16" t="s">
        <v>40</v>
      </c>
      <c r="X16" t="s">
        <v>40</v>
      </c>
      <c r="Y16" t="s">
        <v>88</v>
      </c>
      <c r="Z16" t="s">
        <v>89</v>
      </c>
      <c r="AA16" t="s">
        <v>40</v>
      </c>
      <c r="AB16" t="s">
        <v>40</v>
      </c>
      <c r="AC16" t="s">
        <v>40</v>
      </c>
      <c r="AD16" t="s">
        <v>40</v>
      </c>
      <c r="AE16" t="s">
        <v>40</v>
      </c>
      <c r="AF16">
        <v>4450429.8076531496</v>
      </c>
      <c r="AG16">
        <v>9825971.1926525496</v>
      </c>
      <c r="AH16">
        <v>0</v>
      </c>
      <c r="AI16">
        <v>0</v>
      </c>
      <c r="AJ16">
        <v>0</v>
      </c>
      <c r="AK16" s="1">
        <v>7.1059912443161E-7</v>
      </c>
      <c r="AL16">
        <v>0</v>
      </c>
      <c r="AM16">
        <f t="shared" si="0"/>
        <v>40.716742925474797</v>
      </c>
      <c r="AN16">
        <f t="shared" si="1"/>
        <v>93612.937758468906</v>
      </c>
      <c r="AO16">
        <v>250000</v>
      </c>
      <c r="AP16">
        <f t="shared" si="2"/>
        <v>3778.4124973732564</v>
      </c>
      <c r="AQ16">
        <f t="shared" si="3"/>
        <v>41.389621262964546</v>
      </c>
      <c r="AR16">
        <f t="shared" si="4"/>
        <v>1</v>
      </c>
      <c r="AS16">
        <f t="shared" si="5"/>
        <v>14276401.000306409</v>
      </c>
      <c r="AT16">
        <f t="shared" si="6"/>
        <v>3778.4124973732564</v>
      </c>
    </row>
    <row r="17" spans="1:46" x14ac:dyDescent="0.25">
      <c r="A17" t="s">
        <v>102</v>
      </c>
      <c r="B17">
        <v>40.716742925474797</v>
      </c>
      <c r="C17">
        <v>93612.937758468906</v>
      </c>
      <c r="D17" t="s">
        <v>77</v>
      </c>
      <c r="E17" t="s">
        <v>64</v>
      </c>
      <c r="F17" t="s">
        <v>40</v>
      </c>
      <c r="G17" t="s">
        <v>40</v>
      </c>
      <c r="H17" t="s">
        <v>78</v>
      </c>
      <c r="I17" t="s">
        <v>79</v>
      </c>
      <c r="J17" t="s">
        <v>40</v>
      </c>
      <c r="K17" t="s">
        <v>80</v>
      </c>
      <c r="L17" t="s">
        <v>81</v>
      </c>
      <c r="M17" t="s">
        <v>82</v>
      </c>
      <c r="N17" t="s">
        <v>40</v>
      </c>
      <c r="O17" t="s">
        <v>83</v>
      </c>
      <c r="P17" t="s">
        <v>84</v>
      </c>
      <c r="Q17" t="s">
        <v>85</v>
      </c>
      <c r="R17" t="s">
        <v>86</v>
      </c>
      <c r="S17" t="s">
        <v>72</v>
      </c>
      <c r="T17" t="s">
        <v>40</v>
      </c>
      <c r="U17" t="s">
        <v>40</v>
      </c>
      <c r="V17" t="s">
        <v>87</v>
      </c>
      <c r="W17" t="s">
        <v>40</v>
      </c>
      <c r="X17" t="s">
        <v>40</v>
      </c>
      <c r="Y17" t="s">
        <v>88</v>
      </c>
      <c r="Z17" t="s">
        <v>89</v>
      </c>
      <c r="AA17" t="s">
        <v>40</v>
      </c>
      <c r="AB17" t="s">
        <v>40</v>
      </c>
      <c r="AC17" t="s">
        <v>40</v>
      </c>
      <c r="AD17" t="s">
        <v>40</v>
      </c>
      <c r="AE17" t="s">
        <v>40</v>
      </c>
      <c r="AF17">
        <v>4450429.8076531496</v>
      </c>
      <c r="AG17">
        <v>9825971.1926525496</v>
      </c>
      <c r="AH17">
        <v>0</v>
      </c>
      <c r="AI17">
        <v>0</v>
      </c>
      <c r="AJ17">
        <v>0</v>
      </c>
      <c r="AK17" s="1">
        <v>7.1059912443161E-7</v>
      </c>
      <c r="AL17">
        <v>0</v>
      </c>
      <c r="AM17">
        <f t="shared" si="0"/>
        <v>40.716742925474797</v>
      </c>
      <c r="AN17">
        <f t="shared" si="1"/>
        <v>93612.937758468906</v>
      </c>
      <c r="AO17">
        <v>250000</v>
      </c>
      <c r="AP17">
        <f t="shared" si="2"/>
        <v>3778.4124973732564</v>
      </c>
      <c r="AQ17">
        <f t="shared" si="3"/>
        <v>41.389621262964546</v>
      </c>
      <c r="AR17">
        <f t="shared" si="4"/>
        <v>1</v>
      </c>
      <c r="AS17">
        <f t="shared" si="5"/>
        <v>14276401.000306409</v>
      </c>
      <c r="AT17">
        <f t="shared" si="6"/>
        <v>3778.4124973732564</v>
      </c>
    </row>
    <row r="18" spans="1:46" x14ac:dyDescent="0.25">
      <c r="A18" t="s">
        <v>103</v>
      </c>
      <c r="B18">
        <v>40.716742925474797</v>
      </c>
      <c r="C18">
        <v>93612.937758468906</v>
      </c>
      <c r="D18" t="s">
        <v>77</v>
      </c>
      <c r="E18" t="s">
        <v>64</v>
      </c>
      <c r="F18" t="s">
        <v>40</v>
      </c>
      <c r="G18" t="s">
        <v>40</v>
      </c>
      <c r="H18" t="s">
        <v>78</v>
      </c>
      <c r="I18" t="s">
        <v>79</v>
      </c>
      <c r="J18" t="s">
        <v>40</v>
      </c>
      <c r="K18" t="s">
        <v>80</v>
      </c>
      <c r="L18" t="s">
        <v>81</v>
      </c>
      <c r="M18" t="s">
        <v>82</v>
      </c>
      <c r="N18" t="s">
        <v>40</v>
      </c>
      <c r="O18" t="s">
        <v>83</v>
      </c>
      <c r="P18" t="s">
        <v>84</v>
      </c>
      <c r="Q18" t="s">
        <v>85</v>
      </c>
      <c r="R18" t="s">
        <v>86</v>
      </c>
      <c r="S18" t="s">
        <v>72</v>
      </c>
      <c r="T18" t="s">
        <v>40</v>
      </c>
      <c r="U18" t="s">
        <v>40</v>
      </c>
      <c r="V18" t="s">
        <v>87</v>
      </c>
      <c r="W18" t="s">
        <v>40</v>
      </c>
      <c r="X18" t="s">
        <v>40</v>
      </c>
      <c r="Y18" t="s">
        <v>88</v>
      </c>
      <c r="Z18" t="s">
        <v>89</v>
      </c>
      <c r="AA18" t="s">
        <v>40</v>
      </c>
      <c r="AB18" t="s">
        <v>40</v>
      </c>
      <c r="AC18" t="s">
        <v>40</v>
      </c>
      <c r="AD18" t="s">
        <v>40</v>
      </c>
      <c r="AE18" t="s">
        <v>40</v>
      </c>
      <c r="AF18">
        <v>4450429.8076531496</v>
      </c>
      <c r="AG18">
        <v>9825971.1926525496</v>
      </c>
      <c r="AH18">
        <v>0</v>
      </c>
      <c r="AI18">
        <v>0</v>
      </c>
      <c r="AJ18">
        <v>0</v>
      </c>
      <c r="AK18" s="1">
        <v>7.1059912443161E-7</v>
      </c>
      <c r="AL18">
        <v>0</v>
      </c>
      <c r="AM18">
        <f t="shared" si="0"/>
        <v>40.716742925474797</v>
      </c>
      <c r="AN18">
        <f t="shared" si="1"/>
        <v>93612.937758468906</v>
      </c>
      <c r="AO18">
        <v>250000</v>
      </c>
      <c r="AP18">
        <f t="shared" si="2"/>
        <v>3778.4124973732564</v>
      </c>
      <c r="AQ18">
        <f t="shared" si="3"/>
        <v>41.389621262964546</v>
      </c>
      <c r="AR18">
        <f t="shared" si="4"/>
        <v>1</v>
      </c>
      <c r="AS18">
        <f t="shared" si="5"/>
        <v>14276401.000306409</v>
      </c>
      <c r="AT18">
        <f t="shared" si="6"/>
        <v>3778.4124973732564</v>
      </c>
    </row>
    <row r="19" spans="1:46" x14ac:dyDescent="0.25">
      <c r="A19" t="s">
        <v>104</v>
      </c>
      <c r="B19">
        <v>40.716742925474797</v>
      </c>
      <c r="C19">
        <v>93612.937758468906</v>
      </c>
      <c r="D19" t="s">
        <v>77</v>
      </c>
      <c r="E19" t="s">
        <v>64</v>
      </c>
      <c r="F19" t="s">
        <v>40</v>
      </c>
      <c r="G19" t="s">
        <v>40</v>
      </c>
      <c r="H19" t="s">
        <v>78</v>
      </c>
      <c r="I19" t="s">
        <v>79</v>
      </c>
      <c r="J19" t="s">
        <v>40</v>
      </c>
      <c r="K19" t="s">
        <v>80</v>
      </c>
      <c r="L19" t="s">
        <v>81</v>
      </c>
      <c r="M19" t="s">
        <v>82</v>
      </c>
      <c r="N19" t="s">
        <v>40</v>
      </c>
      <c r="O19" t="s">
        <v>83</v>
      </c>
      <c r="P19" t="s">
        <v>84</v>
      </c>
      <c r="Q19" t="s">
        <v>85</v>
      </c>
      <c r="R19" t="s">
        <v>86</v>
      </c>
      <c r="S19" t="s">
        <v>72</v>
      </c>
      <c r="T19" t="s">
        <v>40</v>
      </c>
      <c r="U19" t="s">
        <v>40</v>
      </c>
      <c r="V19" t="s">
        <v>87</v>
      </c>
      <c r="W19" t="s">
        <v>40</v>
      </c>
      <c r="X19" t="s">
        <v>40</v>
      </c>
      <c r="Y19" t="s">
        <v>88</v>
      </c>
      <c r="Z19" t="s">
        <v>89</v>
      </c>
      <c r="AA19" t="s">
        <v>40</v>
      </c>
      <c r="AB19" t="s">
        <v>40</v>
      </c>
      <c r="AC19" t="s">
        <v>40</v>
      </c>
      <c r="AD19" t="s">
        <v>40</v>
      </c>
      <c r="AE19" t="s">
        <v>40</v>
      </c>
      <c r="AF19">
        <v>4450429.8076531496</v>
      </c>
      <c r="AG19">
        <v>9825971.1926525496</v>
      </c>
      <c r="AH19">
        <v>0</v>
      </c>
      <c r="AI19">
        <v>0</v>
      </c>
      <c r="AJ19">
        <v>0</v>
      </c>
      <c r="AK19" s="1">
        <v>7.1059912443161E-7</v>
      </c>
      <c r="AL19">
        <v>0</v>
      </c>
      <c r="AM19">
        <f t="shared" si="0"/>
        <v>40.716742925474797</v>
      </c>
      <c r="AN19">
        <f t="shared" si="1"/>
        <v>93612.937758468906</v>
      </c>
      <c r="AO19">
        <v>250000</v>
      </c>
      <c r="AP19">
        <f t="shared" si="2"/>
        <v>3778.4124973732564</v>
      </c>
      <c r="AQ19">
        <f t="shared" si="3"/>
        <v>41.389621262964546</v>
      </c>
      <c r="AR19">
        <f t="shared" si="4"/>
        <v>1</v>
      </c>
      <c r="AS19">
        <f t="shared" si="5"/>
        <v>14276401.000306409</v>
      </c>
      <c r="AT19">
        <f t="shared" si="6"/>
        <v>3778.4124973732564</v>
      </c>
    </row>
    <row r="20" spans="1:46" x14ac:dyDescent="0.25">
      <c r="A20" t="s">
        <v>105</v>
      </c>
      <c r="B20">
        <v>40.716742925474797</v>
      </c>
      <c r="C20">
        <v>93612.937758468906</v>
      </c>
      <c r="D20" t="s">
        <v>77</v>
      </c>
      <c r="E20" t="s">
        <v>64</v>
      </c>
      <c r="F20" t="s">
        <v>40</v>
      </c>
      <c r="G20" t="s">
        <v>40</v>
      </c>
      <c r="H20" t="s">
        <v>78</v>
      </c>
      <c r="I20" t="s">
        <v>79</v>
      </c>
      <c r="J20" t="s">
        <v>40</v>
      </c>
      <c r="K20" t="s">
        <v>80</v>
      </c>
      <c r="L20" t="s">
        <v>81</v>
      </c>
      <c r="M20" t="s">
        <v>82</v>
      </c>
      <c r="N20" t="s">
        <v>40</v>
      </c>
      <c r="O20" t="s">
        <v>83</v>
      </c>
      <c r="P20" t="s">
        <v>84</v>
      </c>
      <c r="Q20" t="s">
        <v>85</v>
      </c>
      <c r="R20" t="s">
        <v>86</v>
      </c>
      <c r="S20" t="s">
        <v>72</v>
      </c>
      <c r="T20" t="s">
        <v>40</v>
      </c>
      <c r="U20" t="s">
        <v>40</v>
      </c>
      <c r="V20" t="s">
        <v>87</v>
      </c>
      <c r="W20" t="s">
        <v>40</v>
      </c>
      <c r="X20" t="s">
        <v>40</v>
      </c>
      <c r="Y20" t="s">
        <v>88</v>
      </c>
      <c r="Z20" t="s">
        <v>89</v>
      </c>
      <c r="AA20" t="s">
        <v>40</v>
      </c>
      <c r="AB20" t="s">
        <v>40</v>
      </c>
      <c r="AC20" t="s">
        <v>40</v>
      </c>
      <c r="AD20" t="s">
        <v>40</v>
      </c>
      <c r="AE20" t="s">
        <v>40</v>
      </c>
      <c r="AF20">
        <v>4450429.8076531496</v>
      </c>
      <c r="AG20">
        <v>9825971.1926525496</v>
      </c>
      <c r="AH20">
        <v>0</v>
      </c>
      <c r="AI20">
        <v>0</v>
      </c>
      <c r="AJ20">
        <v>0</v>
      </c>
      <c r="AK20" s="1">
        <v>7.1059912443161E-7</v>
      </c>
      <c r="AL20">
        <v>0</v>
      </c>
      <c r="AM20">
        <f t="shared" si="0"/>
        <v>40.716742925474797</v>
      </c>
      <c r="AN20">
        <f t="shared" si="1"/>
        <v>93612.937758468906</v>
      </c>
      <c r="AO20">
        <v>250000</v>
      </c>
      <c r="AP20">
        <f t="shared" si="2"/>
        <v>3778.4124973732564</v>
      </c>
      <c r="AQ20">
        <f t="shared" si="3"/>
        <v>41.389621262964546</v>
      </c>
      <c r="AR20">
        <f t="shared" si="4"/>
        <v>1</v>
      </c>
      <c r="AS20">
        <f t="shared" si="5"/>
        <v>14276401.000306409</v>
      </c>
      <c r="AT20">
        <f t="shared" si="6"/>
        <v>3778.4124973732564</v>
      </c>
    </row>
    <row r="21" spans="1:46" x14ac:dyDescent="0.25">
      <c r="A21" t="s">
        <v>106</v>
      </c>
      <c r="B21">
        <v>40.716742925474797</v>
      </c>
      <c r="C21">
        <v>93612.937758468906</v>
      </c>
      <c r="D21" t="s">
        <v>77</v>
      </c>
      <c r="E21" t="s">
        <v>64</v>
      </c>
      <c r="F21" t="s">
        <v>40</v>
      </c>
      <c r="G21" t="s">
        <v>40</v>
      </c>
      <c r="H21" t="s">
        <v>78</v>
      </c>
      <c r="I21" t="s">
        <v>79</v>
      </c>
      <c r="J21" t="s">
        <v>40</v>
      </c>
      <c r="K21" t="s">
        <v>80</v>
      </c>
      <c r="L21" t="s">
        <v>81</v>
      </c>
      <c r="M21" t="s">
        <v>82</v>
      </c>
      <c r="N21" t="s">
        <v>40</v>
      </c>
      <c r="O21" t="s">
        <v>83</v>
      </c>
      <c r="P21" t="s">
        <v>84</v>
      </c>
      <c r="Q21" t="s">
        <v>85</v>
      </c>
      <c r="R21" t="s">
        <v>86</v>
      </c>
      <c r="S21" t="s">
        <v>72</v>
      </c>
      <c r="T21" t="s">
        <v>40</v>
      </c>
      <c r="U21" t="s">
        <v>40</v>
      </c>
      <c r="V21" t="s">
        <v>87</v>
      </c>
      <c r="W21" t="s">
        <v>40</v>
      </c>
      <c r="X21" t="s">
        <v>40</v>
      </c>
      <c r="Y21" t="s">
        <v>88</v>
      </c>
      <c r="Z21" t="s">
        <v>89</v>
      </c>
      <c r="AA21" t="s">
        <v>40</v>
      </c>
      <c r="AB21" t="s">
        <v>40</v>
      </c>
      <c r="AC21" t="s">
        <v>40</v>
      </c>
      <c r="AD21" t="s">
        <v>40</v>
      </c>
      <c r="AE21" t="s">
        <v>40</v>
      </c>
      <c r="AF21">
        <v>4450429.8076531496</v>
      </c>
      <c r="AG21">
        <v>9825971.1926525496</v>
      </c>
      <c r="AH21">
        <v>0</v>
      </c>
      <c r="AI21">
        <v>0</v>
      </c>
      <c r="AJ21">
        <v>0</v>
      </c>
      <c r="AK21" s="1">
        <v>7.1059912443161E-7</v>
      </c>
      <c r="AL21">
        <v>0</v>
      </c>
      <c r="AM21">
        <f t="shared" si="0"/>
        <v>40.716742925474797</v>
      </c>
      <c r="AN21">
        <f t="shared" si="1"/>
        <v>93612.937758468906</v>
      </c>
      <c r="AO21">
        <v>250000</v>
      </c>
      <c r="AP21">
        <f t="shared" si="2"/>
        <v>3778.4124973732564</v>
      </c>
      <c r="AQ21">
        <f t="shared" si="3"/>
        <v>41.389621262964546</v>
      </c>
      <c r="AR21">
        <f t="shared" si="4"/>
        <v>1</v>
      </c>
      <c r="AS21">
        <f t="shared" si="5"/>
        <v>14276401.000306409</v>
      </c>
      <c r="AT21">
        <f t="shared" si="6"/>
        <v>3778.4124973732564</v>
      </c>
    </row>
    <row r="22" spans="1:46" x14ac:dyDescent="0.25">
      <c r="A22" t="s">
        <v>107</v>
      </c>
      <c r="B22">
        <v>40.716742925474797</v>
      </c>
      <c r="C22">
        <v>93612.937758468906</v>
      </c>
      <c r="D22" t="s">
        <v>77</v>
      </c>
      <c r="E22" t="s">
        <v>64</v>
      </c>
      <c r="F22" t="s">
        <v>40</v>
      </c>
      <c r="G22" t="s">
        <v>40</v>
      </c>
      <c r="H22" t="s">
        <v>78</v>
      </c>
      <c r="I22" t="s">
        <v>79</v>
      </c>
      <c r="J22" t="s">
        <v>40</v>
      </c>
      <c r="K22" t="s">
        <v>80</v>
      </c>
      <c r="L22" t="s">
        <v>81</v>
      </c>
      <c r="M22" t="s">
        <v>82</v>
      </c>
      <c r="N22" t="s">
        <v>40</v>
      </c>
      <c r="O22" t="s">
        <v>83</v>
      </c>
      <c r="P22" t="s">
        <v>84</v>
      </c>
      <c r="Q22" t="s">
        <v>85</v>
      </c>
      <c r="R22" t="s">
        <v>86</v>
      </c>
      <c r="S22" t="s">
        <v>72</v>
      </c>
      <c r="T22" t="s">
        <v>40</v>
      </c>
      <c r="U22" t="s">
        <v>40</v>
      </c>
      <c r="V22" t="s">
        <v>87</v>
      </c>
      <c r="W22" t="s">
        <v>40</v>
      </c>
      <c r="X22" t="s">
        <v>40</v>
      </c>
      <c r="Y22" t="s">
        <v>88</v>
      </c>
      <c r="Z22" t="s">
        <v>89</v>
      </c>
      <c r="AA22" t="s">
        <v>40</v>
      </c>
      <c r="AB22" t="s">
        <v>40</v>
      </c>
      <c r="AC22" t="s">
        <v>40</v>
      </c>
      <c r="AD22" t="s">
        <v>40</v>
      </c>
      <c r="AE22" t="s">
        <v>40</v>
      </c>
      <c r="AF22">
        <v>4450429.8076531496</v>
      </c>
      <c r="AG22">
        <v>9825971.1926525496</v>
      </c>
      <c r="AH22">
        <v>0</v>
      </c>
      <c r="AI22">
        <v>0</v>
      </c>
      <c r="AJ22">
        <v>0</v>
      </c>
      <c r="AK22" s="1">
        <v>7.1059912443161E-7</v>
      </c>
      <c r="AL22">
        <v>0</v>
      </c>
      <c r="AM22">
        <f t="shared" si="0"/>
        <v>40.716742925474797</v>
      </c>
      <c r="AN22">
        <f t="shared" si="1"/>
        <v>93612.937758468906</v>
      </c>
      <c r="AO22">
        <v>250000</v>
      </c>
      <c r="AP22">
        <f t="shared" si="2"/>
        <v>3778.4124973732564</v>
      </c>
      <c r="AQ22">
        <f t="shared" si="3"/>
        <v>41.389621262964546</v>
      </c>
      <c r="AR22">
        <f t="shared" si="4"/>
        <v>1</v>
      </c>
      <c r="AS22">
        <f t="shared" si="5"/>
        <v>14276401.000306409</v>
      </c>
      <c r="AT22">
        <f t="shared" si="6"/>
        <v>3778.4124973732564</v>
      </c>
    </row>
    <row r="23" spans="1:46" x14ac:dyDescent="0.25">
      <c r="A23" t="s">
        <v>108</v>
      </c>
      <c r="B23">
        <v>40.716742925474797</v>
      </c>
      <c r="C23">
        <v>93612.937758468906</v>
      </c>
      <c r="D23" t="s">
        <v>77</v>
      </c>
      <c r="E23" t="s">
        <v>64</v>
      </c>
      <c r="F23" t="s">
        <v>40</v>
      </c>
      <c r="G23" t="s">
        <v>40</v>
      </c>
      <c r="H23" t="s">
        <v>78</v>
      </c>
      <c r="I23" t="s">
        <v>79</v>
      </c>
      <c r="J23" t="s">
        <v>40</v>
      </c>
      <c r="K23" t="s">
        <v>80</v>
      </c>
      <c r="L23" t="s">
        <v>81</v>
      </c>
      <c r="M23" t="s">
        <v>82</v>
      </c>
      <c r="N23" t="s">
        <v>40</v>
      </c>
      <c r="O23" t="s">
        <v>83</v>
      </c>
      <c r="P23" t="s">
        <v>84</v>
      </c>
      <c r="Q23" t="s">
        <v>85</v>
      </c>
      <c r="R23" t="s">
        <v>86</v>
      </c>
      <c r="S23" t="s">
        <v>72</v>
      </c>
      <c r="T23" t="s">
        <v>40</v>
      </c>
      <c r="U23" t="s">
        <v>40</v>
      </c>
      <c r="V23" t="s">
        <v>87</v>
      </c>
      <c r="W23" t="s">
        <v>40</v>
      </c>
      <c r="X23" t="s">
        <v>40</v>
      </c>
      <c r="Y23" t="s">
        <v>88</v>
      </c>
      <c r="Z23" t="s">
        <v>89</v>
      </c>
      <c r="AA23" t="s">
        <v>40</v>
      </c>
      <c r="AB23" t="s">
        <v>40</v>
      </c>
      <c r="AC23" t="s">
        <v>40</v>
      </c>
      <c r="AD23" t="s">
        <v>40</v>
      </c>
      <c r="AE23" t="s">
        <v>40</v>
      </c>
      <c r="AF23">
        <v>4450429.8076531496</v>
      </c>
      <c r="AG23">
        <v>9825971.1926525496</v>
      </c>
      <c r="AH23">
        <v>0</v>
      </c>
      <c r="AI23">
        <v>0</v>
      </c>
      <c r="AJ23">
        <v>0</v>
      </c>
      <c r="AK23" s="1">
        <v>7.1059912443161E-7</v>
      </c>
      <c r="AL23">
        <v>0</v>
      </c>
      <c r="AM23">
        <f t="shared" si="0"/>
        <v>40.716742925474797</v>
      </c>
      <c r="AN23">
        <f t="shared" si="1"/>
        <v>93612.937758468906</v>
      </c>
      <c r="AO23">
        <v>250000</v>
      </c>
      <c r="AP23">
        <f t="shared" si="2"/>
        <v>3778.4124973732564</v>
      </c>
      <c r="AQ23">
        <f t="shared" si="3"/>
        <v>41.389621262964546</v>
      </c>
      <c r="AR23">
        <f t="shared" si="4"/>
        <v>1</v>
      </c>
      <c r="AS23">
        <f t="shared" si="5"/>
        <v>14276401.000306409</v>
      </c>
      <c r="AT23">
        <f t="shared" si="6"/>
        <v>3778.4124973732564</v>
      </c>
    </row>
    <row r="24" spans="1:46" x14ac:dyDescent="0.25">
      <c r="A24" t="s">
        <v>109</v>
      </c>
      <c r="B24">
        <v>40.716742925474797</v>
      </c>
      <c r="C24">
        <v>93612.937758468906</v>
      </c>
      <c r="D24" t="s">
        <v>77</v>
      </c>
      <c r="E24" t="s">
        <v>64</v>
      </c>
      <c r="F24" t="s">
        <v>40</v>
      </c>
      <c r="G24" t="s">
        <v>40</v>
      </c>
      <c r="H24" t="s">
        <v>78</v>
      </c>
      <c r="I24" t="s">
        <v>79</v>
      </c>
      <c r="J24" t="s">
        <v>40</v>
      </c>
      <c r="K24" t="s">
        <v>80</v>
      </c>
      <c r="L24" t="s">
        <v>81</v>
      </c>
      <c r="M24" t="s">
        <v>82</v>
      </c>
      <c r="N24" t="s">
        <v>40</v>
      </c>
      <c r="O24" t="s">
        <v>83</v>
      </c>
      <c r="P24" t="s">
        <v>84</v>
      </c>
      <c r="Q24" t="s">
        <v>85</v>
      </c>
      <c r="R24" t="s">
        <v>86</v>
      </c>
      <c r="S24" t="s">
        <v>72</v>
      </c>
      <c r="T24" t="s">
        <v>40</v>
      </c>
      <c r="U24" t="s">
        <v>40</v>
      </c>
      <c r="V24" t="s">
        <v>87</v>
      </c>
      <c r="W24" t="s">
        <v>40</v>
      </c>
      <c r="X24" t="s">
        <v>40</v>
      </c>
      <c r="Y24" t="s">
        <v>88</v>
      </c>
      <c r="Z24" t="s">
        <v>89</v>
      </c>
      <c r="AA24" t="s">
        <v>40</v>
      </c>
      <c r="AB24" t="s">
        <v>40</v>
      </c>
      <c r="AC24" t="s">
        <v>40</v>
      </c>
      <c r="AD24" t="s">
        <v>40</v>
      </c>
      <c r="AE24" t="s">
        <v>40</v>
      </c>
      <c r="AF24">
        <v>4450429.8076531496</v>
      </c>
      <c r="AG24">
        <v>9825971.1926525496</v>
      </c>
      <c r="AH24">
        <v>0</v>
      </c>
      <c r="AI24">
        <v>0</v>
      </c>
      <c r="AJ24">
        <v>0</v>
      </c>
      <c r="AK24" s="1">
        <v>7.1059912443161E-7</v>
      </c>
      <c r="AL24">
        <v>0</v>
      </c>
      <c r="AM24">
        <f t="shared" si="0"/>
        <v>40.716742925474797</v>
      </c>
      <c r="AN24">
        <f t="shared" si="1"/>
        <v>93612.937758468906</v>
      </c>
      <c r="AO24">
        <v>250000</v>
      </c>
      <c r="AP24">
        <f t="shared" si="2"/>
        <v>3778.4124973732564</v>
      </c>
      <c r="AQ24">
        <f t="shared" si="3"/>
        <v>41.389621262964546</v>
      </c>
      <c r="AR24">
        <f t="shared" si="4"/>
        <v>1</v>
      </c>
      <c r="AS24">
        <f t="shared" si="5"/>
        <v>14276401.000306409</v>
      </c>
      <c r="AT24">
        <f t="shared" si="6"/>
        <v>3778.4124973732564</v>
      </c>
    </row>
    <row r="25" spans="1:46" x14ac:dyDescent="0.25">
      <c r="A25" t="s">
        <v>110</v>
      </c>
      <c r="B25">
        <v>40.716742925474698</v>
      </c>
      <c r="C25">
        <v>93612.937758468805</v>
      </c>
      <c r="D25" t="s">
        <v>111</v>
      </c>
      <c r="E25" t="s">
        <v>112</v>
      </c>
      <c r="F25" t="s">
        <v>40</v>
      </c>
      <c r="G25" t="s">
        <v>40</v>
      </c>
      <c r="H25" t="s">
        <v>40</v>
      </c>
      <c r="I25" t="s">
        <v>40</v>
      </c>
      <c r="J25" t="s">
        <v>40</v>
      </c>
      <c r="K25" t="s">
        <v>65</v>
      </c>
      <c r="L25" t="s">
        <v>113</v>
      </c>
      <c r="M25" t="s">
        <v>114</v>
      </c>
      <c r="N25" t="s">
        <v>40</v>
      </c>
      <c r="O25" t="s">
        <v>115</v>
      </c>
      <c r="P25" t="s">
        <v>116</v>
      </c>
      <c r="Q25" t="s">
        <v>85</v>
      </c>
      <c r="R25" t="s">
        <v>117</v>
      </c>
      <c r="S25" t="s">
        <v>118</v>
      </c>
      <c r="T25" t="s">
        <v>40</v>
      </c>
      <c r="U25" t="s">
        <v>40</v>
      </c>
      <c r="V25" t="s">
        <v>119</v>
      </c>
      <c r="W25" t="s">
        <v>40</v>
      </c>
      <c r="X25" t="s">
        <v>40</v>
      </c>
      <c r="Y25" t="s">
        <v>120</v>
      </c>
      <c r="Z25" t="s">
        <v>121</v>
      </c>
      <c r="AA25" t="s">
        <v>40</v>
      </c>
      <c r="AB25" t="s">
        <v>40</v>
      </c>
      <c r="AC25" t="s">
        <v>40</v>
      </c>
      <c r="AD25" t="s">
        <v>40</v>
      </c>
      <c r="AE25" t="s">
        <v>40</v>
      </c>
      <c r="AF25">
        <v>4450429.8076531002</v>
      </c>
      <c r="AG25">
        <v>9825971.1926523596</v>
      </c>
      <c r="AH25">
        <v>0</v>
      </c>
      <c r="AI25">
        <v>0</v>
      </c>
      <c r="AJ25">
        <v>0</v>
      </c>
      <c r="AK25" s="1">
        <v>-6.6123902797698895E-8</v>
      </c>
      <c r="AL25">
        <v>0</v>
      </c>
      <c r="AM25">
        <f t="shared" si="0"/>
        <v>40.716742925474698</v>
      </c>
      <c r="AN25">
        <f t="shared" si="1"/>
        <v>93612.937758468805</v>
      </c>
      <c r="AO25">
        <v>250000</v>
      </c>
      <c r="AP25">
        <f t="shared" si="2"/>
        <v>3778.4124973731218</v>
      </c>
      <c r="AQ25">
        <f t="shared" si="3"/>
        <v>41.389621262966045</v>
      </c>
      <c r="AR25">
        <f t="shared" si="4"/>
        <v>1</v>
      </c>
      <c r="AS25">
        <f t="shared" si="5"/>
        <v>14276401.000305392</v>
      </c>
      <c r="AT25">
        <f t="shared" si="6"/>
        <v>3778.4124973731218</v>
      </c>
    </row>
    <row r="26" spans="1:46" x14ac:dyDescent="0.25">
      <c r="A26" t="s">
        <v>122</v>
      </c>
      <c r="B26">
        <v>40.716742925474698</v>
      </c>
      <c r="C26">
        <v>93612.937758468805</v>
      </c>
      <c r="D26" t="s">
        <v>111</v>
      </c>
      <c r="E26" t="s">
        <v>112</v>
      </c>
      <c r="F26" t="s">
        <v>40</v>
      </c>
      <c r="G26" t="s">
        <v>40</v>
      </c>
      <c r="H26" t="s">
        <v>40</v>
      </c>
      <c r="I26" t="s">
        <v>40</v>
      </c>
      <c r="J26" t="s">
        <v>40</v>
      </c>
      <c r="K26" t="s">
        <v>65</v>
      </c>
      <c r="L26" t="s">
        <v>113</v>
      </c>
      <c r="M26" t="s">
        <v>114</v>
      </c>
      <c r="N26" t="s">
        <v>40</v>
      </c>
      <c r="O26" t="s">
        <v>115</v>
      </c>
      <c r="P26" t="s">
        <v>116</v>
      </c>
      <c r="Q26" t="s">
        <v>85</v>
      </c>
      <c r="R26" t="s">
        <v>117</v>
      </c>
      <c r="S26" t="s">
        <v>118</v>
      </c>
      <c r="T26" t="s">
        <v>40</v>
      </c>
      <c r="U26" t="s">
        <v>40</v>
      </c>
      <c r="V26" t="s">
        <v>119</v>
      </c>
      <c r="W26" t="s">
        <v>40</v>
      </c>
      <c r="X26" t="s">
        <v>40</v>
      </c>
      <c r="Y26" t="s">
        <v>120</v>
      </c>
      <c r="Z26" t="s">
        <v>121</v>
      </c>
      <c r="AA26" t="s">
        <v>40</v>
      </c>
      <c r="AB26" t="s">
        <v>40</v>
      </c>
      <c r="AC26" t="s">
        <v>40</v>
      </c>
      <c r="AD26" t="s">
        <v>40</v>
      </c>
      <c r="AE26" t="s">
        <v>40</v>
      </c>
      <c r="AF26">
        <v>4450429.8076531002</v>
      </c>
      <c r="AG26">
        <v>9825971.1926523596</v>
      </c>
      <c r="AH26">
        <v>0</v>
      </c>
      <c r="AI26">
        <v>0</v>
      </c>
      <c r="AJ26">
        <v>0</v>
      </c>
      <c r="AK26" s="1">
        <v>-6.6123902797698895E-8</v>
      </c>
      <c r="AL26">
        <v>0</v>
      </c>
      <c r="AM26">
        <f t="shared" si="0"/>
        <v>40.716742925474698</v>
      </c>
      <c r="AN26">
        <f t="shared" si="1"/>
        <v>93612.937758468805</v>
      </c>
      <c r="AO26">
        <v>250000</v>
      </c>
      <c r="AP26">
        <f t="shared" si="2"/>
        <v>3778.4124973731218</v>
      </c>
      <c r="AQ26">
        <f t="shared" si="3"/>
        <v>41.389621262966045</v>
      </c>
      <c r="AR26">
        <f t="shared" si="4"/>
        <v>1</v>
      </c>
      <c r="AS26">
        <f t="shared" si="5"/>
        <v>14276401.000305392</v>
      </c>
      <c r="AT26">
        <f t="shared" si="6"/>
        <v>3778.4124973731218</v>
      </c>
    </row>
    <row r="27" spans="1:46" x14ac:dyDescent="0.25">
      <c r="A27" t="s">
        <v>123</v>
      </c>
      <c r="B27">
        <v>40.716742925474897</v>
      </c>
      <c r="C27">
        <v>93612.937758468994</v>
      </c>
      <c r="D27" t="s">
        <v>63</v>
      </c>
      <c r="E27" t="s">
        <v>124</v>
      </c>
      <c r="F27" t="s">
        <v>40</v>
      </c>
      <c r="G27" t="s">
        <v>40</v>
      </c>
      <c r="H27" t="s">
        <v>40</v>
      </c>
      <c r="I27" t="s">
        <v>40</v>
      </c>
      <c r="J27" t="s">
        <v>40</v>
      </c>
      <c r="K27" t="s">
        <v>125</v>
      </c>
      <c r="L27" t="s">
        <v>126</v>
      </c>
      <c r="M27" t="s">
        <v>40</v>
      </c>
      <c r="N27" t="s">
        <v>40</v>
      </c>
      <c r="O27" t="s">
        <v>115</v>
      </c>
      <c r="P27" t="s">
        <v>127</v>
      </c>
      <c r="Q27" t="s">
        <v>128</v>
      </c>
      <c r="R27" t="s">
        <v>129</v>
      </c>
      <c r="S27" t="s">
        <v>130</v>
      </c>
      <c r="T27" t="s">
        <v>40</v>
      </c>
      <c r="U27" t="s">
        <v>40</v>
      </c>
      <c r="V27" t="s">
        <v>131</v>
      </c>
      <c r="W27" t="s">
        <v>40</v>
      </c>
      <c r="X27" t="s">
        <v>40</v>
      </c>
      <c r="Y27" t="s">
        <v>132</v>
      </c>
      <c r="Z27" t="s">
        <v>133</v>
      </c>
      <c r="AA27" t="s">
        <v>40</v>
      </c>
      <c r="AB27" t="s">
        <v>40</v>
      </c>
      <c r="AC27" t="s">
        <v>40</v>
      </c>
      <c r="AD27" t="s">
        <v>40</v>
      </c>
      <c r="AE27" t="s">
        <v>40</v>
      </c>
      <c r="AF27">
        <v>4450429.8076530797</v>
      </c>
      <c r="AG27">
        <v>9825971.1926523708</v>
      </c>
      <c r="AH27">
        <v>0</v>
      </c>
      <c r="AI27">
        <v>0</v>
      </c>
      <c r="AJ27">
        <v>0</v>
      </c>
      <c r="AK27" s="1">
        <v>-6.6123902797698895E-8</v>
      </c>
      <c r="AL27">
        <v>0</v>
      </c>
      <c r="AM27">
        <f t="shared" si="0"/>
        <v>40.716742925474897</v>
      </c>
      <c r="AN27">
        <f t="shared" si="1"/>
        <v>93612.937758468994</v>
      </c>
      <c r="AO27">
        <v>250000</v>
      </c>
      <c r="AP27">
        <f t="shared" si="2"/>
        <v>3778.4124973731209</v>
      </c>
      <c r="AQ27">
        <f t="shared" si="3"/>
        <v>41.389621262966003</v>
      </c>
      <c r="AR27">
        <f t="shared" si="4"/>
        <v>1</v>
      </c>
      <c r="AS27">
        <f t="shared" si="5"/>
        <v>14276401.000305384</v>
      </c>
      <c r="AT27">
        <f t="shared" si="6"/>
        <v>3778.4124973731209</v>
      </c>
    </row>
    <row r="28" spans="1:46" x14ac:dyDescent="0.25">
      <c r="A28" t="s">
        <v>134</v>
      </c>
      <c r="B28">
        <v>40.716742925474897</v>
      </c>
      <c r="C28">
        <v>93612.937758468994</v>
      </c>
      <c r="D28" t="s">
        <v>63</v>
      </c>
      <c r="E28" t="s">
        <v>124</v>
      </c>
      <c r="F28" t="s">
        <v>40</v>
      </c>
      <c r="G28" t="s">
        <v>40</v>
      </c>
      <c r="H28" t="s">
        <v>40</v>
      </c>
      <c r="I28" t="s">
        <v>40</v>
      </c>
      <c r="J28" t="s">
        <v>40</v>
      </c>
      <c r="K28" t="s">
        <v>125</v>
      </c>
      <c r="L28" t="s">
        <v>126</v>
      </c>
      <c r="M28" t="s">
        <v>40</v>
      </c>
      <c r="N28" t="s">
        <v>40</v>
      </c>
      <c r="O28" t="s">
        <v>115</v>
      </c>
      <c r="P28" t="s">
        <v>127</v>
      </c>
      <c r="Q28" t="s">
        <v>128</v>
      </c>
      <c r="R28" t="s">
        <v>129</v>
      </c>
      <c r="S28" t="s">
        <v>130</v>
      </c>
      <c r="T28" t="s">
        <v>40</v>
      </c>
      <c r="U28" t="s">
        <v>40</v>
      </c>
      <c r="V28" t="s">
        <v>131</v>
      </c>
      <c r="W28" t="s">
        <v>40</v>
      </c>
      <c r="X28" t="s">
        <v>40</v>
      </c>
      <c r="Y28" t="s">
        <v>132</v>
      </c>
      <c r="Z28" t="s">
        <v>133</v>
      </c>
      <c r="AA28" t="s">
        <v>40</v>
      </c>
      <c r="AB28" t="s">
        <v>40</v>
      </c>
      <c r="AC28" t="s">
        <v>40</v>
      </c>
      <c r="AD28" t="s">
        <v>40</v>
      </c>
      <c r="AE28" t="s">
        <v>40</v>
      </c>
      <c r="AF28">
        <v>4450429.8076530797</v>
      </c>
      <c r="AG28">
        <v>9825971.1926523708</v>
      </c>
      <c r="AH28">
        <v>0</v>
      </c>
      <c r="AI28">
        <v>0</v>
      </c>
      <c r="AJ28">
        <v>0</v>
      </c>
      <c r="AK28" s="1">
        <v>-6.6123902797698895E-8</v>
      </c>
      <c r="AL28">
        <v>0</v>
      </c>
      <c r="AM28">
        <f t="shared" si="0"/>
        <v>40.716742925474897</v>
      </c>
      <c r="AN28">
        <f t="shared" si="1"/>
        <v>93612.937758468994</v>
      </c>
      <c r="AO28">
        <v>250000</v>
      </c>
      <c r="AP28">
        <f t="shared" si="2"/>
        <v>3778.4124973731209</v>
      </c>
      <c r="AQ28">
        <f t="shared" si="3"/>
        <v>41.389621262966003</v>
      </c>
      <c r="AR28">
        <f t="shared" si="4"/>
        <v>1</v>
      </c>
      <c r="AS28">
        <f t="shared" si="5"/>
        <v>14276401.000305384</v>
      </c>
      <c r="AT28">
        <f t="shared" si="6"/>
        <v>3778.4124973731209</v>
      </c>
    </row>
    <row r="29" spans="1:46" x14ac:dyDescent="0.25">
      <c r="A29" t="s">
        <v>135</v>
      </c>
      <c r="B29">
        <v>40.716742925474897</v>
      </c>
      <c r="C29">
        <v>93612.937758468994</v>
      </c>
      <c r="D29" t="s">
        <v>63</v>
      </c>
      <c r="E29" t="s">
        <v>124</v>
      </c>
      <c r="F29" t="s">
        <v>40</v>
      </c>
      <c r="G29" t="s">
        <v>40</v>
      </c>
      <c r="H29" t="s">
        <v>40</v>
      </c>
      <c r="I29" t="s">
        <v>40</v>
      </c>
      <c r="J29" t="s">
        <v>40</v>
      </c>
      <c r="K29" t="s">
        <v>125</v>
      </c>
      <c r="L29" t="s">
        <v>126</v>
      </c>
      <c r="M29" t="s">
        <v>40</v>
      </c>
      <c r="N29" t="s">
        <v>40</v>
      </c>
      <c r="O29" t="s">
        <v>115</v>
      </c>
      <c r="P29" t="s">
        <v>127</v>
      </c>
      <c r="Q29" t="s">
        <v>128</v>
      </c>
      <c r="R29" t="s">
        <v>129</v>
      </c>
      <c r="S29" t="s">
        <v>130</v>
      </c>
      <c r="T29" t="s">
        <v>40</v>
      </c>
      <c r="U29" t="s">
        <v>40</v>
      </c>
      <c r="V29" t="s">
        <v>131</v>
      </c>
      <c r="W29" t="s">
        <v>40</v>
      </c>
      <c r="X29" t="s">
        <v>40</v>
      </c>
      <c r="Y29" t="s">
        <v>132</v>
      </c>
      <c r="Z29" t="s">
        <v>133</v>
      </c>
      <c r="AA29" t="s">
        <v>40</v>
      </c>
      <c r="AB29" t="s">
        <v>40</v>
      </c>
      <c r="AC29" t="s">
        <v>40</v>
      </c>
      <c r="AD29" t="s">
        <v>40</v>
      </c>
      <c r="AE29" t="s">
        <v>40</v>
      </c>
      <c r="AF29">
        <v>4450429.8076530797</v>
      </c>
      <c r="AG29">
        <v>9825971.1926523708</v>
      </c>
      <c r="AH29">
        <v>0</v>
      </c>
      <c r="AI29">
        <v>0</v>
      </c>
      <c r="AJ29">
        <v>0</v>
      </c>
      <c r="AK29" s="1">
        <v>-6.6123902797698895E-8</v>
      </c>
      <c r="AL29">
        <v>0</v>
      </c>
      <c r="AM29">
        <f t="shared" si="0"/>
        <v>40.716742925474897</v>
      </c>
      <c r="AN29">
        <f t="shared" si="1"/>
        <v>93612.937758468994</v>
      </c>
      <c r="AO29">
        <v>250000</v>
      </c>
      <c r="AP29">
        <f t="shared" si="2"/>
        <v>3778.4124973731209</v>
      </c>
      <c r="AQ29">
        <f t="shared" si="3"/>
        <v>41.389621262966003</v>
      </c>
      <c r="AR29">
        <f t="shared" si="4"/>
        <v>1</v>
      </c>
      <c r="AS29">
        <f t="shared" si="5"/>
        <v>14276401.000305384</v>
      </c>
      <c r="AT29">
        <f t="shared" si="6"/>
        <v>3778.4124973731209</v>
      </c>
    </row>
    <row r="30" spans="1:46" x14ac:dyDescent="0.25">
      <c r="A30" t="s">
        <v>136</v>
      </c>
      <c r="B30">
        <v>40.716742925474897</v>
      </c>
      <c r="C30">
        <v>93612.937758468994</v>
      </c>
      <c r="D30" t="s">
        <v>63</v>
      </c>
      <c r="E30" t="s">
        <v>124</v>
      </c>
      <c r="F30" t="s">
        <v>40</v>
      </c>
      <c r="G30" t="s">
        <v>40</v>
      </c>
      <c r="H30" t="s">
        <v>40</v>
      </c>
      <c r="I30" t="s">
        <v>40</v>
      </c>
      <c r="J30" t="s">
        <v>40</v>
      </c>
      <c r="K30" t="s">
        <v>125</v>
      </c>
      <c r="L30" t="s">
        <v>126</v>
      </c>
      <c r="M30" t="s">
        <v>40</v>
      </c>
      <c r="N30" t="s">
        <v>40</v>
      </c>
      <c r="O30" t="s">
        <v>115</v>
      </c>
      <c r="P30" t="s">
        <v>127</v>
      </c>
      <c r="Q30" t="s">
        <v>128</v>
      </c>
      <c r="R30" t="s">
        <v>129</v>
      </c>
      <c r="S30" t="s">
        <v>130</v>
      </c>
      <c r="T30" t="s">
        <v>40</v>
      </c>
      <c r="U30" t="s">
        <v>40</v>
      </c>
      <c r="V30" t="s">
        <v>131</v>
      </c>
      <c r="W30" t="s">
        <v>40</v>
      </c>
      <c r="X30" t="s">
        <v>40</v>
      </c>
      <c r="Y30" t="s">
        <v>132</v>
      </c>
      <c r="Z30" t="s">
        <v>133</v>
      </c>
      <c r="AA30" t="s">
        <v>40</v>
      </c>
      <c r="AB30" t="s">
        <v>40</v>
      </c>
      <c r="AC30" t="s">
        <v>40</v>
      </c>
      <c r="AD30" t="s">
        <v>40</v>
      </c>
      <c r="AE30" t="s">
        <v>40</v>
      </c>
      <c r="AF30">
        <v>4450429.8076530797</v>
      </c>
      <c r="AG30">
        <v>9825971.1926523708</v>
      </c>
      <c r="AH30">
        <v>0</v>
      </c>
      <c r="AI30">
        <v>0</v>
      </c>
      <c r="AJ30">
        <v>0</v>
      </c>
      <c r="AK30" s="1">
        <v>-6.6123902797698895E-8</v>
      </c>
      <c r="AL30">
        <v>0</v>
      </c>
      <c r="AM30">
        <f t="shared" si="0"/>
        <v>40.716742925474897</v>
      </c>
      <c r="AN30">
        <f t="shared" si="1"/>
        <v>93612.937758468994</v>
      </c>
      <c r="AO30">
        <v>250000</v>
      </c>
      <c r="AP30">
        <f t="shared" si="2"/>
        <v>3778.4124973731209</v>
      </c>
      <c r="AQ30">
        <f t="shared" si="3"/>
        <v>41.389621262966003</v>
      </c>
      <c r="AR30">
        <f t="shared" si="4"/>
        <v>1</v>
      </c>
      <c r="AS30">
        <f t="shared" si="5"/>
        <v>14276401.000305384</v>
      </c>
      <c r="AT30">
        <f t="shared" si="6"/>
        <v>3778.4124973731209</v>
      </c>
    </row>
    <row r="31" spans="1:46" x14ac:dyDescent="0.25">
      <c r="A31" t="s">
        <v>137</v>
      </c>
      <c r="B31">
        <v>40.716742925471799</v>
      </c>
      <c r="C31">
        <v>93612.937758465807</v>
      </c>
      <c r="D31" t="s">
        <v>77</v>
      </c>
      <c r="E31" t="s">
        <v>64</v>
      </c>
      <c r="F31" t="s">
        <v>40</v>
      </c>
      <c r="G31" t="s">
        <v>40</v>
      </c>
      <c r="H31" t="s">
        <v>40</v>
      </c>
      <c r="I31" t="s">
        <v>40</v>
      </c>
      <c r="J31" t="s">
        <v>40</v>
      </c>
      <c r="K31" t="s">
        <v>138</v>
      </c>
      <c r="L31" t="s">
        <v>81</v>
      </c>
      <c r="M31" t="s">
        <v>139</v>
      </c>
      <c r="N31" t="s">
        <v>40</v>
      </c>
      <c r="O31" t="s">
        <v>140</v>
      </c>
      <c r="P31" t="s">
        <v>40</v>
      </c>
      <c r="Q31" t="s">
        <v>141</v>
      </c>
      <c r="R31" t="s">
        <v>86</v>
      </c>
      <c r="S31" t="s">
        <v>72</v>
      </c>
      <c r="T31" t="s">
        <v>40</v>
      </c>
      <c r="U31" t="s">
        <v>40</v>
      </c>
      <c r="V31" t="s">
        <v>142</v>
      </c>
      <c r="W31" t="s">
        <v>40</v>
      </c>
      <c r="X31" t="s">
        <v>40</v>
      </c>
      <c r="Y31" t="s">
        <v>88</v>
      </c>
      <c r="Z31" t="s">
        <v>89</v>
      </c>
      <c r="AA31" t="s">
        <v>40</v>
      </c>
      <c r="AB31" t="s">
        <v>40</v>
      </c>
      <c r="AC31" t="s">
        <v>40</v>
      </c>
      <c r="AD31" t="s">
        <v>40</v>
      </c>
      <c r="AE31" t="s">
        <v>40</v>
      </c>
      <c r="AF31">
        <v>4450429.8076531496</v>
      </c>
      <c r="AG31">
        <v>9825971.1926525496</v>
      </c>
      <c r="AH31">
        <v>0</v>
      </c>
      <c r="AI31">
        <v>0</v>
      </c>
      <c r="AJ31">
        <v>0</v>
      </c>
      <c r="AK31" s="1">
        <v>-7.0780515670776301E-8</v>
      </c>
      <c r="AL31">
        <v>0</v>
      </c>
      <c r="AM31">
        <f t="shared" si="0"/>
        <v>40.716742925471799</v>
      </c>
      <c r="AN31">
        <f t="shared" si="1"/>
        <v>93612.937758465807</v>
      </c>
      <c r="AO31">
        <v>250000</v>
      </c>
      <c r="AP31">
        <f t="shared" si="2"/>
        <v>3778.4124973731532</v>
      </c>
      <c r="AQ31">
        <f t="shared" si="3"/>
        <v>41.389621262966493</v>
      </c>
      <c r="AR31">
        <f t="shared" si="4"/>
        <v>1</v>
      </c>
      <c r="AS31">
        <f t="shared" si="5"/>
        <v>14276401.000305628</v>
      </c>
      <c r="AT31">
        <f t="shared" si="6"/>
        <v>3778.4124973731532</v>
      </c>
    </row>
    <row r="32" spans="1:46" x14ac:dyDescent="0.25">
      <c r="A32" t="s">
        <v>143</v>
      </c>
      <c r="B32">
        <v>40.716742925474797</v>
      </c>
      <c r="C32">
        <v>93612.937758469401</v>
      </c>
      <c r="D32" t="s">
        <v>144</v>
      </c>
      <c r="E32" t="s">
        <v>145</v>
      </c>
      <c r="F32" t="s">
        <v>40</v>
      </c>
      <c r="G32" t="s">
        <v>40</v>
      </c>
      <c r="H32" t="s">
        <v>40</v>
      </c>
      <c r="I32" t="s">
        <v>40</v>
      </c>
      <c r="J32" t="s">
        <v>40</v>
      </c>
      <c r="K32" t="s">
        <v>146</v>
      </c>
      <c r="L32" t="s">
        <v>147</v>
      </c>
      <c r="M32" t="s">
        <v>40</v>
      </c>
      <c r="N32" t="s">
        <v>40</v>
      </c>
      <c r="O32" t="s">
        <v>148</v>
      </c>
      <c r="P32" t="s">
        <v>127</v>
      </c>
      <c r="Q32" t="s">
        <v>149</v>
      </c>
      <c r="R32" t="s">
        <v>150</v>
      </c>
      <c r="S32" t="s">
        <v>151</v>
      </c>
      <c r="T32" t="s">
        <v>40</v>
      </c>
      <c r="U32" t="s">
        <v>40</v>
      </c>
      <c r="V32" t="s">
        <v>152</v>
      </c>
      <c r="W32" t="s">
        <v>40</v>
      </c>
      <c r="X32" t="s">
        <v>40</v>
      </c>
      <c r="Y32" t="s">
        <v>153</v>
      </c>
      <c r="Z32" t="s">
        <v>154</v>
      </c>
      <c r="AA32" t="s">
        <v>40</v>
      </c>
      <c r="AB32" t="s">
        <v>40</v>
      </c>
      <c r="AC32" t="s">
        <v>40</v>
      </c>
      <c r="AD32" t="s">
        <v>40</v>
      </c>
      <c r="AE32" t="s">
        <v>40</v>
      </c>
      <c r="AF32">
        <v>4450429.80765309</v>
      </c>
      <c r="AG32">
        <v>9825971.1926524006</v>
      </c>
      <c r="AH32">
        <v>0</v>
      </c>
      <c r="AI32">
        <v>0</v>
      </c>
      <c r="AJ32">
        <v>0</v>
      </c>
      <c r="AK32" s="1">
        <v>-6.6123902797698895E-8</v>
      </c>
      <c r="AL32">
        <v>0</v>
      </c>
      <c r="AM32">
        <f t="shared" si="0"/>
        <v>40.716742925474797</v>
      </c>
      <c r="AN32">
        <f t="shared" si="1"/>
        <v>93612.937758469401</v>
      </c>
      <c r="AO32">
        <v>250000</v>
      </c>
      <c r="AP32">
        <f t="shared" si="2"/>
        <v>3778.4124973731264</v>
      </c>
      <c r="AQ32">
        <f t="shared" si="3"/>
        <v>41.389621262965839</v>
      </c>
      <c r="AR32">
        <f t="shared" si="4"/>
        <v>1</v>
      </c>
      <c r="AS32">
        <f t="shared" si="5"/>
        <v>14276401.000305425</v>
      </c>
      <c r="AT32">
        <f t="shared" si="6"/>
        <v>3778.4124973731264</v>
      </c>
    </row>
    <row r="33" spans="1:46" x14ac:dyDescent="0.25">
      <c r="A33" t="s">
        <v>155</v>
      </c>
      <c r="B33">
        <v>40.716742925474897</v>
      </c>
      <c r="C33">
        <v>93612.937758468994</v>
      </c>
      <c r="D33" t="s">
        <v>63</v>
      </c>
      <c r="E33" t="s">
        <v>124</v>
      </c>
      <c r="F33" t="s">
        <v>40</v>
      </c>
      <c r="G33" t="s">
        <v>40</v>
      </c>
      <c r="H33" t="s">
        <v>40</v>
      </c>
      <c r="I33" t="s">
        <v>40</v>
      </c>
      <c r="J33" t="s">
        <v>40</v>
      </c>
      <c r="K33" t="s">
        <v>125</v>
      </c>
      <c r="L33" t="s">
        <v>126</v>
      </c>
      <c r="M33" t="s">
        <v>40</v>
      </c>
      <c r="N33" t="s">
        <v>40</v>
      </c>
      <c r="O33" t="s">
        <v>115</v>
      </c>
      <c r="P33" t="s">
        <v>127</v>
      </c>
      <c r="Q33" t="s">
        <v>128</v>
      </c>
      <c r="R33" t="s">
        <v>129</v>
      </c>
      <c r="S33" t="s">
        <v>130</v>
      </c>
      <c r="T33" t="s">
        <v>40</v>
      </c>
      <c r="U33" t="s">
        <v>40</v>
      </c>
      <c r="V33" t="s">
        <v>131</v>
      </c>
      <c r="W33" t="s">
        <v>40</v>
      </c>
      <c r="X33" t="s">
        <v>40</v>
      </c>
      <c r="Y33" t="s">
        <v>132</v>
      </c>
      <c r="Z33" t="s">
        <v>133</v>
      </c>
      <c r="AA33" t="s">
        <v>40</v>
      </c>
      <c r="AB33" t="s">
        <v>40</v>
      </c>
      <c r="AC33" t="s">
        <v>40</v>
      </c>
      <c r="AD33" t="s">
        <v>40</v>
      </c>
      <c r="AE33" t="s">
        <v>40</v>
      </c>
      <c r="AF33">
        <v>4450429.8076530797</v>
      </c>
      <c r="AG33">
        <v>9825971.1926523708</v>
      </c>
      <c r="AH33">
        <v>0</v>
      </c>
      <c r="AI33">
        <v>0</v>
      </c>
      <c r="AJ33">
        <v>0</v>
      </c>
      <c r="AK33" s="1">
        <v>-6.6123902797698895E-8</v>
      </c>
      <c r="AL33">
        <v>0</v>
      </c>
      <c r="AM33">
        <f t="shared" si="0"/>
        <v>40.716742925474897</v>
      </c>
      <c r="AN33">
        <f t="shared" si="1"/>
        <v>93612.937758468994</v>
      </c>
      <c r="AO33">
        <v>250000</v>
      </c>
      <c r="AP33">
        <f t="shared" si="2"/>
        <v>3778.4124973731209</v>
      </c>
      <c r="AQ33">
        <f t="shared" si="3"/>
        <v>41.389621262966003</v>
      </c>
      <c r="AR33">
        <f t="shared" si="4"/>
        <v>1</v>
      </c>
      <c r="AS33">
        <f t="shared" si="5"/>
        <v>14276401.000305384</v>
      </c>
      <c r="AT33">
        <f t="shared" si="6"/>
        <v>3778.4124973731209</v>
      </c>
    </row>
    <row r="34" spans="1:46" x14ac:dyDescent="0.25">
      <c r="A34" t="s">
        <v>156</v>
      </c>
      <c r="B34">
        <v>48.342140850008398</v>
      </c>
      <c r="C34">
        <v>96069.004960407998</v>
      </c>
      <c r="D34" t="s">
        <v>63</v>
      </c>
      <c r="E34" t="s">
        <v>124</v>
      </c>
      <c r="F34" t="s">
        <v>40</v>
      </c>
      <c r="G34" t="s">
        <v>40</v>
      </c>
      <c r="H34" t="s">
        <v>40</v>
      </c>
      <c r="I34" t="s">
        <v>40</v>
      </c>
      <c r="J34" t="s">
        <v>40</v>
      </c>
      <c r="K34" t="s">
        <v>125</v>
      </c>
      <c r="L34" t="s">
        <v>126</v>
      </c>
      <c r="M34" t="s">
        <v>40</v>
      </c>
      <c r="N34" t="s">
        <v>157</v>
      </c>
      <c r="O34" t="s">
        <v>158</v>
      </c>
      <c r="P34" t="s">
        <v>127</v>
      </c>
      <c r="Q34" t="s">
        <v>128</v>
      </c>
      <c r="R34" t="s">
        <v>129</v>
      </c>
      <c r="S34" t="s">
        <v>130</v>
      </c>
      <c r="T34" t="s">
        <v>40</v>
      </c>
      <c r="U34" t="s">
        <v>159</v>
      </c>
      <c r="V34" t="s">
        <v>160</v>
      </c>
      <c r="W34" t="s">
        <v>40</v>
      </c>
      <c r="X34" t="s">
        <v>40</v>
      </c>
      <c r="Y34" t="s">
        <v>132</v>
      </c>
      <c r="Z34" t="s">
        <v>133</v>
      </c>
      <c r="AA34" t="s">
        <v>40</v>
      </c>
      <c r="AB34" t="s">
        <v>161</v>
      </c>
      <c r="AC34" t="s">
        <v>40</v>
      </c>
      <c r="AD34" t="s">
        <v>40</v>
      </c>
      <c r="AE34" t="s">
        <v>40</v>
      </c>
      <c r="AF34">
        <v>4450429.8076530797</v>
      </c>
      <c r="AG34">
        <v>9825971.1926523708</v>
      </c>
      <c r="AH34">
        <v>0</v>
      </c>
      <c r="AI34">
        <v>18846405.738628302</v>
      </c>
      <c r="AJ34">
        <v>0</v>
      </c>
      <c r="AK34" s="1">
        <v>-6.6123902797698895E-8</v>
      </c>
      <c r="AL34">
        <v>0</v>
      </c>
      <c r="AM34">
        <f t="shared" si="0"/>
        <v>48.342140850008398</v>
      </c>
      <c r="AN34">
        <f t="shared" si="1"/>
        <v>96069.004960407998</v>
      </c>
      <c r="AO34">
        <v>250000</v>
      </c>
      <c r="AP34">
        <f t="shared" si="2"/>
        <v>5755.2416751109322</v>
      </c>
      <c r="AQ34">
        <f t="shared" si="3"/>
        <v>26.746226089041688</v>
      </c>
      <c r="AR34">
        <f t="shared" si="4"/>
        <v>1</v>
      </c>
      <c r="AS34">
        <f t="shared" si="5"/>
        <v>33122806.738933686</v>
      </c>
      <c r="AT34">
        <f t="shared" si="6"/>
        <v>5755.2416751109322</v>
      </c>
    </row>
    <row r="35" spans="1:46" x14ac:dyDescent="0.25">
      <c r="A35" t="s">
        <v>162</v>
      </c>
      <c r="B35">
        <v>48.3421408500108</v>
      </c>
      <c r="C35">
        <v>96069.004960409598</v>
      </c>
      <c r="D35" t="s">
        <v>77</v>
      </c>
      <c r="E35" t="s">
        <v>163</v>
      </c>
      <c r="F35" t="s">
        <v>40</v>
      </c>
      <c r="G35" t="s">
        <v>40</v>
      </c>
      <c r="H35" t="s">
        <v>40</v>
      </c>
      <c r="I35" t="s">
        <v>40</v>
      </c>
      <c r="J35" t="s">
        <v>40</v>
      </c>
      <c r="K35" t="s">
        <v>80</v>
      </c>
      <c r="L35" t="s">
        <v>164</v>
      </c>
      <c r="M35" t="s">
        <v>165</v>
      </c>
      <c r="N35" t="s">
        <v>166</v>
      </c>
      <c r="O35" t="s">
        <v>167</v>
      </c>
      <c r="P35" t="s">
        <v>40</v>
      </c>
      <c r="Q35" t="s">
        <v>168</v>
      </c>
      <c r="R35" t="s">
        <v>86</v>
      </c>
      <c r="S35" t="s">
        <v>169</v>
      </c>
      <c r="T35" t="s">
        <v>40</v>
      </c>
      <c r="U35" t="s">
        <v>159</v>
      </c>
      <c r="V35" t="s">
        <v>170</v>
      </c>
      <c r="W35" t="s">
        <v>40</v>
      </c>
      <c r="X35" t="s">
        <v>40</v>
      </c>
      <c r="Y35" t="s">
        <v>88</v>
      </c>
      <c r="Z35" t="s">
        <v>171</v>
      </c>
      <c r="AA35" t="s">
        <v>40</v>
      </c>
      <c r="AB35" t="s">
        <v>161</v>
      </c>
      <c r="AC35" t="s">
        <v>40</v>
      </c>
      <c r="AD35" t="s">
        <v>40</v>
      </c>
      <c r="AE35" t="s">
        <v>40</v>
      </c>
      <c r="AF35">
        <v>4450429.8076531496</v>
      </c>
      <c r="AG35">
        <v>9825971.19265268</v>
      </c>
      <c r="AH35">
        <v>0</v>
      </c>
      <c r="AI35">
        <v>18846405.738628302</v>
      </c>
      <c r="AJ35">
        <v>0</v>
      </c>
      <c r="AK35" s="1">
        <v>-6.5192580223083496E-8</v>
      </c>
      <c r="AL35">
        <v>0</v>
      </c>
      <c r="AM35">
        <f t="shared" si="0"/>
        <v>48.3421408500108</v>
      </c>
      <c r="AN35">
        <f t="shared" si="1"/>
        <v>96069.004960409598</v>
      </c>
      <c r="AO35">
        <v>250000</v>
      </c>
      <c r="AP35">
        <f t="shared" si="2"/>
        <v>5755.2416751109649</v>
      </c>
      <c r="AQ35">
        <f t="shared" si="3"/>
        <v>26.746226089041258</v>
      </c>
      <c r="AR35">
        <f t="shared" si="4"/>
        <v>1</v>
      </c>
      <c r="AS35">
        <f t="shared" si="5"/>
        <v>33122806.738934062</v>
      </c>
      <c r="AT35">
        <f t="shared" si="6"/>
        <v>5755.241675110964</v>
      </c>
    </row>
    <row r="36" spans="1:46" x14ac:dyDescent="0.25">
      <c r="A36" t="s">
        <v>172</v>
      </c>
      <c r="B36">
        <v>48.342140850014097</v>
      </c>
      <c r="C36">
        <v>96069.004960410704</v>
      </c>
      <c r="D36" t="s">
        <v>173</v>
      </c>
      <c r="E36" t="s">
        <v>64</v>
      </c>
      <c r="F36" t="s">
        <v>40</v>
      </c>
      <c r="G36" t="s">
        <v>40</v>
      </c>
      <c r="H36" t="s">
        <v>40</v>
      </c>
      <c r="I36" t="s">
        <v>40</v>
      </c>
      <c r="J36" t="s">
        <v>40</v>
      </c>
      <c r="K36" t="s">
        <v>174</v>
      </c>
      <c r="L36" t="s">
        <v>175</v>
      </c>
      <c r="M36" t="s">
        <v>40</v>
      </c>
      <c r="N36" t="s">
        <v>166</v>
      </c>
      <c r="O36" t="s">
        <v>176</v>
      </c>
      <c r="P36" t="s">
        <v>127</v>
      </c>
      <c r="Q36" t="s">
        <v>149</v>
      </c>
      <c r="R36" t="s">
        <v>177</v>
      </c>
      <c r="S36" t="s">
        <v>178</v>
      </c>
      <c r="T36" t="s">
        <v>40</v>
      </c>
      <c r="U36" t="s">
        <v>159</v>
      </c>
      <c r="V36" t="s">
        <v>160</v>
      </c>
      <c r="W36" t="s">
        <v>40</v>
      </c>
      <c r="X36" t="s">
        <v>40</v>
      </c>
      <c r="Y36" t="s">
        <v>179</v>
      </c>
      <c r="Z36" t="s">
        <v>89</v>
      </c>
      <c r="AA36" t="s">
        <v>40</v>
      </c>
      <c r="AB36" t="s">
        <v>161</v>
      </c>
      <c r="AC36" t="s">
        <v>40</v>
      </c>
      <c r="AD36" t="s">
        <v>40</v>
      </c>
      <c r="AE36" t="s">
        <v>40</v>
      </c>
      <c r="AF36">
        <v>4450429.8076507999</v>
      </c>
      <c r="AG36">
        <v>9825971.1926525496</v>
      </c>
      <c r="AH36">
        <v>0</v>
      </c>
      <c r="AI36">
        <v>18846405.738628302</v>
      </c>
      <c r="AJ36">
        <v>0</v>
      </c>
      <c r="AK36" s="1">
        <v>-6.6123902797698895E-8</v>
      </c>
      <c r="AL36">
        <v>0</v>
      </c>
      <c r="AM36">
        <f t="shared" si="0"/>
        <v>48.342140850014097</v>
      </c>
      <c r="AN36">
        <f t="shared" si="1"/>
        <v>96069.004960410704</v>
      </c>
      <c r="AO36">
        <v>250000</v>
      </c>
      <c r="AP36">
        <f t="shared" si="2"/>
        <v>5755.2416751107494</v>
      </c>
      <c r="AQ36">
        <f t="shared" si="3"/>
        <v>26.746226089042068</v>
      </c>
      <c r="AR36">
        <f t="shared" si="4"/>
        <v>1</v>
      </c>
      <c r="AS36">
        <f t="shared" si="5"/>
        <v>33122806.738931585</v>
      </c>
      <c r="AT36">
        <f t="shared" si="6"/>
        <v>5755.2416751107494</v>
      </c>
    </row>
    <row r="37" spans="1:46" x14ac:dyDescent="0.25">
      <c r="A37" t="s">
        <v>180</v>
      </c>
      <c r="B37">
        <v>48.342140850008398</v>
      </c>
      <c r="C37">
        <v>96069.004960407896</v>
      </c>
      <c r="D37" t="s">
        <v>77</v>
      </c>
      <c r="E37" t="s">
        <v>64</v>
      </c>
      <c r="F37" t="s">
        <v>40</v>
      </c>
      <c r="G37" t="s">
        <v>40</v>
      </c>
      <c r="H37" t="s">
        <v>40</v>
      </c>
      <c r="I37" t="s">
        <v>40</v>
      </c>
      <c r="J37" t="s">
        <v>40</v>
      </c>
      <c r="K37" t="s">
        <v>80</v>
      </c>
      <c r="L37" t="s">
        <v>175</v>
      </c>
      <c r="M37" t="s">
        <v>181</v>
      </c>
      <c r="N37" t="s">
        <v>182</v>
      </c>
      <c r="O37" t="s">
        <v>158</v>
      </c>
      <c r="P37" t="s">
        <v>127</v>
      </c>
      <c r="Q37" t="s">
        <v>128</v>
      </c>
      <c r="R37" t="s">
        <v>86</v>
      </c>
      <c r="S37" t="s">
        <v>178</v>
      </c>
      <c r="T37" t="s">
        <v>40</v>
      </c>
      <c r="U37" t="s">
        <v>159</v>
      </c>
      <c r="V37" t="s">
        <v>160</v>
      </c>
      <c r="W37" t="s">
        <v>40</v>
      </c>
      <c r="X37" t="s">
        <v>40</v>
      </c>
      <c r="Y37" t="s">
        <v>88</v>
      </c>
      <c r="Z37" t="s">
        <v>89</v>
      </c>
      <c r="AA37" t="s">
        <v>40</v>
      </c>
      <c r="AB37" t="s">
        <v>161</v>
      </c>
      <c r="AC37" t="s">
        <v>40</v>
      </c>
      <c r="AD37" t="s">
        <v>40</v>
      </c>
      <c r="AE37" t="s">
        <v>40</v>
      </c>
      <c r="AF37">
        <v>4450429.8076531496</v>
      </c>
      <c r="AG37">
        <v>9825971.1926525496</v>
      </c>
      <c r="AH37">
        <v>0</v>
      </c>
      <c r="AI37">
        <v>18846405.738627099</v>
      </c>
      <c r="AJ37">
        <v>0</v>
      </c>
      <c r="AK37" s="1">
        <v>-6.5192580223083496E-8</v>
      </c>
      <c r="AL37">
        <v>0</v>
      </c>
      <c r="AM37">
        <f t="shared" si="0"/>
        <v>48.342140850008398</v>
      </c>
      <c r="AN37">
        <f t="shared" si="1"/>
        <v>96069.004960407896</v>
      </c>
      <c r="AO37">
        <v>250000</v>
      </c>
      <c r="AP37">
        <f t="shared" si="2"/>
        <v>5755.2416751108485</v>
      </c>
      <c r="AQ37">
        <f t="shared" si="3"/>
        <v>26.746226089042093</v>
      </c>
      <c r="AR37">
        <f t="shared" si="4"/>
        <v>1</v>
      </c>
      <c r="AS37">
        <f t="shared" si="5"/>
        <v>33122806.738932729</v>
      </c>
      <c r="AT37">
        <f t="shared" si="6"/>
        <v>5755.2416751108494</v>
      </c>
    </row>
    <row r="38" spans="1:46" x14ac:dyDescent="0.25">
      <c r="A38" t="s">
        <v>183</v>
      </c>
      <c r="B38">
        <v>48.342140850015298</v>
      </c>
      <c r="C38">
        <v>96069.004960401202</v>
      </c>
      <c r="D38" t="s">
        <v>63</v>
      </c>
      <c r="E38" t="s">
        <v>64</v>
      </c>
      <c r="F38" t="s">
        <v>40</v>
      </c>
      <c r="G38" t="s">
        <v>40</v>
      </c>
      <c r="H38" t="s">
        <v>40</v>
      </c>
      <c r="I38" t="s">
        <v>40</v>
      </c>
      <c r="J38" t="s">
        <v>40</v>
      </c>
      <c r="K38" t="s">
        <v>184</v>
      </c>
      <c r="L38" t="s">
        <v>66</v>
      </c>
      <c r="M38" t="s">
        <v>185</v>
      </c>
      <c r="N38" t="s">
        <v>186</v>
      </c>
      <c r="O38" t="s">
        <v>187</v>
      </c>
      <c r="P38" t="s">
        <v>40</v>
      </c>
      <c r="Q38" t="s">
        <v>188</v>
      </c>
      <c r="R38" t="s">
        <v>189</v>
      </c>
      <c r="S38" t="s">
        <v>190</v>
      </c>
      <c r="T38" t="s">
        <v>40</v>
      </c>
      <c r="U38" t="s">
        <v>159</v>
      </c>
      <c r="V38" t="s">
        <v>191</v>
      </c>
      <c r="W38" t="s">
        <v>40</v>
      </c>
      <c r="X38" t="s">
        <v>40</v>
      </c>
      <c r="Y38" t="s">
        <v>192</v>
      </c>
      <c r="Z38" t="s">
        <v>89</v>
      </c>
      <c r="AA38" t="s">
        <v>40</v>
      </c>
      <c r="AB38" t="s">
        <v>161</v>
      </c>
      <c r="AC38" t="s">
        <v>40</v>
      </c>
      <c r="AD38" t="s">
        <v>40</v>
      </c>
      <c r="AE38" t="s">
        <v>40</v>
      </c>
      <c r="AF38">
        <v>4450429.8076530797</v>
      </c>
      <c r="AG38">
        <v>9825971.1926533505</v>
      </c>
      <c r="AH38">
        <v>0</v>
      </c>
      <c r="AI38">
        <v>18846405.738627002</v>
      </c>
      <c r="AJ38">
        <v>0</v>
      </c>
      <c r="AK38" s="1">
        <v>-6.0535967350006104E-8</v>
      </c>
      <c r="AL38">
        <v>0</v>
      </c>
      <c r="AM38">
        <f t="shared" si="0"/>
        <v>48.342140850015298</v>
      </c>
      <c r="AN38">
        <f t="shared" si="1"/>
        <v>96069.004960401202</v>
      </c>
      <c r="AO38">
        <v>250000</v>
      </c>
      <c r="AP38">
        <f t="shared" si="2"/>
        <v>5755.2416751109049</v>
      </c>
      <c r="AQ38">
        <f t="shared" si="3"/>
        <v>26.746226089042992</v>
      </c>
      <c r="AR38">
        <f t="shared" si="4"/>
        <v>1</v>
      </c>
      <c r="AS38">
        <f t="shared" si="5"/>
        <v>33122806.738933373</v>
      </c>
      <c r="AT38">
        <f t="shared" si="6"/>
        <v>5755.2416751109049</v>
      </c>
    </row>
    <row r="39" spans="1:46" x14ac:dyDescent="0.25">
      <c r="A39" t="s">
        <v>193</v>
      </c>
      <c r="B39">
        <v>48.342140850015099</v>
      </c>
      <c r="C39">
        <v>96069.004960411403</v>
      </c>
      <c r="D39" t="s">
        <v>173</v>
      </c>
      <c r="E39" t="s">
        <v>194</v>
      </c>
      <c r="F39" t="s">
        <v>40</v>
      </c>
      <c r="G39" t="s">
        <v>40</v>
      </c>
      <c r="H39" t="s">
        <v>40</v>
      </c>
      <c r="I39" t="s">
        <v>195</v>
      </c>
      <c r="J39" t="s">
        <v>40</v>
      </c>
      <c r="K39" t="s">
        <v>174</v>
      </c>
      <c r="L39" t="s">
        <v>196</v>
      </c>
      <c r="M39" t="s">
        <v>40</v>
      </c>
      <c r="N39" t="s">
        <v>197</v>
      </c>
      <c r="O39" t="s">
        <v>198</v>
      </c>
      <c r="P39" t="s">
        <v>199</v>
      </c>
      <c r="Q39" t="s">
        <v>40</v>
      </c>
      <c r="R39" t="s">
        <v>177</v>
      </c>
      <c r="S39" t="s">
        <v>200</v>
      </c>
      <c r="T39" t="s">
        <v>40</v>
      </c>
      <c r="U39" t="s">
        <v>159</v>
      </c>
      <c r="V39" t="s">
        <v>201</v>
      </c>
      <c r="W39" t="s">
        <v>40</v>
      </c>
      <c r="X39" t="s">
        <v>40</v>
      </c>
      <c r="Y39" t="s">
        <v>179</v>
      </c>
      <c r="Z39" t="s">
        <v>202</v>
      </c>
      <c r="AA39" t="s">
        <v>40</v>
      </c>
      <c r="AB39" t="s">
        <v>161</v>
      </c>
      <c r="AC39" t="s">
        <v>40</v>
      </c>
      <c r="AD39" t="s">
        <v>40</v>
      </c>
      <c r="AE39" t="s">
        <v>40</v>
      </c>
      <c r="AF39">
        <v>4450429.8076507999</v>
      </c>
      <c r="AG39">
        <v>9825971.19265287</v>
      </c>
      <c r="AH39">
        <v>0</v>
      </c>
      <c r="AI39">
        <v>18846405.738629699</v>
      </c>
      <c r="AJ39">
        <v>0</v>
      </c>
      <c r="AK39" s="1">
        <v>-3.6880373954772902E-7</v>
      </c>
      <c r="AL39">
        <v>0</v>
      </c>
      <c r="AM39">
        <f t="shared" si="0"/>
        <v>48.342140850015099</v>
      </c>
      <c r="AN39">
        <f t="shared" si="1"/>
        <v>96069.004960411403</v>
      </c>
      <c r="AO39">
        <v>250000</v>
      </c>
      <c r="AP39">
        <f t="shared" si="2"/>
        <v>5755.2416751108722</v>
      </c>
      <c r="AQ39">
        <f t="shared" si="3"/>
        <v>26.746226089041375</v>
      </c>
      <c r="AR39">
        <f t="shared" si="4"/>
        <v>1</v>
      </c>
      <c r="AS39">
        <f t="shared" si="5"/>
        <v>33122806.738933001</v>
      </c>
      <c r="AT39">
        <f t="shared" si="6"/>
        <v>5755.2416751108731</v>
      </c>
    </row>
    <row r="40" spans="1:46" x14ac:dyDescent="0.25">
      <c r="A40" t="s">
        <v>203</v>
      </c>
      <c r="B40">
        <v>55.627945441156697</v>
      </c>
      <c r="C40">
        <v>132863.087763649</v>
      </c>
      <c r="D40" t="s">
        <v>204</v>
      </c>
      <c r="E40" t="s">
        <v>205</v>
      </c>
      <c r="F40" t="s">
        <v>206</v>
      </c>
      <c r="G40" t="s">
        <v>40</v>
      </c>
      <c r="H40" t="s">
        <v>40</v>
      </c>
      <c r="I40" t="s">
        <v>207</v>
      </c>
      <c r="J40" t="s">
        <v>40</v>
      </c>
      <c r="K40" t="s">
        <v>208</v>
      </c>
      <c r="L40" t="s">
        <v>209</v>
      </c>
      <c r="M40" t="s">
        <v>40</v>
      </c>
      <c r="N40" t="s">
        <v>210</v>
      </c>
      <c r="O40" t="s">
        <v>211</v>
      </c>
      <c r="P40" t="s">
        <v>212</v>
      </c>
      <c r="Q40" t="s">
        <v>213</v>
      </c>
      <c r="R40" t="s">
        <v>214</v>
      </c>
      <c r="S40" t="s">
        <v>215</v>
      </c>
      <c r="T40" t="s">
        <v>216</v>
      </c>
      <c r="U40" t="s">
        <v>40</v>
      </c>
      <c r="V40" t="s">
        <v>40</v>
      </c>
      <c r="W40" t="s">
        <v>217</v>
      </c>
      <c r="X40" t="s">
        <v>40</v>
      </c>
      <c r="Y40" t="s">
        <v>218</v>
      </c>
      <c r="Z40" t="s">
        <v>219</v>
      </c>
      <c r="AA40" t="s">
        <v>40</v>
      </c>
      <c r="AB40" t="s">
        <v>40</v>
      </c>
      <c r="AC40" t="s">
        <v>40</v>
      </c>
      <c r="AD40" t="s">
        <v>220</v>
      </c>
      <c r="AE40" t="s">
        <v>40</v>
      </c>
      <c r="AF40">
        <v>4450429.8076531095</v>
      </c>
      <c r="AG40">
        <v>9825971.1926525403</v>
      </c>
      <c r="AH40">
        <v>0</v>
      </c>
      <c r="AI40">
        <v>0</v>
      </c>
      <c r="AJ40" s="1">
        <v>-2.8312206268310499E-7</v>
      </c>
      <c r="AK40">
        <v>20166787.833837301</v>
      </c>
      <c r="AL40">
        <v>0</v>
      </c>
      <c r="AM40">
        <f t="shared" si="0"/>
        <v>55.627945441156697</v>
      </c>
      <c r="AN40">
        <f t="shared" si="1"/>
        <v>132863.087763649</v>
      </c>
      <c r="AO40">
        <v>250000</v>
      </c>
      <c r="AP40">
        <f t="shared" si="2"/>
        <v>5868.8319821019468</v>
      </c>
      <c r="AQ40">
        <f t="shared" si="3"/>
        <v>19.959152450365075</v>
      </c>
      <c r="AR40">
        <f t="shared" si="4"/>
        <v>1</v>
      </c>
      <c r="AS40">
        <f t="shared" si="5"/>
        <v>34443188.83414267</v>
      </c>
      <c r="AT40">
        <f t="shared" si="6"/>
        <v>5868.8319821019477</v>
      </c>
    </row>
    <row r="41" spans="1:46" x14ac:dyDescent="0.25">
      <c r="A41" t="s">
        <v>221</v>
      </c>
      <c r="B41">
        <v>55.627945441162503</v>
      </c>
      <c r="C41">
        <v>132863.08776364999</v>
      </c>
      <c r="D41" t="s">
        <v>222</v>
      </c>
      <c r="E41" t="s">
        <v>64</v>
      </c>
      <c r="F41" t="s">
        <v>40</v>
      </c>
      <c r="G41" t="s">
        <v>40</v>
      </c>
      <c r="H41" t="s">
        <v>40</v>
      </c>
      <c r="I41" t="s">
        <v>223</v>
      </c>
      <c r="J41" t="s">
        <v>40</v>
      </c>
      <c r="K41" t="s">
        <v>138</v>
      </c>
      <c r="L41" t="s">
        <v>224</v>
      </c>
      <c r="M41" t="s">
        <v>40</v>
      </c>
      <c r="N41" t="s">
        <v>225</v>
      </c>
      <c r="O41" t="s">
        <v>226</v>
      </c>
      <c r="P41" t="s">
        <v>212</v>
      </c>
      <c r="Q41" t="s">
        <v>227</v>
      </c>
      <c r="R41" t="s">
        <v>228</v>
      </c>
      <c r="S41" t="s">
        <v>229</v>
      </c>
      <c r="T41" t="s">
        <v>40</v>
      </c>
      <c r="U41" t="s">
        <v>40</v>
      </c>
      <c r="V41" t="s">
        <v>40</v>
      </c>
      <c r="W41" t="s">
        <v>230</v>
      </c>
      <c r="X41" t="s">
        <v>40</v>
      </c>
      <c r="Y41" t="s">
        <v>231</v>
      </c>
      <c r="Z41" t="s">
        <v>89</v>
      </c>
      <c r="AA41" t="s">
        <v>40</v>
      </c>
      <c r="AB41" t="s">
        <v>40</v>
      </c>
      <c r="AC41" t="s">
        <v>40</v>
      </c>
      <c r="AD41" t="s">
        <v>232</v>
      </c>
      <c r="AE41" t="s">
        <v>40</v>
      </c>
      <c r="AF41">
        <v>4450429.8076531403</v>
      </c>
      <c r="AG41">
        <v>9825971.1926533598</v>
      </c>
      <c r="AH41">
        <v>0</v>
      </c>
      <c r="AI41">
        <v>0</v>
      </c>
      <c r="AJ41">
        <v>0</v>
      </c>
      <c r="AK41">
        <v>20166787.833837301</v>
      </c>
      <c r="AL41">
        <v>0</v>
      </c>
      <c r="AM41">
        <f t="shared" si="0"/>
        <v>55.627945441162503</v>
      </c>
      <c r="AN41">
        <f t="shared" si="1"/>
        <v>132863.08776364999</v>
      </c>
      <c r="AO41">
        <v>250000</v>
      </c>
      <c r="AP41">
        <f t="shared" si="2"/>
        <v>5868.8319821020441</v>
      </c>
      <c r="AQ41">
        <f t="shared" si="3"/>
        <v>19.959152450364577</v>
      </c>
      <c r="AR41">
        <f t="shared" si="4"/>
        <v>1</v>
      </c>
      <c r="AS41">
        <f t="shared" si="5"/>
        <v>34443188.834143803</v>
      </c>
      <c r="AT41">
        <f t="shared" si="6"/>
        <v>5868.8319821020432</v>
      </c>
    </row>
    <row r="42" spans="1:46" x14ac:dyDescent="0.25">
      <c r="A42" t="s">
        <v>233</v>
      </c>
      <c r="B42">
        <v>55.627945441167697</v>
      </c>
      <c r="C42">
        <v>132863.087763652</v>
      </c>
      <c r="D42" t="s">
        <v>234</v>
      </c>
      <c r="E42" t="s">
        <v>205</v>
      </c>
      <c r="F42" t="s">
        <v>40</v>
      </c>
      <c r="G42" t="s">
        <v>40</v>
      </c>
      <c r="H42" t="s">
        <v>40</v>
      </c>
      <c r="I42" t="s">
        <v>207</v>
      </c>
      <c r="J42" t="s">
        <v>40</v>
      </c>
      <c r="K42" t="s">
        <v>235</v>
      </c>
      <c r="L42" t="s">
        <v>209</v>
      </c>
      <c r="M42" t="s">
        <v>40</v>
      </c>
      <c r="N42" t="s">
        <v>225</v>
      </c>
      <c r="O42" t="s">
        <v>40</v>
      </c>
      <c r="P42" t="s">
        <v>212</v>
      </c>
      <c r="Q42" t="s">
        <v>236</v>
      </c>
      <c r="R42" t="s">
        <v>237</v>
      </c>
      <c r="S42" t="s">
        <v>238</v>
      </c>
      <c r="T42" t="s">
        <v>40</v>
      </c>
      <c r="U42" t="s">
        <v>40</v>
      </c>
      <c r="V42" t="s">
        <v>239</v>
      </c>
      <c r="W42" t="s">
        <v>240</v>
      </c>
      <c r="X42" t="s">
        <v>40</v>
      </c>
      <c r="Y42" t="s">
        <v>241</v>
      </c>
      <c r="Z42" t="s">
        <v>219</v>
      </c>
      <c r="AA42" t="s">
        <v>40</v>
      </c>
      <c r="AB42" t="s">
        <v>40</v>
      </c>
      <c r="AC42" t="s">
        <v>40</v>
      </c>
      <c r="AD42" t="s">
        <v>220</v>
      </c>
      <c r="AE42" t="s">
        <v>40</v>
      </c>
      <c r="AF42">
        <v>4450429.8076530704</v>
      </c>
      <c r="AG42">
        <v>9825971.1926525403</v>
      </c>
      <c r="AH42">
        <v>0</v>
      </c>
      <c r="AI42">
        <v>0</v>
      </c>
      <c r="AJ42">
        <v>0</v>
      </c>
      <c r="AK42">
        <v>20166787.833837301</v>
      </c>
      <c r="AL42">
        <v>0</v>
      </c>
      <c r="AM42">
        <f t="shared" si="0"/>
        <v>55.627945441167697</v>
      </c>
      <c r="AN42">
        <f t="shared" si="1"/>
        <v>132863.087763652</v>
      </c>
      <c r="AO42">
        <v>250000</v>
      </c>
      <c r="AP42">
        <f t="shared" si="2"/>
        <v>5868.8319821019677</v>
      </c>
      <c r="AQ42">
        <f t="shared" si="3"/>
        <v>19.959152450364495</v>
      </c>
      <c r="AR42">
        <f t="shared" si="4"/>
        <v>1</v>
      </c>
      <c r="AS42">
        <f t="shared" si="5"/>
        <v>34443188.834142908</v>
      </c>
      <c r="AT42">
        <f t="shared" si="6"/>
        <v>5868.8319821019677</v>
      </c>
    </row>
    <row r="43" spans="1:46" x14ac:dyDescent="0.25">
      <c r="A43" t="s">
        <v>242</v>
      </c>
      <c r="B43">
        <v>55.627945441162602</v>
      </c>
      <c r="C43">
        <v>132863.08776363</v>
      </c>
      <c r="D43" t="s">
        <v>63</v>
      </c>
      <c r="E43" t="s">
        <v>205</v>
      </c>
      <c r="F43" t="s">
        <v>40</v>
      </c>
      <c r="G43" t="s">
        <v>243</v>
      </c>
      <c r="H43" t="s">
        <v>40</v>
      </c>
      <c r="I43" t="s">
        <v>207</v>
      </c>
      <c r="J43" t="s">
        <v>40</v>
      </c>
      <c r="K43" t="s">
        <v>244</v>
      </c>
      <c r="L43" t="s">
        <v>209</v>
      </c>
      <c r="M43" t="s">
        <v>245</v>
      </c>
      <c r="N43" t="s">
        <v>246</v>
      </c>
      <c r="O43" t="s">
        <v>247</v>
      </c>
      <c r="P43" t="s">
        <v>248</v>
      </c>
      <c r="Q43" t="s">
        <v>249</v>
      </c>
      <c r="R43" t="s">
        <v>189</v>
      </c>
      <c r="S43" t="s">
        <v>190</v>
      </c>
      <c r="T43" t="s">
        <v>40</v>
      </c>
      <c r="U43" t="s">
        <v>40</v>
      </c>
      <c r="V43" t="s">
        <v>40</v>
      </c>
      <c r="W43" t="s">
        <v>217</v>
      </c>
      <c r="X43" t="s">
        <v>40</v>
      </c>
      <c r="Y43" t="s">
        <v>74</v>
      </c>
      <c r="Z43" t="s">
        <v>219</v>
      </c>
      <c r="AA43" t="s">
        <v>40</v>
      </c>
      <c r="AB43" t="s">
        <v>40</v>
      </c>
      <c r="AC43" t="s">
        <v>40</v>
      </c>
      <c r="AD43" t="s">
        <v>220</v>
      </c>
      <c r="AE43" t="s">
        <v>40</v>
      </c>
      <c r="AF43">
        <v>4450429.8076530797</v>
      </c>
      <c r="AG43">
        <v>9825971.1926525403</v>
      </c>
      <c r="AH43">
        <v>0</v>
      </c>
      <c r="AI43">
        <v>0</v>
      </c>
      <c r="AJ43">
        <v>0</v>
      </c>
      <c r="AK43">
        <v>20166787.833837301</v>
      </c>
      <c r="AL43">
        <v>0</v>
      </c>
      <c r="AM43">
        <f t="shared" si="0"/>
        <v>55.627945441162602</v>
      </c>
      <c r="AN43">
        <f t="shared" si="1"/>
        <v>132863.08776363</v>
      </c>
      <c r="AO43">
        <v>250000</v>
      </c>
      <c r="AP43">
        <f t="shared" si="2"/>
        <v>5868.8319821019686</v>
      </c>
      <c r="AQ43">
        <f t="shared" si="3"/>
        <v>19.95915245036824</v>
      </c>
      <c r="AR43">
        <f t="shared" si="4"/>
        <v>1</v>
      </c>
      <c r="AS43">
        <f t="shared" si="5"/>
        <v>34443188.834142923</v>
      </c>
      <c r="AT43">
        <f t="shared" si="6"/>
        <v>5868.8319821019686</v>
      </c>
    </row>
    <row r="44" spans="1:46" x14ac:dyDescent="0.25">
      <c r="A44" t="s">
        <v>250</v>
      </c>
      <c r="B44">
        <v>55.627945441166702</v>
      </c>
      <c r="C44">
        <v>132863.087763652</v>
      </c>
      <c r="D44" t="s">
        <v>251</v>
      </c>
      <c r="E44" t="s">
        <v>64</v>
      </c>
      <c r="F44" t="s">
        <v>40</v>
      </c>
      <c r="G44" t="s">
        <v>40</v>
      </c>
      <c r="H44" t="s">
        <v>40</v>
      </c>
      <c r="I44" t="s">
        <v>207</v>
      </c>
      <c r="J44" t="s">
        <v>40</v>
      </c>
      <c r="K44" t="s">
        <v>235</v>
      </c>
      <c r="L44" t="s">
        <v>81</v>
      </c>
      <c r="M44" t="s">
        <v>252</v>
      </c>
      <c r="N44" t="s">
        <v>253</v>
      </c>
      <c r="O44" t="s">
        <v>40</v>
      </c>
      <c r="P44" t="s">
        <v>212</v>
      </c>
      <c r="Q44" t="s">
        <v>40</v>
      </c>
      <c r="R44" t="s">
        <v>254</v>
      </c>
      <c r="S44" t="s">
        <v>255</v>
      </c>
      <c r="T44" t="s">
        <v>40</v>
      </c>
      <c r="U44" t="s">
        <v>40</v>
      </c>
      <c r="V44" t="s">
        <v>40</v>
      </c>
      <c r="W44" t="s">
        <v>240</v>
      </c>
      <c r="X44" t="s">
        <v>40</v>
      </c>
      <c r="Y44" t="s">
        <v>256</v>
      </c>
      <c r="Z44" t="s">
        <v>75</v>
      </c>
      <c r="AA44" t="s">
        <v>40</v>
      </c>
      <c r="AB44" t="s">
        <v>40</v>
      </c>
      <c r="AC44" t="s">
        <v>40</v>
      </c>
      <c r="AD44" t="s">
        <v>220</v>
      </c>
      <c r="AE44" t="s">
        <v>40</v>
      </c>
      <c r="AF44">
        <v>4450429.80765309</v>
      </c>
      <c r="AG44">
        <v>9825971.1926525496</v>
      </c>
      <c r="AH44">
        <v>0</v>
      </c>
      <c r="AI44">
        <v>0</v>
      </c>
      <c r="AJ44">
        <v>0</v>
      </c>
      <c r="AK44">
        <v>20166787.833837301</v>
      </c>
      <c r="AL44">
        <v>0</v>
      </c>
      <c r="AM44">
        <f t="shared" si="0"/>
        <v>55.627945441166702</v>
      </c>
      <c r="AN44">
        <f t="shared" si="1"/>
        <v>132863.087763652</v>
      </c>
      <c r="AO44">
        <v>250000</v>
      </c>
      <c r="AP44">
        <f t="shared" si="2"/>
        <v>5868.8319821019704</v>
      </c>
      <c r="AQ44">
        <f t="shared" si="3"/>
        <v>19.959152450364485</v>
      </c>
      <c r="AR44">
        <f t="shared" si="4"/>
        <v>1</v>
      </c>
      <c r="AS44">
        <f t="shared" si="5"/>
        <v>34443188.834142938</v>
      </c>
      <c r="AT44">
        <f t="shared" si="6"/>
        <v>5868.8319821019695</v>
      </c>
    </row>
    <row r="45" spans="1:46" x14ac:dyDescent="0.25">
      <c r="A45" t="s">
        <v>257</v>
      </c>
      <c r="B45">
        <v>55.6279454411684</v>
      </c>
      <c r="C45">
        <v>132863.08776364999</v>
      </c>
      <c r="D45" t="s">
        <v>258</v>
      </c>
      <c r="E45" t="s">
        <v>205</v>
      </c>
      <c r="F45" t="s">
        <v>40</v>
      </c>
      <c r="G45" t="s">
        <v>40</v>
      </c>
      <c r="H45" t="s">
        <v>40</v>
      </c>
      <c r="I45" t="s">
        <v>207</v>
      </c>
      <c r="J45" t="s">
        <v>40</v>
      </c>
      <c r="K45" t="s">
        <v>138</v>
      </c>
      <c r="L45" t="s">
        <v>209</v>
      </c>
      <c r="M45" t="s">
        <v>40</v>
      </c>
      <c r="N45" t="s">
        <v>259</v>
      </c>
      <c r="O45" t="s">
        <v>40</v>
      </c>
      <c r="P45" t="s">
        <v>212</v>
      </c>
      <c r="Q45" t="s">
        <v>40</v>
      </c>
      <c r="R45" t="s">
        <v>189</v>
      </c>
      <c r="S45" t="s">
        <v>260</v>
      </c>
      <c r="T45" t="s">
        <v>40</v>
      </c>
      <c r="U45" t="s">
        <v>40</v>
      </c>
      <c r="V45" t="s">
        <v>261</v>
      </c>
      <c r="W45" t="s">
        <v>240</v>
      </c>
      <c r="X45" t="s">
        <v>40</v>
      </c>
      <c r="Y45" t="s">
        <v>262</v>
      </c>
      <c r="Z45" t="s">
        <v>219</v>
      </c>
      <c r="AA45" t="s">
        <v>40</v>
      </c>
      <c r="AB45" t="s">
        <v>40</v>
      </c>
      <c r="AC45" t="s">
        <v>40</v>
      </c>
      <c r="AD45" t="s">
        <v>220</v>
      </c>
      <c r="AE45" t="s">
        <v>40</v>
      </c>
      <c r="AF45">
        <v>4450429.8076531002</v>
      </c>
      <c r="AG45">
        <v>9825971.1926525403</v>
      </c>
      <c r="AH45">
        <v>0</v>
      </c>
      <c r="AI45">
        <v>0</v>
      </c>
      <c r="AJ45">
        <v>0</v>
      </c>
      <c r="AK45">
        <v>20166787.833837301</v>
      </c>
      <c r="AL45">
        <v>0</v>
      </c>
      <c r="AM45">
        <f t="shared" si="0"/>
        <v>55.6279454411684</v>
      </c>
      <c r="AN45">
        <f t="shared" si="1"/>
        <v>132863.08776364999</v>
      </c>
      <c r="AO45">
        <v>250000</v>
      </c>
      <c r="AP45">
        <f t="shared" si="2"/>
        <v>5868.8319821019704</v>
      </c>
      <c r="AQ45">
        <f t="shared" si="3"/>
        <v>19.959152450364826</v>
      </c>
      <c r="AR45">
        <f t="shared" si="4"/>
        <v>1</v>
      </c>
      <c r="AS45">
        <f t="shared" si="5"/>
        <v>34443188.834142938</v>
      </c>
      <c r="AT45">
        <f t="shared" si="6"/>
        <v>5868.8319821019695</v>
      </c>
    </row>
    <row r="46" spans="1:46" x14ac:dyDescent="0.25">
      <c r="A46" t="s">
        <v>263</v>
      </c>
      <c r="B46">
        <v>56.854944370705198</v>
      </c>
      <c r="C46">
        <v>134513.77437681</v>
      </c>
      <c r="D46" t="s">
        <v>251</v>
      </c>
      <c r="E46" t="s">
        <v>264</v>
      </c>
      <c r="F46" t="s">
        <v>265</v>
      </c>
      <c r="G46" t="s">
        <v>40</v>
      </c>
      <c r="H46" t="s">
        <v>40</v>
      </c>
      <c r="I46" t="s">
        <v>266</v>
      </c>
      <c r="J46" t="s">
        <v>267</v>
      </c>
      <c r="K46" t="s">
        <v>268</v>
      </c>
      <c r="L46" t="s">
        <v>269</v>
      </c>
      <c r="M46" t="s">
        <v>40</v>
      </c>
      <c r="N46" t="s">
        <v>40</v>
      </c>
      <c r="O46" t="s">
        <v>40</v>
      </c>
      <c r="P46" t="s">
        <v>270</v>
      </c>
      <c r="Q46" t="s">
        <v>271</v>
      </c>
      <c r="R46" t="s">
        <v>214</v>
      </c>
      <c r="S46" t="s">
        <v>272</v>
      </c>
      <c r="T46" t="s">
        <v>273</v>
      </c>
      <c r="U46" t="s">
        <v>40</v>
      </c>
      <c r="V46" t="s">
        <v>274</v>
      </c>
      <c r="W46" t="s">
        <v>275</v>
      </c>
      <c r="X46" t="s">
        <v>276</v>
      </c>
      <c r="Y46" t="s">
        <v>277</v>
      </c>
      <c r="Z46" t="s">
        <v>278</v>
      </c>
      <c r="AA46" t="s">
        <v>40</v>
      </c>
      <c r="AB46" t="s">
        <v>40</v>
      </c>
      <c r="AC46" t="s">
        <v>40</v>
      </c>
      <c r="AD46" t="s">
        <v>279</v>
      </c>
      <c r="AE46" t="s">
        <v>280</v>
      </c>
      <c r="AF46">
        <v>4450429.80765309</v>
      </c>
      <c r="AG46">
        <v>9825971.1926525906</v>
      </c>
      <c r="AH46">
        <v>0</v>
      </c>
      <c r="AI46">
        <v>0</v>
      </c>
      <c r="AJ46">
        <v>0</v>
      </c>
      <c r="AK46">
        <v>21817885.071632899</v>
      </c>
      <c r="AL46" s="1">
        <v>-2.3795291781425399E-7</v>
      </c>
      <c r="AM46">
        <f t="shared" si="0"/>
        <v>56.854944370705198</v>
      </c>
      <c r="AN46">
        <f t="shared" si="1"/>
        <v>134513.77437681</v>
      </c>
      <c r="AO46">
        <v>250000</v>
      </c>
      <c r="AP46">
        <f t="shared" si="2"/>
        <v>6007.852034790666</v>
      </c>
      <c r="AQ46">
        <f t="shared" si="3"/>
        <v>19.222548250926412</v>
      </c>
      <c r="AR46">
        <f t="shared" si="4"/>
        <v>1</v>
      </c>
      <c r="AS46">
        <f t="shared" si="5"/>
        <v>36094286.071938343</v>
      </c>
      <c r="AT46">
        <f t="shared" si="6"/>
        <v>6007.8520347906651</v>
      </c>
    </row>
    <row r="47" spans="1:46" x14ac:dyDescent="0.25">
      <c r="A47" t="s">
        <v>281</v>
      </c>
      <c r="B47">
        <v>58.177152379558798</v>
      </c>
      <c r="C47">
        <v>136292.54614871001</v>
      </c>
      <c r="D47" t="s">
        <v>204</v>
      </c>
      <c r="E47" t="s">
        <v>64</v>
      </c>
      <c r="F47" t="s">
        <v>40</v>
      </c>
      <c r="G47" t="s">
        <v>40</v>
      </c>
      <c r="H47" t="s">
        <v>40</v>
      </c>
      <c r="I47" t="s">
        <v>282</v>
      </c>
      <c r="J47" t="s">
        <v>40</v>
      </c>
      <c r="K47" t="s">
        <v>208</v>
      </c>
      <c r="L47" t="s">
        <v>175</v>
      </c>
      <c r="M47" t="s">
        <v>283</v>
      </c>
      <c r="N47" t="s">
        <v>40</v>
      </c>
      <c r="O47" t="s">
        <v>284</v>
      </c>
      <c r="P47" t="s">
        <v>285</v>
      </c>
      <c r="Q47" t="s">
        <v>286</v>
      </c>
      <c r="R47" t="s">
        <v>214</v>
      </c>
      <c r="S47" t="s">
        <v>287</v>
      </c>
      <c r="T47" t="s">
        <v>40</v>
      </c>
      <c r="U47" t="s">
        <v>40</v>
      </c>
      <c r="V47" t="s">
        <v>40</v>
      </c>
      <c r="W47" t="s">
        <v>288</v>
      </c>
      <c r="X47" t="s">
        <v>40</v>
      </c>
      <c r="Y47" t="s">
        <v>289</v>
      </c>
      <c r="Z47" t="s">
        <v>75</v>
      </c>
      <c r="AA47" t="s">
        <v>40</v>
      </c>
      <c r="AB47" t="s">
        <v>40</v>
      </c>
      <c r="AC47" t="s">
        <v>40</v>
      </c>
      <c r="AD47" t="s">
        <v>290</v>
      </c>
      <c r="AE47" t="s">
        <v>40</v>
      </c>
      <c r="AF47">
        <v>4450429.8076531095</v>
      </c>
      <c r="AG47">
        <v>9825971.1926525496</v>
      </c>
      <c r="AH47">
        <v>0</v>
      </c>
      <c r="AI47">
        <v>0</v>
      </c>
      <c r="AJ47">
        <v>0</v>
      </c>
      <c r="AK47">
        <v>23597099.330636598</v>
      </c>
      <c r="AL47">
        <v>0</v>
      </c>
      <c r="AM47">
        <f t="shared" si="0"/>
        <v>58.177152379558798</v>
      </c>
      <c r="AN47">
        <f t="shared" si="1"/>
        <v>136292.54614871001</v>
      </c>
      <c r="AO47">
        <v>250000</v>
      </c>
      <c r="AP47">
        <f t="shared" si="2"/>
        <v>6154.144971557158</v>
      </c>
      <c r="AQ47">
        <f t="shared" si="3"/>
        <v>18.476564068090042</v>
      </c>
      <c r="AR47">
        <f t="shared" si="4"/>
        <v>1</v>
      </c>
      <c r="AS47">
        <f t="shared" si="5"/>
        <v>37873500.330942258</v>
      </c>
      <c r="AT47">
        <f t="shared" si="6"/>
        <v>6154.1449715571589</v>
      </c>
    </row>
    <row r="48" spans="1:46" x14ac:dyDescent="0.25">
      <c r="A48" t="s">
        <v>291</v>
      </c>
      <c r="B48">
        <v>59.499360388412398</v>
      </c>
      <c r="C48">
        <v>138071.31792063601</v>
      </c>
      <c r="D48" t="s">
        <v>77</v>
      </c>
      <c r="E48" t="s">
        <v>64</v>
      </c>
      <c r="F48" t="s">
        <v>40</v>
      </c>
      <c r="G48" t="s">
        <v>292</v>
      </c>
      <c r="H48" t="s">
        <v>40</v>
      </c>
      <c r="I48" t="s">
        <v>293</v>
      </c>
      <c r="J48" t="s">
        <v>40</v>
      </c>
      <c r="K48" t="s">
        <v>294</v>
      </c>
      <c r="L48" t="s">
        <v>81</v>
      </c>
      <c r="M48" t="s">
        <v>295</v>
      </c>
      <c r="N48" t="s">
        <v>40</v>
      </c>
      <c r="O48" t="s">
        <v>296</v>
      </c>
      <c r="P48" t="s">
        <v>297</v>
      </c>
      <c r="Q48" t="s">
        <v>298</v>
      </c>
      <c r="R48" t="s">
        <v>299</v>
      </c>
      <c r="S48" t="s">
        <v>287</v>
      </c>
      <c r="T48" t="s">
        <v>40</v>
      </c>
      <c r="U48" t="s">
        <v>40</v>
      </c>
      <c r="V48" t="s">
        <v>40</v>
      </c>
      <c r="W48" t="s">
        <v>300</v>
      </c>
      <c r="X48" t="s">
        <v>40</v>
      </c>
      <c r="Y48" t="s">
        <v>301</v>
      </c>
      <c r="Z48" t="s">
        <v>75</v>
      </c>
      <c r="AA48" t="s">
        <v>40</v>
      </c>
      <c r="AB48" t="s">
        <v>40</v>
      </c>
      <c r="AC48" t="s">
        <v>40</v>
      </c>
      <c r="AD48" t="s">
        <v>302</v>
      </c>
      <c r="AE48" t="s">
        <v>40</v>
      </c>
      <c r="AF48">
        <v>4450429.8076531496</v>
      </c>
      <c r="AG48">
        <v>9825971.1926525496</v>
      </c>
      <c r="AH48">
        <v>0</v>
      </c>
      <c r="AI48">
        <v>0</v>
      </c>
      <c r="AJ48">
        <v>0</v>
      </c>
      <c r="AK48">
        <v>25376313.589634899</v>
      </c>
      <c r="AL48">
        <v>0</v>
      </c>
      <c r="AM48">
        <f t="shared" si="0"/>
        <v>59.499360388412398</v>
      </c>
      <c r="AN48">
        <f t="shared" si="1"/>
        <v>138071.31792063601</v>
      </c>
      <c r="AO48">
        <v>250000</v>
      </c>
      <c r="AP48">
        <f t="shared" si="2"/>
        <v>6297.0401451746038</v>
      </c>
      <c r="AQ48">
        <f t="shared" si="3"/>
        <v>17.774808401870281</v>
      </c>
      <c r="AR48">
        <f t="shared" si="4"/>
        <v>1</v>
      </c>
      <c r="AS48">
        <f t="shared" si="5"/>
        <v>39652714.5899406</v>
      </c>
      <c r="AT48">
        <f t="shared" si="6"/>
        <v>6297.0401451746047</v>
      </c>
    </row>
    <row r="49" spans="1:46" x14ac:dyDescent="0.25">
      <c r="A49" t="s">
        <v>303</v>
      </c>
      <c r="B49">
        <v>60.821568397265999</v>
      </c>
      <c r="C49">
        <v>139804.633831916</v>
      </c>
      <c r="D49" t="s">
        <v>304</v>
      </c>
      <c r="E49" t="s">
        <v>64</v>
      </c>
      <c r="F49" t="s">
        <v>40</v>
      </c>
      <c r="G49" t="s">
        <v>40</v>
      </c>
      <c r="H49" t="s">
        <v>40</v>
      </c>
      <c r="I49" t="s">
        <v>305</v>
      </c>
      <c r="J49" t="s">
        <v>40</v>
      </c>
      <c r="K49" t="s">
        <v>306</v>
      </c>
      <c r="L49" t="s">
        <v>175</v>
      </c>
      <c r="M49" t="s">
        <v>40</v>
      </c>
      <c r="N49" t="s">
        <v>307</v>
      </c>
      <c r="O49" t="s">
        <v>308</v>
      </c>
      <c r="P49" t="s">
        <v>309</v>
      </c>
      <c r="Q49" t="s">
        <v>310</v>
      </c>
      <c r="R49" t="s">
        <v>311</v>
      </c>
      <c r="S49" t="s">
        <v>312</v>
      </c>
      <c r="T49" t="s">
        <v>40</v>
      </c>
      <c r="U49" t="s">
        <v>40</v>
      </c>
      <c r="V49" t="s">
        <v>40</v>
      </c>
      <c r="W49" t="s">
        <v>313</v>
      </c>
      <c r="X49" t="s">
        <v>40</v>
      </c>
      <c r="Y49" t="s">
        <v>314</v>
      </c>
      <c r="Z49" t="s">
        <v>75</v>
      </c>
      <c r="AA49" t="s">
        <v>40</v>
      </c>
      <c r="AB49" t="s">
        <v>40</v>
      </c>
      <c r="AC49" t="s">
        <v>40</v>
      </c>
      <c r="AD49" t="s">
        <v>315</v>
      </c>
      <c r="AE49" t="s">
        <v>40</v>
      </c>
      <c r="AF49">
        <v>4450429.8076530397</v>
      </c>
      <c r="AG49">
        <v>9825971.1926525496</v>
      </c>
      <c r="AH49">
        <v>0</v>
      </c>
      <c r="AI49">
        <v>0</v>
      </c>
      <c r="AJ49">
        <v>0</v>
      </c>
      <c r="AK49">
        <v>27155527.848627601</v>
      </c>
      <c r="AL49">
        <v>0</v>
      </c>
      <c r="AM49">
        <f t="shared" si="0"/>
        <v>60.821568397265999</v>
      </c>
      <c r="AN49">
        <f t="shared" si="1"/>
        <v>139804.633831916</v>
      </c>
      <c r="AO49">
        <v>250000</v>
      </c>
      <c r="AP49">
        <f t="shared" si="2"/>
        <v>6436.7638490885456</v>
      </c>
      <c r="AQ49">
        <f t="shared" si="3"/>
        <v>17.119684479909544</v>
      </c>
      <c r="AR49">
        <f t="shared" si="4"/>
        <v>1</v>
      </c>
      <c r="AS49">
        <f t="shared" si="5"/>
        <v>41431928.84893319</v>
      </c>
      <c r="AT49">
        <f t="shared" si="6"/>
        <v>6436.7638490885456</v>
      </c>
    </row>
    <row r="50" spans="1:46" x14ac:dyDescent="0.25">
      <c r="A50" t="s">
        <v>316</v>
      </c>
      <c r="B50">
        <v>63.728040714873899</v>
      </c>
      <c r="C50">
        <v>135445.51521302201</v>
      </c>
      <c r="D50" t="s">
        <v>317</v>
      </c>
      <c r="E50" t="s">
        <v>318</v>
      </c>
      <c r="F50" t="s">
        <v>40</v>
      </c>
      <c r="G50" t="s">
        <v>40</v>
      </c>
      <c r="H50" t="s">
        <v>40</v>
      </c>
      <c r="I50" t="s">
        <v>319</v>
      </c>
      <c r="J50" t="s">
        <v>40</v>
      </c>
      <c r="K50" t="s">
        <v>184</v>
      </c>
      <c r="L50" t="s">
        <v>320</v>
      </c>
      <c r="M50" t="s">
        <v>40</v>
      </c>
      <c r="N50" t="s">
        <v>40</v>
      </c>
      <c r="O50" t="s">
        <v>40</v>
      </c>
      <c r="P50" t="s">
        <v>321</v>
      </c>
      <c r="Q50" t="s">
        <v>40</v>
      </c>
      <c r="R50" t="s">
        <v>322</v>
      </c>
      <c r="S50" t="s">
        <v>323</v>
      </c>
      <c r="T50" t="s">
        <v>40</v>
      </c>
      <c r="U50" t="s">
        <v>324</v>
      </c>
      <c r="V50" t="s">
        <v>40</v>
      </c>
      <c r="W50" t="s">
        <v>325</v>
      </c>
      <c r="X50" t="s">
        <v>40</v>
      </c>
      <c r="Y50" t="s">
        <v>326</v>
      </c>
      <c r="Z50" t="s">
        <v>327</v>
      </c>
      <c r="AA50" t="s">
        <v>40</v>
      </c>
      <c r="AB50" t="s">
        <v>40</v>
      </c>
      <c r="AC50" t="s">
        <v>40</v>
      </c>
      <c r="AD50" t="s">
        <v>61</v>
      </c>
      <c r="AE50" t="s">
        <v>40</v>
      </c>
      <c r="AF50">
        <v>4450429.8076531598</v>
      </c>
      <c r="AG50">
        <v>4577573.8068757104</v>
      </c>
      <c r="AH50">
        <v>0</v>
      </c>
      <c r="AI50">
        <v>0</v>
      </c>
      <c r="AJ50">
        <v>0</v>
      </c>
      <c r="AK50">
        <v>33411960.453336</v>
      </c>
      <c r="AL50">
        <v>0</v>
      </c>
      <c r="AM50">
        <f t="shared" si="0"/>
        <v>63.728040714873899</v>
      </c>
      <c r="AN50">
        <f t="shared" si="1"/>
        <v>135445.51521302201</v>
      </c>
      <c r="AO50">
        <v>250000</v>
      </c>
      <c r="AP50">
        <f t="shared" si="2"/>
        <v>6514.5962321440056</v>
      </c>
      <c r="AQ50">
        <f t="shared" si="3"/>
        <v>17.584280085041769</v>
      </c>
      <c r="AR50">
        <f t="shared" si="4"/>
        <v>1</v>
      </c>
      <c r="AS50">
        <f t="shared" si="5"/>
        <v>42439964.067864873</v>
      </c>
      <c r="AT50">
        <f t="shared" si="6"/>
        <v>6514.5962321440056</v>
      </c>
    </row>
    <row r="51" spans="1:46" x14ac:dyDescent="0.25">
      <c r="A51" t="s">
        <v>328</v>
      </c>
      <c r="B51">
        <v>63.728033085238202</v>
      </c>
      <c r="C51">
        <v>135445.51521302</v>
      </c>
      <c r="D51" t="s">
        <v>317</v>
      </c>
      <c r="E51" t="s">
        <v>329</v>
      </c>
      <c r="F51" t="s">
        <v>40</v>
      </c>
      <c r="G51" t="s">
        <v>40</v>
      </c>
      <c r="H51" t="s">
        <v>40</v>
      </c>
      <c r="I51" t="s">
        <v>330</v>
      </c>
      <c r="J51" t="s">
        <v>40</v>
      </c>
      <c r="K51" t="s">
        <v>184</v>
      </c>
      <c r="L51" t="s">
        <v>331</v>
      </c>
      <c r="M51" t="s">
        <v>40</v>
      </c>
      <c r="N51" t="s">
        <v>40</v>
      </c>
      <c r="O51" t="s">
        <v>40</v>
      </c>
      <c r="P51" t="s">
        <v>49</v>
      </c>
      <c r="Q51" t="s">
        <v>40</v>
      </c>
      <c r="R51" t="s">
        <v>322</v>
      </c>
      <c r="S51" t="s">
        <v>323</v>
      </c>
      <c r="T51" t="s">
        <v>40</v>
      </c>
      <c r="U51" t="s">
        <v>40</v>
      </c>
      <c r="V51" t="s">
        <v>40</v>
      </c>
      <c r="W51" t="s">
        <v>332</v>
      </c>
      <c r="X51" t="s">
        <v>40</v>
      </c>
      <c r="Y51" t="s">
        <v>326</v>
      </c>
      <c r="Z51" t="s">
        <v>333</v>
      </c>
      <c r="AA51" t="s">
        <v>40</v>
      </c>
      <c r="AB51" t="s">
        <v>40</v>
      </c>
      <c r="AC51" t="s">
        <v>40</v>
      </c>
      <c r="AD51" t="s">
        <v>61</v>
      </c>
      <c r="AE51" t="s">
        <v>40</v>
      </c>
      <c r="AF51">
        <v>4450429.8076531598</v>
      </c>
      <c r="AG51">
        <v>4577573.8068757104</v>
      </c>
      <c r="AH51">
        <v>0</v>
      </c>
      <c r="AI51">
        <v>0</v>
      </c>
      <c r="AJ51">
        <v>0</v>
      </c>
      <c r="AK51">
        <v>33411960.453336101</v>
      </c>
      <c r="AL51">
        <v>0</v>
      </c>
      <c r="AM51">
        <f t="shared" si="0"/>
        <v>63.728033085238202</v>
      </c>
      <c r="AN51">
        <f t="shared" si="1"/>
        <v>135445.51521302</v>
      </c>
      <c r="AO51">
        <v>250000</v>
      </c>
      <c r="AP51">
        <f t="shared" si="2"/>
        <v>6514.5962321440129</v>
      </c>
      <c r="AQ51">
        <f t="shared" si="3"/>
        <v>17.58428008504206</v>
      </c>
      <c r="AR51">
        <f t="shared" si="4"/>
        <v>1</v>
      </c>
      <c r="AS51">
        <f t="shared" si="5"/>
        <v>42439964.067864969</v>
      </c>
      <c r="AT51">
        <f t="shared" si="6"/>
        <v>6514.5962321440129</v>
      </c>
    </row>
    <row r="52" spans="1:46" x14ac:dyDescent="0.25">
      <c r="A52" t="s">
        <v>334</v>
      </c>
      <c r="B52">
        <v>64.7881924238268</v>
      </c>
      <c r="C52">
        <v>142848.16362200599</v>
      </c>
      <c r="D52" t="s">
        <v>335</v>
      </c>
      <c r="E52" t="s">
        <v>336</v>
      </c>
      <c r="F52" t="s">
        <v>40</v>
      </c>
      <c r="G52" t="s">
        <v>40</v>
      </c>
      <c r="H52" t="s">
        <v>40</v>
      </c>
      <c r="I52" t="s">
        <v>337</v>
      </c>
      <c r="J52" t="s">
        <v>40</v>
      </c>
      <c r="K52" t="s">
        <v>235</v>
      </c>
      <c r="L52" t="s">
        <v>338</v>
      </c>
      <c r="M52" t="s">
        <v>40</v>
      </c>
      <c r="N52" t="s">
        <v>339</v>
      </c>
      <c r="O52" t="s">
        <v>340</v>
      </c>
      <c r="P52" t="s">
        <v>341</v>
      </c>
      <c r="Q52" t="s">
        <v>298</v>
      </c>
      <c r="R52" t="s">
        <v>342</v>
      </c>
      <c r="S52" t="s">
        <v>343</v>
      </c>
      <c r="T52" t="s">
        <v>40</v>
      </c>
      <c r="U52" t="s">
        <v>40</v>
      </c>
      <c r="V52" t="s">
        <v>344</v>
      </c>
      <c r="W52" t="s">
        <v>345</v>
      </c>
      <c r="X52" t="s">
        <v>40</v>
      </c>
      <c r="Y52" t="s">
        <v>346</v>
      </c>
      <c r="Z52" t="s">
        <v>347</v>
      </c>
      <c r="AA52" t="s">
        <v>40</v>
      </c>
      <c r="AB52" t="s">
        <v>40</v>
      </c>
      <c r="AC52" t="s">
        <v>40</v>
      </c>
      <c r="AD52" t="s">
        <v>348</v>
      </c>
      <c r="AE52" t="s">
        <v>40</v>
      </c>
      <c r="AF52">
        <v>4450429.8076530797</v>
      </c>
      <c r="AG52">
        <v>7866559.9040017603</v>
      </c>
      <c r="AH52">
        <v>0</v>
      </c>
      <c r="AI52">
        <v>0</v>
      </c>
      <c r="AJ52">
        <v>0</v>
      </c>
      <c r="AK52">
        <v>33411960.453336101</v>
      </c>
      <c r="AL52">
        <v>0</v>
      </c>
      <c r="AM52">
        <f t="shared" si="0"/>
        <v>64.7881924238268</v>
      </c>
      <c r="AN52">
        <f t="shared" si="1"/>
        <v>142848.16362200599</v>
      </c>
      <c r="AO52">
        <v>250000</v>
      </c>
      <c r="AP52">
        <f t="shared" si="2"/>
        <v>6762.3184016275763</v>
      </c>
      <c r="AQ52">
        <f t="shared" si="3"/>
        <v>15.845429039869575</v>
      </c>
      <c r="AR52">
        <f t="shared" si="4"/>
        <v>1</v>
      </c>
      <c r="AS52">
        <f t="shared" si="5"/>
        <v>45728950.164990939</v>
      </c>
      <c r="AT52">
        <f t="shared" si="6"/>
        <v>6762.3184016275763</v>
      </c>
    </row>
    <row r="53" spans="1:46" x14ac:dyDescent="0.25">
      <c r="A53" t="s">
        <v>349</v>
      </c>
      <c r="B53">
        <v>72.046287446158999</v>
      </c>
      <c r="C53">
        <v>145935.36225643099</v>
      </c>
      <c r="D53" t="s">
        <v>350</v>
      </c>
      <c r="E53" t="s">
        <v>205</v>
      </c>
      <c r="F53" t="s">
        <v>40</v>
      </c>
      <c r="G53" t="s">
        <v>351</v>
      </c>
      <c r="H53" t="s">
        <v>40</v>
      </c>
      <c r="I53" t="s">
        <v>352</v>
      </c>
      <c r="J53" t="s">
        <v>40</v>
      </c>
      <c r="K53" t="s">
        <v>353</v>
      </c>
      <c r="L53" t="s">
        <v>209</v>
      </c>
      <c r="M53" t="s">
        <v>354</v>
      </c>
      <c r="N53" t="s">
        <v>355</v>
      </c>
      <c r="O53" t="s">
        <v>356</v>
      </c>
      <c r="P53" t="s">
        <v>357</v>
      </c>
      <c r="Q53" t="s">
        <v>358</v>
      </c>
      <c r="R53" t="s">
        <v>359</v>
      </c>
      <c r="S53" t="s">
        <v>360</v>
      </c>
      <c r="T53" t="s">
        <v>40</v>
      </c>
      <c r="U53" t="s">
        <v>361</v>
      </c>
      <c r="V53" t="s">
        <v>40</v>
      </c>
      <c r="W53" t="s">
        <v>362</v>
      </c>
      <c r="X53" t="s">
        <v>40</v>
      </c>
      <c r="Y53" t="s">
        <v>363</v>
      </c>
      <c r="Z53" t="s">
        <v>219</v>
      </c>
      <c r="AA53" t="s">
        <v>40</v>
      </c>
      <c r="AB53" t="s">
        <v>364</v>
      </c>
      <c r="AC53" t="s">
        <v>40</v>
      </c>
      <c r="AD53" t="s">
        <v>365</v>
      </c>
      <c r="AE53" t="s">
        <v>40</v>
      </c>
      <c r="AF53">
        <v>4450429.8076531095</v>
      </c>
      <c r="AG53">
        <v>9825971.1926525403</v>
      </c>
      <c r="AH53">
        <v>0</v>
      </c>
      <c r="AI53">
        <v>0</v>
      </c>
      <c r="AJ53">
        <v>0</v>
      </c>
      <c r="AK53">
        <v>33411960.453336101</v>
      </c>
      <c r="AL53">
        <v>0</v>
      </c>
      <c r="AM53">
        <f t="shared" si="0"/>
        <v>72.046287446158999</v>
      </c>
      <c r="AN53">
        <f t="shared" si="1"/>
        <v>145935.36225643099</v>
      </c>
      <c r="AO53">
        <v>250000</v>
      </c>
      <c r="AP53">
        <f t="shared" si="2"/>
        <v>6905.6760316164373</v>
      </c>
      <c r="AQ53">
        <f t="shared" si="3"/>
        <v>15.069435239522845</v>
      </c>
      <c r="AR53">
        <f t="shared" si="4"/>
        <v>1</v>
      </c>
      <c r="AS53">
        <f t="shared" si="5"/>
        <v>47688361.45364175</v>
      </c>
      <c r="AT53">
        <f t="shared" si="6"/>
        <v>6905.6760316164382</v>
      </c>
    </row>
    <row r="54" spans="1:46" x14ac:dyDescent="0.25">
      <c r="A54" t="s">
        <v>366</v>
      </c>
      <c r="B54">
        <v>71.543489229184104</v>
      </c>
      <c r="C54">
        <v>146058.28843722001</v>
      </c>
      <c r="D54" t="s">
        <v>77</v>
      </c>
      <c r="E54" t="s">
        <v>205</v>
      </c>
      <c r="F54" t="s">
        <v>40</v>
      </c>
      <c r="G54" t="s">
        <v>367</v>
      </c>
      <c r="H54" t="s">
        <v>40</v>
      </c>
      <c r="I54" t="s">
        <v>337</v>
      </c>
      <c r="J54" t="s">
        <v>40</v>
      </c>
      <c r="K54" t="s">
        <v>125</v>
      </c>
      <c r="L54" t="s">
        <v>209</v>
      </c>
      <c r="M54" t="s">
        <v>40</v>
      </c>
      <c r="N54" t="s">
        <v>368</v>
      </c>
      <c r="O54" t="s">
        <v>369</v>
      </c>
      <c r="P54" t="s">
        <v>370</v>
      </c>
      <c r="Q54" t="s">
        <v>371</v>
      </c>
      <c r="R54" t="s">
        <v>214</v>
      </c>
      <c r="S54" t="s">
        <v>372</v>
      </c>
      <c r="T54" t="s">
        <v>40</v>
      </c>
      <c r="U54" t="s">
        <v>373</v>
      </c>
      <c r="V54" t="s">
        <v>374</v>
      </c>
      <c r="W54" t="s">
        <v>375</v>
      </c>
      <c r="X54" t="s">
        <v>40</v>
      </c>
      <c r="Y54" t="s">
        <v>376</v>
      </c>
      <c r="Z54" t="s">
        <v>219</v>
      </c>
      <c r="AA54" t="s">
        <v>40</v>
      </c>
      <c r="AB54" t="s">
        <v>377</v>
      </c>
      <c r="AC54" t="s">
        <v>40</v>
      </c>
      <c r="AD54" t="s">
        <v>378</v>
      </c>
      <c r="AE54" t="s">
        <v>40</v>
      </c>
      <c r="AF54">
        <v>4450429.8076531496</v>
      </c>
      <c r="AG54">
        <v>9825971.1926525403</v>
      </c>
      <c r="AH54">
        <v>0</v>
      </c>
      <c r="AI54">
        <v>0</v>
      </c>
      <c r="AJ54">
        <v>0</v>
      </c>
      <c r="AK54">
        <v>33411960.453336101</v>
      </c>
      <c r="AL54">
        <v>0</v>
      </c>
      <c r="AM54">
        <f t="shared" si="0"/>
        <v>71.543489229184104</v>
      </c>
      <c r="AN54">
        <f t="shared" si="1"/>
        <v>146058.28843722001</v>
      </c>
      <c r="AO54">
        <v>250000</v>
      </c>
      <c r="AP54">
        <f t="shared" si="2"/>
        <v>6905.67603161644</v>
      </c>
      <c r="AQ54">
        <f t="shared" si="3"/>
        <v>15.051634494132204</v>
      </c>
      <c r="AR54">
        <f t="shared" si="4"/>
        <v>1</v>
      </c>
      <c r="AS54">
        <f t="shared" si="5"/>
        <v>47688361.453641787</v>
      </c>
      <c r="AT54">
        <f t="shared" si="6"/>
        <v>6905.6760316164409</v>
      </c>
    </row>
    <row r="55" spans="1:46" x14ac:dyDescent="0.25">
      <c r="A55" t="s">
        <v>379</v>
      </c>
      <c r="B55">
        <v>71.707255291722902</v>
      </c>
      <c r="C55">
        <v>146024.70937506901</v>
      </c>
      <c r="D55" t="s">
        <v>77</v>
      </c>
      <c r="E55" t="s">
        <v>64</v>
      </c>
      <c r="F55" t="s">
        <v>40</v>
      </c>
      <c r="G55" t="s">
        <v>380</v>
      </c>
      <c r="H55" t="s">
        <v>40</v>
      </c>
      <c r="I55" t="s">
        <v>337</v>
      </c>
      <c r="J55" t="s">
        <v>40</v>
      </c>
      <c r="K55" t="s">
        <v>294</v>
      </c>
      <c r="L55" t="s">
        <v>175</v>
      </c>
      <c r="M55" t="s">
        <v>40</v>
      </c>
      <c r="N55" t="s">
        <v>381</v>
      </c>
      <c r="O55" t="s">
        <v>382</v>
      </c>
      <c r="P55" t="s">
        <v>370</v>
      </c>
      <c r="Q55" t="s">
        <v>383</v>
      </c>
      <c r="R55" t="s">
        <v>228</v>
      </c>
      <c r="S55" t="s">
        <v>384</v>
      </c>
      <c r="T55" t="s">
        <v>40</v>
      </c>
      <c r="U55" t="s">
        <v>385</v>
      </c>
      <c r="V55" t="s">
        <v>40</v>
      </c>
      <c r="W55" t="s">
        <v>386</v>
      </c>
      <c r="X55" t="s">
        <v>40</v>
      </c>
      <c r="Y55" t="s">
        <v>231</v>
      </c>
      <c r="Z55" t="s">
        <v>75</v>
      </c>
      <c r="AA55" t="s">
        <v>40</v>
      </c>
      <c r="AB55" t="s">
        <v>387</v>
      </c>
      <c r="AC55" t="s">
        <v>40</v>
      </c>
      <c r="AD55" t="s">
        <v>378</v>
      </c>
      <c r="AE55" t="s">
        <v>40</v>
      </c>
      <c r="AF55">
        <v>4450429.8076531496</v>
      </c>
      <c r="AG55">
        <v>9825971.1926525496</v>
      </c>
      <c r="AH55">
        <v>0</v>
      </c>
      <c r="AI55">
        <v>0</v>
      </c>
      <c r="AJ55">
        <v>0</v>
      </c>
      <c r="AK55">
        <v>33411960.453336101</v>
      </c>
      <c r="AL55">
        <v>0</v>
      </c>
      <c r="AM55">
        <f t="shared" si="0"/>
        <v>71.707255291722902</v>
      </c>
      <c r="AN55">
        <f t="shared" si="1"/>
        <v>146024.70937506901</v>
      </c>
      <c r="AO55">
        <v>250000</v>
      </c>
      <c r="AP55">
        <f t="shared" si="2"/>
        <v>6905.6760316164418</v>
      </c>
      <c r="AQ55">
        <f t="shared" si="3"/>
        <v>15.05649702489635</v>
      </c>
      <c r="AR55">
        <f t="shared" si="4"/>
        <v>1</v>
      </c>
      <c r="AS55">
        <f t="shared" si="5"/>
        <v>47688361.453641802</v>
      </c>
      <c r="AT55">
        <f t="shared" si="6"/>
        <v>6905.6760316164409</v>
      </c>
    </row>
    <row r="56" spans="1:46" x14ac:dyDescent="0.25">
      <c r="A56" t="s">
        <v>388</v>
      </c>
      <c r="B56">
        <v>71.414887198543099</v>
      </c>
      <c r="C56">
        <v>146097.33436972799</v>
      </c>
      <c r="D56" t="s">
        <v>77</v>
      </c>
      <c r="E56" t="s">
        <v>64</v>
      </c>
      <c r="F56" t="s">
        <v>40</v>
      </c>
      <c r="G56" t="s">
        <v>389</v>
      </c>
      <c r="H56" t="s">
        <v>40</v>
      </c>
      <c r="I56" t="s">
        <v>337</v>
      </c>
      <c r="J56" t="s">
        <v>40</v>
      </c>
      <c r="K56" t="s">
        <v>390</v>
      </c>
      <c r="L56" t="s">
        <v>175</v>
      </c>
      <c r="M56" t="s">
        <v>391</v>
      </c>
      <c r="N56" t="s">
        <v>392</v>
      </c>
      <c r="O56" t="s">
        <v>340</v>
      </c>
      <c r="P56" t="s">
        <v>393</v>
      </c>
      <c r="Q56" t="s">
        <v>394</v>
      </c>
      <c r="R56" t="s">
        <v>395</v>
      </c>
      <c r="S56" t="s">
        <v>396</v>
      </c>
      <c r="T56" t="s">
        <v>40</v>
      </c>
      <c r="U56" t="s">
        <v>397</v>
      </c>
      <c r="V56" t="s">
        <v>40</v>
      </c>
      <c r="W56" t="s">
        <v>398</v>
      </c>
      <c r="X56" t="s">
        <v>40</v>
      </c>
      <c r="Y56" t="s">
        <v>88</v>
      </c>
      <c r="Z56" t="s">
        <v>75</v>
      </c>
      <c r="AA56" t="s">
        <v>40</v>
      </c>
      <c r="AB56" t="s">
        <v>399</v>
      </c>
      <c r="AC56" t="s">
        <v>40</v>
      </c>
      <c r="AD56" t="s">
        <v>348</v>
      </c>
      <c r="AE56" t="s">
        <v>40</v>
      </c>
      <c r="AF56">
        <v>4450429.8076531496</v>
      </c>
      <c r="AG56">
        <v>9825971.1926525496</v>
      </c>
      <c r="AH56">
        <v>0</v>
      </c>
      <c r="AI56">
        <v>0</v>
      </c>
      <c r="AJ56">
        <v>0</v>
      </c>
      <c r="AK56">
        <v>33411960.453336101</v>
      </c>
      <c r="AL56">
        <v>0</v>
      </c>
      <c r="AM56">
        <f t="shared" si="0"/>
        <v>71.414887198543099</v>
      </c>
      <c r="AN56">
        <f t="shared" si="1"/>
        <v>146097.33436972799</v>
      </c>
      <c r="AO56">
        <v>250000</v>
      </c>
      <c r="AP56">
        <f t="shared" si="2"/>
        <v>6905.6760316164418</v>
      </c>
      <c r="AQ56">
        <f t="shared" si="3"/>
        <v>15.04598031453715</v>
      </c>
      <c r="AR56">
        <f t="shared" si="4"/>
        <v>1</v>
      </c>
      <c r="AS56">
        <f t="shared" si="5"/>
        <v>47688361.453641802</v>
      </c>
      <c r="AT56">
        <f t="shared" si="6"/>
        <v>6905.6760316164409</v>
      </c>
    </row>
    <row r="57" spans="1:46" x14ac:dyDescent="0.25">
      <c r="A57" t="s">
        <v>400</v>
      </c>
      <c r="B57">
        <v>71.936495085869495</v>
      </c>
      <c r="C57">
        <v>145984.57418327901</v>
      </c>
      <c r="D57" t="s">
        <v>251</v>
      </c>
      <c r="E57" t="s">
        <v>401</v>
      </c>
      <c r="F57" t="s">
        <v>40</v>
      </c>
      <c r="G57" t="s">
        <v>402</v>
      </c>
      <c r="H57" t="s">
        <v>403</v>
      </c>
      <c r="I57" t="s">
        <v>404</v>
      </c>
      <c r="J57" t="s">
        <v>40</v>
      </c>
      <c r="K57" t="s">
        <v>405</v>
      </c>
      <c r="L57" t="s">
        <v>406</v>
      </c>
      <c r="M57" t="s">
        <v>40</v>
      </c>
      <c r="N57" t="s">
        <v>407</v>
      </c>
      <c r="O57" t="s">
        <v>40</v>
      </c>
      <c r="P57" t="s">
        <v>370</v>
      </c>
      <c r="Q57" t="s">
        <v>408</v>
      </c>
      <c r="R57" t="s">
        <v>409</v>
      </c>
      <c r="S57" t="s">
        <v>410</v>
      </c>
      <c r="T57" t="s">
        <v>40</v>
      </c>
      <c r="U57" t="s">
        <v>411</v>
      </c>
      <c r="V57" t="s">
        <v>412</v>
      </c>
      <c r="W57" t="s">
        <v>413</v>
      </c>
      <c r="X57" t="s">
        <v>40</v>
      </c>
      <c r="Y57" t="s">
        <v>414</v>
      </c>
      <c r="Z57" t="s">
        <v>415</v>
      </c>
      <c r="AA57" t="s">
        <v>40</v>
      </c>
      <c r="AB57" t="s">
        <v>416</v>
      </c>
      <c r="AC57" t="s">
        <v>417</v>
      </c>
      <c r="AD57" t="s">
        <v>418</v>
      </c>
      <c r="AE57" t="s">
        <v>40</v>
      </c>
      <c r="AF57">
        <v>4450429.80765309</v>
      </c>
      <c r="AG57">
        <v>9825971.1926533505</v>
      </c>
      <c r="AH57">
        <v>0</v>
      </c>
      <c r="AI57">
        <v>0</v>
      </c>
      <c r="AJ57">
        <v>0</v>
      </c>
      <c r="AK57">
        <v>33411960.453336101</v>
      </c>
      <c r="AL57">
        <v>0</v>
      </c>
      <c r="AM57">
        <f t="shared" si="0"/>
        <v>71.936495085869495</v>
      </c>
      <c r="AN57">
        <f t="shared" si="1"/>
        <v>145984.57418327901</v>
      </c>
      <c r="AO57">
        <v>250000</v>
      </c>
      <c r="AP57">
        <f t="shared" si="2"/>
        <v>6905.6760316164946</v>
      </c>
      <c r="AQ57">
        <f t="shared" si="3"/>
        <v>15.062308938401335</v>
      </c>
      <c r="AR57">
        <f t="shared" si="4"/>
        <v>1</v>
      </c>
      <c r="AS57">
        <f t="shared" si="5"/>
        <v>47688361.45364254</v>
      </c>
      <c r="AT57">
        <f t="shared" si="6"/>
        <v>6905.6760316164946</v>
      </c>
    </row>
    <row r="58" spans="1:46" x14ac:dyDescent="0.25">
      <c r="A58" t="s">
        <v>419</v>
      </c>
      <c r="B58">
        <v>72.721440476948501</v>
      </c>
      <c r="C58">
        <v>152644.870322628</v>
      </c>
      <c r="D58" t="s">
        <v>77</v>
      </c>
      <c r="E58" t="s">
        <v>64</v>
      </c>
      <c r="F58" t="s">
        <v>40</v>
      </c>
      <c r="G58" t="s">
        <v>420</v>
      </c>
      <c r="H58" t="s">
        <v>421</v>
      </c>
      <c r="I58" t="s">
        <v>422</v>
      </c>
      <c r="J58" t="s">
        <v>40</v>
      </c>
      <c r="K58" t="s">
        <v>80</v>
      </c>
      <c r="L58" t="s">
        <v>81</v>
      </c>
      <c r="M58" t="s">
        <v>40</v>
      </c>
      <c r="N58" t="s">
        <v>423</v>
      </c>
      <c r="O58" t="s">
        <v>40</v>
      </c>
      <c r="P58" t="s">
        <v>424</v>
      </c>
      <c r="Q58" t="s">
        <v>425</v>
      </c>
      <c r="R58" t="s">
        <v>228</v>
      </c>
      <c r="S58" t="s">
        <v>426</v>
      </c>
      <c r="T58" t="s">
        <v>40</v>
      </c>
      <c r="U58" t="s">
        <v>427</v>
      </c>
      <c r="V58" t="s">
        <v>428</v>
      </c>
      <c r="W58" t="s">
        <v>429</v>
      </c>
      <c r="X58" t="s">
        <v>40</v>
      </c>
      <c r="Y58" t="s">
        <v>88</v>
      </c>
      <c r="Z58" t="s">
        <v>75</v>
      </c>
      <c r="AA58" t="s">
        <v>40</v>
      </c>
      <c r="AB58" t="s">
        <v>430</v>
      </c>
      <c r="AC58" t="s">
        <v>40</v>
      </c>
      <c r="AD58" t="s">
        <v>431</v>
      </c>
      <c r="AE58" t="s">
        <v>40</v>
      </c>
      <c r="AF58">
        <v>4450429.8076531496</v>
      </c>
      <c r="AG58">
        <v>9825971.1926525496</v>
      </c>
      <c r="AH58">
        <v>0</v>
      </c>
      <c r="AI58">
        <v>7579244.7411739696</v>
      </c>
      <c r="AJ58">
        <v>0</v>
      </c>
      <c r="AK58">
        <v>33411960.453336202</v>
      </c>
      <c r="AL58">
        <v>0</v>
      </c>
      <c r="AM58">
        <f t="shared" si="0"/>
        <v>72.721440476948501</v>
      </c>
      <c r="AN58">
        <f t="shared" si="1"/>
        <v>152644.870322628</v>
      </c>
      <c r="AO58">
        <v>250000</v>
      </c>
      <c r="AP58">
        <f t="shared" si="2"/>
        <v>7434.2186001499767</v>
      </c>
      <c r="AQ58">
        <f t="shared" si="3"/>
        <v>13.095543044081051</v>
      </c>
      <c r="AR58">
        <f t="shared" si="4"/>
        <v>1</v>
      </c>
      <c r="AS58">
        <f t="shared" si="5"/>
        <v>55267606.194815874</v>
      </c>
      <c r="AT58">
        <f t="shared" si="6"/>
        <v>7434.2186001499758</v>
      </c>
    </row>
    <row r="59" spans="1:46" x14ac:dyDescent="0.25">
      <c r="A59" t="s">
        <v>432</v>
      </c>
      <c r="B59">
        <v>74.043648485802095</v>
      </c>
      <c r="C59">
        <v>164578.097993754</v>
      </c>
      <c r="D59" t="s">
        <v>77</v>
      </c>
      <c r="E59" t="s">
        <v>64</v>
      </c>
      <c r="F59" t="s">
        <v>433</v>
      </c>
      <c r="G59" t="s">
        <v>434</v>
      </c>
      <c r="H59" t="s">
        <v>40</v>
      </c>
      <c r="I59" t="s">
        <v>435</v>
      </c>
      <c r="J59" t="s">
        <v>40</v>
      </c>
      <c r="K59" t="s">
        <v>208</v>
      </c>
      <c r="L59" t="s">
        <v>436</v>
      </c>
      <c r="M59" t="s">
        <v>40</v>
      </c>
      <c r="N59" t="s">
        <v>437</v>
      </c>
      <c r="O59" t="s">
        <v>438</v>
      </c>
      <c r="P59" t="s">
        <v>439</v>
      </c>
      <c r="Q59" t="s">
        <v>440</v>
      </c>
      <c r="R59" t="s">
        <v>441</v>
      </c>
      <c r="S59" t="s">
        <v>442</v>
      </c>
      <c r="T59" t="s">
        <v>40</v>
      </c>
      <c r="U59" t="s">
        <v>443</v>
      </c>
      <c r="V59" t="s">
        <v>40</v>
      </c>
      <c r="W59" t="s">
        <v>444</v>
      </c>
      <c r="X59" t="s">
        <v>40</v>
      </c>
      <c r="Y59" t="s">
        <v>88</v>
      </c>
      <c r="Z59" t="s">
        <v>89</v>
      </c>
      <c r="AA59" t="s">
        <v>40</v>
      </c>
      <c r="AB59" t="s">
        <v>445</v>
      </c>
      <c r="AC59" t="s">
        <v>40</v>
      </c>
      <c r="AD59" t="s">
        <v>446</v>
      </c>
      <c r="AE59" t="s">
        <v>40</v>
      </c>
      <c r="AF59">
        <v>4450429.8076531496</v>
      </c>
      <c r="AG59">
        <v>9825971.1926525496</v>
      </c>
      <c r="AH59">
        <v>0</v>
      </c>
      <c r="AI59">
        <v>18554802.371288698</v>
      </c>
      <c r="AJ59">
        <v>0</v>
      </c>
      <c r="AK59">
        <v>33411960.453336202</v>
      </c>
      <c r="AL59">
        <v>0</v>
      </c>
      <c r="AM59">
        <f t="shared" si="0"/>
        <v>74.043648485802095</v>
      </c>
      <c r="AN59">
        <f t="shared" si="1"/>
        <v>164578.097993754</v>
      </c>
      <c r="AO59">
        <v>250000</v>
      </c>
      <c r="AP59">
        <f t="shared" si="2"/>
        <v>8138.9903443197791</v>
      </c>
      <c r="AQ59">
        <f t="shared" si="3"/>
        <v>10.495392965524545</v>
      </c>
      <c r="AR59">
        <f t="shared" si="4"/>
        <v>1</v>
      </c>
      <c r="AS59">
        <f t="shared" si="5"/>
        <v>66243163.824930601</v>
      </c>
      <c r="AT59">
        <f t="shared" si="6"/>
        <v>8138.99034431978</v>
      </c>
    </row>
    <row r="60" spans="1:46" x14ac:dyDescent="0.25">
      <c r="A60" t="s">
        <v>447</v>
      </c>
      <c r="B60">
        <v>75.365856494655205</v>
      </c>
      <c r="C60">
        <v>166525.23824280399</v>
      </c>
      <c r="D60" t="s">
        <v>258</v>
      </c>
      <c r="E60" t="s">
        <v>448</v>
      </c>
      <c r="F60" t="s">
        <v>449</v>
      </c>
      <c r="G60" t="s">
        <v>450</v>
      </c>
      <c r="H60" t="s">
        <v>40</v>
      </c>
      <c r="I60" t="s">
        <v>404</v>
      </c>
      <c r="J60" t="s">
        <v>40</v>
      </c>
      <c r="K60" t="s">
        <v>451</v>
      </c>
      <c r="L60" t="s">
        <v>452</v>
      </c>
      <c r="M60" t="s">
        <v>453</v>
      </c>
      <c r="N60" t="s">
        <v>454</v>
      </c>
      <c r="O60" t="s">
        <v>40</v>
      </c>
      <c r="P60" t="s">
        <v>455</v>
      </c>
      <c r="Q60" t="s">
        <v>456</v>
      </c>
      <c r="R60" t="s">
        <v>457</v>
      </c>
      <c r="S60" t="s">
        <v>458</v>
      </c>
      <c r="T60" t="s">
        <v>459</v>
      </c>
      <c r="U60" t="s">
        <v>460</v>
      </c>
      <c r="V60" t="s">
        <v>40</v>
      </c>
      <c r="W60" t="s">
        <v>375</v>
      </c>
      <c r="X60" t="s">
        <v>40</v>
      </c>
      <c r="Y60" t="s">
        <v>262</v>
      </c>
      <c r="Z60" t="s">
        <v>461</v>
      </c>
      <c r="AA60" t="s">
        <v>40</v>
      </c>
      <c r="AB60" t="s">
        <v>462</v>
      </c>
      <c r="AC60" t="s">
        <v>40</v>
      </c>
      <c r="AD60" t="s">
        <v>418</v>
      </c>
      <c r="AE60" t="s">
        <v>40</v>
      </c>
      <c r="AF60">
        <v>4450429.8076531002</v>
      </c>
      <c r="AG60">
        <v>9825971.1926533505</v>
      </c>
      <c r="AH60">
        <v>0</v>
      </c>
      <c r="AI60">
        <v>20871259.311442301</v>
      </c>
      <c r="AJ60">
        <v>0</v>
      </c>
      <c r="AK60">
        <v>33411960.453336101</v>
      </c>
      <c r="AL60">
        <v>0</v>
      </c>
      <c r="AM60">
        <f t="shared" si="0"/>
        <v>75.365856494655205</v>
      </c>
      <c r="AN60">
        <f t="shared" si="1"/>
        <v>166525.23824280399</v>
      </c>
      <c r="AO60">
        <v>250000</v>
      </c>
      <c r="AP60">
        <f t="shared" si="2"/>
        <v>8280.0737173702055</v>
      </c>
      <c r="AQ60">
        <f t="shared" si="3"/>
        <v>10.08140321046659</v>
      </c>
      <c r="AR60">
        <f t="shared" si="4"/>
        <v>1</v>
      </c>
      <c r="AS60">
        <f t="shared" si="5"/>
        <v>68559620.765084848</v>
      </c>
      <c r="AT60">
        <f t="shared" si="6"/>
        <v>8280.0737173702055</v>
      </c>
    </row>
    <row r="61" spans="1:46" x14ac:dyDescent="0.25">
      <c r="A61" t="s">
        <v>463</v>
      </c>
      <c r="B61">
        <v>76.688064503511995</v>
      </c>
      <c r="C61">
        <v>168064.15746661599</v>
      </c>
      <c r="D61" t="s">
        <v>258</v>
      </c>
      <c r="E61" t="s">
        <v>464</v>
      </c>
      <c r="F61" t="s">
        <v>40</v>
      </c>
      <c r="G61" t="s">
        <v>465</v>
      </c>
      <c r="H61" t="s">
        <v>40</v>
      </c>
      <c r="I61" t="s">
        <v>404</v>
      </c>
      <c r="J61" t="s">
        <v>40</v>
      </c>
      <c r="K61" t="s">
        <v>451</v>
      </c>
      <c r="L61" t="s">
        <v>466</v>
      </c>
      <c r="M61" t="s">
        <v>40</v>
      </c>
      <c r="N61" t="s">
        <v>467</v>
      </c>
      <c r="O61" t="s">
        <v>468</v>
      </c>
      <c r="P61" t="s">
        <v>370</v>
      </c>
      <c r="Q61" t="s">
        <v>469</v>
      </c>
      <c r="R61" t="s">
        <v>470</v>
      </c>
      <c r="S61" t="s">
        <v>471</v>
      </c>
      <c r="T61" t="s">
        <v>40</v>
      </c>
      <c r="U61" t="s">
        <v>472</v>
      </c>
      <c r="V61" t="s">
        <v>473</v>
      </c>
      <c r="W61" t="s">
        <v>375</v>
      </c>
      <c r="X61" t="s">
        <v>40</v>
      </c>
      <c r="Y61" t="s">
        <v>262</v>
      </c>
      <c r="Z61" t="s">
        <v>474</v>
      </c>
      <c r="AA61" t="s">
        <v>40</v>
      </c>
      <c r="AB61" t="s">
        <v>475</v>
      </c>
      <c r="AC61" t="s">
        <v>40</v>
      </c>
      <c r="AD61" t="s">
        <v>418</v>
      </c>
      <c r="AE61" t="s">
        <v>40</v>
      </c>
      <c r="AF61">
        <v>4450429.8076531002</v>
      </c>
      <c r="AG61">
        <v>9825971.19264693</v>
      </c>
      <c r="AH61">
        <v>0</v>
      </c>
      <c r="AI61">
        <v>23734925.2846938</v>
      </c>
      <c r="AJ61">
        <v>0</v>
      </c>
      <c r="AK61">
        <v>33411960.453336101</v>
      </c>
      <c r="AL61" s="1">
        <v>-2.8421709430404002E-7</v>
      </c>
      <c r="AM61">
        <f t="shared" si="0"/>
        <v>76.688064503511995</v>
      </c>
      <c r="AN61">
        <f t="shared" si="1"/>
        <v>168064.15746661599</v>
      </c>
      <c r="AO61">
        <v>250000</v>
      </c>
      <c r="AP61">
        <f t="shared" si="2"/>
        <v>8451.2298950111199</v>
      </c>
      <c r="AQ61">
        <f t="shared" si="3"/>
        <v>9.6951382877126431</v>
      </c>
      <c r="AR61">
        <f t="shared" si="4"/>
        <v>1</v>
      </c>
      <c r="AS61">
        <f t="shared" si="5"/>
        <v>71423286.738329649</v>
      </c>
      <c r="AT61">
        <f t="shared" si="6"/>
        <v>8451.2298950111181</v>
      </c>
    </row>
    <row r="62" spans="1:46" x14ac:dyDescent="0.25">
      <c r="A62" t="s">
        <v>476</v>
      </c>
      <c r="B62">
        <v>78.010272512365702</v>
      </c>
      <c r="C62">
        <v>169195.84392571601</v>
      </c>
      <c r="D62" t="s">
        <v>77</v>
      </c>
      <c r="E62" t="s">
        <v>477</v>
      </c>
      <c r="F62" t="s">
        <v>40</v>
      </c>
      <c r="G62" t="s">
        <v>478</v>
      </c>
      <c r="H62" t="s">
        <v>40</v>
      </c>
      <c r="I62" t="s">
        <v>404</v>
      </c>
      <c r="J62" t="s">
        <v>40</v>
      </c>
      <c r="K62" t="s">
        <v>80</v>
      </c>
      <c r="L62" t="s">
        <v>479</v>
      </c>
      <c r="M62" t="s">
        <v>480</v>
      </c>
      <c r="N62" t="s">
        <v>481</v>
      </c>
      <c r="O62" t="s">
        <v>40</v>
      </c>
      <c r="P62" t="s">
        <v>482</v>
      </c>
      <c r="Q62" t="s">
        <v>483</v>
      </c>
      <c r="R62" t="s">
        <v>484</v>
      </c>
      <c r="S62" t="s">
        <v>485</v>
      </c>
      <c r="T62" t="s">
        <v>486</v>
      </c>
      <c r="U62" t="s">
        <v>487</v>
      </c>
      <c r="V62" t="s">
        <v>40</v>
      </c>
      <c r="W62" t="s">
        <v>488</v>
      </c>
      <c r="X62" t="s">
        <v>40</v>
      </c>
      <c r="Y62" t="s">
        <v>376</v>
      </c>
      <c r="Z62" t="s">
        <v>489</v>
      </c>
      <c r="AA62" t="s">
        <v>40</v>
      </c>
      <c r="AB62" t="s">
        <v>490</v>
      </c>
      <c r="AC62" t="s">
        <v>40</v>
      </c>
      <c r="AD62" t="s">
        <v>418</v>
      </c>
      <c r="AE62" t="s">
        <v>40</v>
      </c>
      <c r="AF62">
        <v>4450429.8076531496</v>
      </c>
      <c r="AG62">
        <v>9825971.1926533505</v>
      </c>
      <c r="AH62">
        <v>0</v>
      </c>
      <c r="AI62">
        <v>25845016.1554689</v>
      </c>
      <c r="AJ62">
        <v>0</v>
      </c>
      <c r="AK62">
        <v>33411960.453336101</v>
      </c>
      <c r="AL62">
        <v>0</v>
      </c>
      <c r="AM62">
        <f t="shared" si="0"/>
        <v>78.010272512365702</v>
      </c>
      <c r="AN62">
        <f t="shared" si="1"/>
        <v>169195.84392571601</v>
      </c>
      <c r="AO62">
        <v>250000</v>
      </c>
      <c r="AP62">
        <f t="shared" si="2"/>
        <v>8575.1605004869452</v>
      </c>
      <c r="AQ62">
        <f t="shared" si="3"/>
        <v>9.4230488245316799</v>
      </c>
      <c r="AR62">
        <f t="shared" si="4"/>
        <v>1</v>
      </c>
      <c r="AS62">
        <f t="shared" si="5"/>
        <v>73533377.609111503</v>
      </c>
      <c r="AT62">
        <f t="shared" si="6"/>
        <v>8575.1605004869434</v>
      </c>
    </row>
    <row r="63" spans="1:46" x14ac:dyDescent="0.25">
      <c r="A63" t="s">
        <v>491</v>
      </c>
      <c r="B63">
        <v>79.332480521221697</v>
      </c>
      <c r="C63">
        <v>169885.339194495</v>
      </c>
      <c r="D63" t="s">
        <v>335</v>
      </c>
      <c r="E63" t="s">
        <v>492</v>
      </c>
      <c r="F63" t="s">
        <v>40</v>
      </c>
      <c r="G63" t="s">
        <v>493</v>
      </c>
      <c r="H63" t="s">
        <v>494</v>
      </c>
      <c r="I63" t="s">
        <v>337</v>
      </c>
      <c r="J63" t="s">
        <v>40</v>
      </c>
      <c r="K63" t="s">
        <v>235</v>
      </c>
      <c r="L63" t="s">
        <v>466</v>
      </c>
      <c r="M63" t="s">
        <v>40</v>
      </c>
      <c r="N63" t="s">
        <v>495</v>
      </c>
      <c r="O63" t="s">
        <v>40</v>
      </c>
      <c r="P63" t="s">
        <v>393</v>
      </c>
      <c r="Q63" t="s">
        <v>496</v>
      </c>
      <c r="R63" t="s">
        <v>497</v>
      </c>
      <c r="S63" t="s">
        <v>498</v>
      </c>
      <c r="T63" t="s">
        <v>40</v>
      </c>
      <c r="U63" t="s">
        <v>499</v>
      </c>
      <c r="V63" t="s">
        <v>500</v>
      </c>
      <c r="W63" t="s">
        <v>398</v>
      </c>
      <c r="X63" t="s">
        <v>40</v>
      </c>
      <c r="Y63" t="s">
        <v>501</v>
      </c>
      <c r="Z63" t="s">
        <v>502</v>
      </c>
      <c r="AA63" t="s">
        <v>40</v>
      </c>
      <c r="AB63" t="s">
        <v>503</v>
      </c>
      <c r="AC63" t="s">
        <v>40</v>
      </c>
      <c r="AD63" t="s">
        <v>504</v>
      </c>
      <c r="AE63" t="s">
        <v>40</v>
      </c>
      <c r="AF63">
        <v>4450429.8076564902</v>
      </c>
      <c r="AG63">
        <v>9825971.1926462296</v>
      </c>
      <c r="AH63">
        <v>0</v>
      </c>
      <c r="AI63">
        <v>27128071.049005002</v>
      </c>
      <c r="AJ63">
        <v>0</v>
      </c>
      <c r="AK63">
        <v>33411960.453336101</v>
      </c>
      <c r="AL63">
        <v>0</v>
      </c>
      <c r="AM63">
        <f t="shared" si="0"/>
        <v>79.332480521221697</v>
      </c>
      <c r="AN63">
        <f t="shared" si="1"/>
        <v>169885.339194495</v>
      </c>
      <c r="AO63">
        <v>250000</v>
      </c>
      <c r="AP63">
        <f t="shared" si="2"/>
        <v>8649.649270498996</v>
      </c>
      <c r="AQ63">
        <f t="shared" si="3"/>
        <v>9.2621860494099781</v>
      </c>
      <c r="AR63">
        <f t="shared" si="4"/>
        <v>1</v>
      </c>
      <c r="AS63">
        <f t="shared" si="5"/>
        <v>74816432.502643824</v>
      </c>
      <c r="AT63">
        <f t="shared" si="6"/>
        <v>8649.6492704989978</v>
      </c>
    </row>
    <row r="64" spans="1:46" x14ac:dyDescent="0.25">
      <c r="A64" t="s">
        <v>505</v>
      </c>
      <c r="B64">
        <v>80.654688530070899</v>
      </c>
      <c r="C64">
        <v>171512.30965012699</v>
      </c>
      <c r="D64" t="s">
        <v>77</v>
      </c>
      <c r="E64" t="s">
        <v>506</v>
      </c>
      <c r="F64" t="s">
        <v>40</v>
      </c>
      <c r="G64" t="s">
        <v>507</v>
      </c>
      <c r="H64" t="s">
        <v>40</v>
      </c>
      <c r="I64" t="s">
        <v>337</v>
      </c>
      <c r="J64" t="s">
        <v>508</v>
      </c>
      <c r="K64" t="s">
        <v>509</v>
      </c>
      <c r="L64" t="s">
        <v>510</v>
      </c>
      <c r="M64" t="s">
        <v>40</v>
      </c>
      <c r="N64" t="s">
        <v>511</v>
      </c>
      <c r="O64" t="s">
        <v>512</v>
      </c>
      <c r="P64" t="s">
        <v>370</v>
      </c>
      <c r="Q64" t="s">
        <v>513</v>
      </c>
      <c r="R64" t="s">
        <v>514</v>
      </c>
      <c r="S64" t="s">
        <v>515</v>
      </c>
      <c r="T64" t="s">
        <v>40</v>
      </c>
      <c r="U64" t="s">
        <v>516</v>
      </c>
      <c r="V64" t="s">
        <v>40</v>
      </c>
      <c r="W64" t="s">
        <v>345</v>
      </c>
      <c r="X64" t="s">
        <v>517</v>
      </c>
      <c r="Y64" t="s">
        <v>376</v>
      </c>
      <c r="Z64" t="s">
        <v>518</v>
      </c>
      <c r="AA64" t="s">
        <v>40</v>
      </c>
      <c r="AB64" t="s">
        <v>519</v>
      </c>
      <c r="AC64" t="s">
        <v>40</v>
      </c>
      <c r="AD64" t="s">
        <v>520</v>
      </c>
      <c r="AE64" t="s">
        <v>521</v>
      </c>
      <c r="AF64">
        <v>4450429.8076531496</v>
      </c>
      <c r="AG64">
        <v>9825971.1926524397</v>
      </c>
      <c r="AH64">
        <v>0</v>
      </c>
      <c r="AI64">
        <v>0</v>
      </c>
      <c r="AJ64">
        <v>0</v>
      </c>
      <c r="AK64">
        <v>33411960.453336101</v>
      </c>
      <c r="AL64">
        <v>31913869.282268099</v>
      </c>
      <c r="AM64">
        <f t="shared" si="0"/>
        <v>80.654688530070899</v>
      </c>
      <c r="AN64">
        <f t="shared" si="1"/>
        <v>171512.30965012699</v>
      </c>
      <c r="AO64">
        <v>250000</v>
      </c>
      <c r="AP64">
        <f t="shared" si="2"/>
        <v>8922.0082232594796</v>
      </c>
      <c r="AQ64">
        <f t="shared" si="3"/>
        <v>8.7970878736983593</v>
      </c>
      <c r="AR64">
        <f t="shared" si="4"/>
        <v>1</v>
      </c>
      <c r="AS64">
        <f t="shared" si="5"/>
        <v>79602230.73590979</v>
      </c>
      <c r="AT64">
        <f t="shared" si="6"/>
        <v>8922.0082232594814</v>
      </c>
    </row>
    <row r="65" spans="1:46" x14ac:dyDescent="0.25">
      <c r="A65" t="s">
        <v>522</v>
      </c>
      <c r="B65">
        <v>81.976896538923796</v>
      </c>
      <c r="C65">
        <v>171843.13991208799</v>
      </c>
      <c r="D65" t="s">
        <v>144</v>
      </c>
      <c r="E65" t="s">
        <v>401</v>
      </c>
      <c r="F65" t="s">
        <v>523</v>
      </c>
      <c r="G65" t="s">
        <v>524</v>
      </c>
      <c r="H65" t="s">
        <v>40</v>
      </c>
      <c r="I65" t="s">
        <v>525</v>
      </c>
      <c r="J65" t="s">
        <v>526</v>
      </c>
      <c r="K65" t="s">
        <v>451</v>
      </c>
      <c r="L65" t="s">
        <v>527</v>
      </c>
      <c r="M65" t="s">
        <v>528</v>
      </c>
      <c r="N65" t="s">
        <v>529</v>
      </c>
      <c r="O65" t="s">
        <v>40</v>
      </c>
      <c r="P65" t="s">
        <v>530</v>
      </c>
      <c r="Q65" t="s">
        <v>531</v>
      </c>
      <c r="R65" t="s">
        <v>214</v>
      </c>
      <c r="S65" t="s">
        <v>532</v>
      </c>
      <c r="T65" t="s">
        <v>40</v>
      </c>
      <c r="U65" t="s">
        <v>533</v>
      </c>
      <c r="V65" t="s">
        <v>534</v>
      </c>
      <c r="W65" t="s">
        <v>535</v>
      </c>
      <c r="X65" t="s">
        <v>536</v>
      </c>
      <c r="Y65" t="s">
        <v>537</v>
      </c>
      <c r="Z65" t="s">
        <v>415</v>
      </c>
      <c r="AA65" t="s">
        <v>40</v>
      </c>
      <c r="AB65" t="s">
        <v>538</v>
      </c>
      <c r="AC65" t="s">
        <v>40</v>
      </c>
      <c r="AD65" t="s">
        <v>539</v>
      </c>
      <c r="AE65" t="s">
        <v>540</v>
      </c>
      <c r="AF65">
        <v>4450429.80765309</v>
      </c>
      <c r="AG65">
        <v>9825971.1926533505</v>
      </c>
      <c r="AH65">
        <v>0</v>
      </c>
      <c r="AI65">
        <v>0</v>
      </c>
      <c r="AJ65">
        <v>0</v>
      </c>
      <c r="AK65">
        <v>33411960.453313001</v>
      </c>
      <c r="AL65">
        <v>32195211.860195</v>
      </c>
      <c r="AM65">
        <f t="shared" si="0"/>
        <v>81.976896538923796</v>
      </c>
      <c r="AN65">
        <f t="shared" si="1"/>
        <v>171843.13991208799</v>
      </c>
      <c r="AO65">
        <v>250000</v>
      </c>
      <c r="AP65">
        <f t="shared" si="2"/>
        <v>8937.7610906655173</v>
      </c>
      <c r="AQ65">
        <f t="shared" si="3"/>
        <v>8.7445680517840234</v>
      </c>
      <c r="AR65">
        <f t="shared" si="4"/>
        <v>1</v>
      </c>
      <c r="AS65">
        <f t="shared" si="5"/>
        <v>79883573.313814446</v>
      </c>
      <c r="AT65">
        <f t="shared" si="6"/>
        <v>8937.7610906655154</v>
      </c>
    </row>
    <row r="66" spans="1:46" x14ac:dyDescent="0.25">
      <c r="A66" t="s">
        <v>541</v>
      </c>
      <c r="B66">
        <v>83.299104547777105</v>
      </c>
      <c r="C66">
        <v>174479.03835824699</v>
      </c>
      <c r="D66" t="s">
        <v>77</v>
      </c>
      <c r="E66" t="s">
        <v>64</v>
      </c>
      <c r="F66" t="s">
        <v>40</v>
      </c>
      <c r="G66" t="s">
        <v>542</v>
      </c>
      <c r="H66" t="s">
        <v>543</v>
      </c>
      <c r="I66" t="s">
        <v>544</v>
      </c>
      <c r="J66" t="s">
        <v>545</v>
      </c>
      <c r="K66" t="s">
        <v>546</v>
      </c>
      <c r="L66" t="s">
        <v>547</v>
      </c>
      <c r="M66" t="s">
        <v>548</v>
      </c>
      <c r="N66" t="s">
        <v>549</v>
      </c>
      <c r="O66" t="s">
        <v>40</v>
      </c>
      <c r="P66" t="s">
        <v>550</v>
      </c>
      <c r="Q66" t="s">
        <v>551</v>
      </c>
      <c r="R66" t="s">
        <v>552</v>
      </c>
      <c r="S66" t="s">
        <v>553</v>
      </c>
      <c r="T66" t="s">
        <v>40</v>
      </c>
      <c r="U66" t="s">
        <v>554</v>
      </c>
      <c r="V66" t="s">
        <v>555</v>
      </c>
      <c r="W66" t="s">
        <v>556</v>
      </c>
      <c r="X66" t="s">
        <v>557</v>
      </c>
      <c r="Y66" t="s">
        <v>376</v>
      </c>
      <c r="Z66" t="s">
        <v>558</v>
      </c>
      <c r="AA66" t="s">
        <v>40</v>
      </c>
      <c r="AB66" t="s">
        <v>559</v>
      </c>
      <c r="AC66" t="s">
        <v>40</v>
      </c>
      <c r="AD66" t="s">
        <v>560</v>
      </c>
      <c r="AE66" t="s">
        <v>561</v>
      </c>
      <c r="AF66">
        <v>4450429.8076531496</v>
      </c>
      <c r="AG66">
        <v>9825971.1926533505</v>
      </c>
      <c r="AH66">
        <v>0</v>
      </c>
      <c r="AI66">
        <v>0</v>
      </c>
      <c r="AJ66" s="1">
        <v>7.48038291931152E-6</v>
      </c>
      <c r="AK66">
        <v>33411960.453336202</v>
      </c>
      <c r="AL66">
        <v>35683177.246123098</v>
      </c>
      <c r="AM66">
        <f t="shared" si="0"/>
        <v>83.299104547777105</v>
      </c>
      <c r="AN66">
        <f t="shared" si="1"/>
        <v>174479.03835824699</v>
      </c>
      <c r="AO66">
        <v>250000</v>
      </c>
      <c r="AP66">
        <f t="shared" si="2"/>
        <v>9130.8016460644503</v>
      </c>
      <c r="AQ66">
        <f t="shared" si="3"/>
        <v>8.2710110863380741</v>
      </c>
      <c r="AR66">
        <f t="shared" si="4"/>
        <v>0.99999999999999989</v>
      </c>
      <c r="AS66">
        <f t="shared" si="5"/>
        <v>83371538.699773282</v>
      </c>
      <c r="AT66">
        <f t="shared" si="6"/>
        <v>9130.8016460644503</v>
      </c>
    </row>
    <row r="67" spans="1:46" x14ac:dyDescent="0.25">
      <c r="A67" t="s">
        <v>562</v>
      </c>
      <c r="B67">
        <v>84.621312556630997</v>
      </c>
      <c r="C67">
        <v>177682.39784534401</v>
      </c>
      <c r="D67" t="s">
        <v>563</v>
      </c>
      <c r="E67" t="s">
        <v>564</v>
      </c>
      <c r="F67" t="s">
        <v>40</v>
      </c>
      <c r="G67" t="s">
        <v>524</v>
      </c>
      <c r="H67" t="s">
        <v>40</v>
      </c>
      <c r="I67" t="s">
        <v>565</v>
      </c>
      <c r="J67" t="s">
        <v>566</v>
      </c>
      <c r="K67" t="s">
        <v>235</v>
      </c>
      <c r="L67" t="s">
        <v>567</v>
      </c>
      <c r="M67" t="s">
        <v>40</v>
      </c>
      <c r="N67" t="s">
        <v>568</v>
      </c>
      <c r="O67" t="s">
        <v>40</v>
      </c>
      <c r="P67" t="s">
        <v>569</v>
      </c>
      <c r="Q67" t="s">
        <v>570</v>
      </c>
      <c r="R67" t="s">
        <v>571</v>
      </c>
      <c r="S67" t="s">
        <v>572</v>
      </c>
      <c r="T67" t="s">
        <v>40</v>
      </c>
      <c r="U67" t="s">
        <v>533</v>
      </c>
      <c r="V67" t="s">
        <v>573</v>
      </c>
      <c r="W67" t="s">
        <v>574</v>
      </c>
      <c r="X67" t="s">
        <v>575</v>
      </c>
      <c r="Y67" t="s">
        <v>576</v>
      </c>
      <c r="Z67" t="s">
        <v>577</v>
      </c>
      <c r="AA67" t="s">
        <v>40</v>
      </c>
      <c r="AB67" t="s">
        <v>538</v>
      </c>
      <c r="AC67" t="s">
        <v>40</v>
      </c>
      <c r="AD67" t="s">
        <v>61</v>
      </c>
      <c r="AE67" t="s">
        <v>578</v>
      </c>
      <c r="AF67">
        <v>4450429.8076509396</v>
      </c>
      <c r="AG67">
        <v>9825971.1926533505</v>
      </c>
      <c r="AH67">
        <v>0</v>
      </c>
      <c r="AI67">
        <v>0</v>
      </c>
      <c r="AJ67">
        <v>0</v>
      </c>
      <c r="AK67">
        <v>33411960.453336202</v>
      </c>
      <c r="AL67">
        <v>40323340.922998898</v>
      </c>
      <c r="AM67">
        <f t="shared" ref="AM67:AM102" si="7">B67</f>
        <v>84.621312556630997</v>
      </c>
      <c r="AN67">
        <f t="shared" ref="AN67:AN102" si="8">C67</f>
        <v>177682.39784534401</v>
      </c>
      <c r="AO67">
        <v>250000</v>
      </c>
      <c r="AP67">
        <f t="shared" ref="AP67:AP102" si="9">SQRT(SUM(AF67:AL67))</f>
        <v>9381.4552376824449</v>
      </c>
      <c r="AQ67">
        <f t="shared" ref="AQ67:AQ102" si="10">(AO67-AN67)/AP67</f>
        <v>7.7085697604970962</v>
      </c>
      <c r="AR67">
        <f t="shared" ref="AR67:AR102" si="11">1-_xlfn.NORM.DIST(AN67,AO67,AP67,TRUE)</f>
        <v>0.99999999999999367</v>
      </c>
      <c r="AS67">
        <f t="shared" ref="AS67:AS102" si="12">SUM(AF67:AL67)</f>
        <v>88011702.376639396</v>
      </c>
      <c r="AT67">
        <f t="shared" ref="AT67:AT102" si="13">AS67/AP67</f>
        <v>9381.4552376824468</v>
      </c>
    </row>
    <row r="68" spans="1:46" x14ac:dyDescent="0.25">
      <c r="A68" t="s">
        <v>579</v>
      </c>
      <c r="B68">
        <v>85.943520565484604</v>
      </c>
      <c r="C68">
        <v>180818.828566271</v>
      </c>
      <c r="D68" t="s">
        <v>77</v>
      </c>
      <c r="E68" t="s">
        <v>580</v>
      </c>
      <c r="F68" t="s">
        <v>40</v>
      </c>
      <c r="G68" t="s">
        <v>524</v>
      </c>
      <c r="H68" t="s">
        <v>40</v>
      </c>
      <c r="I68" t="s">
        <v>581</v>
      </c>
      <c r="J68" t="s">
        <v>582</v>
      </c>
      <c r="K68" t="s">
        <v>583</v>
      </c>
      <c r="L68" t="s">
        <v>584</v>
      </c>
      <c r="M68" t="s">
        <v>40</v>
      </c>
      <c r="N68" t="s">
        <v>529</v>
      </c>
      <c r="O68" t="s">
        <v>40</v>
      </c>
      <c r="P68" t="s">
        <v>585</v>
      </c>
      <c r="Q68" t="s">
        <v>586</v>
      </c>
      <c r="R68" t="s">
        <v>587</v>
      </c>
      <c r="S68" t="s">
        <v>588</v>
      </c>
      <c r="T68" t="s">
        <v>40</v>
      </c>
      <c r="U68" t="s">
        <v>554</v>
      </c>
      <c r="V68" t="s">
        <v>40</v>
      </c>
      <c r="W68" t="s">
        <v>589</v>
      </c>
      <c r="X68" t="s">
        <v>590</v>
      </c>
      <c r="Y68" t="s">
        <v>591</v>
      </c>
      <c r="Z68" t="s">
        <v>592</v>
      </c>
      <c r="AA68" t="s">
        <v>40</v>
      </c>
      <c r="AB68" t="s">
        <v>538</v>
      </c>
      <c r="AC68" t="s">
        <v>40</v>
      </c>
      <c r="AD68" t="s">
        <v>593</v>
      </c>
      <c r="AE68" t="s">
        <v>594</v>
      </c>
      <c r="AF68">
        <v>4450429.8076531496</v>
      </c>
      <c r="AG68">
        <v>9825971.1926533394</v>
      </c>
      <c r="AH68">
        <v>0</v>
      </c>
      <c r="AI68">
        <v>0</v>
      </c>
      <c r="AJ68">
        <v>0</v>
      </c>
      <c r="AK68">
        <v>33411960.453336202</v>
      </c>
      <c r="AL68">
        <v>44957667.412325099</v>
      </c>
      <c r="AM68">
        <f t="shared" si="7"/>
        <v>85.943520565484604</v>
      </c>
      <c r="AN68">
        <f t="shared" si="8"/>
        <v>180818.828566271</v>
      </c>
      <c r="AO68">
        <v>250000</v>
      </c>
      <c r="AP68">
        <f t="shared" si="9"/>
        <v>9625.2807162164245</v>
      </c>
      <c r="AQ68">
        <f t="shared" si="10"/>
        <v>7.1874445508040461</v>
      </c>
      <c r="AR68">
        <f t="shared" si="11"/>
        <v>0.99999999999966993</v>
      </c>
      <c r="AS68">
        <f t="shared" si="12"/>
        <v>92646028.86596778</v>
      </c>
      <c r="AT68">
        <f t="shared" si="13"/>
        <v>9625.2807162164263</v>
      </c>
    </row>
    <row r="69" spans="1:46" x14ac:dyDescent="0.25">
      <c r="A69" t="s">
        <v>595</v>
      </c>
      <c r="B69">
        <v>87.265728574338198</v>
      </c>
      <c r="C69">
        <v>183820.88385261499</v>
      </c>
      <c r="D69" t="s">
        <v>251</v>
      </c>
      <c r="E69" t="s">
        <v>205</v>
      </c>
      <c r="F69" t="s">
        <v>40</v>
      </c>
      <c r="G69" t="s">
        <v>596</v>
      </c>
      <c r="H69" t="s">
        <v>40</v>
      </c>
      <c r="I69" t="s">
        <v>404</v>
      </c>
      <c r="J69" t="s">
        <v>597</v>
      </c>
      <c r="K69" t="s">
        <v>451</v>
      </c>
      <c r="L69" t="s">
        <v>466</v>
      </c>
      <c r="M69" t="s">
        <v>40</v>
      </c>
      <c r="N69" t="s">
        <v>598</v>
      </c>
      <c r="O69" t="s">
        <v>599</v>
      </c>
      <c r="P69" t="s">
        <v>600</v>
      </c>
      <c r="Q69" t="s">
        <v>601</v>
      </c>
      <c r="R69" t="s">
        <v>602</v>
      </c>
      <c r="S69" t="s">
        <v>603</v>
      </c>
      <c r="T69" t="s">
        <v>40</v>
      </c>
      <c r="U69" t="s">
        <v>604</v>
      </c>
      <c r="V69" t="s">
        <v>40</v>
      </c>
      <c r="W69" t="s">
        <v>605</v>
      </c>
      <c r="X69" t="s">
        <v>606</v>
      </c>
      <c r="Y69" t="s">
        <v>277</v>
      </c>
      <c r="Z69" t="s">
        <v>219</v>
      </c>
      <c r="AA69" t="s">
        <v>40</v>
      </c>
      <c r="AB69" t="s">
        <v>607</v>
      </c>
      <c r="AC69" t="s">
        <v>40</v>
      </c>
      <c r="AD69" t="s">
        <v>61</v>
      </c>
      <c r="AE69" t="s">
        <v>608</v>
      </c>
      <c r="AF69">
        <v>4450429.80765309</v>
      </c>
      <c r="AG69">
        <v>9825971.1926533505</v>
      </c>
      <c r="AH69">
        <v>0</v>
      </c>
      <c r="AI69">
        <v>2542934.5287125399</v>
      </c>
      <c r="AJ69">
        <v>0</v>
      </c>
      <c r="AK69">
        <v>33411960.453336101</v>
      </c>
      <c r="AL69">
        <v>48061765.983427003</v>
      </c>
      <c r="AM69">
        <f t="shared" si="7"/>
        <v>87.265728574338198</v>
      </c>
      <c r="AN69">
        <f t="shared" si="8"/>
        <v>183820.88385261499</v>
      </c>
      <c r="AO69">
        <v>250000</v>
      </c>
      <c r="AP69">
        <f t="shared" si="9"/>
        <v>9914.2857516707718</v>
      </c>
      <c r="AQ69">
        <f t="shared" si="10"/>
        <v>6.675126963758574</v>
      </c>
      <c r="AR69">
        <f t="shared" si="11"/>
        <v>0.9999999999876491</v>
      </c>
      <c r="AS69">
        <f t="shared" si="12"/>
        <v>98293061.965782076</v>
      </c>
      <c r="AT69">
        <f t="shared" si="13"/>
        <v>9914.2857516707718</v>
      </c>
    </row>
    <row r="70" spans="1:46" x14ac:dyDescent="0.25">
      <c r="A70" t="s">
        <v>609</v>
      </c>
      <c r="B70">
        <v>88.587935593191801</v>
      </c>
      <c r="C70">
        <v>195151.687567296</v>
      </c>
      <c r="D70" t="s">
        <v>77</v>
      </c>
      <c r="E70" t="s">
        <v>610</v>
      </c>
      <c r="F70">
        <v>0</v>
      </c>
      <c r="G70" t="s">
        <v>611</v>
      </c>
      <c r="H70" t="s">
        <v>612</v>
      </c>
      <c r="I70" t="s">
        <v>337</v>
      </c>
      <c r="J70" t="s">
        <v>508</v>
      </c>
      <c r="K70" t="s">
        <v>146</v>
      </c>
      <c r="L70" t="s">
        <v>613</v>
      </c>
      <c r="M70">
        <v>0</v>
      </c>
      <c r="N70" t="s">
        <v>614</v>
      </c>
      <c r="O70" t="s">
        <v>615</v>
      </c>
      <c r="P70" t="s">
        <v>616</v>
      </c>
      <c r="Q70" t="s">
        <v>617</v>
      </c>
      <c r="R70" t="s">
        <v>618</v>
      </c>
      <c r="S70" t="s">
        <v>619</v>
      </c>
      <c r="T70">
        <v>0</v>
      </c>
      <c r="U70" t="s">
        <v>620</v>
      </c>
      <c r="V70">
        <v>0</v>
      </c>
      <c r="W70" t="s">
        <v>621</v>
      </c>
      <c r="X70" t="s">
        <v>622</v>
      </c>
      <c r="Y70" t="s">
        <v>623</v>
      </c>
      <c r="Z70" t="s">
        <v>624</v>
      </c>
      <c r="AA70">
        <v>0</v>
      </c>
      <c r="AB70" t="s">
        <v>625</v>
      </c>
      <c r="AC70" t="s">
        <v>626</v>
      </c>
      <c r="AD70" t="s">
        <v>627</v>
      </c>
      <c r="AE70" t="s">
        <v>628</v>
      </c>
      <c r="AF70">
        <v>4450429.8076531496</v>
      </c>
      <c r="AG70">
        <v>9825971.1926533505</v>
      </c>
      <c r="AH70">
        <v>0</v>
      </c>
      <c r="AI70">
        <v>26735997.026519101</v>
      </c>
      <c r="AJ70" s="1">
        <v>1.2583403925662799E-6</v>
      </c>
      <c r="AK70">
        <v>33411960.453336101</v>
      </c>
      <c r="AL70">
        <v>31913869.282268099</v>
      </c>
      <c r="AM70">
        <f t="shared" si="7"/>
        <v>88.587935593191801</v>
      </c>
      <c r="AN70">
        <f t="shared" si="8"/>
        <v>195151.687567296</v>
      </c>
      <c r="AO70">
        <v>250000</v>
      </c>
      <c r="AP70">
        <f t="shared" si="9"/>
        <v>10312.042851076165</v>
      </c>
      <c r="AQ70">
        <f t="shared" si="10"/>
        <v>5.318860018796375</v>
      </c>
      <c r="AR70">
        <f t="shared" si="11"/>
        <v>0.99999994779028423</v>
      </c>
      <c r="AS70">
        <f t="shared" si="12"/>
        <v>106338227.76243106</v>
      </c>
      <c r="AT70">
        <f t="shared" si="13"/>
        <v>10312.042851076167</v>
      </c>
    </row>
    <row r="71" spans="1:46" x14ac:dyDescent="0.25">
      <c r="A71" t="s">
        <v>629</v>
      </c>
      <c r="B71">
        <v>89.910144592045398</v>
      </c>
      <c r="C71">
        <v>195982.50582995301</v>
      </c>
      <c r="D71" t="s">
        <v>335</v>
      </c>
      <c r="E71" t="s">
        <v>630</v>
      </c>
      <c r="F71" t="s">
        <v>40</v>
      </c>
      <c r="G71" t="s">
        <v>631</v>
      </c>
      <c r="H71" t="s">
        <v>40</v>
      </c>
      <c r="I71" t="s">
        <v>404</v>
      </c>
      <c r="J71" t="s">
        <v>632</v>
      </c>
      <c r="K71" t="s">
        <v>80</v>
      </c>
      <c r="L71" t="s">
        <v>466</v>
      </c>
      <c r="M71" t="s">
        <v>40</v>
      </c>
      <c r="N71" t="s">
        <v>633</v>
      </c>
      <c r="O71" t="s">
        <v>40</v>
      </c>
      <c r="P71" t="s">
        <v>634</v>
      </c>
      <c r="Q71" t="s">
        <v>635</v>
      </c>
      <c r="R71" t="s">
        <v>636</v>
      </c>
      <c r="S71" t="s">
        <v>637</v>
      </c>
      <c r="T71" t="s">
        <v>40</v>
      </c>
      <c r="U71" t="s">
        <v>638</v>
      </c>
      <c r="V71" t="s">
        <v>639</v>
      </c>
      <c r="W71" t="s">
        <v>605</v>
      </c>
      <c r="X71" t="s">
        <v>640</v>
      </c>
      <c r="Y71" t="s">
        <v>346</v>
      </c>
      <c r="Z71" t="s">
        <v>641</v>
      </c>
      <c r="AA71" t="s">
        <v>40</v>
      </c>
      <c r="AB71" t="s">
        <v>642</v>
      </c>
      <c r="AC71" t="s">
        <v>643</v>
      </c>
      <c r="AD71" t="s">
        <v>644</v>
      </c>
      <c r="AE71" t="s">
        <v>645</v>
      </c>
      <c r="AF71">
        <v>4450429.8076530797</v>
      </c>
      <c r="AG71">
        <v>9825971.1926533505</v>
      </c>
      <c r="AH71">
        <v>0</v>
      </c>
      <c r="AI71">
        <v>27653029.0895794</v>
      </c>
      <c r="AJ71" s="1">
        <v>1.6880221664905501E-9</v>
      </c>
      <c r="AK71">
        <v>33411960.453336101</v>
      </c>
      <c r="AL71">
        <v>32280747.7711928</v>
      </c>
      <c r="AM71">
        <f t="shared" si="7"/>
        <v>89.910144592045398</v>
      </c>
      <c r="AN71">
        <f t="shared" si="8"/>
        <v>195982.50582995301</v>
      </c>
      <c r="AO71">
        <v>250000</v>
      </c>
      <c r="AP71">
        <f t="shared" si="9"/>
        <v>10374.109037137345</v>
      </c>
      <c r="AQ71">
        <f t="shared" si="10"/>
        <v>5.2069526141160267</v>
      </c>
      <c r="AR71">
        <f t="shared" si="11"/>
        <v>0.99999990401645533</v>
      </c>
      <c r="AS71">
        <f t="shared" si="12"/>
        <v>107622138.31441474</v>
      </c>
      <c r="AT71">
        <f t="shared" si="13"/>
        <v>10374.109037137347</v>
      </c>
    </row>
    <row r="72" spans="1:46" x14ac:dyDescent="0.25">
      <c r="A72" t="s">
        <v>646</v>
      </c>
      <c r="B72">
        <v>91.232352600899006</v>
      </c>
      <c r="C72">
        <v>198618.404276118</v>
      </c>
      <c r="D72" t="s">
        <v>77</v>
      </c>
      <c r="E72" t="s">
        <v>264</v>
      </c>
      <c r="F72" t="s">
        <v>40</v>
      </c>
      <c r="G72" t="s">
        <v>631</v>
      </c>
      <c r="H72" t="s">
        <v>647</v>
      </c>
      <c r="I72" t="s">
        <v>648</v>
      </c>
      <c r="J72" t="s">
        <v>649</v>
      </c>
      <c r="K72" t="s">
        <v>650</v>
      </c>
      <c r="L72" t="s">
        <v>651</v>
      </c>
      <c r="M72" t="s">
        <v>40</v>
      </c>
      <c r="N72" t="s">
        <v>633</v>
      </c>
      <c r="O72" t="s">
        <v>652</v>
      </c>
      <c r="P72" t="s">
        <v>653</v>
      </c>
      <c r="Q72" t="s">
        <v>654</v>
      </c>
      <c r="R72" t="s">
        <v>655</v>
      </c>
      <c r="S72" t="s">
        <v>656</v>
      </c>
      <c r="T72" t="s">
        <v>40</v>
      </c>
      <c r="U72" t="s">
        <v>657</v>
      </c>
      <c r="V72" t="s">
        <v>658</v>
      </c>
      <c r="W72" t="s">
        <v>659</v>
      </c>
      <c r="X72" t="s">
        <v>660</v>
      </c>
      <c r="Y72" t="s">
        <v>88</v>
      </c>
      <c r="Z72" t="s">
        <v>278</v>
      </c>
      <c r="AA72" t="s">
        <v>40</v>
      </c>
      <c r="AB72" t="s">
        <v>642</v>
      </c>
      <c r="AC72" t="s">
        <v>661</v>
      </c>
      <c r="AD72" t="s">
        <v>662</v>
      </c>
      <c r="AE72" t="s">
        <v>663</v>
      </c>
      <c r="AF72">
        <v>4450429.8076531496</v>
      </c>
      <c r="AG72">
        <v>9825971.1926525906</v>
      </c>
      <c r="AH72">
        <v>0</v>
      </c>
      <c r="AI72">
        <v>27653029.0895794</v>
      </c>
      <c r="AJ72">
        <v>0</v>
      </c>
      <c r="AK72">
        <v>33411960.453335501</v>
      </c>
      <c r="AL72">
        <v>35794784.819440298</v>
      </c>
      <c r="AM72">
        <f t="shared" si="7"/>
        <v>91.232352600899006</v>
      </c>
      <c r="AN72">
        <f t="shared" si="8"/>
        <v>198618.404276118</v>
      </c>
      <c r="AO72">
        <v>250000</v>
      </c>
      <c r="AP72">
        <f t="shared" si="9"/>
        <v>10542.114368695729</v>
      </c>
      <c r="AQ72">
        <f t="shared" si="10"/>
        <v>4.8739364729770926</v>
      </c>
      <c r="AR72">
        <f t="shared" si="11"/>
        <v>0.99999945301909421</v>
      </c>
      <c r="AS72">
        <f t="shared" si="12"/>
        <v>111136175.36266094</v>
      </c>
      <c r="AT72">
        <f t="shared" si="13"/>
        <v>10542.114368695728</v>
      </c>
    </row>
    <row r="73" spans="1:46" x14ac:dyDescent="0.25">
      <c r="A73" t="s">
        <v>664</v>
      </c>
      <c r="B73">
        <v>92.554560609752102</v>
      </c>
      <c r="C73">
        <v>201853.390989929</v>
      </c>
      <c r="D73" t="s">
        <v>335</v>
      </c>
      <c r="E73" t="s">
        <v>264</v>
      </c>
      <c r="F73" t="s">
        <v>40</v>
      </c>
      <c r="G73" t="s">
        <v>631</v>
      </c>
      <c r="H73" t="s">
        <v>40</v>
      </c>
      <c r="I73" t="s">
        <v>337</v>
      </c>
      <c r="J73" t="s">
        <v>665</v>
      </c>
      <c r="K73" t="s">
        <v>235</v>
      </c>
      <c r="L73" t="s">
        <v>269</v>
      </c>
      <c r="M73" t="s">
        <v>40</v>
      </c>
      <c r="N73" t="s">
        <v>633</v>
      </c>
      <c r="O73" t="s">
        <v>40</v>
      </c>
      <c r="P73" t="s">
        <v>393</v>
      </c>
      <c r="Q73" t="s">
        <v>666</v>
      </c>
      <c r="R73" t="s">
        <v>667</v>
      </c>
      <c r="S73" t="s">
        <v>668</v>
      </c>
      <c r="T73" t="s">
        <v>40</v>
      </c>
      <c r="U73" t="s">
        <v>669</v>
      </c>
      <c r="V73" t="s">
        <v>40</v>
      </c>
      <c r="W73" t="s">
        <v>345</v>
      </c>
      <c r="X73" t="s">
        <v>670</v>
      </c>
      <c r="Y73" t="s">
        <v>346</v>
      </c>
      <c r="Z73" t="s">
        <v>278</v>
      </c>
      <c r="AA73" t="s">
        <v>40</v>
      </c>
      <c r="AB73" t="s">
        <v>642</v>
      </c>
      <c r="AC73" t="s">
        <v>40</v>
      </c>
      <c r="AD73" t="s">
        <v>348</v>
      </c>
      <c r="AE73" t="s">
        <v>671</v>
      </c>
      <c r="AF73">
        <v>4450429.8076530797</v>
      </c>
      <c r="AG73">
        <v>9825971.1926525906</v>
      </c>
      <c r="AH73">
        <v>0</v>
      </c>
      <c r="AI73">
        <v>27653029.0895794</v>
      </c>
      <c r="AJ73">
        <v>0</v>
      </c>
      <c r="AK73">
        <v>33411960.453336101</v>
      </c>
      <c r="AL73">
        <v>40480761.496453099</v>
      </c>
      <c r="AM73">
        <f t="shared" si="7"/>
        <v>92.554560609752102</v>
      </c>
      <c r="AN73">
        <f t="shared" si="8"/>
        <v>201853.390989929</v>
      </c>
      <c r="AO73">
        <v>250000</v>
      </c>
      <c r="AP73">
        <f t="shared" si="9"/>
        <v>10762.070062942086</v>
      </c>
      <c r="AQ73">
        <f t="shared" si="10"/>
        <v>4.4737312365079411</v>
      </c>
      <c r="AR73">
        <f t="shared" si="11"/>
        <v>0.99999615668260999</v>
      </c>
      <c r="AS73">
        <f t="shared" si="12"/>
        <v>115822152.03967428</v>
      </c>
      <c r="AT73">
        <f t="shared" si="13"/>
        <v>10762.070062942086</v>
      </c>
    </row>
    <row r="74" spans="1:46" x14ac:dyDescent="0.25">
      <c r="A74" t="s">
        <v>672</v>
      </c>
      <c r="B74">
        <v>93.876768618606206</v>
      </c>
      <c r="C74">
        <v>204933.30802829401</v>
      </c>
      <c r="D74" t="s">
        <v>77</v>
      </c>
      <c r="E74" t="s">
        <v>673</v>
      </c>
      <c r="F74" t="s">
        <v>40</v>
      </c>
      <c r="G74" t="s">
        <v>631</v>
      </c>
      <c r="H74" t="s">
        <v>40</v>
      </c>
      <c r="I74" t="s">
        <v>404</v>
      </c>
      <c r="J74" t="s">
        <v>674</v>
      </c>
      <c r="K74" t="s">
        <v>294</v>
      </c>
      <c r="L74" t="s">
        <v>675</v>
      </c>
      <c r="M74" t="s">
        <v>40</v>
      </c>
      <c r="N74" t="s">
        <v>633</v>
      </c>
      <c r="O74" t="s">
        <v>676</v>
      </c>
      <c r="P74" t="s">
        <v>482</v>
      </c>
      <c r="Q74" t="s">
        <v>677</v>
      </c>
      <c r="R74" t="s">
        <v>514</v>
      </c>
      <c r="S74" t="s">
        <v>678</v>
      </c>
      <c r="T74" t="s">
        <v>40</v>
      </c>
      <c r="U74" t="s">
        <v>669</v>
      </c>
      <c r="V74" t="s">
        <v>40</v>
      </c>
      <c r="W74" t="s">
        <v>679</v>
      </c>
      <c r="X74" t="s">
        <v>680</v>
      </c>
      <c r="Y74" t="s">
        <v>88</v>
      </c>
      <c r="Z74" t="s">
        <v>681</v>
      </c>
      <c r="AA74" t="s">
        <v>40</v>
      </c>
      <c r="AB74" t="s">
        <v>642</v>
      </c>
      <c r="AC74" t="s">
        <v>40</v>
      </c>
      <c r="AD74" t="s">
        <v>682</v>
      </c>
      <c r="AE74" t="s">
        <v>683</v>
      </c>
      <c r="AF74">
        <v>4450429.8076531496</v>
      </c>
      <c r="AG74">
        <v>9825971.1926524993</v>
      </c>
      <c r="AH74">
        <v>0</v>
      </c>
      <c r="AI74">
        <v>27653029.0895794</v>
      </c>
      <c r="AJ74">
        <v>0</v>
      </c>
      <c r="AK74">
        <v>33411960.453336101</v>
      </c>
      <c r="AL74">
        <v>45067160.690914601</v>
      </c>
      <c r="AM74">
        <f t="shared" si="7"/>
        <v>93.876768618606206</v>
      </c>
      <c r="AN74">
        <f t="shared" si="8"/>
        <v>204933.30802829401</v>
      </c>
      <c r="AO74">
        <v>250000</v>
      </c>
      <c r="AP74">
        <f t="shared" si="9"/>
        <v>10973.083032317569</v>
      </c>
      <c r="AQ74">
        <f t="shared" si="10"/>
        <v>4.1070218678722314</v>
      </c>
      <c r="AR74">
        <f t="shared" si="11"/>
        <v>0.99997996033513181</v>
      </c>
      <c r="AS74">
        <f t="shared" si="12"/>
        <v>120408551.23413575</v>
      </c>
      <c r="AT74">
        <f t="shared" si="13"/>
        <v>10973.083032317571</v>
      </c>
    </row>
    <row r="75" spans="1:46" x14ac:dyDescent="0.25">
      <c r="A75" t="s">
        <v>684</v>
      </c>
      <c r="B75">
        <v>95.1989766274598</v>
      </c>
      <c r="C75">
        <v>208074.44973212</v>
      </c>
      <c r="D75" t="s">
        <v>685</v>
      </c>
      <c r="E75" t="s">
        <v>264</v>
      </c>
      <c r="F75" t="s">
        <v>686</v>
      </c>
      <c r="G75" t="s">
        <v>631</v>
      </c>
      <c r="H75" t="s">
        <v>687</v>
      </c>
      <c r="I75" t="s">
        <v>43</v>
      </c>
      <c r="J75" t="s">
        <v>688</v>
      </c>
      <c r="K75" t="s">
        <v>235</v>
      </c>
      <c r="L75" t="s">
        <v>689</v>
      </c>
      <c r="M75" t="s">
        <v>40</v>
      </c>
      <c r="N75" t="s">
        <v>633</v>
      </c>
      <c r="O75" t="s">
        <v>690</v>
      </c>
      <c r="P75" t="s">
        <v>691</v>
      </c>
      <c r="Q75" t="s">
        <v>692</v>
      </c>
      <c r="R75" t="s">
        <v>693</v>
      </c>
      <c r="S75" t="s">
        <v>694</v>
      </c>
      <c r="T75" t="s">
        <v>40</v>
      </c>
      <c r="U75" t="s">
        <v>669</v>
      </c>
      <c r="V75" t="s">
        <v>40</v>
      </c>
      <c r="W75" t="s">
        <v>429</v>
      </c>
      <c r="X75" t="s">
        <v>695</v>
      </c>
      <c r="Y75" t="s">
        <v>696</v>
      </c>
      <c r="Z75" t="s">
        <v>278</v>
      </c>
      <c r="AA75" t="s">
        <v>697</v>
      </c>
      <c r="AB75" t="s">
        <v>642</v>
      </c>
      <c r="AC75" t="s">
        <v>40</v>
      </c>
      <c r="AD75" t="s">
        <v>698</v>
      </c>
      <c r="AE75" t="s">
        <v>699</v>
      </c>
      <c r="AF75">
        <v>4450429.8076530602</v>
      </c>
      <c r="AG75">
        <v>9825971.1926533505</v>
      </c>
      <c r="AH75">
        <v>0</v>
      </c>
      <c r="AI75">
        <v>27653029.0895794</v>
      </c>
      <c r="AJ75">
        <v>0</v>
      </c>
      <c r="AK75">
        <v>33411960.453336202</v>
      </c>
      <c r="AL75">
        <v>51660685.5042044</v>
      </c>
      <c r="AM75">
        <f t="shared" si="7"/>
        <v>95.1989766274598</v>
      </c>
      <c r="AN75">
        <f t="shared" si="8"/>
        <v>208074.44973212</v>
      </c>
      <c r="AO75">
        <v>250000</v>
      </c>
      <c r="AP75">
        <f t="shared" si="9"/>
        <v>11269.519778918106</v>
      </c>
      <c r="AQ75">
        <f t="shared" si="10"/>
        <v>3.7202605869959195</v>
      </c>
      <c r="AR75">
        <f t="shared" si="11"/>
        <v>0.99990049133739345</v>
      </c>
      <c r="AS75">
        <f t="shared" si="12"/>
        <v>127002076.0474264</v>
      </c>
      <c r="AT75">
        <f t="shared" si="13"/>
        <v>11269.519778918107</v>
      </c>
    </row>
    <row r="76" spans="1:46" x14ac:dyDescent="0.25">
      <c r="A76" t="s">
        <v>700</v>
      </c>
      <c r="B76">
        <v>96.521184636313393</v>
      </c>
      <c r="C76">
        <v>200633.75003805701</v>
      </c>
      <c r="D76" t="s">
        <v>701</v>
      </c>
      <c r="E76" t="s">
        <v>64</v>
      </c>
      <c r="F76" t="s">
        <v>40</v>
      </c>
      <c r="G76" t="s">
        <v>524</v>
      </c>
      <c r="H76" t="s">
        <v>702</v>
      </c>
      <c r="I76" t="s">
        <v>337</v>
      </c>
      <c r="J76" t="s">
        <v>703</v>
      </c>
      <c r="K76" t="s">
        <v>125</v>
      </c>
      <c r="L76" t="s">
        <v>175</v>
      </c>
      <c r="M76" t="s">
        <v>40</v>
      </c>
      <c r="N76" t="s">
        <v>704</v>
      </c>
      <c r="O76" t="s">
        <v>705</v>
      </c>
      <c r="P76" t="s">
        <v>341</v>
      </c>
      <c r="Q76" t="s">
        <v>706</v>
      </c>
      <c r="R76" t="s">
        <v>707</v>
      </c>
      <c r="S76" t="s">
        <v>708</v>
      </c>
      <c r="T76" t="s">
        <v>40</v>
      </c>
      <c r="U76" t="s">
        <v>554</v>
      </c>
      <c r="V76" t="s">
        <v>709</v>
      </c>
      <c r="W76" t="s">
        <v>710</v>
      </c>
      <c r="X76" t="s">
        <v>711</v>
      </c>
      <c r="Y76" t="s">
        <v>712</v>
      </c>
      <c r="Z76" t="s">
        <v>75</v>
      </c>
      <c r="AA76" t="s">
        <v>40</v>
      </c>
      <c r="AB76" t="s">
        <v>713</v>
      </c>
      <c r="AC76" t="s">
        <v>714</v>
      </c>
      <c r="AD76" t="s">
        <v>348</v>
      </c>
      <c r="AE76" t="s">
        <v>715</v>
      </c>
      <c r="AF76">
        <v>4450429.8076530704</v>
      </c>
      <c r="AG76">
        <v>9825971.1926525496</v>
      </c>
      <c r="AH76">
        <v>0</v>
      </c>
      <c r="AI76">
        <v>0</v>
      </c>
      <c r="AJ76">
        <v>46173918.700063199</v>
      </c>
      <c r="AK76">
        <v>33411960.453336101</v>
      </c>
      <c r="AL76">
        <v>39529120.320300698</v>
      </c>
      <c r="AM76">
        <f t="shared" si="7"/>
        <v>96.521184636313393</v>
      </c>
      <c r="AN76">
        <f t="shared" si="8"/>
        <v>200633.75003805701</v>
      </c>
      <c r="AO76">
        <v>250000</v>
      </c>
      <c r="AP76">
        <f t="shared" si="9"/>
        <v>11549.519491044017</v>
      </c>
      <c r="AQ76">
        <f t="shared" si="10"/>
        <v>4.274312017934915</v>
      </c>
      <c r="AR76">
        <f t="shared" si="11"/>
        <v>0.99999041358070828</v>
      </c>
      <c r="AS76">
        <f t="shared" si="12"/>
        <v>133391400.47400562</v>
      </c>
      <c r="AT76">
        <f t="shared" si="13"/>
        <v>11549.519491044015</v>
      </c>
    </row>
    <row r="77" spans="1:46" x14ac:dyDescent="0.25">
      <c r="A77" t="s">
        <v>716</v>
      </c>
      <c r="B77">
        <v>97.8433926451671</v>
      </c>
      <c r="C77">
        <v>203998.29116160501</v>
      </c>
      <c r="D77" t="s">
        <v>335</v>
      </c>
      <c r="E77" t="s">
        <v>64</v>
      </c>
      <c r="F77" t="s">
        <v>40</v>
      </c>
      <c r="G77" t="s">
        <v>524</v>
      </c>
      <c r="H77" t="s">
        <v>717</v>
      </c>
      <c r="I77" t="s">
        <v>404</v>
      </c>
      <c r="J77" t="s">
        <v>718</v>
      </c>
      <c r="K77" t="s">
        <v>80</v>
      </c>
      <c r="L77" t="s">
        <v>719</v>
      </c>
      <c r="M77" t="s">
        <v>720</v>
      </c>
      <c r="N77" t="s">
        <v>529</v>
      </c>
      <c r="O77" t="s">
        <v>721</v>
      </c>
      <c r="P77" t="s">
        <v>482</v>
      </c>
      <c r="Q77" t="s">
        <v>722</v>
      </c>
      <c r="R77" t="s">
        <v>342</v>
      </c>
      <c r="S77" t="s">
        <v>723</v>
      </c>
      <c r="T77" t="s">
        <v>40</v>
      </c>
      <c r="U77" t="s">
        <v>554</v>
      </c>
      <c r="V77" t="s">
        <v>724</v>
      </c>
      <c r="W77" t="s">
        <v>725</v>
      </c>
      <c r="X77" t="s">
        <v>726</v>
      </c>
      <c r="Y77" t="s">
        <v>346</v>
      </c>
      <c r="Z77" t="s">
        <v>75</v>
      </c>
      <c r="AA77" t="s">
        <v>40</v>
      </c>
      <c r="AB77" t="s">
        <v>713</v>
      </c>
      <c r="AC77" t="s">
        <v>727</v>
      </c>
      <c r="AD77" t="s">
        <v>61</v>
      </c>
      <c r="AE77" t="s">
        <v>728</v>
      </c>
      <c r="AF77">
        <v>4450429.8076530797</v>
      </c>
      <c r="AG77">
        <v>9825971.1926533505</v>
      </c>
      <c r="AH77">
        <v>0</v>
      </c>
      <c r="AI77">
        <v>0</v>
      </c>
      <c r="AJ77">
        <v>46169134.231845804</v>
      </c>
      <c r="AK77">
        <v>33411960.453336101</v>
      </c>
      <c r="AL77">
        <v>44408644.496217802</v>
      </c>
      <c r="AM77">
        <f t="shared" si="7"/>
        <v>97.8433926451671</v>
      </c>
      <c r="AN77">
        <f t="shared" si="8"/>
        <v>203998.29116160501</v>
      </c>
      <c r="AO77">
        <v>250000</v>
      </c>
      <c r="AP77">
        <f t="shared" si="9"/>
        <v>11758.662346615201</v>
      </c>
      <c r="AQ77">
        <f t="shared" si="10"/>
        <v>3.912154927353352</v>
      </c>
      <c r="AR77">
        <f t="shared" si="11"/>
        <v>0.99995426190302927</v>
      </c>
      <c r="AS77">
        <f t="shared" si="12"/>
        <v>138266140.18170613</v>
      </c>
      <c r="AT77">
        <f t="shared" si="13"/>
        <v>11758.662346615203</v>
      </c>
    </row>
    <row r="78" spans="1:46" x14ac:dyDescent="0.25">
      <c r="A78" t="s">
        <v>729</v>
      </c>
      <c r="B78">
        <v>99.165600654020693</v>
      </c>
      <c r="C78">
        <v>205938.47270574101</v>
      </c>
      <c r="D78" t="s">
        <v>258</v>
      </c>
      <c r="E78" t="s">
        <v>730</v>
      </c>
      <c r="F78" t="s">
        <v>40</v>
      </c>
      <c r="G78" t="s">
        <v>524</v>
      </c>
      <c r="H78" t="s">
        <v>731</v>
      </c>
      <c r="I78" t="s">
        <v>732</v>
      </c>
      <c r="J78" t="s">
        <v>733</v>
      </c>
      <c r="K78" t="s">
        <v>451</v>
      </c>
      <c r="L78" t="s">
        <v>466</v>
      </c>
      <c r="M78" t="s">
        <v>734</v>
      </c>
      <c r="N78" t="s">
        <v>735</v>
      </c>
      <c r="O78" t="s">
        <v>736</v>
      </c>
      <c r="P78" t="s">
        <v>737</v>
      </c>
      <c r="Q78" t="s">
        <v>738</v>
      </c>
      <c r="R78" t="s">
        <v>254</v>
      </c>
      <c r="S78" t="s">
        <v>200</v>
      </c>
      <c r="T78" t="s">
        <v>40</v>
      </c>
      <c r="U78" t="s">
        <v>533</v>
      </c>
      <c r="V78" t="s">
        <v>739</v>
      </c>
      <c r="W78" t="s">
        <v>740</v>
      </c>
      <c r="X78" t="s">
        <v>741</v>
      </c>
      <c r="Y78" t="s">
        <v>262</v>
      </c>
      <c r="Z78" t="s">
        <v>742</v>
      </c>
      <c r="AA78" t="s">
        <v>40</v>
      </c>
      <c r="AB78" t="s">
        <v>713</v>
      </c>
      <c r="AC78" t="s">
        <v>743</v>
      </c>
      <c r="AD78" t="s">
        <v>744</v>
      </c>
      <c r="AE78" t="s">
        <v>745</v>
      </c>
      <c r="AF78">
        <v>4450429.8076531002</v>
      </c>
      <c r="AG78">
        <v>9825971.1926533505</v>
      </c>
      <c r="AH78">
        <v>0</v>
      </c>
      <c r="AI78">
        <v>0</v>
      </c>
      <c r="AJ78">
        <v>46433156.689365402</v>
      </c>
      <c r="AK78">
        <v>33411960.453312699</v>
      </c>
      <c r="AL78">
        <v>48014147.619525701</v>
      </c>
      <c r="AM78">
        <f t="shared" si="7"/>
        <v>99.165600654020693</v>
      </c>
      <c r="AN78">
        <f t="shared" si="8"/>
        <v>205938.47270574101</v>
      </c>
      <c r="AO78">
        <v>250000</v>
      </c>
      <c r="AP78">
        <f t="shared" si="9"/>
        <v>11922.06633778349</v>
      </c>
      <c r="AQ78">
        <f t="shared" si="10"/>
        <v>3.6957961854832928</v>
      </c>
      <c r="AR78">
        <f t="shared" si="11"/>
        <v>0.99989040061462209</v>
      </c>
      <c r="AS78">
        <f t="shared" si="12"/>
        <v>142135665.76251024</v>
      </c>
      <c r="AT78">
        <f t="shared" si="13"/>
        <v>11922.06633778349</v>
      </c>
    </row>
    <row r="79" spans="1:46" x14ac:dyDescent="0.25">
      <c r="A79" t="s">
        <v>746</v>
      </c>
      <c r="B79">
        <v>100.487808662874</v>
      </c>
      <c r="C79">
        <v>211138.02420353601</v>
      </c>
      <c r="D79" t="s">
        <v>335</v>
      </c>
      <c r="E79" t="s">
        <v>747</v>
      </c>
      <c r="F79" t="s">
        <v>748</v>
      </c>
      <c r="G79" t="s">
        <v>524</v>
      </c>
      <c r="H79" t="s">
        <v>749</v>
      </c>
      <c r="I79" t="s">
        <v>750</v>
      </c>
      <c r="J79" t="s">
        <v>733</v>
      </c>
      <c r="K79" t="s">
        <v>80</v>
      </c>
      <c r="L79" t="s">
        <v>466</v>
      </c>
      <c r="M79" t="s">
        <v>40</v>
      </c>
      <c r="N79" t="s">
        <v>529</v>
      </c>
      <c r="O79" t="s">
        <v>751</v>
      </c>
      <c r="P79" t="s">
        <v>341</v>
      </c>
      <c r="Q79" t="s">
        <v>738</v>
      </c>
      <c r="R79" t="s">
        <v>752</v>
      </c>
      <c r="S79" t="s">
        <v>753</v>
      </c>
      <c r="T79" t="s">
        <v>40</v>
      </c>
      <c r="U79" t="s">
        <v>554</v>
      </c>
      <c r="V79" t="s">
        <v>754</v>
      </c>
      <c r="W79" t="s">
        <v>755</v>
      </c>
      <c r="X79" t="s">
        <v>741</v>
      </c>
      <c r="Y79" t="s">
        <v>346</v>
      </c>
      <c r="Z79" t="s">
        <v>756</v>
      </c>
      <c r="AA79" t="s">
        <v>40</v>
      </c>
      <c r="AB79" t="s">
        <v>713</v>
      </c>
      <c r="AC79" t="s">
        <v>757</v>
      </c>
      <c r="AD79" t="s">
        <v>758</v>
      </c>
      <c r="AE79" t="s">
        <v>759</v>
      </c>
      <c r="AF79">
        <v>4450429.8076530797</v>
      </c>
      <c r="AG79">
        <v>9825971.1926533505</v>
      </c>
      <c r="AH79">
        <v>0</v>
      </c>
      <c r="AI79">
        <v>0</v>
      </c>
      <c r="AJ79">
        <v>54249612.758361101</v>
      </c>
      <c r="AK79">
        <v>33411960.453336202</v>
      </c>
      <c r="AL79">
        <v>48014147.619525701</v>
      </c>
      <c r="AM79">
        <f t="shared" si="7"/>
        <v>100.487808662874</v>
      </c>
      <c r="AN79">
        <f t="shared" si="8"/>
        <v>211138.02420353601</v>
      </c>
      <c r="AO79">
        <v>250000</v>
      </c>
      <c r="AP79">
        <f t="shared" si="9"/>
        <v>12245.493939875576</v>
      </c>
      <c r="AQ79">
        <f t="shared" si="10"/>
        <v>3.1735735599783292</v>
      </c>
      <c r="AR79">
        <f t="shared" si="11"/>
        <v>0.99924712629562562</v>
      </c>
      <c r="AS79">
        <f t="shared" si="12"/>
        <v>149952121.83152944</v>
      </c>
      <c r="AT79">
        <f t="shared" si="13"/>
        <v>12245.493939875574</v>
      </c>
    </row>
    <row r="80" spans="1:46" x14ac:dyDescent="0.25">
      <c r="A80" t="s">
        <v>760</v>
      </c>
      <c r="B80">
        <v>101.810016671727</v>
      </c>
      <c r="C80">
        <v>219125.33150615401</v>
      </c>
      <c r="D80" t="s">
        <v>258</v>
      </c>
      <c r="E80" t="s">
        <v>761</v>
      </c>
      <c r="F80" t="s">
        <v>40</v>
      </c>
      <c r="G80" t="s">
        <v>762</v>
      </c>
      <c r="H80" t="s">
        <v>763</v>
      </c>
      <c r="I80" t="s">
        <v>337</v>
      </c>
      <c r="J80" t="s">
        <v>508</v>
      </c>
      <c r="K80" t="s">
        <v>451</v>
      </c>
      <c r="L80" t="s">
        <v>764</v>
      </c>
      <c r="M80" t="s">
        <v>40</v>
      </c>
      <c r="N80" t="s">
        <v>765</v>
      </c>
      <c r="O80" t="s">
        <v>766</v>
      </c>
      <c r="P80" t="s">
        <v>341</v>
      </c>
      <c r="Q80" t="s">
        <v>767</v>
      </c>
      <c r="R80" t="s">
        <v>254</v>
      </c>
      <c r="S80" t="s">
        <v>768</v>
      </c>
      <c r="T80" t="s">
        <v>40</v>
      </c>
      <c r="U80" t="s">
        <v>769</v>
      </c>
      <c r="V80" t="s">
        <v>770</v>
      </c>
      <c r="W80" t="s">
        <v>771</v>
      </c>
      <c r="X80" t="s">
        <v>517</v>
      </c>
      <c r="Y80" t="s">
        <v>262</v>
      </c>
      <c r="Z80" t="s">
        <v>772</v>
      </c>
      <c r="AA80" t="s">
        <v>40</v>
      </c>
      <c r="AB80" t="s">
        <v>773</v>
      </c>
      <c r="AC80" t="s">
        <v>774</v>
      </c>
      <c r="AD80" t="s">
        <v>775</v>
      </c>
      <c r="AE80" t="s">
        <v>521</v>
      </c>
      <c r="AF80">
        <v>4450429.8076531002</v>
      </c>
      <c r="AG80">
        <v>9825971.1926533505</v>
      </c>
      <c r="AH80">
        <v>0</v>
      </c>
      <c r="AI80">
        <v>27633282.767806899</v>
      </c>
      <c r="AJ80">
        <v>46161892.116212003</v>
      </c>
      <c r="AK80">
        <v>33411960.453336101</v>
      </c>
      <c r="AL80">
        <v>31913869.282268099</v>
      </c>
      <c r="AM80">
        <f t="shared" si="7"/>
        <v>101.810016671727</v>
      </c>
      <c r="AN80">
        <f t="shared" si="8"/>
        <v>219125.33150615401</v>
      </c>
      <c r="AO80">
        <v>250000</v>
      </c>
      <c r="AP80">
        <f t="shared" si="9"/>
        <v>12385.370629090175</v>
      </c>
      <c r="AQ80">
        <f t="shared" si="10"/>
        <v>2.4928336356224197</v>
      </c>
      <c r="AR80">
        <f t="shared" si="11"/>
        <v>0.99366358957925094</v>
      </c>
      <c r="AS80">
        <f t="shared" si="12"/>
        <v>153397405.61992955</v>
      </c>
      <c r="AT80">
        <f t="shared" si="13"/>
        <v>12385.370629090174</v>
      </c>
    </row>
    <row r="81" spans="1:46" x14ac:dyDescent="0.25">
      <c r="A81" t="s">
        <v>776</v>
      </c>
      <c r="B81">
        <v>103.132224680581</v>
      </c>
      <c r="C81">
        <v>221727.64901844799</v>
      </c>
      <c r="D81" t="s">
        <v>335</v>
      </c>
      <c r="E81" t="s">
        <v>777</v>
      </c>
      <c r="F81" t="s">
        <v>40</v>
      </c>
      <c r="G81" t="s">
        <v>631</v>
      </c>
      <c r="H81" t="s">
        <v>717</v>
      </c>
      <c r="I81" t="s">
        <v>565</v>
      </c>
      <c r="J81" t="s">
        <v>778</v>
      </c>
      <c r="K81" t="s">
        <v>80</v>
      </c>
      <c r="L81" t="s">
        <v>466</v>
      </c>
      <c r="M81" t="s">
        <v>40</v>
      </c>
      <c r="N81" t="s">
        <v>633</v>
      </c>
      <c r="O81" t="s">
        <v>721</v>
      </c>
      <c r="P81" t="s">
        <v>341</v>
      </c>
      <c r="Q81" t="s">
        <v>779</v>
      </c>
      <c r="R81" t="s">
        <v>780</v>
      </c>
      <c r="S81" t="s">
        <v>781</v>
      </c>
      <c r="T81" t="s">
        <v>40</v>
      </c>
      <c r="U81" t="s">
        <v>782</v>
      </c>
      <c r="V81" t="s">
        <v>783</v>
      </c>
      <c r="W81" t="s">
        <v>784</v>
      </c>
      <c r="X81" t="s">
        <v>785</v>
      </c>
      <c r="Y81" t="s">
        <v>346</v>
      </c>
      <c r="Z81" t="s">
        <v>786</v>
      </c>
      <c r="AA81" t="s">
        <v>40</v>
      </c>
      <c r="AB81" t="s">
        <v>642</v>
      </c>
      <c r="AC81" t="s">
        <v>727</v>
      </c>
      <c r="AD81" t="s">
        <v>787</v>
      </c>
      <c r="AE81" t="s">
        <v>788</v>
      </c>
      <c r="AF81">
        <v>4450429.8076530797</v>
      </c>
      <c r="AG81">
        <v>9825971.1926533505</v>
      </c>
      <c r="AH81">
        <v>0</v>
      </c>
      <c r="AI81">
        <v>27653029.0895794</v>
      </c>
      <c r="AJ81">
        <v>46169134.231845804</v>
      </c>
      <c r="AK81">
        <v>33411960.453336202</v>
      </c>
      <c r="AL81">
        <v>35235160.373439103</v>
      </c>
      <c r="AM81">
        <f t="shared" si="7"/>
        <v>103.132224680581</v>
      </c>
      <c r="AN81">
        <f t="shared" si="8"/>
        <v>221727.64901844799</v>
      </c>
      <c r="AO81">
        <v>250000</v>
      </c>
      <c r="AP81">
        <f t="shared" si="9"/>
        <v>12519.811705792821</v>
      </c>
      <c r="AQ81">
        <f t="shared" si="10"/>
        <v>2.2582089608001539</v>
      </c>
      <c r="AR81">
        <f t="shared" si="11"/>
        <v>0.98803368256655566</v>
      </c>
      <c r="AS81">
        <f t="shared" si="12"/>
        <v>156745685.14850694</v>
      </c>
      <c r="AT81">
        <f t="shared" si="13"/>
        <v>12519.811705792821</v>
      </c>
    </row>
    <row r="82" spans="1:46" x14ac:dyDescent="0.25">
      <c r="A82" t="s">
        <v>789</v>
      </c>
      <c r="B82">
        <v>104.454432689435</v>
      </c>
      <c r="C82">
        <v>224804.743182634</v>
      </c>
      <c r="D82" t="s">
        <v>335</v>
      </c>
      <c r="E82" t="s">
        <v>790</v>
      </c>
      <c r="F82" t="s">
        <v>40</v>
      </c>
      <c r="G82" t="s">
        <v>631</v>
      </c>
      <c r="H82" t="s">
        <v>702</v>
      </c>
      <c r="I82" t="s">
        <v>404</v>
      </c>
      <c r="J82" t="s">
        <v>791</v>
      </c>
      <c r="K82" t="s">
        <v>80</v>
      </c>
      <c r="L82" t="s">
        <v>719</v>
      </c>
      <c r="M82" t="s">
        <v>40</v>
      </c>
      <c r="N82" t="s">
        <v>633</v>
      </c>
      <c r="O82" t="s">
        <v>792</v>
      </c>
      <c r="P82" t="s">
        <v>793</v>
      </c>
      <c r="Q82" t="s">
        <v>794</v>
      </c>
      <c r="R82" t="s">
        <v>795</v>
      </c>
      <c r="S82" t="s">
        <v>796</v>
      </c>
      <c r="T82" t="s">
        <v>797</v>
      </c>
      <c r="U82" t="s">
        <v>638</v>
      </c>
      <c r="V82" t="s">
        <v>798</v>
      </c>
      <c r="W82" t="s">
        <v>605</v>
      </c>
      <c r="X82" t="s">
        <v>799</v>
      </c>
      <c r="Y82" t="s">
        <v>346</v>
      </c>
      <c r="Z82" t="s">
        <v>558</v>
      </c>
      <c r="AA82" t="s">
        <v>800</v>
      </c>
      <c r="AB82" t="s">
        <v>801</v>
      </c>
      <c r="AC82" t="s">
        <v>802</v>
      </c>
      <c r="AD82" t="s">
        <v>418</v>
      </c>
      <c r="AE82" t="s">
        <v>803</v>
      </c>
      <c r="AF82">
        <v>4450429.8076530797</v>
      </c>
      <c r="AG82">
        <v>9825971.1926533505</v>
      </c>
      <c r="AH82">
        <v>0</v>
      </c>
      <c r="AI82">
        <v>27653029.0895794</v>
      </c>
      <c r="AJ82">
        <v>46173918.700057298</v>
      </c>
      <c r="AK82">
        <v>33411960.453336101</v>
      </c>
      <c r="AL82">
        <v>39686540.893745899</v>
      </c>
      <c r="AM82">
        <f t="shared" si="7"/>
        <v>104.454432689435</v>
      </c>
      <c r="AN82">
        <f t="shared" si="8"/>
        <v>224804.743182634</v>
      </c>
      <c r="AO82">
        <v>250000</v>
      </c>
      <c r="AP82">
        <f t="shared" si="9"/>
        <v>12696.529058645325</v>
      </c>
      <c r="AQ82">
        <f t="shared" si="10"/>
        <v>1.9844208366703209</v>
      </c>
      <c r="AR82">
        <f t="shared" si="11"/>
        <v>0.97639552746195746</v>
      </c>
      <c r="AS82">
        <f t="shared" si="12"/>
        <v>161201850.13702512</v>
      </c>
      <c r="AT82">
        <f t="shared" si="13"/>
        <v>12696.529058645323</v>
      </c>
    </row>
    <row r="83" spans="1:46" x14ac:dyDescent="0.25">
      <c r="A83" t="s">
        <v>804</v>
      </c>
      <c r="B83">
        <v>105.77664069828801</v>
      </c>
      <c r="C83">
        <v>228136.19746585799</v>
      </c>
      <c r="D83" t="s">
        <v>77</v>
      </c>
      <c r="E83" t="s">
        <v>805</v>
      </c>
      <c r="F83" t="s">
        <v>806</v>
      </c>
      <c r="G83" t="s">
        <v>631</v>
      </c>
      <c r="H83" t="s">
        <v>717</v>
      </c>
      <c r="I83" t="s">
        <v>404</v>
      </c>
      <c r="J83" t="s">
        <v>807</v>
      </c>
      <c r="K83" t="s">
        <v>294</v>
      </c>
      <c r="L83" t="s">
        <v>808</v>
      </c>
      <c r="M83" t="s">
        <v>40</v>
      </c>
      <c r="N83" t="s">
        <v>633</v>
      </c>
      <c r="O83" t="s">
        <v>721</v>
      </c>
      <c r="P83" t="s">
        <v>370</v>
      </c>
      <c r="Q83" t="s">
        <v>809</v>
      </c>
      <c r="R83" t="s">
        <v>810</v>
      </c>
      <c r="S83" t="s">
        <v>442</v>
      </c>
      <c r="T83" t="s">
        <v>811</v>
      </c>
      <c r="U83" t="s">
        <v>669</v>
      </c>
      <c r="V83" t="s">
        <v>724</v>
      </c>
      <c r="W83" t="s">
        <v>605</v>
      </c>
      <c r="X83" t="s">
        <v>812</v>
      </c>
      <c r="Y83" t="s">
        <v>88</v>
      </c>
      <c r="Z83" t="s">
        <v>813</v>
      </c>
      <c r="AA83" t="s">
        <v>40</v>
      </c>
      <c r="AB83" t="s">
        <v>642</v>
      </c>
      <c r="AC83" t="s">
        <v>727</v>
      </c>
      <c r="AD83" t="s">
        <v>418</v>
      </c>
      <c r="AE83" t="s">
        <v>814</v>
      </c>
      <c r="AF83">
        <v>4450429.8076531496</v>
      </c>
      <c r="AG83">
        <v>9825971.1926533505</v>
      </c>
      <c r="AH83">
        <v>0</v>
      </c>
      <c r="AI83">
        <v>27653029.0895794</v>
      </c>
      <c r="AJ83">
        <v>46169134.231845804</v>
      </c>
      <c r="AK83">
        <v>33411960.453336101</v>
      </c>
      <c r="AL83">
        <v>44518137.774807401</v>
      </c>
      <c r="AM83">
        <f t="shared" si="7"/>
        <v>105.77664069828801</v>
      </c>
      <c r="AN83">
        <f t="shared" si="8"/>
        <v>228136.19746585799</v>
      </c>
      <c r="AO83">
        <v>250000</v>
      </c>
      <c r="AP83">
        <f t="shared" si="9"/>
        <v>12885.21100137189</v>
      </c>
      <c r="AQ83">
        <f t="shared" si="10"/>
        <v>1.6968136984186113</v>
      </c>
      <c r="AR83">
        <f t="shared" si="11"/>
        <v>0.95513405594951672</v>
      </c>
      <c r="AS83">
        <f t="shared" si="12"/>
        <v>166028662.5498752</v>
      </c>
      <c r="AT83">
        <f t="shared" si="13"/>
        <v>12885.21100137189</v>
      </c>
    </row>
    <row r="84" spans="1:46" x14ac:dyDescent="0.25">
      <c r="A84" t="s">
        <v>815</v>
      </c>
      <c r="B84">
        <v>107.098848707142</v>
      </c>
      <c r="C84">
        <v>230131.82738510901</v>
      </c>
      <c r="D84" t="s">
        <v>258</v>
      </c>
      <c r="E84" t="s">
        <v>790</v>
      </c>
      <c r="F84" t="s">
        <v>40</v>
      </c>
      <c r="G84" t="s">
        <v>631</v>
      </c>
      <c r="H84" t="s">
        <v>816</v>
      </c>
      <c r="I84" t="s">
        <v>404</v>
      </c>
      <c r="J84" t="s">
        <v>733</v>
      </c>
      <c r="K84" t="s">
        <v>451</v>
      </c>
      <c r="L84" t="s">
        <v>81</v>
      </c>
      <c r="M84" t="s">
        <v>40</v>
      </c>
      <c r="N84" t="s">
        <v>633</v>
      </c>
      <c r="O84" t="s">
        <v>817</v>
      </c>
      <c r="P84" t="s">
        <v>370</v>
      </c>
      <c r="Q84" t="s">
        <v>738</v>
      </c>
      <c r="R84" t="s">
        <v>129</v>
      </c>
      <c r="S84" t="s">
        <v>818</v>
      </c>
      <c r="T84" t="s">
        <v>40</v>
      </c>
      <c r="U84" t="s">
        <v>782</v>
      </c>
      <c r="V84" t="s">
        <v>819</v>
      </c>
      <c r="W84" t="s">
        <v>820</v>
      </c>
      <c r="X84" t="s">
        <v>741</v>
      </c>
      <c r="Y84" t="s">
        <v>262</v>
      </c>
      <c r="Z84" t="s">
        <v>558</v>
      </c>
      <c r="AA84" t="s">
        <v>40</v>
      </c>
      <c r="AB84" t="s">
        <v>642</v>
      </c>
      <c r="AC84" t="s">
        <v>821</v>
      </c>
      <c r="AD84" t="s">
        <v>418</v>
      </c>
      <c r="AE84" t="s">
        <v>759</v>
      </c>
      <c r="AF84">
        <v>4450429.8076531002</v>
      </c>
      <c r="AG84">
        <v>9825971.1926533505</v>
      </c>
      <c r="AH84">
        <v>0</v>
      </c>
      <c r="AI84">
        <v>27653029.0895794</v>
      </c>
      <c r="AJ84">
        <v>46640420.5301653</v>
      </c>
      <c r="AK84">
        <v>33411960.453336101</v>
      </c>
      <c r="AL84">
        <v>48014147.619525701</v>
      </c>
      <c r="AM84">
        <f t="shared" si="7"/>
        <v>107.098848707142</v>
      </c>
      <c r="AN84">
        <f t="shared" si="8"/>
        <v>230131.82738510901</v>
      </c>
      <c r="AO84">
        <v>250000</v>
      </c>
      <c r="AP84">
        <f t="shared" si="9"/>
        <v>13038.249832431995</v>
      </c>
      <c r="AQ84">
        <f t="shared" si="10"/>
        <v>1.5238373915393082</v>
      </c>
      <c r="AR84">
        <f t="shared" si="11"/>
        <v>0.93622533177936573</v>
      </c>
      <c r="AS84">
        <f t="shared" si="12"/>
        <v>169995958.69291294</v>
      </c>
      <c r="AT84">
        <f t="shared" si="13"/>
        <v>13038.249832431995</v>
      </c>
    </row>
    <row r="85" spans="1:46" x14ac:dyDescent="0.25">
      <c r="A85" t="s">
        <v>822</v>
      </c>
      <c r="B85">
        <v>108.42105671599499</v>
      </c>
      <c r="C85">
        <v>235383.61917381399</v>
      </c>
      <c r="D85" t="s">
        <v>77</v>
      </c>
      <c r="E85" t="s">
        <v>823</v>
      </c>
      <c r="F85" t="s">
        <v>40</v>
      </c>
      <c r="G85" t="s">
        <v>631</v>
      </c>
      <c r="H85" t="s">
        <v>824</v>
      </c>
      <c r="I85" t="s">
        <v>404</v>
      </c>
      <c r="J85" t="s">
        <v>733</v>
      </c>
      <c r="K85" t="s">
        <v>825</v>
      </c>
      <c r="L85" t="s">
        <v>675</v>
      </c>
      <c r="M85" t="s">
        <v>40</v>
      </c>
      <c r="N85" t="s">
        <v>633</v>
      </c>
      <c r="O85" t="s">
        <v>826</v>
      </c>
      <c r="P85" t="s">
        <v>370</v>
      </c>
      <c r="Q85" t="s">
        <v>738</v>
      </c>
      <c r="R85" t="s">
        <v>810</v>
      </c>
      <c r="S85" t="s">
        <v>827</v>
      </c>
      <c r="T85" t="s">
        <v>40</v>
      </c>
      <c r="U85" t="s">
        <v>669</v>
      </c>
      <c r="V85" t="s">
        <v>828</v>
      </c>
      <c r="W85" t="s">
        <v>605</v>
      </c>
      <c r="X85" t="s">
        <v>741</v>
      </c>
      <c r="Y85" t="s">
        <v>88</v>
      </c>
      <c r="Z85" t="s">
        <v>829</v>
      </c>
      <c r="AA85" t="s">
        <v>40</v>
      </c>
      <c r="AB85" t="s">
        <v>801</v>
      </c>
      <c r="AC85" t="s">
        <v>830</v>
      </c>
      <c r="AD85" t="s">
        <v>418</v>
      </c>
      <c r="AE85" t="s">
        <v>759</v>
      </c>
      <c r="AF85">
        <v>4450429.8076531496</v>
      </c>
      <c r="AG85">
        <v>9825971.1926533505</v>
      </c>
      <c r="AH85">
        <v>0</v>
      </c>
      <c r="AI85">
        <v>27653029.0895794</v>
      </c>
      <c r="AJ85">
        <v>54512670.676186003</v>
      </c>
      <c r="AK85">
        <v>33411960.453336101</v>
      </c>
      <c r="AL85">
        <v>48014147.619525701</v>
      </c>
      <c r="AM85">
        <f t="shared" si="7"/>
        <v>108.42105671599499</v>
      </c>
      <c r="AN85">
        <f t="shared" si="8"/>
        <v>235383.61917381399</v>
      </c>
      <c r="AO85">
        <v>250000</v>
      </c>
      <c r="AP85">
        <f t="shared" si="9"/>
        <v>13336.724066986379</v>
      </c>
      <c r="AQ85">
        <f t="shared" si="10"/>
        <v>1.0959498564094374</v>
      </c>
      <c r="AR85">
        <f t="shared" si="11"/>
        <v>0.86344964048781636</v>
      </c>
      <c r="AS85">
        <f t="shared" si="12"/>
        <v>177868208.83893371</v>
      </c>
      <c r="AT85">
        <f t="shared" si="13"/>
        <v>13336.72406698638</v>
      </c>
    </row>
    <row r="86" spans="1:46" x14ac:dyDescent="0.25">
      <c r="A86" t="s">
        <v>831</v>
      </c>
      <c r="B86">
        <v>109.743264724849</v>
      </c>
      <c r="C86">
        <v>240877.35360630701</v>
      </c>
      <c r="D86" t="s">
        <v>77</v>
      </c>
      <c r="E86" t="s">
        <v>832</v>
      </c>
      <c r="F86" t="s">
        <v>40</v>
      </c>
      <c r="G86" t="s">
        <v>631</v>
      </c>
      <c r="H86" t="s">
        <v>833</v>
      </c>
      <c r="I86" t="s">
        <v>834</v>
      </c>
      <c r="J86" t="s">
        <v>733</v>
      </c>
      <c r="K86" t="s">
        <v>235</v>
      </c>
      <c r="L86" t="s">
        <v>466</v>
      </c>
      <c r="M86" t="s">
        <v>40</v>
      </c>
      <c r="N86" t="s">
        <v>633</v>
      </c>
      <c r="O86" t="s">
        <v>835</v>
      </c>
      <c r="P86" t="s">
        <v>341</v>
      </c>
      <c r="Q86" t="s">
        <v>738</v>
      </c>
      <c r="R86" t="s">
        <v>228</v>
      </c>
      <c r="S86" t="s">
        <v>694</v>
      </c>
      <c r="T86" t="s">
        <v>40</v>
      </c>
      <c r="U86" t="s">
        <v>782</v>
      </c>
      <c r="V86" t="s">
        <v>836</v>
      </c>
      <c r="W86" t="s">
        <v>429</v>
      </c>
      <c r="X86" t="s">
        <v>741</v>
      </c>
      <c r="Y86" t="s">
        <v>88</v>
      </c>
      <c r="Z86" t="s">
        <v>75</v>
      </c>
      <c r="AA86" t="s">
        <v>40</v>
      </c>
      <c r="AB86" t="s">
        <v>642</v>
      </c>
      <c r="AC86" t="s">
        <v>837</v>
      </c>
      <c r="AD86" t="s">
        <v>838</v>
      </c>
      <c r="AE86" t="s">
        <v>759</v>
      </c>
      <c r="AF86">
        <v>4450429.8076531496</v>
      </c>
      <c r="AG86">
        <v>9825971.1926533505</v>
      </c>
      <c r="AH86">
        <v>0</v>
      </c>
      <c r="AI86">
        <v>27653029.0895794</v>
      </c>
      <c r="AJ86">
        <v>65492943.572864197</v>
      </c>
      <c r="AK86">
        <v>33411960.453336202</v>
      </c>
      <c r="AL86">
        <v>48014147.619525701</v>
      </c>
      <c r="AM86">
        <f t="shared" si="7"/>
        <v>109.743264724849</v>
      </c>
      <c r="AN86">
        <f t="shared" si="8"/>
        <v>240877.35360630701</v>
      </c>
      <c r="AO86">
        <v>250000</v>
      </c>
      <c r="AP86">
        <f t="shared" si="9"/>
        <v>13742.215313973653</v>
      </c>
      <c r="AQ86">
        <f t="shared" si="10"/>
        <v>0.66384103183252485</v>
      </c>
      <c r="AR86">
        <f t="shared" si="11"/>
        <v>0.74660396952950392</v>
      </c>
      <c r="AS86">
        <f t="shared" si="12"/>
        <v>188848481.735612</v>
      </c>
      <c r="AT86">
        <f t="shared" si="13"/>
        <v>13742.215313973655</v>
      </c>
    </row>
    <row r="87" spans="1:46" x14ac:dyDescent="0.25">
      <c r="A87" t="s">
        <v>839</v>
      </c>
      <c r="B87">
        <v>111.065472733703</v>
      </c>
      <c r="C87">
        <v>244871.336987357</v>
      </c>
      <c r="D87" t="s">
        <v>701</v>
      </c>
      <c r="E87" t="s">
        <v>264</v>
      </c>
      <c r="F87" t="s">
        <v>40</v>
      </c>
      <c r="G87" t="s">
        <v>631</v>
      </c>
      <c r="H87" t="s">
        <v>840</v>
      </c>
      <c r="I87" t="s">
        <v>404</v>
      </c>
      <c r="J87" t="s">
        <v>733</v>
      </c>
      <c r="K87" t="s">
        <v>390</v>
      </c>
      <c r="L87" t="s">
        <v>841</v>
      </c>
      <c r="M87" t="s">
        <v>842</v>
      </c>
      <c r="N87" t="s">
        <v>633</v>
      </c>
      <c r="O87" t="s">
        <v>843</v>
      </c>
      <c r="P87" t="s">
        <v>370</v>
      </c>
      <c r="Q87" t="s">
        <v>738</v>
      </c>
      <c r="R87" t="s">
        <v>844</v>
      </c>
      <c r="S87" t="s">
        <v>845</v>
      </c>
      <c r="T87" t="s">
        <v>40</v>
      </c>
      <c r="U87" t="s">
        <v>669</v>
      </c>
      <c r="V87" t="s">
        <v>846</v>
      </c>
      <c r="W87" t="s">
        <v>605</v>
      </c>
      <c r="X87" t="s">
        <v>741</v>
      </c>
      <c r="Y87" t="s">
        <v>712</v>
      </c>
      <c r="Z87" t="s">
        <v>278</v>
      </c>
      <c r="AA87" t="s">
        <v>40</v>
      </c>
      <c r="AB87" t="s">
        <v>642</v>
      </c>
      <c r="AC87" t="s">
        <v>847</v>
      </c>
      <c r="AD87" t="s">
        <v>418</v>
      </c>
      <c r="AE87" t="s">
        <v>745</v>
      </c>
      <c r="AF87">
        <v>4450429.8076530704</v>
      </c>
      <c r="AG87">
        <v>9825971.1926533505</v>
      </c>
      <c r="AH87">
        <v>0</v>
      </c>
      <c r="AI87">
        <v>27653029.0895794</v>
      </c>
      <c r="AJ87">
        <v>81616808.114255205</v>
      </c>
      <c r="AK87">
        <v>33411960.453336101</v>
      </c>
      <c r="AL87">
        <v>48014147.619525701</v>
      </c>
      <c r="AM87">
        <f t="shared" si="7"/>
        <v>111.065472733703</v>
      </c>
      <c r="AN87">
        <f t="shared" si="8"/>
        <v>244871.336987357</v>
      </c>
      <c r="AO87">
        <v>250000</v>
      </c>
      <c r="AP87">
        <f t="shared" si="9"/>
        <v>14316.855320809902</v>
      </c>
      <c r="AQ87">
        <f t="shared" si="10"/>
        <v>0.35822552492993048</v>
      </c>
      <c r="AR87">
        <f t="shared" si="11"/>
        <v>0.6399127265495772</v>
      </c>
      <c r="AS87">
        <f t="shared" si="12"/>
        <v>204972346.27700281</v>
      </c>
      <c r="AT87">
        <f t="shared" si="13"/>
        <v>14316.855320809902</v>
      </c>
    </row>
    <row r="88" spans="1:46" x14ac:dyDescent="0.25">
      <c r="A88" t="s">
        <v>848</v>
      </c>
      <c r="B88">
        <v>112.387680742556</v>
      </c>
      <c r="C88">
        <v>233585.13372158501</v>
      </c>
      <c r="D88" t="s">
        <v>258</v>
      </c>
      <c r="E88" t="s">
        <v>790</v>
      </c>
      <c r="F88" t="s">
        <v>849</v>
      </c>
      <c r="G88" t="s">
        <v>40</v>
      </c>
      <c r="H88" t="s">
        <v>717</v>
      </c>
      <c r="I88" t="s">
        <v>404</v>
      </c>
      <c r="J88" t="s">
        <v>850</v>
      </c>
      <c r="K88" t="s">
        <v>451</v>
      </c>
      <c r="L88" t="s">
        <v>851</v>
      </c>
      <c r="M88" t="s">
        <v>852</v>
      </c>
      <c r="N88" t="s">
        <v>853</v>
      </c>
      <c r="O88" t="s">
        <v>721</v>
      </c>
      <c r="P88" t="s">
        <v>482</v>
      </c>
      <c r="Q88" t="s">
        <v>854</v>
      </c>
      <c r="R88" t="s">
        <v>214</v>
      </c>
      <c r="S88" t="s">
        <v>855</v>
      </c>
      <c r="T88" t="s">
        <v>856</v>
      </c>
      <c r="U88" t="s">
        <v>857</v>
      </c>
      <c r="V88" t="s">
        <v>783</v>
      </c>
      <c r="W88" t="s">
        <v>605</v>
      </c>
      <c r="X88" t="s">
        <v>858</v>
      </c>
      <c r="Y88" t="s">
        <v>262</v>
      </c>
      <c r="Z88" t="s">
        <v>89</v>
      </c>
      <c r="AA88" t="s">
        <v>859</v>
      </c>
      <c r="AB88" t="s">
        <v>860</v>
      </c>
      <c r="AC88" t="s">
        <v>727</v>
      </c>
      <c r="AD88" t="s">
        <v>418</v>
      </c>
      <c r="AE88" t="s">
        <v>861</v>
      </c>
      <c r="AF88">
        <v>4450429.8076531002</v>
      </c>
      <c r="AG88">
        <v>9825971.1926533505</v>
      </c>
      <c r="AH88">
        <v>65471785.438107602</v>
      </c>
      <c r="AI88">
        <v>18846405.738635499</v>
      </c>
      <c r="AJ88">
        <v>46169134.231845804</v>
      </c>
      <c r="AK88">
        <v>33411960.453336101</v>
      </c>
      <c r="AL88">
        <v>37498874.4177</v>
      </c>
      <c r="AM88">
        <f t="shared" si="7"/>
        <v>112.387680742556</v>
      </c>
      <c r="AN88">
        <f t="shared" si="8"/>
        <v>233585.13372158501</v>
      </c>
      <c r="AO88">
        <v>250000</v>
      </c>
      <c r="AP88">
        <f t="shared" si="9"/>
        <v>14685.862633156128</v>
      </c>
      <c r="AQ88">
        <f t="shared" si="10"/>
        <v>1.117732521980378</v>
      </c>
      <c r="AR88">
        <f t="shared" si="11"/>
        <v>0.86815937577340563</v>
      </c>
      <c r="AS88">
        <f t="shared" si="12"/>
        <v>215674561.27993143</v>
      </c>
      <c r="AT88">
        <f t="shared" si="13"/>
        <v>14685.862633156126</v>
      </c>
    </row>
    <row r="89" spans="1:46" x14ac:dyDescent="0.25">
      <c r="A89" t="s">
        <v>862</v>
      </c>
      <c r="B89">
        <v>113.70988875141001</v>
      </c>
      <c r="C89">
        <v>237128.58364605901</v>
      </c>
      <c r="D89" t="s">
        <v>251</v>
      </c>
      <c r="E89" t="s">
        <v>863</v>
      </c>
      <c r="F89" t="s">
        <v>864</v>
      </c>
      <c r="G89" t="s">
        <v>40</v>
      </c>
      <c r="H89" t="s">
        <v>702</v>
      </c>
      <c r="I89" t="s">
        <v>404</v>
      </c>
      <c r="J89" t="s">
        <v>865</v>
      </c>
      <c r="K89" t="s">
        <v>268</v>
      </c>
      <c r="L89" t="s">
        <v>866</v>
      </c>
      <c r="M89" t="s">
        <v>867</v>
      </c>
      <c r="N89" t="s">
        <v>868</v>
      </c>
      <c r="O89" t="s">
        <v>705</v>
      </c>
      <c r="P89" t="s">
        <v>370</v>
      </c>
      <c r="Q89" t="s">
        <v>869</v>
      </c>
      <c r="R89" t="s">
        <v>214</v>
      </c>
      <c r="S89" t="s">
        <v>870</v>
      </c>
      <c r="T89" t="s">
        <v>871</v>
      </c>
      <c r="U89" t="s">
        <v>872</v>
      </c>
      <c r="V89" t="s">
        <v>873</v>
      </c>
      <c r="W89" t="s">
        <v>605</v>
      </c>
      <c r="X89" t="s">
        <v>874</v>
      </c>
      <c r="Y89" t="s">
        <v>277</v>
      </c>
      <c r="Z89" t="s">
        <v>875</v>
      </c>
      <c r="AA89" t="s">
        <v>876</v>
      </c>
      <c r="AB89" t="s">
        <v>877</v>
      </c>
      <c r="AC89" t="s">
        <v>714</v>
      </c>
      <c r="AD89" t="s">
        <v>418</v>
      </c>
      <c r="AE89" t="s">
        <v>878</v>
      </c>
      <c r="AF89">
        <v>4450429.80765309</v>
      </c>
      <c r="AG89">
        <v>9825971.1926533505</v>
      </c>
      <c r="AH89">
        <v>67552409.792692795</v>
      </c>
      <c r="AI89">
        <v>18846405.738635499</v>
      </c>
      <c r="AJ89">
        <v>46173918.700063199</v>
      </c>
      <c r="AK89">
        <v>33411960.453336101</v>
      </c>
      <c r="AL89">
        <v>40491436.924091198</v>
      </c>
      <c r="AM89">
        <f t="shared" si="7"/>
        <v>113.70988875141001</v>
      </c>
      <c r="AN89">
        <f t="shared" si="8"/>
        <v>237128.58364605901</v>
      </c>
      <c r="AO89">
        <v>250000</v>
      </c>
      <c r="AP89">
        <f t="shared" si="9"/>
        <v>14857.743186942127</v>
      </c>
      <c r="AQ89">
        <f t="shared" si="10"/>
        <v>0.86631032667553187</v>
      </c>
      <c r="AR89">
        <f t="shared" si="11"/>
        <v>0.80683999762769476</v>
      </c>
      <c r="AS89">
        <f t="shared" si="12"/>
        <v>220752532.6091252</v>
      </c>
      <c r="AT89">
        <f t="shared" si="13"/>
        <v>14857.743186942127</v>
      </c>
    </row>
    <row r="90" spans="1:46" x14ac:dyDescent="0.25">
      <c r="A90" t="s">
        <v>879</v>
      </c>
      <c r="B90">
        <v>115.032096760264</v>
      </c>
      <c r="C90">
        <v>239094.331435784</v>
      </c>
      <c r="D90" t="s">
        <v>77</v>
      </c>
      <c r="E90" t="s">
        <v>64</v>
      </c>
      <c r="F90" t="s">
        <v>880</v>
      </c>
      <c r="G90" t="s">
        <v>40</v>
      </c>
      <c r="H90" t="s">
        <v>717</v>
      </c>
      <c r="I90" t="s">
        <v>404</v>
      </c>
      <c r="J90" t="s">
        <v>881</v>
      </c>
      <c r="K90" t="s">
        <v>294</v>
      </c>
      <c r="L90" t="s">
        <v>175</v>
      </c>
      <c r="M90" t="s">
        <v>882</v>
      </c>
      <c r="N90" t="s">
        <v>883</v>
      </c>
      <c r="O90" t="s">
        <v>884</v>
      </c>
      <c r="P90" t="s">
        <v>482</v>
      </c>
      <c r="Q90" t="s">
        <v>885</v>
      </c>
      <c r="R90" t="s">
        <v>470</v>
      </c>
      <c r="S90" t="s">
        <v>886</v>
      </c>
      <c r="T90" t="s">
        <v>887</v>
      </c>
      <c r="U90" t="s">
        <v>888</v>
      </c>
      <c r="V90" t="s">
        <v>724</v>
      </c>
      <c r="W90" t="s">
        <v>605</v>
      </c>
      <c r="X90" t="s">
        <v>889</v>
      </c>
      <c r="Y90" t="s">
        <v>88</v>
      </c>
      <c r="Z90" t="s">
        <v>75</v>
      </c>
      <c r="AA90" t="s">
        <v>890</v>
      </c>
      <c r="AB90" t="s">
        <v>161</v>
      </c>
      <c r="AC90" t="s">
        <v>727</v>
      </c>
      <c r="AD90" t="s">
        <v>418</v>
      </c>
      <c r="AE90" t="s">
        <v>891</v>
      </c>
      <c r="AF90">
        <v>4450429.8076531496</v>
      </c>
      <c r="AG90">
        <v>9825971.1926533505</v>
      </c>
      <c r="AH90">
        <v>64332545.937678799</v>
      </c>
      <c r="AI90">
        <v>18846405.738635499</v>
      </c>
      <c r="AJ90">
        <v>46169134.231845804</v>
      </c>
      <c r="AK90">
        <v>33411960.453336101</v>
      </c>
      <c r="AL90">
        <v>47775553.773701601</v>
      </c>
      <c r="AM90">
        <f t="shared" si="7"/>
        <v>115.032096760264</v>
      </c>
      <c r="AN90">
        <f t="shared" si="8"/>
        <v>239094.331435784</v>
      </c>
      <c r="AO90">
        <v>250000</v>
      </c>
      <c r="AP90">
        <f t="shared" si="9"/>
        <v>14993.73206161509</v>
      </c>
      <c r="AQ90">
        <f t="shared" si="10"/>
        <v>0.72734850265433304</v>
      </c>
      <c r="AR90">
        <f t="shared" si="11"/>
        <v>0.7664937536037767</v>
      </c>
      <c r="AS90">
        <f t="shared" si="12"/>
        <v>224812001.13550431</v>
      </c>
      <c r="AT90">
        <f t="shared" si="13"/>
        <v>14993.73206161509</v>
      </c>
    </row>
    <row r="91" spans="1:46" x14ac:dyDescent="0.25">
      <c r="A91" t="s">
        <v>892</v>
      </c>
      <c r="B91">
        <v>116.35430476911699</v>
      </c>
      <c r="C91">
        <v>242320.323339544</v>
      </c>
      <c r="D91" t="s">
        <v>77</v>
      </c>
      <c r="E91" t="s">
        <v>64</v>
      </c>
      <c r="F91" t="s">
        <v>893</v>
      </c>
      <c r="G91" t="s">
        <v>40</v>
      </c>
      <c r="H91" t="s">
        <v>702</v>
      </c>
      <c r="I91" t="s">
        <v>404</v>
      </c>
      <c r="J91" t="s">
        <v>733</v>
      </c>
      <c r="K91" t="s">
        <v>138</v>
      </c>
      <c r="L91" t="s">
        <v>224</v>
      </c>
      <c r="M91" t="s">
        <v>894</v>
      </c>
      <c r="N91" t="s">
        <v>895</v>
      </c>
      <c r="O91" t="s">
        <v>896</v>
      </c>
      <c r="P91" t="s">
        <v>370</v>
      </c>
      <c r="Q91" t="s">
        <v>897</v>
      </c>
      <c r="R91" t="s">
        <v>228</v>
      </c>
      <c r="S91" t="s">
        <v>898</v>
      </c>
      <c r="T91" t="s">
        <v>899</v>
      </c>
      <c r="U91" t="s">
        <v>900</v>
      </c>
      <c r="V91" t="s">
        <v>901</v>
      </c>
      <c r="W91" t="s">
        <v>605</v>
      </c>
      <c r="X91" t="s">
        <v>741</v>
      </c>
      <c r="Y91" t="s">
        <v>88</v>
      </c>
      <c r="Z91" t="s">
        <v>75</v>
      </c>
      <c r="AA91" t="s">
        <v>902</v>
      </c>
      <c r="AB91" t="s">
        <v>903</v>
      </c>
      <c r="AC91" t="s">
        <v>714</v>
      </c>
      <c r="AD91" t="s">
        <v>418</v>
      </c>
      <c r="AE91" t="s">
        <v>745</v>
      </c>
      <c r="AF91">
        <v>4450429.8076531496</v>
      </c>
      <c r="AG91">
        <v>9825971.1926533505</v>
      </c>
      <c r="AH91">
        <v>68716028.084181502</v>
      </c>
      <c r="AI91">
        <v>18846405.738635499</v>
      </c>
      <c r="AJ91">
        <v>46173918.700063199</v>
      </c>
      <c r="AK91">
        <v>33411960.453336101</v>
      </c>
      <c r="AL91">
        <v>48014147.619525701</v>
      </c>
      <c r="AM91">
        <f t="shared" si="7"/>
        <v>116.35430476911699</v>
      </c>
      <c r="AN91">
        <f t="shared" si="8"/>
        <v>242320.323339544</v>
      </c>
      <c r="AO91">
        <v>250000</v>
      </c>
      <c r="AP91">
        <f t="shared" si="9"/>
        <v>15147.239405120938</v>
      </c>
      <c r="AQ91">
        <f t="shared" si="10"/>
        <v>0.50700173510558444</v>
      </c>
      <c r="AR91">
        <f t="shared" si="11"/>
        <v>0.69392319943583869</v>
      </c>
      <c r="AS91">
        <f t="shared" si="12"/>
        <v>229438861.59604847</v>
      </c>
      <c r="AT91">
        <f t="shared" si="13"/>
        <v>15147.239405120936</v>
      </c>
    </row>
    <row r="92" spans="1:46" x14ac:dyDescent="0.25">
      <c r="A92" t="s">
        <v>904</v>
      </c>
      <c r="B92">
        <v>117.676512777971</v>
      </c>
      <c r="C92">
        <v>244708.41252908</v>
      </c>
      <c r="D92" t="s">
        <v>77</v>
      </c>
      <c r="E92" t="s">
        <v>761</v>
      </c>
      <c r="F92" t="s">
        <v>905</v>
      </c>
      <c r="G92" t="s">
        <v>40</v>
      </c>
      <c r="H92" t="s">
        <v>702</v>
      </c>
      <c r="I92" t="s">
        <v>337</v>
      </c>
      <c r="J92" t="s">
        <v>733</v>
      </c>
      <c r="K92" t="s">
        <v>390</v>
      </c>
      <c r="L92" t="s">
        <v>906</v>
      </c>
      <c r="M92" t="s">
        <v>907</v>
      </c>
      <c r="N92" t="s">
        <v>908</v>
      </c>
      <c r="O92" t="s">
        <v>705</v>
      </c>
      <c r="P92" t="s">
        <v>634</v>
      </c>
      <c r="Q92" t="s">
        <v>897</v>
      </c>
      <c r="R92" t="s">
        <v>552</v>
      </c>
      <c r="S92" t="s">
        <v>768</v>
      </c>
      <c r="T92" t="s">
        <v>909</v>
      </c>
      <c r="U92" t="s">
        <v>910</v>
      </c>
      <c r="V92" t="s">
        <v>901</v>
      </c>
      <c r="W92" t="s">
        <v>345</v>
      </c>
      <c r="X92" t="s">
        <v>911</v>
      </c>
      <c r="Y92" t="s">
        <v>88</v>
      </c>
      <c r="Z92" t="s">
        <v>772</v>
      </c>
      <c r="AA92" t="s">
        <v>912</v>
      </c>
      <c r="AB92" t="s">
        <v>860</v>
      </c>
      <c r="AC92" t="s">
        <v>714</v>
      </c>
      <c r="AD92" t="s">
        <v>504</v>
      </c>
      <c r="AE92" t="s">
        <v>745</v>
      </c>
      <c r="AF92">
        <v>4450429.8076531496</v>
      </c>
      <c r="AG92">
        <v>9825971.1926533505</v>
      </c>
      <c r="AH92">
        <v>74121973.002316996</v>
      </c>
      <c r="AI92">
        <v>18846405.738635499</v>
      </c>
      <c r="AJ92">
        <v>46173918.700063199</v>
      </c>
      <c r="AK92">
        <v>33411960.453336101</v>
      </c>
      <c r="AL92">
        <v>48014147.619525701</v>
      </c>
      <c r="AM92">
        <f t="shared" si="7"/>
        <v>117.676512777971</v>
      </c>
      <c r="AN92">
        <f t="shared" si="8"/>
        <v>244708.41252908</v>
      </c>
      <c r="AO92">
        <v>250000</v>
      </c>
      <c r="AP92">
        <f t="shared" si="9"/>
        <v>15324.647027392964</v>
      </c>
      <c r="AQ92">
        <f t="shared" si="10"/>
        <v>0.34529914205927437</v>
      </c>
      <c r="AR92">
        <f t="shared" si="11"/>
        <v>0.63506525420461901</v>
      </c>
      <c r="AS92">
        <f t="shared" si="12"/>
        <v>234844806.514184</v>
      </c>
      <c r="AT92">
        <f t="shared" si="13"/>
        <v>15324.647027392963</v>
      </c>
    </row>
    <row r="93" spans="1:46" x14ac:dyDescent="0.25">
      <c r="A93" t="s">
        <v>913</v>
      </c>
      <c r="B93">
        <v>118.99872078682399</v>
      </c>
      <c r="C93">
        <v>246990.398370432</v>
      </c>
      <c r="D93" t="s">
        <v>77</v>
      </c>
      <c r="E93" t="s">
        <v>761</v>
      </c>
      <c r="F93" t="s">
        <v>914</v>
      </c>
      <c r="G93" t="s">
        <v>40</v>
      </c>
      <c r="H93" t="s">
        <v>915</v>
      </c>
      <c r="I93" t="s">
        <v>916</v>
      </c>
      <c r="J93" t="s">
        <v>733</v>
      </c>
      <c r="K93" t="s">
        <v>294</v>
      </c>
      <c r="L93" t="s">
        <v>917</v>
      </c>
      <c r="M93" t="s">
        <v>918</v>
      </c>
      <c r="N93" t="s">
        <v>853</v>
      </c>
      <c r="O93" t="s">
        <v>919</v>
      </c>
      <c r="P93" t="s">
        <v>920</v>
      </c>
      <c r="Q93" t="s">
        <v>738</v>
      </c>
      <c r="R93" t="s">
        <v>214</v>
      </c>
      <c r="S93" t="s">
        <v>768</v>
      </c>
      <c r="T93" t="s">
        <v>921</v>
      </c>
      <c r="U93" t="s">
        <v>910</v>
      </c>
      <c r="V93" t="s">
        <v>922</v>
      </c>
      <c r="W93" t="s">
        <v>923</v>
      </c>
      <c r="X93" t="s">
        <v>741</v>
      </c>
      <c r="Y93" t="s">
        <v>88</v>
      </c>
      <c r="Z93" t="s">
        <v>772</v>
      </c>
      <c r="AA93" t="s">
        <v>924</v>
      </c>
      <c r="AB93" t="s">
        <v>860</v>
      </c>
      <c r="AC93" t="s">
        <v>925</v>
      </c>
      <c r="AD93" t="s">
        <v>926</v>
      </c>
      <c r="AE93" t="s">
        <v>759</v>
      </c>
      <c r="AF93">
        <v>4450429.8076531496</v>
      </c>
      <c r="AG93">
        <v>9825971.1926533505</v>
      </c>
      <c r="AH93">
        <v>77243147.488594294</v>
      </c>
      <c r="AI93">
        <v>18846405.738635499</v>
      </c>
      <c r="AJ93">
        <v>49310144.303897701</v>
      </c>
      <c r="AK93">
        <v>33411960.453336202</v>
      </c>
      <c r="AL93">
        <v>48014147.619525701</v>
      </c>
      <c r="AM93">
        <f t="shared" si="7"/>
        <v>118.99872078682399</v>
      </c>
      <c r="AN93">
        <f t="shared" si="8"/>
        <v>246990.398370432</v>
      </c>
      <c r="AO93">
        <v>250000</v>
      </c>
      <c r="AP93">
        <f t="shared" si="9"/>
        <v>15527.466200391355</v>
      </c>
      <c r="AQ93">
        <f t="shared" si="10"/>
        <v>0.19382438774796032</v>
      </c>
      <c r="AR93">
        <f t="shared" si="11"/>
        <v>0.57684330477129631</v>
      </c>
      <c r="AS93">
        <f t="shared" si="12"/>
        <v>241102206.60429591</v>
      </c>
      <c r="AT93">
        <f t="shared" si="13"/>
        <v>15527.466200391353</v>
      </c>
    </row>
    <row r="94" spans="1:46" x14ac:dyDescent="0.25">
      <c r="A94" t="s">
        <v>927</v>
      </c>
      <c r="B94">
        <v>120.320928795678</v>
      </c>
      <c r="C94">
        <v>250000</v>
      </c>
      <c r="D94" t="s">
        <v>928</v>
      </c>
      <c r="E94" t="s">
        <v>929</v>
      </c>
      <c r="F94" t="s">
        <v>930</v>
      </c>
      <c r="G94" t="s">
        <v>40</v>
      </c>
      <c r="H94" t="s">
        <v>702</v>
      </c>
      <c r="I94" t="s">
        <v>422</v>
      </c>
      <c r="J94" t="s">
        <v>931</v>
      </c>
      <c r="K94" t="s">
        <v>932</v>
      </c>
      <c r="L94" t="s">
        <v>933</v>
      </c>
      <c r="M94" t="s">
        <v>934</v>
      </c>
      <c r="N94" t="s">
        <v>935</v>
      </c>
      <c r="O94" t="s">
        <v>705</v>
      </c>
      <c r="P94" t="s">
        <v>424</v>
      </c>
      <c r="Q94" t="s">
        <v>936</v>
      </c>
      <c r="R94" t="s">
        <v>937</v>
      </c>
      <c r="S94" t="s">
        <v>938</v>
      </c>
      <c r="T94" t="s">
        <v>939</v>
      </c>
      <c r="U94" t="s">
        <v>940</v>
      </c>
      <c r="V94" t="s">
        <v>709</v>
      </c>
      <c r="W94" t="s">
        <v>941</v>
      </c>
      <c r="X94" t="s">
        <v>942</v>
      </c>
      <c r="Y94" t="s">
        <v>943</v>
      </c>
      <c r="Z94" t="s">
        <v>944</v>
      </c>
      <c r="AA94" t="s">
        <v>945</v>
      </c>
      <c r="AB94" t="s">
        <v>161</v>
      </c>
      <c r="AC94" t="s">
        <v>714</v>
      </c>
      <c r="AD94" t="s">
        <v>946</v>
      </c>
      <c r="AE94" t="s">
        <v>947</v>
      </c>
      <c r="AF94">
        <v>4450429.8076528599</v>
      </c>
      <c r="AG94">
        <v>4795089.8391718604</v>
      </c>
      <c r="AH94">
        <v>77083835.0633789</v>
      </c>
      <c r="AI94">
        <v>18846405.738635499</v>
      </c>
      <c r="AJ94">
        <v>46173918.700063199</v>
      </c>
      <c r="AK94">
        <v>33411960.453336202</v>
      </c>
      <c r="AL94">
        <v>97084726.772337496</v>
      </c>
      <c r="AM94">
        <f t="shared" si="7"/>
        <v>120.320928795678</v>
      </c>
      <c r="AN94">
        <f t="shared" si="8"/>
        <v>250000</v>
      </c>
      <c r="AO94">
        <v>250000</v>
      </c>
      <c r="AP94">
        <f t="shared" si="9"/>
        <v>16788.280625918069</v>
      </c>
      <c r="AQ94">
        <f t="shared" si="10"/>
        <v>0</v>
      </c>
      <c r="AR94">
        <f t="shared" si="11"/>
        <v>0.5</v>
      </c>
      <c r="AS94">
        <f t="shared" si="12"/>
        <v>281846366.37457597</v>
      </c>
      <c r="AT94">
        <f t="shared" si="13"/>
        <v>16788.280625918069</v>
      </c>
    </row>
    <row r="95" spans="1:46" x14ac:dyDescent="0.25">
      <c r="A95" t="s">
        <v>948</v>
      </c>
      <c r="B95">
        <v>121.64313680453201</v>
      </c>
      <c r="C95">
        <v>249999.99999999901</v>
      </c>
      <c r="D95" t="s">
        <v>251</v>
      </c>
      <c r="E95" t="s">
        <v>949</v>
      </c>
      <c r="F95" t="s">
        <v>950</v>
      </c>
      <c r="G95" t="s">
        <v>40</v>
      </c>
      <c r="H95" t="s">
        <v>951</v>
      </c>
      <c r="I95" t="s">
        <v>337</v>
      </c>
      <c r="J95" t="s">
        <v>952</v>
      </c>
      <c r="K95" t="s">
        <v>650</v>
      </c>
      <c r="L95" t="s">
        <v>466</v>
      </c>
      <c r="M95" t="s">
        <v>953</v>
      </c>
      <c r="N95" t="s">
        <v>954</v>
      </c>
      <c r="O95" t="s">
        <v>955</v>
      </c>
      <c r="P95" t="s">
        <v>634</v>
      </c>
      <c r="Q95" t="s">
        <v>956</v>
      </c>
      <c r="R95" t="s">
        <v>844</v>
      </c>
      <c r="S95" t="s">
        <v>957</v>
      </c>
      <c r="T95" t="s">
        <v>958</v>
      </c>
      <c r="U95" t="s">
        <v>959</v>
      </c>
      <c r="V95" t="s">
        <v>960</v>
      </c>
      <c r="W95" t="s">
        <v>556</v>
      </c>
      <c r="X95" t="s">
        <v>961</v>
      </c>
      <c r="Y95" t="s">
        <v>277</v>
      </c>
      <c r="Z95" t="s">
        <v>962</v>
      </c>
      <c r="AA95" t="s">
        <v>963</v>
      </c>
      <c r="AB95" t="s">
        <v>860</v>
      </c>
      <c r="AC95" t="s">
        <v>964</v>
      </c>
      <c r="AD95" t="s">
        <v>504</v>
      </c>
      <c r="AE95" t="s">
        <v>965</v>
      </c>
      <c r="AF95">
        <v>4450429.80765309</v>
      </c>
      <c r="AG95">
        <v>9825971.1926533505</v>
      </c>
      <c r="AH95">
        <v>155613987.53408501</v>
      </c>
      <c r="AI95">
        <v>18846405.738635499</v>
      </c>
      <c r="AJ95">
        <v>46162141.117721602</v>
      </c>
      <c r="AK95">
        <v>33411960.453336101</v>
      </c>
      <c r="AL95">
        <v>33978979.0178729</v>
      </c>
      <c r="AM95">
        <f t="shared" si="7"/>
        <v>121.64313680453201</v>
      </c>
      <c r="AN95">
        <f t="shared" si="8"/>
        <v>249999.99999999901</v>
      </c>
      <c r="AO95">
        <v>250000</v>
      </c>
      <c r="AP95">
        <f t="shared" si="9"/>
        <v>17386.485408556771</v>
      </c>
      <c r="AQ95">
        <f t="shared" si="10"/>
        <v>5.6913758719858812E-14</v>
      </c>
      <c r="AR95">
        <f t="shared" si="11"/>
        <v>0.50000000000002265</v>
      </c>
      <c r="AS95">
        <f t="shared" si="12"/>
        <v>302289874.86195755</v>
      </c>
      <c r="AT95">
        <f t="shared" si="13"/>
        <v>17386.485408556775</v>
      </c>
    </row>
    <row r="96" spans="1:46" x14ac:dyDescent="0.25">
      <c r="A96" t="s">
        <v>966</v>
      </c>
      <c r="B96">
        <v>122.965344813385</v>
      </c>
      <c r="C96">
        <v>250000</v>
      </c>
      <c r="D96" t="s">
        <v>77</v>
      </c>
      <c r="E96" t="s">
        <v>64</v>
      </c>
      <c r="F96" t="s">
        <v>967</v>
      </c>
      <c r="G96" t="s">
        <v>40</v>
      </c>
      <c r="H96" t="s">
        <v>968</v>
      </c>
      <c r="I96" t="s">
        <v>834</v>
      </c>
      <c r="J96" t="s">
        <v>969</v>
      </c>
      <c r="K96" t="s">
        <v>970</v>
      </c>
      <c r="L96" t="s">
        <v>175</v>
      </c>
      <c r="M96" t="s">
        <v>971</v>
      </c>
      <c r="N96" t="s">
        <v>972</v>
      </c>
      <c r="O96" t="s">
        <v>973</v>
      </c>
      <c r="P96" t="s">
        <v>341</v>
      </c>
      <c r="Q96" t="s">
        <v>974</v>
      </c>
      <c r="R96" t="s">
        <v>484</v>
      </c>
      <c r="S96" t="s">
        <v>975</v>
      </c>
      <c r="T96" t="s">
        <v>976</v>
      </c>
      <c r="U96" t="s">
        <v>977</v>
      </c>
      <c r="V96" t="s">
        <v>978</v>
      </c>
      <c r="W96" t="s">
        <v>941</v>
      </c>
      <c r="X96" t="s">
        <v>979</v>
      </c>
      <c r="Y96" t="s">
        <v>231</v>
      </c>
      <c r="Z96" t="s">
        <v>558</v>
      </c>
      <c r="AA96" t="s">
        <v>980</v>
      </c>
      <c r="AB96" t="s">
        <v>860</v>
      </c>
      <c r="AC96" t="s">
        <v>981</v>
      </c>
      <c r="AD96" t="s">
        <v>982</v>
      </c>
      <c r="AE96" t="s">
        <v>983</v>
      </c>
      <c r="AF96">
        <v>4450429.8076531496</v>
      </c>
      <c r="AG96">
        <v>9825971.1926533207</v>
      </c>
      <c r="AH96">
        <v>167857795.97848201</v>
      </c>
      <c r="AI96">
        <v>18846405.738635499</v>
      </c>
      <c r="AJ96">
        <v>46175311.1586693</v>
      </c>
      <c r="AK96">
        <v>33411960.453336202</v>
      </c>
      <c r="AL96">
        <v>32422914.2094988</v>
      </c>
      <c r="AM96">
        <f t="shared" si="7"/>
        <v>122.965344813385</v>
      </c>
      <c r="AN96">
        <f t="shared" si="8"/>
        <v>250000</v>
      </c>
      <c r="AO96">
        <v>250000</v>
      </c>
      <c r="AP96">
        <f t="shared" si="9"/>
        <v>17691.545679756993</v>
      </c>
      <c r="AQ96">
        <f t="shared" si="10"/>
        <v>0</v>
      </c>
      <c r="AR96">
        <f t="shared" si="11"/>
        <v>0.5</v>
      </c>
      <c r="AS96">
        <f t="shared" si="12"/>
        <v>312990788.53892827</v>
      </c>
      <c r="AT96">
        <f t="shared" si="13"/>
        <v>17691.54567975699</v>
      </c>
    </row>
    <row r="97" spans="1:46" x14ac:dyDescent="0.25">
      <c r="A97" t="s">
        <v>984</v>
      </c>
      <c r="B97">
        <v>124.28755282223899</v>
      </c>
      <c r="C97">
        <v>249999.99999999901</v>
      </c>
      <c r="D97" t="s">
        <v>77</v>
      </c>
      <c r="E97" t="s">
        <v>985</v>
      </c>
      <c r="F97" t="s">
        <v>986</v>
      </c>
      <c r="G97" t="s">
        <v>40</v>
      </c>
      <c r="H97" t="s">
        <v>987</v>
      </c>
      <c r="I97" t="s">
        <v>435</v>
      </c>
      <c r="J97" t="s">
        <v>733</v>
      </c>
      <c r="K97" t="s">
        <v>650</v>
      </c>
      <c r="L97" t="s">
        <v>988</v>
      </c>
      <c r="M97" t="s">
        <v>989</v>
      </c>
      <c r="N97" t="s">
        <v>990</v>
      </c>
      <c r="O97" t="s">
        <v>991</v>
      </c>
      <c r="P97" t="s">
        <v>439</v>
      </c>
      <c r="Q97" t="s">
        <v>738</v>
      </c>
      <c r="R97" t="s">
        <v>484</v>
      </c>
      <c r="S97" t="s">
        <v>992</v>
      </c>
      <c r="T97" t="s">
        <v>993</v>
      </c>
      <c r="U97" t="s">
        <v>994</v>
      </c>
      <c r="V97" t="s">
        <v>995</v>
      </c>
      <c r="W97" t="s">
        <v>941</v>
      </c>
      <c r="X97" t="s">
        <v>741</v>
      </c>
      <c r="Y97" t="s">
        <v>231</v>
      </c>
      <c r="Z97" t="s">
        <v>996</v>
      </c>
      <c r="AA97" t="s">
        <v>997</v>
      </c>
      <c r="AB97" t="s">
        <v>161</v>
      </c>
      <c r="AC97" t="s">
        <v>998</v>
      </c>
      <c r="AD97" t="s">
        <v>446</v>
      </c>
      <c r="AE97" t="s">
        <v>759</v>
      </c>
      <c r="AF97">
        <v>4450429.8076531496</v>
      </c>
      <c r="AG97">
        <v>5459633.2159677697</v>
      </c>
      <c r="AH97">
        <v>76999616.2086339</v>
      </c>
      <c r="AI97">
        <v>18846405.738635499</v>
      </c>
      <c r="AJ97">
        <v>135757521.37468499</v>
      </c>
      <c r="AK97">
        <v>33411960.453336202</v>
      </c>
      <c r="AL97">
        <v>48014147.619525701</v>
      </c>
      <c r="AM97">
        <f t="shared" si="7"/>
        <v>124.28755282223899</v>
      </c>
      <c r="AN97">
        <f t="shared" si="8"/>
        <v>249999.99999999901</v>
      </c>
      <c r="AO97">
        <v>250000</v>
      </c>
      <c r="AP97">
        <f t="shared" si="9"/>
        <v>17970.523487601502</v>
      </c>
      <c r="AQ97">
        <f t="shared" si="10"/>
        <v>5.5064074021642039E-14</v>
      </c>
      <c r="AR97">
        <f t="shared" si="11"/>
        <v>0.50000000000002198</v>
      </c>
      <c r="AS97">
        <f t="shared" si="12"/>
        <v>322939714.41843724</v>
      </c>
      <c r="AT97">
        <f t="shared" si="13"/>
        <v>17970.523487601502</v>
      </c>
    </row>
    <row r="98" spans="1:46" x14ac:dyDescent="0.25">
      <c r="A98" t="s">
        <v>999</v>
      </c>
      <c r="B98">
        <v>125.609760831092</v>
      </c>
      <c r="C98">
        <v>250000</v>
      </c>
      <c r="D98" t="s">
        <v>77</v>
      </c>
      <c r="E98" t="s">
        <v>1000</v>
      </c>
      <c r="F98" t="s">
        <v>1001</v>
      </c>
      <c r="G98" t="s">
        <v>40</v>
      </c>
      <c r="H98" t="s">
        <v>1002</v>
      </c>
      <c r="I98" t="s">
        <v>1003</v>
      </c>
      <c r="J98" t="s">
        <v>1004</v>
      </c>
      <c r="K98" t="s">
        <v>650</v>
      </c>
      <c r="L98" t="s">
        <v>1005</v>
      </c>
      <c r="M98" t="s">
        <v>1006</v>
      </c>
      <c r="N98" t="s">
        <v>883</v>
      </c>
      <c r="O98" t="s">
        <v>1007</v>
      </c>
      <c r="P98" t="s">
        <v>1008</v>
      </c>
      <c r="Q98" t="s">
        <v>1009</v>
      </c>
      <c r="R98" t="s">
        <v>655</v>
      </c>
      <c r="S98" t="s">
        <v>1010</v>
      </c>
      <c r="T98" t="s">
        <v>1011</v>
      </c>
      <c r="U98" t="s">
        <v>1012</v>
      </c>
      <c r="V98" t="s">
        <v>1013</v>
      </c>
      <c r="W98" t="s">
        <v>589</v>
      </c>
      <c r="X98" t="s">
        <v>1014</v>
      </c>
      <c r="Y98" t="s">
        <v>1015</v>
      </c>
      <c r="Z98" t="s">
        <v>1016</v>
      </c>
      <c r="AA98" t="s">
        <v>1017</v>
      </c>
      <c r="AB98" t="s">
        <v>161</v>
      </c>
      <c r="AC98" t="s">
        <v>1018</v>
      </c>
      <c r="AD98" t="s">
        <v>1019</v>
      </c>
      <c r="AE98" t="s">
        <v>1020</v>
      </c>
      <c r="AF98">
        <v>4450429.8076531496</v>
      </c>
      <c r="AG98">
        <v>6540588.7244786303</v>
      </c>
      <c r="AH98">
        <v>163460096.35598901</v>
      </c>
      <c r="AI98">
        <v>18846405.738635499</v>
      </c>
      <c r="AJ98">
        <v>46162828.564119503</v>
      </c>
      <c r="AK98">
        <v>33411960.453336701</v>
      </c>
      <c r="AL98">
        <v>97084726.772315294</v>
      </c>
      <c r="AM98">
        <f t="shared" si="7"/>
        <v>125.609760831092</v>
      </c>
      <c r="AN98">
        <f t="shared" si="8"/>
        <v>250000</v>
      </c>
      <c r="AO98">
        <v>250000</v>
      </c>
      <c r="AP98">
        <f t="shared" si="9"/>
        <v>19234.267244075814</v>
      </c>
      <c r="AQ98">
        <f t="shared" si="10"/>
        <v>0</v>
      </c>
      <c r="AR98">
        <f t="shared" si="11"/>
        <v>0.5</v>
      </c>
      <c r="AS98">
        <f t="shared" si="12"/>
        <v>369957036.41652787</v>
      </c>
      <c r="AT98">
        <f t="shared" si="13"/>
        <v>19234.267244075818</v>
      </c>
    </row>
    <row r="99" spans="1:46" x14ac:dyDescent="0.25">
      <c r="A99" t="s">
        <v>1021</v>
      </c>
      <c r="B99">
        <v>126.93196883994599</v>
      </c>
      <c r="C99">
        <v>249999.99999999901</v>
      </c>
      <c r="D99" t="s">
        <v>77</v>
      </c>
      <c r="E99" t="s">
        <v>1022</v>
      </c>
      <c r="F99" t="s">
        <v>1023</v>
      </c>
      <c r="G99" t="s">
        <v>40</v>
      </c>
      <c r="H99" t="s">
        <v>1002</v>
      </c>
      <c r="I99" t="s">
        <v>834</v>
      </c>
      <c r="J99" t="s">
        <v>1024</v>
      </c>
      <c r="K99" t="s">
        <v>650</v>
      </c>
      <c r="L99" t="s">
        <v>1025</v>
      </c>
      <c r="M99" t="s">
        <v>1026</v>
      </c>
      <c r="N99" t="s">
        <v>990</v>
      </c>
      <c r="O99" t="s">
        <v>1027</v>
      </c>
      <c r="P99" t="s">
        <v>341</v>
      </c>
      <c r="Q99" t="s">
        <v>1009</v>
      </c>
      <c r="R99" t="s">
        <v>514</v>
      </c>
      <c r="S99" t="s">
        <v>1028</v>
      </c>
      <c r="T99" t="s">
        <v>1029</v>
      </c>
      <c r="U99" t="s">
        <v>872</v>
      </c>
      <c r="V99" t="s">
        <v>1013</v>
      </c>
      <c r="W99" t="s">
        <v>444</v>
      </c>
      <c r="X99" t="s">
        <v>1030</v>
      </c>
      <c r="Y99" t="s">
        <v>231</v>
      </c>
      <c r="Z99" t="s">
        <v>1031</v>
      </c>
      <c r="AA99" t="s">
        <v>1032</v>
      </c>
      <c r="AB99" t="s">
        <v>161</v>
      </c>
      <c r="AC99" t="s">
        <v>1018</v>
      </c>
      <c r="AD99" t="s">
        <v>1033</v>
      </c>
      <c r="AE99" t="s">
        <v>1034</v>
      </c>
      <c r="AF99">
        <v>4450429.8076531496</v>
      </c>
      <c r="AG99">
        <v>6747227.1114627998</v>
      </c>
      <c r="AH99">
        <v>175058178.38485301</v>
      </c>
      <c r="AI99">
        <v>18846405.738635499</v>
      </c>
      <c r="AJ99">
        <v>46162828.564119503</v>
      </c>
      <c r="AK99">
        <v>33411960.453336202</v>
      </c>
      <c r="AL99">
        <v>97084726.772315502</v>
      </c>
      <c r="AM99">
        <f t="shared" si="7"/>
        <v>126.93196883994599</v>
      </c>
      <c r="AN99">
        <f t="shared" si="8"/>
        <v>249999.99999999901</v>
      </c>
      <c r="AO99">
        <v>250000</v>
      </c>
      <c r="AP99">
        <f t="shared" si="9"/>
        <v>19538.724544667075</v>
      </c>
      <c r="AQ99">
        <f t="shared" si="10"/>
        <v>5.0644566551250634E-14</v>
      </c>
      <c r="AR99">
        <f t="shared" si="11"/>
        <v>0.50000000000002021</v>
      </c>
      <c r="AS99">
        <f t="shared" si="12"/>
        <v>381761756.83237565</v>
      </c>
      <c r="AT99">
        <f t="shared" si="13"/>
        <v>19538.724544667079</v>
      </c>
    </row>
    <row r="100" spans="1:46" x14ac:dyDescent="0.25">
      <c r="A100" t="s">
        <v>1035</v>
      </c>
      <c r="B100">
        <v>128.2541768488</v>
      </c>
      <c r="C100">
        <v>249999.99999999901</v>
      </c>
      <c r="D100" t="s">
        <v>77</v>
      </c>
      <c r="E100" t="s">
        <v>1036</v>
      </c>
      <c r="F100" t="s">
        <v>1037</v>
      </c>
      <c r="G100" t="s">
        <v>40</v>
      </c>
      <c r="H100" t="s">
        <v>1038</v>
      </c>
      <c r="I100" t="s">
        <v>337</v>
      </c>
      <c r="J100" t="s">
        <v>850</v>
      </c>
      <c r="K100" t="s">
        <v>650</v>
      </c>
      <c r="L100" t="s">
        <v>1039</v>
      </c>
      <c r="M100" t="s">
        <v>1040</v>
      </c>
      <c r="N100" t="s">
        <v>883</v>
      </c>
      <c r="O100" t="s">
        <v>1041</v>
      </c>
      <c r="P100" t="s">
        <v>1042</v>
      </c>
      <c r="Q100" t="s">
        <v>1043</v>
      </c>
      <c r="R100" t="s">
        <v>1044</v>
      </c>
      <c r="S100" t="s">
        <v>1045</v>
      </c>
      <c r="T100" t="s">
        <v>1046</v>
      </c>
      <c r="U100" t="s">
        <v>1047</v>
      </c>
      <c r="V100" t="s">
        <v>1048</v>
      </c>
      <c r="W100" t="s">
        <v>1049</v>
      </c>
      <c r="X100" t="s">
        <v>1050</v>
      </c>
      <c r="Y100" t="s">
        <v>88</v>
      </c>
      <c r="Z100" t="s">
        <v>1051</v>
      </c>
      <c r="AA100" t="s">
        <v>1052</v>
      </c>
      <c r="AB100" t="s">
        <v>161</v>
      </c>
      <c r="AC100" t="s">
        <v>1053</v>
      </c>
      <c r="AD100" t="s">
        <v>348</v>
      </c>
      <c r="AE100" t="s">
        <v>861</v>
      </c>
      <c r="AF100">
        <v>4450429.8076531496</v>
      </c>
      <c r="AG100">
        <v>6321397.73259746</v>
      </c>
      <c r="AH100">
        <v>167782808.669956</v>
      </c>
      <c r="AI100">
        <v>18846405.738635499</v>
      </c>
      <c r="AJ100">
        <v>135757521.37468201</v>
      </c>
      <c r="AK100">
        <v>33411960.453336101</v>
      </c>
      <c r="AL100">
        <v>37498874.4177</v>
      </c>
      <c r="AM100">
        <f t="shared" si="7"/>
        <v>128.2541768488</v>
      </c>
      <c r="AN100">
        <f t="shared" si="8"/>
        <v>249999.99999999901</v>
      </c>
      <c r="AO100">
        <v>250000</v>
      </c>
      <c r="AP100">
        <f t="shared" si="9"/>
        <v>20101.477512724286</v>
      </c>
      <c r="AQ100">
        <f t="shared" si="10"/>
        <v>4.9226741412543969E-14</v>
      </c>
      <c r="AR100">
        <f t="shared" si="11"/>
        <v>0.50000000000001965</v>
      </c>
      <c r="AS100">
        <f t="shared" si="12"/>
        <v>404069398.19456023</v>
      </c>
      <c r="AT100">
        <f t="shared" si="13"/>
        <v>20101.47751272429</v>
      </c>
    </row>
    <row r="101" spans="1:46" x14ac:dyDescent="0.25">
      <c r="A101" t="s">
        <v>1054</v>
      </c>
      <c r="B101">
        <v>129.57638485765301</v>
      </c>
      <c r="C101">
        <v>250000</v>
      </c>
      <c r="D101" t="s">
        <v>77</v>
      </c>
      <c r="E101" t="s">
        <v>1055</v>
      </c>
      <c r="F101" t="s">
        <v>1056</v>
      </c>
      <c r="G101" t="s">
        <v>40</v>
      </c>
      <c r="H101" t="s">
        <v>987</v>
      </c>
      <c r="I101" t="s">
        <v>834</v>
      </c>
      <c r="J101" t="s">
        <v>1057</v>
      </c>
      <c r="K101" t="s">
        <v>650</v>
      </c>
      <c r="L101" t="s">
        <v>1058</v>
      </c>
      <c r="M101" t="s">
        <v>1059</v>
      </c>
      <c r="N101" t="s">
        <v>990</v>
      </c>
      <c r="O101" t="s">
        <v>1060</v>
      </c>
      <c r="P101" t="s">
        <v>393</v>
      </c>
      <c r="Q101" t="s">
        <v>1061</v>
      </c>
      <c r="R101" t="s">
        <v>1062</v>
      </c>
      <c r="S101" t="s">
        <v>1063</v>
      </c>
      <c r="T101" t="s">
        <v>1064</v>
      </c>
      <c r="U101" t="s">
        <v>1065</v>
      </c>
      <c r="V101" t="s">
        <v>1066</v>
      </c>
      <c r="W101" t="s">
        <v>398</v>
      </c>
      <c r="X101" t="s">
        <v>1067</v>
      </c>
      <c r="Y101" t="s">
        <v>88</v>
      </c>
      <c r="Z101" t="s">
        <v>1068</v>
      </c>
      <c r="AA101" t="s">
        <v>1069</v>
      </c>
      <c r="AB101" t="s">
        <v>860</v>
      </c>
      <c r="AC101" t="s">
        <v>998</v>
      </c>
      <c r="AD101" t="s">
        <v>982</v>
      </c>
      <c r="AE101" t="s">
        <v>1070</v>
      </c>
      <c r="AF101">
        <v>4450429.8076531496</v>
      </c>
      <c r="AG101">
        <v>7118962.2178817103</v>
      </c>
      <c r="AH101">
        <v>174827898.91824499</v>
      </c>
      <c r="AI101">
        <v>18846405.738635499</v>
      </c>
      <c r="AJ101">
        <v>135757521.37468499</v>
      </c>
      <c r="AK101">
        <v>33411960.453336202</v>
      </c>
      <c r="AL101">
        <v>42950868.021304198</v>
      </c>
      <c r="AM101">
        <f t="shared" si="7"/>
        <v>129.57638485765301</v>
      </c>
      <c r="AN101">
        <f t="shared" si="8"/>
        <v>250000</v>
      </c>
      <c r="AO101">
        <v>250000</v>
      </c>
      <c r="AP101">
        <f t="shared" si="9"/>
        <v>20429.489629742118</v>
      </c>
      <c r="AQ101">
        <f t="shared" si="10"/>
        <v>0</v>
      </c>
      <c r="AR101">
        <f t="shared" si="11"/>
        <v>0.5</v>
      </c>
      <c r="AS101">
        <f t="shared" si="12"/>
        <v>417364046.53174073</v>
      </c>
      <c r="AT101">
        <f t="shared" si="13"/>
        <v>20429.489629742118</v>
      </c>
    </row>
    <row r="102" spans="1:46" x14ac:dyDescent="0.25">
      <c r="A102" t="s">
        <v>1071</v>
      </c>
      <c r="B102">
        <v>130.89859286650699</v>
      </c>
      <c r="C102">
        <v>246564.14474160399</v>
      </c>
      <c r="D102" t="s">
        <v>1072</v>
      </c>
      <c r="E102" t="s">
        <v>40</v>
      </c>
      <c r="F102" t="s">
        <v>41</v>
      </c>
      <c r="G102" t="s">
        <v>40</v>
      </c>
      <c r="H102" t="s">
        <v>1073</v>
      </c>
      <c r="I102" t="s">
        <v>834</v>
      </c>
      <c r="J102" t="s">
        <v>1024</v>
      </c>
      <c r="K102" t="s">
        <v>138</v>
      </c>
      <c r="L102" t="s">
        <v>40</v>
      </c>
      <c r="M102" t="s">
        <v>1074</v>
      </c>
      <c r="N102" t="s">
        <v>883</v>
      </c>
      <c r="O102" t="s">
        <v>1075</v>
      </c>
      <c r="P102" t="s">
        <v>341</v>
      </c>
      <c r="Q102" t="s">
        <v>1076</v>
      </c>
      <c r="R102" t="s">
        <v>214</v>
      </c>
      <c r="S102" t="s">
        <v>40</v>
      </c>
      <c r="T102" t="s">
        <v>1077</v>
      </c>
      <c r="U102" t="s">
        <v>940</v>
      </c>
      <c r="V102" t="s">
        <v>1078</v>
      </c>
      <c r="W102" t="s">
        <v>1079</v>
      </c>
      <c r="X102" t="s">
        <v>1080</v>
      </c>
      <c r="Y102" t="s">
        <v>231</v>
      </c>
      <c r="Z102" t="s">
        <v>40</v>
      </c>
      <c r="AA102" t="s">
        <v>1081</v>
      </c>
      <c r="AB102" t="s">
        <v>161</v>
      </c>
      <c r="AC102" t="s">
        <v>1082</v>
      </c>
      <c r="AD102" t="s">
        <v>1033</v>
      </c>
      <c r="AE102" t="s">
        <v>1034</v>
      </c>
      <c r="AF102">
        <v>4450429.8076531496</v>
      </c>
      <c r="AG102">
        <v>0</v>
      </c>
      <c r="AH102">
        <v>176884208.07119</v>
      </c>
      <c r="AI102">
        <v>18846405.738635499</v>
      </c>
      <c r="AJ102">
        <v>159655022.19191301</v>
      </c>
      <c r="AK102">
        <v>33411960.453336202</v>
      </c>
      <c r="AL102">
        <v>97084726.772315502</v>
      </c>
      <c r="AM102">
        <f t="shared" si="7"/>
        <v>130.89859286650699</v>
      </c>
      <c r="AN102">
        <f t="shared" si="8"/>
        <v>246564.14474160399</v>
      </c>
      <c r="AO102">
        <v>250000</v>
      </c>
      <c r="AP102">
        <f t="shared" si="9"/>
        <v>22143.458470506437</v>
      </c>
      <c r="AQ102">
        <f t="shared" si="10"/>
        <v>0.15516344309866206</v>
      </c>
      <c r="AR102">
        <f t="shared" si="11"/>
        <v>0.56165376631170616</v>
      </c>
      <c r="AS102">
        <f t="shared" si="12"/>
        <v>490332753.03504336</v>
      </c>
      <c r="AT102">
        <f t="shared" si="13"/>
        <v>22143.458470506441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res_under_cap3_changes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2018-06-01T17:11:09Z</dcterms:created>
  <dcterms:modified xsi:type="dcterms:W3CDTF">2018-06-01T17:23:51Z</dcterms:modified>
</cp:coreProperties>
</file>