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Finiti\"/>
    </mc:Choice>
  </mc:AlternateContent>
  <xr:revisionPtr revIDLastSave="0" documentId="13_ncr:1_{756F2A2C-0626-4B97-B30D-9C6F10FA9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definedNames>
    <definedName name="Costo">Frutta!$C:$C</definedName>
    <definedName name="Frutta">Frutta!$A:$A</definedName>
    <definedName name="Peso">Frutta!$B:$B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C3" i="1" l="1" a="1"/>
  <c r="C3" i="1" s="1"/>
  <c r="E3" i="1" s="1"/>
  <c r="C4" i="1" a="1"/>
  <c r="C4" i="1" s="1"/>
  <c r="E4" i="1" s="1"/>
  <c r="C5" i="1" a="1"/>
  <c r="C5" i="1" s="1"/>
  <c r="C6" i="1" a="1"/>
  <c r="C6" i="1" s="1"/>
  <c r="E6" i="1" s="1"/>
  <c r="C7" i="1" a="1"/>
  <c r="C7" i="1" s="1"/>
  <c r="D7" i="1" s="1" a="1"/>
  <c r="D7" i="1" s="1"/>
  <c r="C8" i="1" a="1"/>
  <c r="C8" i="1" s="1"/>
  <c r="D8" i="1" s="1" a="1"/>
  <c r="D8" i="1" s="1"/>
  <c r="C9" i="1" a="1"/>
  <c r="C9" i="1" s="1"/>
  <c r="C10" i="1" a="1"/>
  <c r="C10" i="1" s="1"/>
  <c r="D10" i="1" s="1" a="1"/>
  <c r="D10" i="1" s="1"/>
  <c r="C11" i="1" a="1"/>
  <c r="C11" i="1" s="1"/>
  <c r="E11" i="1" s="1"/>
  <c r="C12" i="1" a="1"/>
  <c r="C12" i="1" s="1"/>
  <c r="E12" i="1" s="1"/>
  <c r="C13" i="1" a="1"/>
  <c r="C13" i="1" s="1"/>
  <c r="C14" i="1" a="1"/>
  <c r="C14" i="1" s="1"/>
  <c r="D14" i="1" s="1" a="1"/>
  <c r="D14" i="1" s="1"/>
  <c r="C15" i="1" a="1"/>
  <c r="C15" i="1" s="1"/>
  <c r="D15" i="1" s="1" a="1"/>
  <c r="D15" i="1" s="1"/>
  <c r="C16" i="1" a="1"/>
  <c r="C16" i="1" s="1"/>
  <c r="D16" i="1" s="1" a="1"/>
  <c r="D16" i="1" s="1"/>
  <c r="C17" i="1" a="1"/>
  <c r="C17" i="1" s="1"/>
  <c r="C18" i="1" a="1"/>
  <c r="C18" i="1" s="1"/>
  <c r="D18" i="1" s="1" a="1"/>
  <c r="D18" i="1" s="1"/>
  <c r="C19" i="1" a="1"/>
  <c r="C19" i="1" s="1"/>
  <c r="E19" i="1" s="1"/>
  <c r="C20" i="1" a="1"/>
  <c r="C20" i="1" s="1"/>
  <c r="E20" i="1" s="1"/>
  <c r="C21" i="1" a="1"/>
  <c r="C21" i="1"/>
  <c r="E21" i="1" s="1"/>
  <c r="C22" i="1" a="1"/>
  <c r="C22" i="1" s="1"/>
  <c r="E22" i="1" s="1"/>
  <c r="C23" i="1" a="1"/>
  <c r="C23" i="1" s="1"/>
  <c r="E23" i="1" s="1"/>
  <c r="C24" i="1" a="1"/>
  <c r="C24" i="1" s="1"/>
  <c r="E24" i="1" s="1"/>
  <c r="C25" i="1" a="1"/>
  <c r="C25" i="1" s="1"/>
  <c r="C26" i="1" a="1"/>
  <c r="C26" i="1" s="1"/>
  <c r="D26" i="1" s="1" a="1"/>
  <c r="D26" i="1" s="1"/>
  <c r="C27" i="1" a="1"/>
  <c r="C27" i="1" s="1"/>
  <c r="E27" i="1" s="1"/>
  <c r="C28" i="1" a="1"/>
  <c r="C28" i="1" s="1"/>
  <c r="E28" i="1" s="1"/>
  <c r="C29" i="1" a="1"/>
  <c r="C29" i="1" s="1"/>
  <c r="C30" i="1" a="1"/>
  <c r="C30" i="1" s="1"/>
  <c r="E30" i="1" s="1"/>
  <c r="C31" i="1" a="1"/>
  <c r="C31" i="1" s="1"/>
  <c r="E31" i="1" s="1"/>
  <c r="C32" i="1" a="1"/>
  <c r="C32" i="1" s="1"/>
  <c r="D32" i="1" s="1" a="1"/>
  <c r="D32" i="1" s="1"/>
  <c r="C33" i="1" a="1"/>
  <c r="C33" i="1" s="1"/>
  <c r="D33" i="1" s="1" a="1"/>
  <c r="D33" i="1" s="1"/>
  <c r="C34" i="1" a="1"/>
  <c r="C34" i="1" s="1"/>
  <c r="D34" i="1" s="1" a="1"/>
  <c r="D34" i="1" s="1"/>
  <c r="C35" i="1" a="1"/>
  <c r="C35" i="1" s="1"/>
  <c r="E35" i="1" s="1"/>
  <c r="C36" i="1" a="1"/>
  <c r="C36" i="1" s="1"/>
  <c r="E36" i="1" s="1"/>
  <c r="C37" i="1" a="1"/>
  <c r="C37" i="1" s="1"/>
  <c r="E37" i="1" s="1"/>
  <c r="C38" i="1" a="1"/>
  <c r="C38" i="1" s="1"/>
  <c r="E38" i="1" s="1"/>
  <c r="C39" i="1" a="1"/>
  <c r="C39" i="1" s="1"/>
  <c r="D39" i="1" s="1" a="1"/>
  <c r="D39" i="1" s="1"/>
  <c r="C40" i="1" a="1"/>
  <c r="C40" i="1" s="1"/>
  <c r="D40" i="1" s="1" a="1"/>
  <c r="D40" i="1" s="1"/>
  <c r="C41" i="1" a="1"/>
  <c r="C41" i="1" s="1"/>
  <c r="C42" i="1" a="1"/>
  <c r="C42" i="1" s="1"/>
  <c r="D42" i="1" s="1" a="1"/>
  <c r="D42" i="1" s="1"/>
  <c r="C43" i="1" a="1"/>
  <c r="C43" i="1" s="1"/>
  <c r="E43" i="1" s="1"/>
  <c r="C44" i="1" a="1"/>
  <c r="C44" i="1" s="1"/>
  <c r="E44" i="1" s="1"/>
  <c r="C45" i="1" a="1"/>
  <c r="C45" i="1"/>
  <c r="D45" i="1" s="1" a="1"/>
  <c r="D45" i="1" s="1"/>
  <c r="C46" i="1" a="1"/>
  <c r="C46" i="1" s="1"/>
  <c r="D46" i="1" s="1" a="1"/>
  <c r="D46" i="1" s="1"/>
  <c r="C47" i="1" a="1"/>
  <c r="C47" i="1" s="1"/>
  <c r="D47" i="1" s="1" a="1"/>
  <c r="D47" i="1" s="1"/>
  <c r="C48" i="1" a="1"/>
  <c r="C48" i="1" s="1"/>
  <c r="D48" i="1" s="1" a="1"/>
  <c r="D48" i="1" s="1"/>
  <c r="C49" i="1" a="1"/>
  <c r="C49" i="1" s="1"/>
  <c r="C50" i="1" a="1"/>
  <c r="C50" i="1" s="1"/>
  <c r="D50" i="1" s="1" a="1"/>
  <c r="D50" i="1" s="1"/>
  <c r="C51" i="1" a="1"/>
  <c r="C51" i="1" s="1"/>
  <c r="E51" i="1" s="1"/>
  <c r="C52" i="1" a="1"/>
  <c r="C52" i="1" s="1"/>
  <c r="E52" i="1" s="1"/>
  <c r="C53" i="1" a="1"/>
  <c r="C53" i="1"/>
  <c r="E53" i="1" s="1"/>
  <c r="C54" i="1" a="1"/>
  <c r="C54" i="1" s="1"/>
  <c r="E54" i="1" s="1"/>
  <c r="C55" i="1" a="1"/>
  <c r="C55" i="1" s="1"/>
  <c r="E55" i="1" s="1"/>
  <c r="C56" i="1" a="1"/>
  <c r="C56" i="1" s="1"/>
  <c r="E56" i="1" s="1"/>
  <c r="C57" i="1" a="1"/>
  <c r="C57" i="1" s="1"/>
  <c r="C58" i="1" a="1"/>
  <c r="C58" i="1" s="1"/>
  <c r="D58" i="1" s="1" a="1"/>
  <c r="D58" i="1" s="1"/>
  <c r="C59" i="1" a="1"/>
  <c r="C59" i="1" s="1"/>
  <c r="E59" i="1" s="1"/>
  <c r="C60" i="1" a="1"/>
  <c r="C60" i="1" s="1"/>
  <c r="E60" i="1" s="1"/>
  <c r="C61" i="1" a="1"/>
  <c r="C61" i="1" s="1"/>
  <c r="C62" i="1" a="1"/>
  <c r="C62" i="1" s="1"/>
  <c r="E62" i="1" s="1"/>
  <c r="C63" i="1" a="1"/>
  <c r="C63" i="1" s="1"/>
  <c r="E63" i="1" s="1"/>
  <c r="C64" i="1" a="1"/>
  <c r="C64" i="1" s="1"/>
  <c r="D64" i="1" s="1" a="1"/>
  <c r="D64" i="1" s="1"/>
  <c r="C65" i="1" a="1"/>
  <c r="C65" i="1" s="1"/>
  <c r="D65" i="1" s="1" a="1"/>
  <c r="D65" i="1" s="1"/>
  <c r="C66" i="1" a="1"/>
  <c r="C66" i="1" s="1"/>
  <c r="D66" i="1" s="1" a="1"/>
  <c r="D66" i="1" s="1"/>
  <c r="C67" i="1" a="1"/>
  <c r="C67" i="1" s="1"/>
  <c r="E67" i="1" s="1"/>
  <c r="C68" i="1" a="1"/>
  <c r="C68" i="1" s="1"/>
  <c r="E68" i="1" s="1"/>
  <c r="C69" i="1" a="1"/>
  <c r="C69" i="1" s="1"/>
  <c r="E69" i="1" s="1"/>
  <c r="C70" i="1" a="1"/>
  <c r="C70" i="1" s="1"/>
  <c r="E70" i="1" s="1"/>
  <c r="C71" i="1" a="1"/>
  <c r="C71" i="1" s="1"/>
  <c r="D71" i="1" s="1" a="1"/>
  <c r="D71" i="1" s="1"/>
  <c r="C72" i="1" a="1"/>
  <c r="C72" i="1" s="1"/>
  <c r="D72" i="1" s="1" a="1"/>
  <c r="D72" i="1" s="1"/>
  <c r="C73" i="1" a="1"/>
  <c r="C73" i="1" s="1"/>
  <c r="C74" i="1" a="1"/>
  <c r="C74" i="1" s="1"/>
  <c r="D74" i="1" s="1" a="1"/>
  <c r="D74" i="1" s="1"/>
  <c r="C75" i="1" a="1"/>
  <c r="C75" i="1" s="1"/>
  <c r="E75" i="1" s="1"/>
  <c r="C76" i="1" a="1"/>
  <c r="C76" i="1" s="1"/>
  <c r="E76" i="1" s="1"/>
  <c r="C77" i="1" a="1"/>
  <c r="C77" i="1" s="1"/>
  <c r="D77" i="1" s="1" a="1"/>
  <c r="D77" i="1" s="1"/>
  <c r="C78" i="1" a="1"/>
  <c r="C78" i="1" s="1"/>
  <c r="D78" i="1" s="1" a="1"/>
  <c r="D78" i="1" s="1"/>
  <c r="C79" i="1" a="1"/>
  <c r="C79" i="1" s="1"/>
  <c r="D79" i="1" s="1" a="1"/>
  <c r="D79" i="1" s="1"/>
  <c r="C80" i="1" a="1"/>
  <c r="C80" i="1" s="1"/>
  <c r="D80" i="1" s="1" a="1"/>
  <c r="D80" i="1" s="1"/>
  <c r="C81" i="1" a="1"/>
  <c r="C81" i="1" s="1"/>
  <c r="C82" i="1" a="1"/>
  <c r="C82" i="1" s="1"/>
  <c r="D82" i="1" s="1" a="1"/>
  <c r="D82" i="1" s="1"/>
  <c r="C83" i="1" a="1"/>
  <c r="C83" i="1" s="1"/>
  <c r="E83" i="1" s="1"/>
  <c r="C84" i="1" a="1"/>
  <c r="C84" i="1" s="1"/>
  <c r="E84" i="1" s="1"/>
  <c r="C85" i="1" a="1"/>
  <c r="C85" i="1"/>
  <c r="E85" i="1" s="1"/>
  <c r="C86" i="1" a="1"/>
  <c r="C86" i="1" s="1"/>
  <c r="E86" i="1" s="1"/>
  <c r="C87" i="1" a="1"/>
  <c r="C87" i="1" s="1"/>
  <c r="E87" i="1" s="1"/>
  <c r="C88" i="1" a="1"/>
  <c r="C88" i="1" s="1"/>
  <c r="E88" i="1" s="1"/>
  <c r="C89" i="1" a="1"/>
  <c r="C89" i="1" s="1"/>
  <c r="C90" i="1" a="1"/>
  <c r="C90" i="1" s="1"/>
  <c r="D90" i="1" s="1" a="1"/>
  <c r="D90" i="1" s="1"/>
  <c r="C91" i="1" a="1"/>
  <c r="C91" i="1" s="1"/>
  <c r="E91" i="1" s="1"/>
  <c r="C92" i="1" a="1"/>
  <c r="C92" i="1" s="1"/>
  <c r="E92" i="1" s="1"/>
  <c r="C93" i="1" a="1"/>
  <c r="C93" i="1" s="1"/>
  <c r="C94" i="1" a="1"/>
  <c r="C94" i="1" s="1"/>
  <c r="E94" i="1" s="1"/>
  <c r="C95" i="1" a="1"/>
  <c r="C95" i="1" s="1"/>
  <c r="E95" i="1" s="1"/>
  <c r="C96" i="1" a="1"/>
  <c r="C96" i="1" s="1"/>
  <c r="D96" i="1" s="1" a="1"/>
  <c r="D96" i="1" s="1"/>
  <c r="C97" i="1" a="1"/>
  <c r="C97" i="1" s="1"/>
  <c r="D97" i="1" s="1" a="1"/>
  <c r="D97" i="1" s="1"/>
  <c r="C98" i="1" a="1"/>
  <c r="C98" i="1" s="1"/>
  <c r="D98" i="1" s="1" a="1"/>
  <c r="D98" i="1" s="1"/>
  <c r="C99" i="1" a="1"/>
  <c r="C99" i="1" s="1"/>
  <c r="E99" i="1" s="1"/>
  <c r="C100" i="1" a="1"/>
  <c r="C100" i="1" s="1"/>
  <c r="E100" i="1" s="1"/>
  <c r="C101" i="1" a="1"/>
  <c r="C101" i="1" s="1"/>
  <c r="E101" i="1" s="1"/>
  <c r="C2" i="1" a="1"/>
  <c r="C2" i="1" s="1"/>
  <c r="E2" i="1" s="1"/>
  <c r="G11" i="2"/>
  <c r="H11" i="2"/>
  <c r="K2" i="2"/>
  <c r="I3" i="2"/>
  <c r="I4" i="2"/>
  <c r="I5" i="2"/>
  <c r="I6" i="2"/>
  <c r="I2" i="2"/>
  <c r="F3" i="2"/>
  <c r="F4" i="2"/>
  <c r="F5" i="2"/>
  <c r="F6" i="2"/>
  <c r="F2" i="2"/>
  <c r="E89" i="1" l="1"/>
  <c r="D89" i="1" a="1"/>
  <c r="D89" i="1" s="1"/>
  <c r="E61" i="1"/>
  <c r="D61" i="1" a="1"/>
  <c r="D61" i="1" s="1"/>
  <c r="E25" i="1"/>
  <c r="D25" i="1" a="1"/>
  <c r="D25" i="1" s="1"/>
  <c r="D73" i="1" a="1"/>
  <c r="D73" i="1" s="1"/>
  <c r="E73" i="1"/>
  <c r="D81" i="1" a="1"/>
  <c r="D81" i="1" s="1"/>
  <c r="E81" i="1"/>
  <c r="D17" i="1" a="1"/>
  <c r="D17" i="1" s="1"/>
  <c r="E17" i="1"/>
  <c r="D9" i="1" a="1"/>
  <c r="D9" i="1" s="1"/>
  <c r="E9" i="1"/>
  <c r="E93" i="1"/>
  <c r="D93" i="1" a="1"/>
  <c r="D93" i="1" s="1"/>
  <c r="E57" i="1"/>
  <c r="D57" i="1" a="1"/>
  <c r="D57" i="1" s="1"/>
  <c r="E29" i="1"/>
  <c r="D29" i="1" a="1"/>
  <c r="D29" i="1" s="1"/>
  <c r="D13" i="1" a="1"/>
  <c r="D13" i="1" s="1"/>
  <c r="E13" i="1"/>
  <c r="E5" i="1"/>
  <c r="D5" i="1" a="1"/>
  <c r="D5" i="1" s="1"/>
  <c r="D41" i="1" a="1"/>
  <c r="D41" i="1" s="1"/>
  <c r="E41" i="1"/>
  <c r="D49" i="1" a="1"/>
  <c r="D49" i="1" s="1"/>
  <c r="E49" i="1"/>
  <c r="D2" i="1" a="1"/>
  <c r="D2" i="1" s="1"/>
  <c r="D95" i="1" a="1"/>
  <c r="D95" i="1" s="1"/>
  <c r="D76" i="1" a="1"/>
  <c r="D76" i="1" s="1"/>
  <c r="D70" i="1" a="1"/>
  <c r="D70" i="1" s="1"/>
  <c r="D63" i="1" a="1"/>
  <c r="D63" i="1" s="1"/>
  <c r="D44" i="1" a="1"/>
  <c r="D44" i="1" s="1"/>
  <c r="D38" i="1" a="1"/>
  <c r="D38" i="1" s="1"/>
  <c r="D31" i="1" a="1"/>
  <c r="D31" i="1" s="1"/>
  <c r="D12" i="1" a="1"/>
  <c r="D12" i="1" s="1"/>
  <c r="D6" i="1" a="1"/>
  <c r="D6" i="1" s="1"/>
  <c r="E98" i="1"/>
  <c r="E90" i="1"/>
  <c r="E82" i="1"/>
  <c r="E74" i="1"/>
  <c r="E66" i="1"/>
  <c r="E58" i="1"/>
  <c r="E50" i="1"/>
  <c r="E42" i="1"/>
  <c r="E34" i="1"/>
  <c r="E26" i="1"/>
  <c r="E18" i="1"/>
  <c r="E10" i="1"/>
  <c r="D101" i="1" a="1"/>
  <c r="D101" i="1" s="1"/>
  <c r="D88" i="1" a="1"/>
  <c r="D88" i="1" s="1"/>
  <c r="D75" i="1" a="1"/>
  <c r="D75" i="1" s="1"/>
  <c r="D69" i="1" a="1"/>
  <c r="D69" i="1" s="1"/>
  <c r="D56" i="1" a="1"/>
  <c r="D56" i="1" s="1"/>
  <c r="D43" i="1" a="1"/>
  <c r="D43" i="1" s="1"/>
  <c r="D37" i="1" a="1"/>
  <c r="D37" i="1" s="1"/>
  <c r="D24" i="1" a="1"/>
  <c r="D24" i="1" s="1"/>
  <c r="D11" i="1" a="1"/>
  <c r="D11" i="1" s="1"/>
  <c r="E97" i="1"/>
  <c r="E65" i="1"/>
  <c r="E33" i="1"/>
  <c r="D100" i="1" a="1"/>
  <c r="D100" i="1" s="1"/>
  <c r="D94" i="1" a="1"/>
  <c r="D94" i="1" s="1"/>
  <c r="D87" i="1" a="1"/>
  <c r="D87" i="1" s="1"/>
  <c r="D68" i="1" a="1"/>
  <c r="D68" i="1" s="1"/>
  <c r="D62" i="1" a="1"/>
  <c r="D62" i="1" s="1"/>
  <c r="D55" i="1" a="1"/>
  <c r="D55" i="1" s="1"/>
  <c r="D36" i="1" a="1"/>
  <c r="D36" i="1" s="1"/>
  <c r="D30" i="1" a="1"/>
  <c r="D30" i="1" s="1"/>
  <c r="D23" i="1" a="1"/>
  <c r="D23" i="1" s="1"/>
  <c r="D4" i="1" a="1"/>
  <c r="D4" i="1" s="1"/>
  <c r="E96" i="1"/>
  <c r="E80" i="1"/>
  <c r="E72" i="1"/>
  <c r="E64" i="1"/>
  <c r="E48" i="1"/>
  <c r="E40" i="1"/>
  <c r="E32" i="1"/>
  <c r="E16" i="1"/>
  <c r="E8" i="1"/>
  <c r="D99" i="1" a="1"/>
  <c r="D99" i="1" s="1"/>
  <c r="D67" i="1" a="1"/>
  <c r="D67" i="1" s="1"/>
  <c r="D35" i="1" a="1"/>
  <c r="D35" i="1" s="1"/>
  <c r="D3" i="1" a="1"/>
  <c r="D3" i="1" s="1"/>
  <c r="E79" i="1"/>
  <c r="E71" i="1"/>
  <c r="E47" i="1"/>
  <c r="E39" i="1"/>
  <c r="E15" i="1"/>
  <c r="E7" i="1"/>
  <c r="D92" i="1" a="1"/>
  <c r="D92" i="1" s="1"/>
  <c r="D86" i="1" a="1"/>
  <c r="D86" i="1" s="1"/>
  <c r="D60" i="1" a="1"/>
  <c r="D60" i="1" s="1"/>
  <c r="D54" i="1" a="1"/>
  <c r="D54" i="1" s="1"/>
  <c r="D28" i="1" a="1"/>
  <c r="D28" i="1" s="1"/>
  <c r="D22" i="1" a="1"/>
  <c r="D22" i="1" s="1"/>
  <c r="E78" i="1"/>
  <c r="E46" i="1"/>
  <c r="E14" i="1"/>
  <c r="D91" i="1" a="1"/>
  <c r="D91" i="1" s="1"/>
  <c r="D85" i="1" a="1"/>
  <c r="D85" i="1" s="1"/>
  <c r="D59" i="1" a="1"/>
  <c r="D59" i="1" s="1"/>
  <c r="D53" i="1" a="1"/>
  <c r="D53" i="1" s="1"/>
  <c r="D27" i="1" a="1"/>
  <c r="D27" i="1" s="1"/>
  <c r="D21" i="1" a="1"/>
  <c r="D21" i="1" s="1"/>
  <c r="E77" i="1"/>
  <c r="E45" i="1"/>
  <c r="D84" i="1" a="1"/>
  <c r="D84" i="1" s="1"/>
  <c r="D52" i="1" a="1"/>
  <c r="D52" i="1" s="1"/>
  <c r="D20" i="1" a="1"/>
  <c r="D20" i="1" s="1"/>
  <c r="D83" i="1" a="1"/>
  <c r="D83" i="1" s="1"/>
  <c r="D51" i="1" a="1"/>
  <c r="D51" i="1" s="1"/>
  <c r="D19" i="1" a="1"/>
  <c r="D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<sst xmlns="http://schemas.openxmlformats.org/spreadsheetml/2006/main" count="173" uniqueCount="117">
  <si>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</si>
  <si>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</si>
  <si>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</si>
  <si>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</si>
  <si>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</si>
  <si>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</si>
  <si>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</si>
  <si>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</si>
  <si>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</si>
  <si>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</si>
  <si>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</si>
  <si>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</si>
  <si>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</si>
  <si>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</si>
  <si>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</si>
  <si>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</si>
  <si>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</si>
  <si>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</si>
  <si>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</si>
  <si>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</si>
  <si>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</si>
  <si>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</si>
  <si>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</si>
  <si>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</si>
  <si>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</si>
  <si>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</si>
  <si>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</si>
  <si>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</si>
  <si>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</si>
  <si>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</si>
  <si>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</si>
  <si>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</si>
  <si>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</si>
  <si>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</si>
  <si>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</si>
  <si>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</si>
  <si>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</si>
  <si>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</si>
  <si>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</si>
  <si>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</si>
  <si>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</si>
  <si>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</si>
  <si>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</si>
  <si>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</si>
  <si>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</si>
  <si>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</si>
  <si>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</si>
  <si>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</si>
  <si>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</si>
  <si>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</si>
  <si>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</si>
  <si>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</si>
  <si>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</si>
  <si>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</si>
  <si>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</si>
  <si>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</si>
  <si>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</si>
  <si>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</si>
  <si>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</si>
  <si>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</si>
  <si>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</si>
  <si>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</si>
  <si>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</si>
  <si>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</si>
  <si>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</si>
  <si>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</si>
  <si>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</si>
  <si>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</si>
  <si>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</si>
  <si>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</si>
  <si>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</si>
  <si>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</si>
  <si>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</si>
  <si>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</si>
  <si>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</si>
  <si>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</si>
  <si>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</si>
  <si>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</si>
  <si>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</si>
  <si>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</si>
  <si>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</si>
  <si>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</si>
  <si>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</si>
  <si>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</si>
  <si>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</si>
  <si>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</si>
  <si>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</si>
  <si>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</si>
  <si>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</si>
  <si>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</si>
  <si>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</si>
  <si>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</si>
  <si>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</si>
  <si>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</si>
  <si>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</si>
  <si>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</si>
  <si>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</si>
  <si>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</si>
  <si>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</si>
  <si>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</si>
  <si>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</si>
  <si>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</si>
  <si>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</si>
  <si>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</si>
  <si>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</si>
  <si>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</si>
  <si>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</si>
  <si>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</si>
  <si>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</si>
  <si>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</si>
  <si>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ESERCIZIO 2</t>
  </si>
  <si>
    <t>ESERCIZIO 3</t>
  </si>
  <si>
    <t>ESERCIZIO 4</t>
  </si>
  <si>
    <t>N.</t>
  </si>
  <si>
    <t>TOT PESO</t>
  </si>
  <si>
    <t>tipo veicolo</t>
  </si>
  <si>
    <t>costo/h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</si>
</sst>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" fontId="3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I11" sqref="I1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9">
        <v>1.5</v>
      </c>
      <c r="C2" cm="1">
        <f t="array" ref="C2">_xlfn.IFS(LEFT(A2,1)&lt;="F",$H$8,LEFT(A2,1)&lt;="M",$H$9,LEFT(A2,1)&gt;="N",$H$10)</f>
        <v>0</v>
      </c>
      <c r="D2" s="10" cm="1">
        <f t="array" ref="D2">_xlfn.IFS(C2=$H$8,2*2*B2,C2=$H$9,1.5*2*B2,C2=$H$10,2*B2)</f>
        <v>6</v>
      </c>
      <c r="E2" s="10">
        <f>_xlfn.XLOOKUP(C2,$H$8:$H$10,$I$8:$I$10)*B2</f>
        <v>6</v>
      </c>
    </row>
    <row r="3" spans="1:26" x14ac:dyDescent="0.25">
      <c r="A3" s="2" t="s">
        <v>5</v>
      </c>
      <c r="B3" s="9">
        <v>2.5</v>
      </c>
      <c r="C3" cm="1">
        <f t="array" ref="C3">_xlfn.IFS(LEFT(A3,1)&lt;="F",$H$8,LEFT(A3,1)&lt;="M",$H$9,LEFT(A3,1)&gt;="N",$H$10)</f>
        <v>1</v>
      </c>
      <c r="D3" s="10" cm="1">
        <f t="array" ref="D3">_xlfn.IFS(C3=$H$8,2*2*B3,C3=$H$9,1.5*2*B3,C3=$H$10,2*B3)</f>
        <v>7.5</v>
      </c>
      <c r="E3" s="10">
        <f t="shared" ref="E3:E66" si="0">_xlfn.XLOOKUP(C3,$H$8:$H$10,$I$8:$I$10)*B3</f>
        <v>7.5</v>
      </c>
    </row>
    <row r="4" spans="1:26" x14ac:dyDescent="0.25">
      <c r="A4" s="2" t="s">
        <v>6</v>
      </c>
      <c r="B4" s="9">
        <v>3.5</v>
      </c>
      <c r="C4" cm="1">
        <f t="array" ref="C4">_xlfn.IFS(LEFT(A4,1)&lt;="F",$H$8,LEFT(A4,1)&lt;="M",$H$9,LEFT(A4,1)&gt;="N",$H$10)</f>
        <v>2</v>
      </c>
      <c r="D4" s="10" cm="1">
        <f t="array" ref="D4">_xlfn.IFS(C4=$H$8,2*2*B4,C4=$H$9,1.5*2*B4,C4=$H$10,2*B4)</f>
        <v>7</v>
      </c>
      <c r="E4" s="10">
        <f t="shared" si="0"/>
        <v>7</v>
      </c>
    </row>
    <row r="5" spans="1:26" x14ac:dyDescent="0.25">
      <c r="A5" s="2" t="s">
        <v>7</v>
      </c>
      <c r="B5" s="9">
        <v>4.5</v>
      </c>
      <c r="C5" cm="1">
        <f t="array" ref="C5">_xlfn.IFS(LEFT(A5,1)&lt;="F",$H$8,LEFT(A5,1)&lt;="M",$H$9,LEFT(A5,1)&gt;="N",$H$10)</f>
        <v>2</v>
      </c>
      <c r="D5" s="10" cm="1">
        <f t="array" ref="D5">_xlfn.IFS(C5=$H$8,2*2*B5,C5=$H$9,1.5*2*B5,C5=$H$10,2*B5)</f>
        <v>9</v>
      </c>
      <c r="E5" s="10">
        <f t="shared" si="0"/>
        <v>9</v>
      </c>
    </row>
    <row r="6" spans="1:26" x14ac:dyDescent="0.25">
      <c r="A6" s="2" t="s">
        <v>8</v>
      </c>
      <c r="B6" s="9">
        <v>5.5</v>
      </c>
      <c r="C6" cm="1">
        <f t="array" ref="C6">_xlfn.IFS(LEFT(A6,1)&lt;="F",$H$8,LEFT(A6,1)&lt;="M",$H$9,LEFT(A6,1)&gt;="N",$H$10)</f>
        <v>2</v>
      </c>
      <c r="D6" s="10" cm="1">
        <f t="array" ref="D6">_xlfn.IFS(C6=$H$8,2*2*B6,C6=$H$9,1.5*2*B6,C6=$H$10,2*B6)</f>
        <v>11</v>
      </c>
      <c r="E6" s="10">
        <f t="shared" si="0"/>
        <v>11</v>
      </c>
    </row>
    <row r="7" spans="1:26" x14ac:dyDescent="0.25">
      <c r="A7" s="2" t="s">
        <v>9</v>
      </c>
      <c r="B7" s="9">
        <v>6.5</v>
      </c>
      <c r="C7" cm="1">
        <f t="array" ref="C7">_xlfn.IFS(LEFT(A7,1)&lt;="F",$H$8,LEFT(A7,1)&lt;="M",$H$9,LEFT(A7,1)&gt;="N",$H$10)</f>
        <v>2</v>
      </c>
      <c r="D7" s="10" cm="1">
        <f t="array" ref="D7">_xlfn.IFS(C7=$H$8,2*2*B7,C7=$H$9,1.5*2*B7,C7=$H$10,2*B7)</f>
        <v>13</v>
      </c>
      <c r="E7" s="10">
        <f t="shared" si="0"/>
        <v>13</v>
      </c>
      <c r="H7" t="s">
        <v>115</v>
      </c>
      <c r="I7" t="s">
        <v>116</v>
      </c>
    </row>
    <row r="8" spans="1:26" x14ac:dyDescent="0.25">
      <c r="A8" s="2" t="s">
        <v>10</v>
      </c>
      <c r="B8" s="9">
        <v>7.5</v>
      </c>
      <c r="C8" cm="1">
        <f t="array" ref="C8">_xlfn.IFS(LEFT(A8,1)&lt;="F",$H$8,LEFT(A8,1)&lt;="M",$H$9,LEFT(A8,1)&gt;="N",$H$10)</f>
        <v>0</v>
      </c>
      <c r="D8" s="10" cm="1">
        <f t="array" ref="D8">_xlfn.IFS(C8=$H$8,2*2*B8,C8=$H$9,1.5*2*B8,C8=$H$10,2*B8)</f>
        <v>30</v>
      </c>
      <c r="E8" s="10">
        <f t="shared" si="0"/>
        <v>30</v>
      </c>
      <c r="H8">
        <v>0</v>
      </c>
      <c r="I8">
        <v>4</v>
      </c>
    </row>
    <row r="9" spans="1:26" x14ac:dyDescent="0.25">
      <c r="A9" s="2" t="s">
        <v>11</v>
      </c>
      <c r="B9" s="9">
        <v>8.5</v>
      </c>
      <c r="C9" cm="1">
        <f t="array" ref="C9">_xlfn.IFS(LEFT(A9,1)&lt;="F",$H$8,LEFT(A9,1)&lt;="M",$H$9,LEFT(A9,1)&gt;="N",$H$10)</f>
        <v>0</v>
      </c>
      <c r="D9" s="10" cm="1">
        <f t="array" ref="D9">_xlfn.IFS(C9=$H$8,2*2*B9,C9=$H$9,1.5*2*B9,C9=$H$10,2*B9)</f>
        <v>34</v>
      </c>
      <c r="E9" s="10">
        <f t="shared" si="0"/>
        <v>34</v>
      </c>
      <c r="H9">
        <v>1</v>
      </c>
      <c r="I9">
        <v>3</v>
      </c>
    </row>
    <row r="10" spans="1:26" x14ac:dyDescent="0.25">
      <c r="A10" s="2" t="s">
        <v>12</v>
      </c>
      <c r="B10" s="9">
        <v>9.5</v>
      </c>
      <c r="C10" cm="1">
        <f t="array" ref="C10">_xlfn.IFS(LEFT(A10,1)&lt;="F",$H$8,LEFT(A10,1)&lt;="M",$H$9,LEFT(A10,1)&gt;="N",$H$10)</f>
        <v>0</v>
      </c>
      <c r="D10" s="10" cm="1">
        <f t="array" ref="D10">_xlfn.IFS(C10=$H$8,2*2*B10,C10=$H$9,1.5*2*B10,C10=$H$10,2*B10)</f>
        <v>38</v>
      </c>
      <c r="E10" s="10">
        <f t="shared" si="0"/>
        <v>38</v>
      </c>
      <c r="H10">
        <v>2</v>
      </c>
      <c r="I10">
        <v>2</v>
      </c>
    </row>
    <row r="11" spans="1:26" x14ac:dyDescent="0.25">
      <c r="A11" s="2" t="s">
        <v>13</v>
      </c>
      <c r="B11" s="9">
        <v>10</v>
      </c>
      <c r="C11" cm="1">
        <f t="array" ref="C11">_xlfn.IFS(LEFT(A11,1)&lt;="F",$H$8,LEFT(A11,1)&lt;="M",$H$9,LEFT(A11,1)&gt;="N",$H$10)</f>
        <v>1</v>
      </c>
      <c r="D11" s="10" cm="1">
        <f t="array" ref="D11">_xlfn.IFS(C11=$H$8,2*2*B11,C11=$H$9,1.5*2*B11,C11=$H$10,2*B11)</f>
        <v>30</v>
      </c>
      <c r="E11" s="10">
        <f t="shared" si="0"/>
        <v>30</v>
      </c>
    </row>
    <row r="12" spans="1:26" x14ac:dyDescent="0.25">
      <c r="A12" s="2" t="s">
        <v>14</v>
      </c>
      <c r="B12" s="9">
        <v>0.5</v>
      </c>
      <c r="C12" cm="1">
        <f t="array" ref="C12">_xlfn.IFS(LEFT(A12,1)&lt;="F",$H$8,LEFT(A12,1)&lt;="M",$H$9,LEFT(A12,1)&gt;="N",$H$10)</f>
        <v>1</v>
      </c>
      <c r="D12" s="10" cm="1">
        <f t="array" ref="D12">_xlfn.IFS(C12=$H$8,2*2*B12,C12=$H$9,1.5*2*B12,C12=$H$10,2*B12)</f>
        <v>1.5</v>
      </c>
      <c r="E12" s="10">
        <f t="shared" si="0"/>
        <v>1.5</v>
      </c>
    </row>
    <row r="13" spans="1:26" x14ac:dyDescent="0.25">
      <c r="A13" s="2" t="s">
        <v>15</v>
      </c>
      <c r="B13" s="9">
        <v>1</v>
      </c>
      <c r="C13" cm="1">
        <f t="array" ref="C13">_xlfn.IFS(LEFT(A13,1)&lt;="F",$H$8,LEFT(A13,1)&lt;="M",$H$9,LEFT(A13,1)&gt;="N",$H$10)</f>
        <v>1</v>
      </c>
      <c r="D13" s="10" cm="1">
        <f t="array" ref="D13">_xlfn.IFS(C13=$H$8,2*2*B13,C13=$H$9,1.5*2*B13,C13=$H$10,2*B13)</f>
        <v>3</v>
      </c>
      <c r="E13" s="10">
        <f t="shared" si="0"/>
        <v>3</v>
      </c>
    </row>
    <row r="14" spans="1:26" x14ac:dyDescent="0.25">
      <c r="A14" s="2" t="s">
        <v>16</v>
      </c>
      <c r="B14" s="9">
        <v>2</v>
      </c>
      <c r="C14" cm="1">
        <f t="array" ref="C14">_xlfn.IFS(LEFT(A14,1)&lt;="F",$H$8,LEFT(A14,1)&lt;="M",$H$9,LEFT(A14,1)&gt;="N",$H$10)</f>
        <v>1</v>
      </c>
      <c r="D14" s="10" cm="1">
        <f t="array" ref="D14">_xlfn.IFS(C14=$H$8,2*2*B14,C14=$H$9,1.5*2*B14,C14=$H$10,2*B14)</f>
        <v>6</v>
      </c>
      <c r="E14" s="10">
        <f t="shared" si="0"/>
        <v>6</v>
      </c>
    </row>
    <row r="15" spans="1:26" x14ac:dyDescent="0.25">
      <c r="A15" s="2" t="s">
        <v>17</v>
      </c>
      <c r="B15" s="9">
        <v>3</v>
      </c>
      <c r="C15" cm="1">
        <f t="array" ref="C15">_xlfn.IFS(LEFT(A15,1)&lt;="F",$H$8,LEFT(A15,1)&lt;="M",$H$9,LEFT(A15,1)&gt;="N",$H$10)</f>
        <v>2</v>
      </c>
      <c r="D15" s="10" cm="1">
        <f t="array" ref="D15">_xlfn.IFS(C15=$H$8,2*2*B15,C15=$H$9,1.5*2*B15,C15=$H$10,2*B15)</f>
        <v>6</v>
      </c>
      <c r="E15" s="10">
        <f t="shared" si="0"/>
        <v>6</v>
      </c>
    </row>
    <row r="16" spans="1:26" x14ac:dyDescent="0.25">
      <c r="A16" s="2" t="s">
        <v>18</v>
      </c>
      <c r="B16" s="9">
        <v>4</v>
      </c>
      <c r="C16" cm="1">
        <f t="array" ref="C16">_xlfn.IFS(LEFT(A16,1)&lt;="F",$H$8,LEFT(A16,1)&lt;="M",$H$9,LEFT(A16,1)&gt;="N",$H$10)</f>
        <v>2</v>
      </c>
      <c r="D16" s="10" cm="1">
        <f t="array" ref="D16">_xlfn.IFS(C16=$H$8,2*2*B16,C16=$H$9,1.5*2*B16,C16=$H$10,2*B16)</f>
        <v>8</v>
      </c>
      <c r="E16" s="10">
        <f t="shared" si="0"/>
        <v>8</v>
      </c>
    </row>
    <row r="17" spans="1:5" x14ac:dyDescent="0.25">
      <c r="A17" s="2" t="s">
        <v>19</v>
      </c>
      <c r="B17" s="9">
        <v>5</v>
      </c>
      <c r="C17" cm="1">
        <f t="array" ref="C17">_xlfn.IFS(LEFT(A17,1)&lt;="F",$H$8,LEFT(A17,1)&lt;="M",$H$9,LEFT(A17,1)&gt;="N",$H$10)</f>
        <v>2</v>
      </c>
      <c r="D17" s="10" cm="1">
        <f t="array" ref="D17">_xlfn.IFS(C17=$H$8,2*2*B17,C17=$H$9,1.5*2*B17,C17=$H$10,2*B17)</f>
        <v>10</v>
      </c>
      <c r="E17" s="10">
        <f t="shared" si="0"/>
        <v>10</v>
      </c>
    </row>
    <row r="18" spans="1:5" x14ac:dyDescent="0.25">
      <c r="A18" s="2" t="s">
        <v>20</v>
      </c>
      <c r="B18" s="9">
        <v>6</v>
      </c>
      <c r="C18" cm="1">
        <f t="array" ref="C18">_xlfn.IFS(LEFT(A18,1)&lt;="F",$H$8,LEFT(A18,1)&lt;="M",$H$9,LEFT(A18,1)&gt;="N",$H$10)</f>
        <v>2</v>
      </c>
      <c r="D18" s="10" cm="1">
        <f t="array" ref="D18">_xlfn.IFS(C18=$H$8,2*2*B18,C18=$H$9,1.5*2*B18,C18=$H$10,2*B18)</f>
        <v>12</v>
      </c>
      <c r="E18" s="10">
        <f t="shared" si="0"/>
        <v>12</v>
      </c>
    </row>
    <row r="19" spans="1:5" x14ac:dyDescent="0.25">
      <c r="A19" s="2" t="s">
        <v>21</v>
      </c>
      <c r="B19" s="9">
        <v>7</v>
      </c>
      <c r="C19" cm="1">
        <f t="array" ref="C19">_xlfn.IFS(LEFT(A19,1)&lt;="F",$H$8,LEFT(A19,1)&lt;="M",$H$9,LEFT(A19,1)&gt;="N",$H$10)</f>
        <v>2</v>
      </c>
      <c r="D19" s="10" cm="1">
        <f t="array" ref="D19">_xlfn.IFS(C19=$H$8,2*2*B19,C19=$H$9,1.5*2*B19,C19=$H$10,2*B19)</f>
        <v>14</v>
      </c>
      <c r="E19" s="10">
        <f t="shared" si="0"/>
        <v>14</v>
      </c>
    </row>
    <row r="20" spans="1:5" x14ac:dyDescent="0.25">
      <c r="A20" s="2" t="s">
        <v>22</v>
      </c>
      <c r="B20" s="9">
        <v>8</v>
      </c>
      <c r="C20" cm="1">
        <f t="array" ref="C20">_xlfn.IFS(LEFT(A20,1)&lt;="F",$H$8,LEFT(A20,1)&lt;="M",$H$9,LEFT(A20,1)&gt;="N",$H$10)</f>
        <v>2</v>
      </c>
      <c r="D20" s="10" cm="1">
        <f t="array" ref="D20">_xlfn.IFS(C20=$H$8,2*2*B20,C20=$H$9,1.5*2*B20,C20=$H$10,2*B20)</f>
        <v>16</v>
      </c>
      <c r="E20" s="10">
        <f t="shared" si="0"/>
        <v>16</v>
      </c>
    </row>
    <row r="21" spans="1:5" x14ac:dyDescent="0.25">
      <c r="A21" s="2" t="s">
        <v>23</v>
      </c>
      <c r="B21" s="9">
        <v>9</v>
      </c>
      <c r="C21" cm="1">
        <f t="array" ref="C21">_xlfn.IFS(LEFT(A21,1)&lt;="F",$H$8,LEFT(A21,1)&lt;="M",$H$9,LEFT(A21,1)&gt;="N",$H$10)</f>
        <v>0</v>
      </c>
      <c r="D21" s="10" cm="1">
        <f t="array" ref="D21">_xlfn.IFS(C21=$H$8,2*2*B21,C21=$H$9,1.5*2*B21,C21=$H$10,2*B21)</f>
        <v>36</v>
      </c>
      <c r="E21" s="10">
        <f t="shared" si="0"/>
        <v>36</v>
      </c>
    </row>
    <row r="22" spans="1:5" x14ac:dyDescent="0.25">
      <c r="A22" s="2" t="s">
        <v>24</v>
      </c>
      <c r="B22" s="9">
        <v>10</v>
      </c>
      <c r="C22" cm="1">
        <f t="array" ref="C22">_xlfn.IFS(LEFT(A22,1)&lt;="F",$H$8,LEFT(A22,1)&lt;="M",$H$9,LEFT(A22,1)&gt;="N",$H$10)</f>
        <v>0</v>
      </c>
      <c r="D22" s="10" cm="1">
        <f t="array" ref="D22">_xlfn.IFS(C22=$H$8,2*2*B22,C22=$H$9,1.5*2*B22,C22=$H$10,2*B22)</f>
        <v>40</v>
      </c>
      <c r="E22" s="10">
        <f t="shared" si="0"/>
        <v>40</v>
      </c>
    </row>
    <row r="23" spans="1:5" x14ac:dyDescent="0.25">
      <c r="A23" s="2" t="s">
        <v>25</v>
      </c>
      <c r="B23" s="9">
        <v>0.5</v>
      </c>
      <c r="C23" cm="1">
        <f t="array" ref="C23">_xlfn.IFS(LEFT(A23,1)&lt;="F",$H$8,LEFT(A23,1)&lt;="M",$H$9,LEFT(A23,1)&gt;="N",$H$10)</f>
        <v>0</v>
      </c>
      <c r="D23" s="10" cm="1">
        <f t="array" ref="D23">_xlfn.IFS(C23=$H$8,2*2*B23,C23=$H$9,1.5*2*B23,C23=$H$10,2*B23)</f>
        <v>2</v>
      </c>
      <c r="E23" s="10">
        <f t="shared" si="0"/>
        <v>2</v>
      </c>
    </row>
    <row r="24" spans="1:5" x14ac:dyDescent="0.25">
      <c r="A24" s="2" t="s">
        <v>26</v>
      </c>
      <c r="B24" s="9">
        <v>1</v>
      </c>
      <c r="C24" cm="1">
        <f t="array" ref="C24">_xlfn.IFS(LEFT(A24,1)&lt;="F",$H$8,LEFT(A24,1)&lt;="M",$H$9,LEFT(A24,1)&gt;="N",$H$10)</f>
        <v>1</v>
      </c>
      <c r="D24" s="10" cm="1">
        <f t="array" ref="D24">_xlfn.IFS(C24=$H$8,2*2*B24,C24=$H$9,1.5*2*B24,C24=$H$10,2*B24)</f>
        <v>3</v>
      </c>
      <c r="E24" s="10">
        <f t="shared" si="0"/>
        <v>3</v>
      </c>
    </row>
    <row r="25" spans="1:5" x14ac:dyDescent="0.25">
      <c r="A25" s="2" t="s">
        <v>27</v>
      </c>
      <c r="B25" s="9">
        <v>2</v>
      </c>
      <c r="C25" cm="1">
        <f t="array" ref="C25">_xlfn.IFS(LEFT(A25,1)&lt;="F",$H$8,LEFT(A25,1)&lt;="M",$H$9,LEFT(A25,1)&gt;="N",$H$10)</f>
        <v>1</v>
      </c>
      <c r="D25" s="10" cm="1">
        <f t="array" ref="D25">_xlfn.IFS(C25=$H$8,2*2*B25,C25=$H$9,1.5*2*B25,C25=$H$10,2*B25)</f>
        <v>6</v>
      </c>
      <c r="E25" s="10">
        <f t="shared" si="0"/>
        <v>6</v>
      </c>
    </row>
    <row r="26" spans="1:5" x14ac:dyDescent="0.25">
      <c r="A26" s="2" t="s">
        <v>28</v>
      </c>
      <c r="B26" s="9">
        <v>3</v>
      </c>
      <c r="C26" cm="1">
        <f t="array" ref="C26">_xlfn.IFS(LEFT(A26,1)&lt;="F",$H$8,LEFT(A26,1)&lt;="M",$H$9,LEFT(A26,1)&gt;="N",$H$10)</f>
        <v>1</v>
      </c>
      <c r="D26" s="10" cm="1">
        <f t="array" ref="D26">_xlfn.IFS(C26=$H$8,2*2*B26,C26=$H$9,1.5*2*B26,C26=$H$10,2*B26)</f>
        <v>9</v>
      </c>
      <c r="E26" s="10">
        <f t="shared" si="0"/>
        <v>9</v>
      </c>
    </row>
    <row r="27" spans="1:5" x14ac:dyDescent="0.25">
      <c r="A27" s="2" t="s">
        <v>29</v>
      </c>
      <c r="B27" s="9">
        <v>4</v>
      </c>
      <c r="C27" cm="1">
        <f t="array" ref="C27">_xlfn.IFS(LEFT(A27,1)&lt;="F",$H$8,LEFT(A27,1)&lt;="M",$H$9,LEFT(A27,1)&gt;="N",$H$10)</f>
        <v>1</v>
      </c>
      <c r="D27" s="10" cm="1">
        <f t="array" ref="D27">_xlfn.IFS(C27=$H$8,2*2*B27,C27=$H$9,1.5*2*B27,C27=$H$10,2*B27)</f>
        <v>12</v>
      </c>
      <c r="E27" s="10">
        <f t="shared" si="0"/>
        <v>12</v>
      </c>
    </row>
    <row r="28" spans="1:5" x14ac:dyDescent="0.25">
      <c r="A28" s="2" t="s">
        <v>30</v>
      </c>
      <c r="B28" s="9">
        <v>5</v>
      </c>
      <c r="C28" cm="1">
        <f t="array" ref="C28">_xlfn.IFS(LEFT(A28,1)&lt;="F",$H$8,LEFT(A28,1)&lt;="M",$H$9,LEFT(A28,1)&gt;="N",$H$10)</f>
        <v>2</v>
      </c>
      <c r="D28" s="10" cm="1">
        <f t="array" ref="D28">_xlfn.IFS(C28=$H$8,2*2*B28,C28=$H$9,1.5*2*B28,C28=$H$10,2*B28)</f>
        <v>10</v>
      </c>
      <c r="E28" s="10">
        <f t="shared" si="0"/>
        <v>10</v>
      </c>
    </row>
    <row r="29" spans="1:5" x14ac:dyDescent="0.25">
      <c r="A29" s="2" t="s">
        <v>31</v>
      </c>
      <c r="B29" s="9">
        <v>6</v>
      </c>
      <c r="C29" cm="1">
        <f t="array" ref="C29">_xlfn.IFS(LEFT(A29,1)&lt;="F",$H$8,LEFT(A29,1)&lt;="M",$H$9,LEFT(A29,1)&gt;="N",$H$10)</f>
        <v>2</v>
      </c>
      <c r="D29" s="10" cm="1">
        <f t="array" ref="D29">_xlfn.IFS(C29=$H$8,2*2*B29,C29=$H$9,1.5*2*B29,C29=$H$10,2*B29)</f>
        <v>12</v>
      </c>
      <c r="E29" s="10">
        <f t="shared" si="0"/>
        <v>12</v>
      </c>
    </row>
    <row r="30" spans="1:5" x14ac:dyDescent="0.25">
      <c r="A30" s="2" t="s">
        <v>32</v>
      </c>
      <c r="B30" s="9">
        <v>7</v>
      </c>
      <c r="C30" cm="1">
        <f t="array" ref="C30">_xlfn.IFS(LEFT(A30,1)&lt;="F",$H$8,LEFT(A30,1)&lt;="M",$H$9,LEFT(A30,1)&gt;="N",$H$10)</f>
        <v>2</v>
      </c>
      <c r="D30" s="10" cm="1">
        <f t="array" ref="D30">_xlfn.IFS(C30=$H$8,2*2*B30,C30=$H$9,1.5*2*B30,C30=$H$10,2*B30)</f>
        <v>14</v>
      </c>
      <c r="E30" s="10">
        <f t="shared" si="0"/>
        <v>14</v>
      </c>
    </row>
    <row r="31" spans="1:5" x14ac:dyDescent="0.25">
      <c r="A31" s="2" t="s">
        <v>33</v>
      </c>
      <c r="B31" s="9">
        <v>8</v>
      </c>
      <c r="C31" cm="1">
        <f t="array" ref="C31">_xlfn.IFS(LEFT(A31,1)&lt;="F",$H$8,LEFT(A31,1)&lt;="M",$H$9,LEFT(A31,1)&gt;="N",$H$10)</f>
        <v>2</v>
      </c>
      <c r="D31" s="10" cm="1">
        <f t="array" ref="D31">_xlfn.IFS(C31=$H$8,2*2*B31,C31=$H$9,1.5*2*B31,C31=$H$10,2*B31)</f>
        <v>16</v>
      </c>
      <c r="E31" s="10">
        <f t="shared" si="0"/>
        <v>16</v>
      </c>
    </row>
    <row r="32" spans="1:5" x14ac:dyDescent="0.25">
      <c r="A32" s="2" t="s">
        <v>34</v>
      </c>
      <c r="B32" s="9">
        <v>9</v>
      </c>
      <c r="C32" cm="1">
        <f t="array" ref="C32">_xlfn.IFS(LEFT(A32,1)&lt;="F",$H$8,LEFT(A32,1)&lt;="M",$H$9,LEFT(A32,1)&gt;="N",$H$10)</f>
        <v>2</v>
      </c>
      <c r="D32" s="10" cm="1">
        <f t="array" ref="D32">_xlfn.IFS(C32=$H$8,2*2*B32,C32=$H$9,1.5*2*B32,C32=$H$10,2*B32)</f>
        <v>18</v>
      </c>
      <c r="E32" s="10">
        <f t="shared" si="0"/>
        <v>18</v>
      </c>
    </row>
    <row r="33" spans="1:5" x14ac:dyDescent="0.25">
      <c r="A33" s="2" t="s">
        <v>35</v>
      </c>
      <c r="B33" s="9">
        <v>10</v>
      </c>
      <c r="C33" cm="1">
        <f t="array" ref="C33">_xlfn.IFS(LEFT(A33,1)&lt;="F",$H$8,LEFT(A33,1)&lt;="M",$H$9,LEFT(A33,1)&gt;="N",$H$10)</f>
        <v>2</v>
      </c>
      <c r="D33" s="10" cm="1">
        <f t="array" ref="D33">_xlfn.IFS(C33=$H$8,2*2*B33,C33=$H$9,1.5*2*B33,C33=$H$10,2*B33)</f>
        <v>20</v>
      </c>
      <c r="E33" s="10">
        <f t="shared" si="0"/>
        <v>20</v>
      </c>
    </row>
    <row r="34" spans="1:5" x14ac:dyDescent="0.25">
      <c r="A34" s="2" t="s">
        <v>36</v>
      </c>
      <c r="B34" s="9">
        <v>0.5</v>
      </c>
      <c r="C34" cm="1">
        <f t="array" ref="C34">_xlfn.IFS(LEFT(A34,1)&lt;="F",$H$8,LEFT(A34,1)&lt;="M",$H$9,LEFT(A34,1)&gt;="N",$H$10)</f>
        <v>0</v>
      </c>
      <c r="D34" s="10" cm="1">
        <f t="array" ref="D34">_xlfn.IFS(C34=$H$8,2*2*B34,C34=$H$9,1.5*2*B34,C34=$H$10,2*B34)</f>
        <v>2</v>
      </c>
      <c r="E34" s="10">
        <f t="shared" si="0"/>
        <v>2</v>
      </c>
    </row>
    <row r="35" spans="1:5" x14ac:dyDescent="0.25">
      <c r="A35" s="2" t="s">
        <v>37</v>
      </c>
      <c r="B35" s="9">
        <v>1</v>
      </c>
      <c r="C35" cm="1">
        <f t="array" ref="C35">_xlfn.IFS(LEFT(A35,1)&lt;="F",$H$8,LEFT(A35,1)&lt;="M",$H$9,LEFT(A35,1)&gt;="N",$H$10)</f>
        <v>0</v>
      </c>
      <c r="D35" s="10" cm="1">
        <f t="array" ref="D35">_xlfn.IFS(C35=$H$8,2*2*B35,C35=$H$9,1.5*2*B35,C35=$H$10,2*B35)</f>
        <v>4</v>
      </c>
      <c r="E35" s="10">
        <f t="shared" si="0"/>
        <v>4</v>
      </c>
    </row>
    <row r="36" spans="1:5" x14ac:dyDescent="0.25">
      <c r="A36" s="2" t="s">
        <v>38</v>
      </c>
      <c r="B36" s="9">
        <v>2</v>
      </c>
      <c r="C36" cm="1">
        <f t="array" ref="C36">_xlfn.IFS(LEFT(A36,1)&lt;="F",$H$8,LEFT(A36,1)&lt;="M",$H$9,LEFT(A36,1)&gt;="N",$H$10)</f>
        <v>0</v>
      </c>
      <c r="D36" s="10" cm="1">
        <f t="array" ref="D36">_xlfn.IFS(C36=$H$8,2*2*B36,C36=$H$9,1.5*2*B36,C36=$H$10,2*B36)</f>
        <v>8</v>
      </c>
      <c r="E36" s="10">
        <f t="shared" si="0"/>
        <v>8</v>
      </c>
    </row>
    <row r="37" spans="1:5" x14ac:dyDescent="0.25">
      <c r="A37" s="2" t="s">
        <v>39</v>
      </c>
      <c r="B37" s="9">
        <v>3</v>
      </c>
      <c r="C37" cm="1">
        <f t="array" ref="C37">_xlfn.IFS(LEFT(A37,1)&lt;="F",$H$8,LEFT(A37,1)&lt;="M",$H$9,LEFT(A37,1)&gt;="N",$H$10)</f>
        <v>1</v>
      </c>
      <c r="D37" s="10" cm="1">
        <f t="array" ref="D37">_xlfn.IFS(C37=$H$8,2*2*B37,C37=$H$9,1.5*2*B37,C37=$H$10,2*B37)</f>
        <v>9</v>
      </c>
      <c r="E37" s="10">
        <f t="shared" si="0"/>
        <v>9</v>
      </c>
    </row>
    <row r="38" spans="1:5" x14ac:dyDescent="0.25">
      <c r="A38" s="2" t="s">
        <v>40</v>
      </c>
      <c r="B38" s="9">
        <v>4</v>
      </c>
      <c r="C38" cm="1">
        <f t="array" ref="C38">_xlfn.IFS(LEFT(A38,1)&lt;="F",$H$8,LEFT(A38,1)&lt;="M",$H$9,LEFT(A38,1)&gt;="N",$H$10)</f>
        <v>1</v>
      </c>
      <c r="D38" s="10" cm="1">
        <f t="array" ref="D38">_xlfn.IFS(C38=$H$8,2*2*B38,C38=$H$9,1.5*2*B38,C38=$H$10,2*B38)</f>
        <v>12</v>
      </c>
      <c r="E38" s="10">
        <f t="shared" si="0"/>
        <v>12</v>
      </c>
    </row>
    <row r="39" spans="1:5" x14ac:dyDescent="0.25">
      <c r="A39" s="2" t="s">
        <v>41</v>
      </c>
      <c r="B39" s="9">
        <v>5</v>
      </c>
      <c r="C39" cm="1">
        <f t="array" ref="C39">_xlfn.IFS(LEFT(A39,1)&lt;="F",$H$8,LEFT(A39,1)&lt;="M",$H$9,LEFT(A39,1)&gt;="N",$H$10)</f>
        <v>1</v>
      </c>
      <c r="D39" s="10" cm="1">
        <f t="array" ref="D39">_xlfn.IFS(C39=$H$8,2*2*B39,C39=$H$9,1.5*2*B39,C39=$H$10,2*B39)</f>
        <v>15</v>
      </c>
      <c r="E39" s="10">
        <f t="shared" si="0"/>
        <v>15</v>
      </c>
    </row>
    <row r="40" spans="1:5" x14ac:dyDescent="0.25">
      <c r="A40" s="2" t="s">
        <v>42</v>
      </c>
      <c r="B40" s="9">
        <v>6</v>
      </c>
      <c r="C40" cm="1">
        <f t="array" ref="C40">_xlfn.IFS(LEFT(A40,1)&lt;="F",$H$8,LEFT(A40,1)&lt;="M",$H$9,LEFT(A40,1)&gt;="N",$H$10)</f>
        <v>1</v>
      </c>
      <c r="D40" s="10" cm="1">
        <f t="array" ref="D40">_xlfn.IFS(C40=$H$8,2*2*B40,C40=$H$9,1.5*2*B40,C40=$H$10,2*B40)</f>
        <v>18</v>
      </c>
      <c r="E40" s="10">
        <f t="shared" si="0"/>
        <v>18</v>
      </c>
    </row>
    <row r="41" spans="1:5" x14ac:dyDescent="0.25">
      <c r="A41" s="2" t="s">
        <v>43</v>
      </c>
      <c r="B41" s="9">
        <v>7</v>
      </c>
      <c r="C41" cm="1">
        <f t="array" ref="C41">_xlfn.IFS(LEFT(A41,1)&lt;="F",$H$8,LEFT(A41,1)&lt;="M",$H$9,LEFT(A41,1)&gt;="N",$H$10)</f>
        <v>2</v>
      </c>
      <c r="D41" s="10" cm="1">
        <f t="array" ref="D41">_xlfn.IFS(C41=$H$8,2*2*B41,C41=$H$9,1.5*2*B41,C41=$H$10,2*B41)</f>
        <v>14</v>
      </c>
      <c r="E41" s="10">
        <f t="shared" si="0"/>
        <v>14</v>
      </c>
    </row>
    <row r="42" spans="1:5" x14ac:dyDescent="0.25">
      <c r="A42" s="2" t="s">
        <v>44</v>
      </c>
      <c r="B42" s="9">
        <v>8</v>
      </c>
      <c r="C42" cm="1">
        <f t="array" ref="C42">_xlfn.IFS(LEFT(A42,1)&lt;="F",$H$8,LEFT(A42,1)&lt;="M",$H$9,LEFT(A42,1)&gt;="N",$H$10)</f>
        <v>2</v>
      </c>
      <c r="D42" s="10" cm="1">
        <f t="array" ref="D42">_xlfn.IFS(C42=$H$8,2*2*B42,C42=$H$9,1.5*2*B42,C42=$H$10,2*B42)</f>
        <v>16</v>
      </c>
      <c r="E42" s="10">
        <f t="shared" si="0"/>
        <v>16</v>
      </c>
    </row>
    <row r="43" spans="1:5" x14ac:dyDescent="0.25">
      <c r="A43" s="2" t="s">
        <v>45</v>
      </c>
      <c r="B43" s="9">
        <v>9</v>
      </c>
      <c r="C43" cm="1">
        <f t="array" ref="C43">_xlfn.IFS(LEFT(A43,1)&lt;="F",$H$8,LEFT(A43,1)&lt;="M",$H$9,LEFT(A43,1)&gt;="N",$H$10)</f>
        <v>2</v>
      </c>
      <c r="D43" s="10" cm="1">
        <f t="array" ref="D43">_xlfn.IFS(C43=$H$8,2*2*B43,C43=$H$9,1.5*2*B43,C43=$H$10,2*B43)</f>
        <v>18</v>
      </c>
      <c r="E43" s="10">
        <f t="shared" si="0"/>
        <v>18</v>
      </c>
    </row>
    <row r="44" spans="1:5" x14ac:dyDescent="0.25">
      <c r="A44" s="2" t="s">
        <v>7</v>
      </c>
      <c r="B44" s="9">
        <v>10</v>
      </c>
      <c r="C44" cm="1">
        <f t="array" ref="C44">_xlfn.IFS(LEFT(A44,1)&lt;="F",$H$8,LEFT(A44,1)&lt;="M",$H$9,LEFT(A44,1)&gt;="N",$H$10)</f>
        <v>2</v>
      </c>
      <c r="D44" s="10" cm="1">
        <f t="array" ref="D44">_xlfn.IFS(C44=$H$8,2*2*B44,C44=$H$9,1.5*2*B44,C44=$H$10,2*B44)</f>
        <v>20</v>
      </c>
      <c r="E44" s="10">
        <f t="shared" si="0"/>
        <v>20</v>
      </c>
    </row>
    <row r="45" spans="1:5" x14ac:dyDescent="0.25">
      <c r="A45" s="2" t="s">
        <v>46</v>
      </c>
      <c r="B45" s="9">
        <v>0.5</v>
      </c>
      <c r="C45" cm="1">
        <f t="array" ref="C45">_xlfn.IFS(LEFT(A45,1)&lt;="F",$H$8,LEFT(A45,1)&lt;="M",$H$9,LEFT(A45,1)&gt;="N",$H$10)</f>
        <v>2</v>
      </c>
      <c r="D45" s="10" cm="1">
        <f t="array" ref="D45">_xlfn.IFS(C45=$H$8,2*2*B45,C45=$H$9,1.5*2*B45,C45=$H$10,2*B45)</f>
        <v>1</v>
      </c>
      <c r="E45" s="10">
        <f t="shared" si="0"/>
        <v>1</v>
      </c>
    </row>
    <row r="46" spans="1:5" x14ac:dyDescent="0.25">
      <c r="A46" s="2" t="s">
        <v>47</v>
      </c>
      <c r="B46" s="9">
        <v>1</v>
      </c>
      <c r="C46" cm="1">
        <f t="array" ref="C46">_xlfn.IFS(LEFT(A46,1)&lt;="F",$H$8,LEFT(A46,1)&lt;="M",$H$9,LEFT(A46,1)&gt;="N",$H$10)</f>
        <v>2</v>
      </c>
      <c r="D46" s="10" cm="1">
        <f t="array" ref="D46">_xlfn.IFS(C46=$H$8,2*2*B46,C46=$H$9,1.5*2*B46,C46=$H$10,2*B46)</f>
        <v>2</v>
      </c>
      <c r="E46" s="10">
        <f t="shared" si="0"/>
        <v>2</v>
      </c>
    </row>
    <row r="47" spans="1:5" x14ac:dyDescent="0.25">
      <c r="A47" s="2" t="s">
        <v>48</v>
      </c>
      <c r="B47" s="9">
        <v>2</v>
      </c>
      <c r="C47" cm="1">
        <f t="array" ref="C47">_xlfn.IFS(LEFT(A47,1)&lt;="F",$H$8,LEFT(A47,1)&lt;="M",$H$9,LEFT(A47,1)&gt;="N",$H$10)</f>
        <v>0</v>
      </c>
      <c r="D47" s="10" cm="1">
        <f t="array" ref="D47">_xlfn.IFS(C47=$H$8,2*2*B47,C47=$H$9,1.5*2*B47,C47=$H$10,2*B47)</f>
        <v>8</v>
      </c>
      <c r="E47" s="10">
        <f t="shared" si="0"/>
        <v>8</v>
      </c>
    </row>
    <row r="48" spans="1:5" x14ac:dyDescent="0.25">
      <c r="A48" s="2" t="s">
        <v>49</v>
      </c>
      <c r="B48" s="9">
        <v>3</v>
      </c>
      <c r="C48" cm="1">
        <f t="array" ref="C48">_xlfn.IFS(LEFT(A48,1)&lt;="F",$H$8,LEFT(A48,1)&lt;="M",$H$9,LEFT(A48,1)&gt;="N",$H$10)</f>
        <v>0</v>
      </c>
      <c r="D48" s="10" cm="1">
        <f t="array" ref="D48">_xlfn.IFS(C48=$H$8,2*2*B48,C48=$H$9,1.5*2*B48,C48=$H$10,2*B48)</f>
        <v>12</v>
      </c>
      <c r="E48" s="10">
        <f t="shared" si="0"/>
        <v>12</v>
      </c>
    </row>
    <row r="49" spans="1:5" x14ac:dyDescent="0.25">
      <c r="A49" s="2" t="s">
        <v>50</v>
      </c>
      <c r="B49" s="9">
        <v>4</v>
      </c>
      <c r="C49" cm="1">
        <f t="array" ref="C49">_xlfn.IFS(LEFT(A49,1)&lt;="F",$H$8,LEFT(A49,1)&lt;="M",$H$9,LEFT(A49,1)&gt;="N",$H$10)</f>
        <v>0</v>
      </c>
      <c r="D49" s="10" cm="1">
        <f t="array" ref="D49">_xlfn.IFS(C49=$H$8,2*2*B49,C49=$H$9,1.5*2*B49,C49=$H$10,2*B49)</f>
        <v>16</v>
      </c>
      <c r="E49" s="10">
        <f t="shared" si="0"/>
        <v>16</v>
      </c>
    </row>
    <row r="50" spans="1:5" x14ac:dyDescent="0.25">
      <c r="A50" s="2" t="s">
        <v>51</v>
      </c>
      <c r="B50" s="9">
        <v>5</v>
      </c>
      <c r="C50" cm="1">
        <f t="array" ref="C50">_xlfn.IFS(LEFT(A50,1)&lt;="F",$H$8,LEFT(A50,1)&lt;="M",$H$9,LEFT(A50,1)&gt;="N",$H$10)</f>
        <v>1</v>
      </c>
      <c r="D50" s="10" cm="1">
        <f t="array" ref="D50">_xlfn.IFS(C50=$H$8,2*2*B50,C50=$H$9,1.5*2*B50,C50=$H$10,2*B50)</f>
        <v>15</v>
      </c>
      <c r="E50" s="10">
        <f t="shared" si="0"/>
        <v>15</v>
      </c>
    </row>
    <row r="51" spans="1:5" x14ac:dyDescent="0.25">
      <c r="A51" s="2" t="s">
        <v>52</v>
      </c>
      <c r="B51" s="9">
        <v>6</v>
      </c>
      <c r="C51" cm="1">
        <f t="array" ref="C51">_xlfn.IFS(LEFT(A51,1)&lt;="F",$H$8,LEFT(A51,1)&lt;="M",$H$9,LEFT(A51,1)&gt;="N",$H$10)</f>
        <v>1</v>
      </c>
      <c r="D51" s="10" cm="1">
        <f t="array" ref="D51">_xlfn.IFS(C51=$H$8,2*2*B51,C51=$H$9,1.5*2*B51,C51=$H$10,2*B51)</f>
        <v>18</v>
      </c>
      <c r="E51" s="10">
        <f t="shared" si="0"/>
        <v>18</v>
      </c>
    </row>
    <row r="52" spans="1:5" x14ac:dyDescent="0.25">
      <c r="A52" s="2" t="s">
        <v>53</v>
      </c>
      <c r="B52" s="9">
        <v>7</v>
      </c>
      <c r="C52" cm="1">
        <f t="array" ref="C52">_xlfn.IFS(LEFT(A52,1)&lt;="F",$H$8,LEFT(A52,1)&lt;="M",$H$9,LEFT(A52,1)&gt;="N",$H$10)</f>
        <v>1</v>
      </c>
      <c r="D52" s="10" cm="1">
        <f t="array" ref="D52">_xlfn.IFS(C52=$H$8,2*2*B52,C52=$H$9,1.5*2*B52,C52=$H$10,2*B52)</f>
        <v>21</v>
      </c>
      <c r="E52" s="10">
        <f t="shared" si="0"/>
        <v>21</v>
      </c>
    </row>
    <row r="53" spans="1:5" x14ac:dyDescent="0.25">
      <c r="A53" s="2" t="s">
        <v>54</v>
      </c>
      <c r="B53" s="9">
        <v>8</v>
      </c>
      <c r="C53" cm="1">
        <f t="array" ref="C53">_xlfn.IFS(LEFT(A53,1)&lt;="F",$H$8,LEFT(A53,1)&lt;="M",$H$9,LEFT(A53,1)&gt;="N",$H$10)</f>
        <v>1</v>
      </c>
      <c r="D53" s="10" cm="1">
        <f t="array" ref="D53">_xlfn.IFS(C53=$H$8,2*2*B53,C53=$H$9,1.5*2*B53,C53=$H$10,2*B53)</f>
        <v>24</v>
      </c>
      <c r="E53" s="10">
        <f t="shared" si="0"/>
        <v>24</v>
      </c>
    </row>
    <row r="54" spans="1:5" x14ac:dyDescent="0.25">
      <c r="A54" s="2" t="s">
        <v>55</v>
      </c>
      <c r="B54" s="9">
        <v>9</v>
      </c>
      <c r="C54" cm="1">
        <f t="array" ref="C54">_xlfn.IFS(LEFT(A54,1)&lt;="F",$H$8,LEFT(A54,1)&lt;="M",$H$9,LEFT(A54,1)&gt;="N",$H$10)</f>
        <v>2</v>
      </c>
      <c r="D54" s="10" cm="1">
        <f t="array" ref="D54">_xlfn.IFS(C54=$H$8,2*2*B54,C54=$H$9,1.5*2*B54,C54=$H$10,2*B54)</f>
        <v>18</v>
      </c>
      <c r="E54" s="10">
        <f t="shared" si="0"/>
        <v>18</v>
      </c>
    </row>
    <row r="55" spans="1:5" x14ac:dyDescent="0.25">
      <c r="A55" s="2" t="s">
        <v>56</v>
      </c>
      <c r="B55" s="9">
        <v>10</v>
      </c>
      <c r="C55" cm="1">
        <f t="array" ref="C55">_xlfn.IFS(LEFT(A55,1)&lt;="F",$H$8,LEFT(A55,1)&lt;="M",$H$9,LEFT(A55,1)&gt;="N",$H$10)</f>
        <v>2</v>
      </c>
      <c r="D55" s="10" cm="1">
        <f t="array" ref="D55">_xlfn.IFS(C55=$H$8,2*2*B55,C55=$H$9,1.5*2*B55,C55=$H$10,2*B55)</f>
        <v>20</v>
      </c>
      <c r="E55" s="10">
        <f t="shared" si="0"/>
        <v>20</v>
      </c>
    </row>
    <row r="56" spans="1:5" x14ac:dyDescent="0.25">
      <c r="A56" s="2" t="s">
        <v>57</v>
      </c>
      <c r="B56" s="9">
        <v>0.5</v>
      </c>
      <c r="C56" cm="1">
        <f t="array" ref="C56">_xlfn.IFS(LEFT(A56,1)&lt;="F",$H$8,LEFT(A56,1)&lt;="M",$H$9,LEFT(A56,1)&gt;="N",$H$10)</f>
        <v>2</v>
      </c>
      <c r="D56" s="10" cm="1">
        <f t="array" ref="D56">_xlfn.IFS(C56=$H$8,2*2*B56,C56=$H$9,1.5*2*B56,C56=$H$10,2*B56)</f>
        <v>1</v>
      </c>
      <c r="E56" s="10">
        <f t="shared" si="0"/>
        <v>1</v>
      </c>
    </row>
    <row r="57" spans="1:5" x14ac:dyDescent="0.25">
      <c r="A57" s="2" t="s">
        <v>58</v>
      </c>
      <c r="B57" s="9">
        <v>1</v>
      </c>
      <c r="C57" cm="1">
        <f t="array" ref="C57">_xlfn.IFS(LEFT(A57,1)&lt;="F",$H$8,LEFT(A57,1)&lt;="M",$H$9,LEFT(A57,1)&gt;="N",$H$10)</f>
        <v>2</v>
      </c>
      <c r="D57" s="10" cm="1">
        <f t="array" ref="D57">_xlfn.IFS(C57=$H$8,2*2*B57,C57=$H$9,1.5*2*B57,C57=$H$10,2*B57)</f>
        <v>2</v>
      </c>
      <c r="E57" s="10">
        <f t="shared" si="0"/>
        <v>2</v>
      </c>
    </row>
    <row r="58" spans="1:5" x14ac:dyDescent="0.25">
      <c r="A58" s="2" t="s">
        <v>59</v>
      </c>
      <c r="B58" s="9">
        <v>2</v>
      </c>
      <c r="C58" cm="1">
        <f t="array" ref="C58">_xlfn.IFS(LEFT(A58,1)&lt;="F",$H$8,LEFT(A58,1)&lt;="M",$H$9,LEFT(A58,1)&gt;="N",$H$10)</f>
        <v>2</v>
      </c>
      <c r="D58" s="10" cm="1">
        <f t="array" ref="D58">_xlfn.IFS(C58=$H$8,2*2*B58,C58=$H$9,1.5*2*B58,C58=$H$10,2*B58)</f>
        <v>4</v>
      </c>
      <c r="E58" s="10">
        <f t="shared" si="0"/>
        <v>4</v>
      </c>
    </row>
    <row r="59" spans="1:5" x14ac:dyDescent="0.25">
      <c r="A59" s="2" t="s">
        <v>60</v>
      </c>
      <c r="B59" s="9">
        <v>3</v>
      </c>
      <c r="C59" cm="1">
        <f t="array" ref="C59">_xlfn.IFS(LEFT(A59,1)&lt;="F",$H$8,LEFT(A59,1)&lt;="M",$H$9,LEFT(A59,1)&gt;="N",$H$10)</f>
        <v>2</v>
      </c>
      <c r="D59" s="10" cm="1">
        <f t="array" ref="D59">_xlfn.IFS(C59=$H$8,2*2*B59,C59=$H$9,1.5*2*B59,C59=$H$10,2*B59)</f>
        <v>6</v>
      </c>
      <c r="E59" s="10">
        <f t="shared" si="0"/>
        <v>6</v>
      </c>
    </row>
    <row r="60" spans="1:5" x14ac:dyDescent="0.25">
      <c r="A60" s="2" t="s">
        <v>61</v>
      </c>
      <c r="B60" s="9">
        <v>4</v>
      </c>
      <c r="C60" cm="1">
        <f t="array" ref="C60">_xlfn.IFS(LEFT(A60,1)&lt;="F",$H$8,LEFT(A60,1)&lt;="M",$H$9,LEFT(A60,1)&gt;="N",$H$10)</f>
        <v>0</v>
      </c>
      <c r="D60" s="10" cm="1">
        <f t="array" ref="D60">_xlfn.IFS(C60=$H$8,2*2*B60,C60=$H$9,1.5*2*B60,C60=$H$10,2*B60)</f>
        <v>16</v>
      </c>
      <c r="E60" s="10">
        <f t="shared" si="0"/>
        <v>16</v>
      </c>
    </row>
    <row r="61" spans="1:5" x14ac:dyDescent="0.25">
      <c r="A61" s="2" t="s">
        <v>62</v>
      </c>
      <c r="B61" s="9">
        <v>5</v>
      </c>
      <c r="C61" cm="1">
        <f t="array" ref="C61">_xlfn.IFS(LEFT(A61,1)&lt;="F",$H$8,LEFT(A61,1)&lt;="M",$H$9,LEFT(A61,1)&gt;="N",$H$10)</f>
        <v>0</v>
      </c>
      <c r="D61" s="10" cm="1">
        <f t="array" ref="D61">_xlfn.IFS(C61=$H$8,2*2*B61,C61=$H$9,1.5*2*B61,C61=$H$10,2*B61)</f>
        <v>20</v>
      </c>
      <c r="E61" s="10">
        <f t="shared" si="0"/>
        <v>20</v>
      </c>
    </row>
    <row r="62" spans="1:5" x14ac:dyDescent="0.25">
      <c r="A62" s="2" t="s">
        <v>63</v>
      </c>
      <c r="B62" s="9">
        <v>6</v>
      </c>
      <c r="C62" cm="1">
        <f t="array" ref="C62">_xlfn.IFS(LEFT(A62,1)&lt;="F",$H$8,LEFT(A62,1)&lt;="M",$H$9,LEFT(A62,1)&gt;="N",$H$10)</f>
        <v>0</v>
      </c>
      <c r="D62" s="10" cm="1">
        <f t="array" ref="D62">_xlfn.IFS(C62=$H$8,2*2*B62,C62=$H$9,1.5*2*B62,C62=$H$10,2*B62)</f>
        <v>24</v>
      </c>
      <c r="E62" s="10">
        <f t="shared" si="0"/>
        <v>24</v>
      </c>
    </row>
    <row r="63" spans="1:5" x14ac:dyDescent="0.25">
      <c r="A63" s="2" t="s">
        <v>64</v>
      </c>
      <c r="B63" s="9">
        <v>7</v>
      </c>
      <c r="C63" cm="1">
        <f t="array" ref="C63">_xlfn.IFS(LEFT(A63,1)&lt;="F",$H$8,LEFT(A63,1)&lt;="M",$H$9,LEFT(A63,1)&gt;="N",$H$10)</f>
        <v>1</v>
      </c>
      <c r="D63" s="10" cm="1">
        <f t="array" ref="D63">_xlfn.IFS(C63=$H$8,2*2*B63,C63=$H$9,1.5*2*B63,C63=$H$10,2*B63)</f>
        <v>21</v>
      </c>
      <c r="E63" s="10">
        <f t="shared" si="0"/>
        <v>21</v>
      </c>
    </row>
    <row r="64" spans="1:5" x14ac:dyDescent="0.25">
      <c r="A64" s="2" t="s">
        <v>65</v>
      </c>
      <c r="B64" s="9">
        <v>8</v>
      </c>
      <c r="C64" cm="1">
        <f t="array" ref="C64">_xlfn.IFS(LEFT(A64,1)&lt;="F",$H$8,LEFT(A64,1)&lt;="M",$H$9,LEFT(A64,1)&gt;="N",$H$10)</f>
        <v>1</v>
      </c>
      <c r="D64" s="10" cm="1">
        <f t="array" ref="D64">_xlfn.IFS(C64=$H$8,2*2*B64,C64=$H$9,1.5*2*B64,C64=$H$10,2*B64)</f>
        <v>24</v>
      </c>
      <c r="E64" s="10">
        <f t="shared" si="0"/>
        <v>24</v>
      </c>
    </row>
    <row r="65" spans="1:5" x14ac:dyDescent="0.25">
      <c r="A65" s="2" t="s">
        <v>66</v>
      </c>
      <c r="B65" s="9">
        <v>9</v>
      </c>
      <c r="C65" cm="1">
        <f t="array" ref="C65">_xlfn.IFS(LEFT(A65,1)&lt;="F",$H$8,LEFT(A65,1)&lt;="M",$H$9,LEFT(A65,1)&gt;="N",$H$10)</f>
        <v>1</v>
      </c>
      <c r="D65" s="10" cm="1">
        <f t="array" ref="D65">_xlfn.IFS(C65=$H$8,2*2*B65,C65=$H$9,1.5*2*B65,C65=$H$10,2*B65)</f>
        <v>27</v>
      </c>
      <c r="E65" s="10">
        <f t="shared" si="0"/>
        <v>27</v>
      </c>
    </row>
    <row r="66" spans="1:5" x14ac:dyDescent="0.25">
      <c r="A66" s="2" t="s">
        <v>67</v>
      </c>
      <c r="B66" s="9">
        <v>10</v>
      </c>
      <c r="C66" cm="1">
        <f t="array" ref="C66">_xlfn.IFS(LEFT(A66,1)&lt;="F",$H$8,LEFT(A66,1)&lt;="M",$H$9,LEFT(A66,1)&gt;="N",$H$10)</f>
        <v>1</v>
      </c>
      <c r="D66" s="10" cm="1">
        <f t="array" ref="D66">_xlfn.IFS(C66=$H$8,2*2*B66,C66=$H$9,1.5*2*B66,C66=$H$10,2*B66)</f>
        <v>30</v>
      </c>
      <c r="E66" s="10">
        <f t="shared" si="0"/>
        <v>30</v>
      </c>
    </row>
    <row r="67" spans="1:5" x14ac:dyDescent="0.25">
      <c r="A67" s="2" t="s">
        <v>68</v>
      </c>
      <c r="B67" s="9">
        <v>0.5</v>
      </c>
      <c r="C67" cm="1">
        <f t="array" ref="C67">_xlfn.IFS(LEFT(A67,1)&lt;="F",$H$8,LEFT(A67,1)&lt;="M",$H$9,LEFT(A67,1)&gt;="N",$H$10)</f>
        <v>2</v>
      </c>
      <c r="D67" s="10" cm="1">
        <f t="array" ref="D67">_xlfn.IFS(C67=$H$8,2*2*B67,C67=$H$9,1.5*2*B67,C67=$H$10,2*B67)</f>
        <v>1</v>
      </c>
      <c r="E67" s="10">
        <f t="shared" ref="E67:E101" si="1">_xlfn.XLOOKUP(C67,$H$8:$H$10,$I$8:$I$10)*B67</f>
        <v>1</v>
      </c>
    </row>
    <row r="68" spans="1:5" x14ac:dyDescent="0.25">
      <c r="A68" s="2" t="s">
        <v>69</v>
      </c>
      <c r="B68" s="9">
        <v>1</v>
      </c>
      <c r="C68" cm="1">
        <f t="array" ref="C68">_xlfn.IFS(LEFT(A68,1)&lt;="F",$H$8,LEFT(A68,1)&lt;="M",$H$9,LEFT(A68,1)&gt;="N",$H$10)</f>
        <v>2</v>
      </c>
      <c r="D68" s="10" cm="1">
        <f t="array" ref="D68">_xlfn.IFS(C68=$H$8,2*2*B68,C68=$H$9,1.5*2*B68,C68=$H$10,2*B68)</f>
        <v>2</v>
      </c>
      <c r="E68" s="10">
        <f t="shared" si="1"/>
        <v>2</v>
      </c>
    </row>
    <row r="69" spans="1:5" x14ac:dyDescent="0.25">
      <c r="A69" s="2" t="s">
        <v>70</v>
      </c>
      <c r="B69" s="9">
        <v>2</v>
      </c>
      <c r="C69" cm="1">
        <f t="array" ref="C69">_xlfn.IFS(LEFT(A69,1)&lt;="F",$H$8,LEFT(A69,1)&lt;="M",$H$9,LEFT(A69,1)&gt;="N",$H$10)</f>
        <v>2</v>
      </c>
      <c r="D69" s="10" cm="1">
        <f t="array" ref="D69">_xlfn.IFS(C69=$H$8,2*2*B69,C69=$H$9,1.5*2*B69,C69=$H$10,2*B69)</f>
        <v>4</v>
      </c>
      <c r="E69" s="10">
        <f t="shared" si="1"/>
        <v>4</v>
      </c>
    </row>
    <row r="70" spans="1:5" x14ac:dyDescent="0.25">
      <c r="A70" s="2" t="s">
        <v>71</v>
      </c>
      <c r="B70" s="9">
        <v>3</v>
      </c>
      <c r="C70" cm="1">
        <f t="array" ref="C70">_xlfn.IFS(LEFT(A70,1)&lt;="F",$H$8,LEFT(A70,1)&lt;="M",$H$9,LEFT(A70,1)&gt;="N",$H$10)</f>
        <v>2</v>
      </c>
      <c r="D70" s="10" cm="1">
        <f t="array" ref="D70">_xlfn.IFS(C70=$H$8,2*2*B70,C70=$H$9,1.5*2*B70,C70=$H$10,2*B70)</f>
        <v>6</v>
      </c>
      <c r="E70" s="10">
        <f t="shared" si="1"/>
        <v>6</v>
      </c>
    </row>
    <row r="71" spans="1:5" x14ac:dyDescent="0.25">
      <c r="A71" s="2" t="s">
        <v>72</v>
      </c>
      <c r="B71" s="9">
        <v>4</v>
      </c>
      <c r="C71" cm="1">
        <f t="array" ref="C71">_xlfn.IFS(LEFT(A71,1)&lt;="F",$H$8,LEFT(A71,1)&lt;="M",$H$9,LEFT(A71,1)&gt;="N",$H$10)</f>
        <v>2</v>
      </c>
      <c r="D71" s="10" cm="1">
        <f t="array" ref="D71">_xlfn.IFS(C71=$H$8,2*2*B71,C71=$H$9,1.5*2*B71,C71=$H$10,2*B71)</f>
        <v>8</v>
      </c>
      <c r="E71" s="10">
        <f t="shared" si="1"/>
        <v>8</v>
      </c>
    </row>
    <row r="72" spans="1:5" x14ac:dyDescent="0.25">
      <c r="A72" s="2" t="s">
        <v>73</v>
      </c>
      <c r="B72" s="9">
        <v>5</v>
      </c>
      <c r="C72" cm="1">
        <f t="array" ref="C72">_xlfn.IFS(LEFT(A72,1)&lt;="F",$H$8,LEFT(A72,1)&lt;="M",$H$9,LEFT(A72,1)&gt;="N",$H$10)</f>
        <v>2</v>
      </c>
      <c r="D72" s="10" cm="1">
        <f t="array" ref="D72">_xlfn.IFS(C72=$H$8,2*2*B72,C72=$H$9,1.5*2*B72,C72=$H$10,2*B72)</f>
        <v>10</v>
      </c>
      <c r="E72" s="10">
        <f t="shared" si="1"/>
        <v>10</v>
      </c>
    </row>
    <row r="73" spans="1:5" x14ac:dyDescent="0.25">
      <c r="A73" s="2" t="s">
        <v>74</v>
      </c>
      <c r="B73" s="9">
        <v>6</v>
      </c>
      <c r="C73" cm="1">
        <f t="array" ref="C73">_xlfn.IFS(LEFT(A73,1)&lt;="F",$H$8,LEFT(A73,1)&lt;="M",$H$9,LEFT(A73,1)&gt;="N",$H$10)</f>
        <v>0</v>
      </c>
      <c r="D73" s="10" cm="1">
        <f t="array" ref="D73">_xlfn.IFS(C73=$H$8,2*2*B73,C73=$H$9,1.5*2*B73,C73=$H$10,2*B73)</f>
        <v>24</v>
      </c>
      <c r="E73" s="10">
        <f t="shared" si="1"/>
        <v>24</v>
      </c>
    </row>
    <row r="74" spans="1:5" x14ac:dyDescent="0.25">
      <c r="A74" s="2" t="s">
        <v>75</v>
      </c>
      <c r="B74" s="9">
        <v>7</v>
      </c>
      <c r="C74" cm="1">
        <f t="array" ref="C74">_xlfn.IFS(LEFT(A74,1)&lt;="F",$H$8,LEFT(A74,1)&lt;="M",$H$9,LEFT(A74,1)&gt;="N",$H$10)</f>
        <v>0</v>
      </c>
      <c r="D74" s="10" cm="1">
        <f t="array" ref="D74">_xlfn.IFS(C74=$H$8,2*2*B74,C74=$H$9,1.5*2*B74,C74=$H$10,2*B74)</f>
        <v>28</v>
      </c>
      <c r="E74" s="10">
        <f t="shared" si="1"/>
        <v>28</v>
      </c>
    </row>
    <row r="75" spans="1:5" x14ac:dyDescent="0.25">
      <c r="A75" s="2" t="s">
        <v>76</v>
      </c>
      <c r="B75" s="9">
        <v>8</v>
      </c>
      <c r="C75" cm="1">
        <f t="array" ref="C75">_xlfn.IFS(LEFT(A75,1)&lt;="F",$H$8,LEFT(A75,1)&lt;="M",$H$9,LEFT(A75,1)&gt;="N",$H$10)</f>
        <v>0</v>
      </c>
      <c r="D75" s="10" cm="1">
        <f t="array" ref="D75">_xlfn.IFS(C75=$H$8,2*2*B75,C75=$H$9,1.5*2*B75,C75=$H$10,2*B75)</f>
        <v>32</v>
      </c>
      <c r="E75" s="10">
        <f t="shared" si="1"/>
        <v>32</v>
      </c>
    </row>
    <row r="76" spans="1:5" x14ac:dyDescent="0.25">
      <c r="A76" s="2" t="s">
        <v>77</v>
      </c>
      <c r="B76" s="9">
        <v>9</v>
      </c>
      <c r="C76" cm="1">
        <f t="array" ref="C76">_xlfn.IFS(LEFT(A76,1)&lt;="F",$H$8,LEFT(A76,1)&lt;="M",$H$9,LEFT(A76,1)&gt;="N",$H$10)</f>
        <v>1</v>
      </c>
      <c r="D76" s="10" cm="1">
        <f t="array" ref="D76">_xlfn.IFS(C76=$H$8,2*2*B76,C76=$H$9,1.5*2*B76,C76=$H$10,2*B76)</f>
        <v>27</v>
      </c>
      <c r="E76" s="10">
        <f t="shared" si="1"/>
        <v>27</v>
      </c>
    </row>
    <row r="77" spans="1:5" x14ac:dyDescent="0.25">
      <c r="A77" s="2" t="s">
        <v>78</v>
      </c>
      <c r="B77" s="9">
        <v>10</v>
      </c>
      <c r="C77" cm="1">
        <f t="array" ref="C77">_xlfn.IFS(LEFT(A77,1)&lt;="F",$H$8,LEFT(A77,1)&lt;="M",$H$9,LEFT(A77,1)&gt;="N",$H$10)</f>
        <v>1</v>
      </c>
      <c r="D77" s="10" cm="1">
        <f t="array" ref="D77">_xlfn.IFS(C77=$H$8,2*2*B77,C77=$H$9,1.5*2*B77,C77=$H$10,2*B77)</f>
        <v>30</v>
      </c>
      <c r="E77" s="10">
        <f t="shared" si="1"/>
        <v>30</v>
      </c>
    </row>
    <row r="78" spans="1:5" x14ac:dyDescent="0.25">
      <c r="A78" s="2" t="s">
        <v>79</v>
      </c>
      <c r="B78" s="9">
        <v>0.5</v>
      </c>
      <c r="C78" cm="1">
        <f t="array" ref="C78">_xlfn.IFS(LEFT(A78,1)&lt;="F",$H$8,LEFT(A78,1)&lt;="M",$H$9,LEFT(A78,1)&gt;="N",$H$10)</f>
        <v>1</v>
      </c>
      <c r="D78" s="10" cm="1">
        <f t="array" ref="D78">_xlfn.IFS(C78=$H$8,2*2*B78,C78=$H$9,1.5*2*B78,C78=$H$10,2*B78)</f>
        <v>1.5</v>
      </c>
      <c r="E78" s="10">
        <f t="shared" si="1"/>
        <v>1.5</v>
      </c>
    </row>
    <row r="79" spans="1:5" x14ac:dyDescent="0.25">
      <c r="A79" s="2" t="s">
        <v>80</v>
      </c>
      <c r="B79" s="9">
        <v>1</v>
      </c>
      <c r="C79" cm="1">
        <f t="array" ref="C79">_xlfn.IFS(LEFT(A79,1)&lt;="F",$H$8,LEFT(A79,1)&lt;="M",$H$9,LEFT(A79,1)&gt;="N",$H$10)</f>
        <v>1</v>
      </c>
      <c r="D79" s="10" cm="1">
        <f t="array" ref="D79">_xlfn.IFS(C79=$H$8,2*2*B79,C79=$H$9,1.5*2*B79,C79=$H$10,2*B79)</f>
        <v>3</v>
      </c>
      <c r="E79" s="10">
        <f t="shared" si="1"/>
        <v>3</v>
      </c>
    </row>
    <row r="80" spans="1:5" x14ac:dyDescent="0.25">
      <c r="A80" s="2" t="s">
        <v>81</v>
      </c>
      <c r="B80" s="9">
        <v>2</v>
      </c>
      <c r="C80" cm="1">
        <f t="array" ref="C80">_xlfn.IFS(LEFT(A80,1)&lt;="F",$H$8,LEFT(A80,1)&lt;="M",$H$9,LEFT(A80,1)&gt;="N",$H$10)</f>
        <v>2</v>
      </c>
      <c r="D80" s="10" cm="1">
        <f t="array" ref="D80">_xlfn.IFS(C80=$H$8,2*2*B80,C80=$H$9,1.5*2*B80,C80=$H$10,2*B80)</f>
        <v>4</v>
      </c>
      <c r="E80" s="10">
        <f t="shared" si="1"/>
        <v>4</v>
      </c>
    </row>
    <row r="81" spans="1:5" x14ac:dyDescent="0.25">
      <c r="A81" s="2" t="s">
        <v>82</v>
      </c>
      <c r="B81" s="9">
        <v>3</v>
      </c>
      <c r="C81" cm="1">
        <f t="array" ref="C81">_xlfn.IFS(LEFT(A81,1)&lt;="F",$H$8,LEFT(A81,1)&lt;="M",$H$9,LEFT(A81,1)&gt;="N",$H$10)</f>
        <v>2</v>
      </c>
      <c r="D81" s="10" cm="1">
        <f t="array" ref="D81">_xlfn.IFS(C81=$H$8,2*2*B81,C81=$H$9,1.5*2*B81,C81=$H$10,2*B81)</f>
        <v>6</v>
      </c>
      <c r="E81" s="10">
        <f t="shared" si="1"/>
        <v>6</v>
      </c>
    </row>
    <row r="82" spans="1:5" x14ac:dyDescent="0.25">
      <c r="A82" s="2" t="s">
        <v>83</v>
      </c>
      <c r="B82" s="9">
        <v>4</v>
      </c>
      <c r="C82" cm="1">
        <f t="array" ref="C82">_xlfn.IFS(LEFT(A82,1)&lt;="F",$H$8,LEFT(A82,1)&lt;="M",$H$9,LEFT(A82,1)&gt;="N",$H$10)</f>
        <v>2</v>
      </c>
      <c r="D82" s="10" cm="1">
        <f t="array" ref="D82">_xlfn.IFS(C82=$H$8,2*2*B82,C82=$H$9,1.5*2*B82,C82=$H$10,2*B82)</f>
        <v>8</v>
      </c>
      <c r="E82" s="10">
        <f t="shared" si="1"/>
        <v>8</v>
      </c>
    </row>
    <row r="83" spans="1:5" x14ac:dyDescent="0.25">
      <c r="A83" s="2" t="s">
        <v>84</v>
      </c>
      <c r="B83" s="9">
        <v>5</v>
      </c>
      <c r="C83" cm="1">
        <f t="array" ref="C83">_xlfn.IFS(LEFT(A83,1)&lt;="F",$H$8,LEFT(A83,1)&lt;="M",$H$9,LEFT(A83,1)&gt;="N",$H$10)</f>
        <v>2</v>
      </c>
      <c r="D83" s="10" cm="1">
        <f t="array" ref="D83">_xlfn.IFS(C83=$H$8,2*2*B83,C83=$H$9,1.5*2*B83,C83=$H$10,2*B83)</f>
        <v>10</v>
      </c>
      <c r="E83" s="10">
        <f t="shared" si="1"/>
        <v>10</v>
      </c>
    </row>
    <row r="84" spans="1:5" x14ac:dyDescent="0.25">
      <c r="A84" s="2" t="s">
        <v>85</v>
      </c>
      <c r="B84" s="9">
        <v>6</v>
      </c>
      <c r="C84" cm="1">
        <f t="array" ref="C84">_xlfn.IFS(LEFT(A84,1)&lt;="F",$H$8,LEFT(A84,1)&lt;="M",$H$9,LEFT(A84,1)&gt;="N",$H$10)</f>
        <v>2</v>
      </c>
      <c r="D84" s="10" cm="1">
        <f t="array" ref="D84">_xlfn.IFS(C84=$H$8,2*2*B84,C84=$H$9,1.5*2*B84,C84=$H$10,2*B84)</f>
        <v>12</v>
      </c>
      <c r="E84" s="10">
        <f t="shared" si="1"/>
        <v>12</v>
      </c>
    </row>
    <row r="85" spans="1:5" x14ac:dyDescent="0.25">
      <c r="A85" s="2" t="s">
        <v>86</v>
      </c>
      <c r="B85" s="9">
        <v>7</v>
      </c>
      <c r="C85" cm="1">
        <f t="array" ref="C85">_xlfn.IFS(LEFT(A85,1)&lt;="F",$H$8,LEFT(A85,1)&lt;="M",$H$9,LEFT(A85,1)&gt;="N",$H$10)</f>
        <v>2</v>
      </c>
      <c r="D85" s="10" cm="1">
        <f t="array" ref="D85">_xlfn.IFS(C85=$H$8,2*2*B85,C85=$H$9,1.5*2*B85,C85=$H$10,2*B85)</f>
        <v>14</v>
      </c>
      <c r="E85" s="10">
        <f t="shared" si="1"/>
        <v>14</v>
      </c>
    </row>
    <row r="86" spans="1:5" x14ac:dyDescent="0.25">
      <c r="A86" s="2" t="s">
        <v>87</v>
      </c>
      <c r="B86" s="9">
        <v>8</v>
      </c>
      <c r="C86" cm="1">
        <f t="array" ref="C86">_xlfn.IFS(LEFT(A86,1)&lt;="F",$H$8,LEFT(A86,1)&lt;="M",$H$9,LEFT(A86,1)&gt;="N",$H$10)</f>
        <v>0</v>
      </c>
      <c r="D86" s="10" cm="1">
        <f t="array" ref="D86">_xlfn.IFS(C86=$H$8,2*2*B86,C86=$H$9,1.5*2*B86,C86=$H$10,2*B86)</f>
        <v>32</v>
      </c>
      <c r="E86" s="10">
        <f t="shared" si="1"/>
        <v>32</v>
      </c>
    </row>
    <row r="87" spans="1:5" x14ac:dyDescent="0.25">
      <c r="A87" s="2" t="s">
        <v>88</v>
      </c>
      <c r="B87" s="9">
        <v>9</v>
      </c>
      <c r="C87" cm="1">
        <f t="array" ref="C87">_xlfn.IFS(LEFT(A87,1)&lt;="F",$H$8,LEFT(A87,1)&lt;="M",$H$9,LEFT(A87,1)&gt;="N",$H$10)</f>
        <v>0</v>
      </c>
      <c r="D87" s="10" cm="1">
        <f t="array" ref="D87">_xlfn.IFS(C87=$H$8,2*2*B87,C87=$H$9,1.5*2*B87,C87=$H$10,2*B87)</f>
        <v>36</v>
      </c>
      <c r="E87" s="10">
        <f t="shared" si="1"/>
        <v>36</v>
      </c>
    </row>
    <row r="88" spans="1:5" x14ac:dyDescent="0.25">
      <c r="A88" s="2" t="s">
        <v>89</v>
      </c>
      <c r="B88" s="9">
        <v>10</v>
      </c>
      <c r="C88" cm="1">
        <f t="array" ref="C88">_xlfn.IFS(LEFT(A88,1)&lt;="F",$H$8,LEFT(A88,1)&lt;="M",$H$9,LEFT(A88,1)&gt;="N",$H$10)</f>
        <v>0</v>
      </c>
      <c r="D88" s="10" cm="1">
        <f t="array" ref="D88">_xlfn.IFS(C88=$H$8,2*2*B88,C88=$H$9,1.5*2*B88,C88=$H$10,2*B88)</f>
        <v>40</v>
      </c>
      <c r="E88" s="10">
        <f t="shared" si="1"/>
        <v>40</v>
      </c>
    </row>
    <row r="89" spans="1:5" x14ac:dyDescent="0.25">
      <c r="A89" s="2" t="s">
        <v>90</v>
      </c>
      <c r="B89" s="9">
        <v>0.5</v>
      </c>
      <c r="C89" cm="1">
        <f t="array" ref="C89">_xlfn.IFS(LEFT(A89,1)&lt;="F",$H$8,LEFT(A89,1)&lt;="M",$H$9,LEFT(A89,1)&gt;="N",$H$10)</f>
        <v>1</v>
      </c>
      <c r="D89" s="10" cm="1">
        <f t="array" ref="D89">_xlfn.IFS(C89=$H$8,2*2*B89,C89=$H$9,1.5*2*B89,C89=$H$10,2*B89)</f>
        <v>1.5</v>
      </c>
      <c r="E89" s="10">
        <f t="shared" si="1"/>
        <v>1.5</v>
      </c>
    </row>
    <row r="90" spans="1:5" x14ac:dyDescent="0.25">
      <c r="A90" s="2" t="s">
        <v>91</v>
      </c>
      <c r="B90" s="9">
        <v>1</v>
      </c>
      <c r="C90" cm="1">
        <f t="array" ref="C90">_xlfn.IFS(LEFT(A90,1)&lt;="F",$H$8,LEFT(A90,1)&lt;="M",$H$9,LEFT(A90,1)&gt;="N",$H$10)</f>
        <v>1</v>
      </c>
      <c r="D90" s="10" cm="1">
        <f t="array" ref="D90">_xlfn.IFS(C90=$H$8,2*2*B90,C90=$H$9,1.5*2*B90,C90=$H$10,2*B90)</f>
        <v>3</v>
      </c>
      <c r="E90" s="10">
        <f t="shared" si="1"/>
        <v>3</v>
      </c>
    </row>
    <row r="91" spans="1:5" x14ac:dyDescent="0.25">
      <c r="A91" s="2" t="s">
        <v>92</v>
      </c>
      <c r="B91" s="9">
        <v>2</v>
      </c>
      <c r="C91" cm="1">
        <f t="array" ref="C91">_xlfn.IFS(LEFT(A91,1)&lt;="F",$H$8,LEFT(A91,1)&lt;="M",$H$9,LEFT(A91,1)&gt;="N",$H$10)</f>
        <v>1</v>
      </c>
      <c r="D91" s="10" cm="1">
        <f t="array" ref="D91">_xlfn.IFS(C91=$H$8,2*2*B91,C91=$H$9,1.5*2*B91,C91=$H$10,2*B91)</f>
        <v>6</v>
      </c>
      <c r="E91" s="10">
        <f t="shared" si="1"/>
        <v>6</v>
      </c>
    </row>
    <row r="92" spans="1:5" x14ac:dyDescent="0.25">
      <c r="A92" s="2" t="s">
        <v>93</v>
      </c>
      <c r="B92" s="9">
        <v>3</v>
      </c>
      <c r="C92" cm="1">
        <f t="array" ref="C92">_xlfn.IFS(LEFT(A92,1)&lt;="F",$H$8,LEFT(A92,1)&lt;="M",$H$9,LEFT(A92,1)&gt;="N",$H$10)</f>
        <v>1</v>
      </c>
      <c r="D92" s="10" cm="1">
        <f t="array" ref="D92">_xlfn.IFS(C92=$H$8,2*2*B92,C92=$H$9,1.5*2*B92,C92=$H$10,2*B92)</f>
        <v>9</v>
      </c>
      <c r="E92" s="10">
        <f t="shared" si="1"/>
        <v>9</v>
      </c>
    </row>
    <row r="93" spans="1:5" x14ac:dyDescent="0.25">
      <c r="A93" s="2" t="s">
        <v>94</v>
      </c>
      <c r="B93" s="9">
        <v>4</v>
      </c>
      <c r="C93" cm="1">
        <f t="array" ref="C93">_xlfn.IFS(LEFT(A93,1)&lt;="F",$H$8,LEFT(A93,1)&lt;="M",$H$9,LEFT(A93,1)&gt;="N",$H$10)</f>
        <v>2</v>
      </c>
      <c r="D93" s="10" cm="1">
        <f t="array" ref="D93">_xlfn.IFS(C93=$H$8,2*2*B93,C93=$H$9,1.5*2*B93,C93=$H$10,2*B93)</f>
        <v>8</v>
      </c>
      <c r="E93" s="10">
        <f t="shared" si="1"/>
        <v>8</v>
      </c>
    </row>
    <row r="94" spans="1:5" x14ac:dyDescent="0.25">
      <c r="A94" s="2" t="s">
        <v>95</v>
      </c>
      <c r="B94" s="9">
        <v>5</v>
      </c>
      <c r="C94" cm="1">
        <f t="array" ref="C94">_xlfn.IFS(LEFT(A94,1)&lt;="F",$H$8,LEFT(A94,1)&lt;="M",$H$9,LEFT(A94,1)&gt;="N",$H$10)</f>
        <v>2</v>
      </c>
      <c r="D94" s="10" cm="1">
        <f t="array" ref="D94">_xlfn.IFS(C94=$H$8,2*2*B94,C94=$H$9,1.5*2*B94,C94=$H$10,2*B94)</f>
        <v>10</v>
      </c>
      <c r="E94" s="10">
        <f t="shared" si="1"/>
        <v>10</v>
      </c>
    </row>
    <row r="95" spans="1:5" x14ac:dyDescent="0.25">
      <c r="A95" s="2" t="s">
        <v>96</v>
      </c>
      <c r="B95" s="9">
        <v>6</v>
      </c>
      <c r="C95" cm="1">
        <f t="array" ref="C95">_xlfn.IFS(LEFT(A95,1)&lt;="F",$H$8,LEFT(A95,1)&lt;="M",$H$9,LEFT(A95,1)&gt;="N",$H$10)</f>
        <v>2</v>
      </c>
      <c r="D95" s="10" cm="1">
        <f t="array" ref="D95">_xlfn.IFS(C95=$H$8,2*2*B95,C95=$H$9,1.5*2*B95,C95=$H$10,2*B95)</f>
        <v>12</v>
      </c>
      <c r="E95" s="10">
        <f t="shared" si="1"/>
        <v>12</v>
      </c>
    </row>
    <row r="96" spans="1:5" x14ac:dyDescent="0.25">
      <c r="A96" s="2" t="s">
        <v>97</v>
      </c>
      <c r="B96" s="9">
        <v>7</v>
      </c>
      <c r="C96" cm="1">
        <f t="array" ref="C96">_xlfn.IFS(LEFT(A96,1)&lt;="F",$H$8,LEFT(A96,1)&lt;="M",$H$9,LEFT(A96,1)&gt;="N",$H$10)</f>
        <v>2</v>
      </c>
      <c r="D96" s="10" cm="1">
        <f t="array" ref="D96">_xlfn.IFS(C96=$H$8,2*2*B96,C96=$H$9,1.5*2*B96,C96=$H$10,2*B96)</f>
        <v>14</v>
      </c>
      <c r="E96" s="10">
        <f t="shared" si="1"/>
        <v>14</v>
      </c>
    </row>
    <row r="97" spans="1:5" x14ac:dyDescent="0.25">
      <c r="A97" s="2" t="s">
        <v>98</v>
      </c>
      <c r="B97" s="9">
        <v>8</v>
      </c>
      <c r="C97" cm="1">
        <f t="array" ref="C97">_xlfn.IFS(LEFT(A97,1)&lt;="F",$H$8,LEFT(A97,1)&lt;="M",$H$9,LEFT(A97,1)&gt;="N",$H$10)</f>
        <v>2</v>
      </c>
      <c r="D97" s="10" cm="1">
        <f t="array" ref="D97">_xlfn.IFS(C97=$H$8,2*2*B97,C97=$H$9,1.5*2*B97,C97=$H$10,2*B97)</f>
        <v>16</v>
      </c>
      <c r="E97" s="10">
        <f t="shared" si="1"/>
        <v>16</v>
      </c>
    </row>
    <row r="98" spans="1:5" x14ac:dyDescent="0.25">
      <c r="A98" s="2" t="s">
        <v>99</v>
      </c>
      <c r="B98" s="9">
        <v>9</v>
      </c>
      <c r="C98" cm="1">
        <f t="array" ref="C98">_xlfn.IFS(LEFT(A98,1)&lt;="F",$H$8,LEFT(A98,1)&lt;="M",$H$9,LEFT(A98,1)&gt;="N",$H$10)</f>
        <v>2</v>
      </c>
      <c r="D98" s="10" cm="1">
        <f t="array" ref="D98">_xlfn.IFS(C98=$H$8,2*2*B98,C98=$H$9,1.5*2*B98,C98=$H$10,2*B98)</f>
        <v>18</v>
      </c>
      <c r="E98" s="10">
        <f t="shared" si="1"/>
        <v>18</v>
      </c>
    </row>
    <row r="99" spans="1:5" x14ac:dyDescent="0.25">
      <c r="A99" s="2" t="s">
        <v>100</v>
      </c>
      <c r="B99" s="9">
        <v>10</v>
      </c>
      <c r="C99" cm="1">
        <f t="array" ref="C99">_xlfn.IFS(LEFT(A99,1)&lt;="F",$H$8,LEFT(A99,1)&lt;="M",$H$9,LEFT(A99,1)&gt;="N",$H$10)</f>
        <v>0</v>
      </c>
      <c r="D99" s="10" cm="1">
        <f t="array" ref="D99">_xlfn.IFS(C99=$H$8,2*2*B99,C99=$H$9,1.5*2*B99,C99=$H$10,2*B99)</f>
        <v>40</v>
      </c>
      <c r="E99" s="10">
        <f t="shared" si="1"/>
        <v>40</v>
      </c>
    </row>
    <row r="100" spans="1:5" x14ac:dyDescent="0.25">
      <c r="A100" s="2" t="s">
        <v>101</v>
      </c>
      <c r="B100" s="9">
        <v>0.5</v>
      </c>
      <c r="C100" cm="1">
        <f t="array" ref="C100">_xlfn.IFS(LEFT(A100,1)&lt;="F",$H$8,LEFT(A100,1)&lt;="M",$H$9,LEFT(A100,1)&gt;="N",$H$10)</f>
        <v>0</v>
      </c>
      <c r="D100" s="10" cm="1">
        <f t="array" ref="D100">_xlfn.IFS(C100=$H$8,2*2*B100,C100=$H$9,1.5*2*B100,C100=$H$10,2*B100)</f>
        <v>2</v>
      </c>
      <c r="E100" s="10">
        <f t="shared" si="1"/>
        <v>2</v>
      </c>
    </row>
    <row r="101" spans="1:5" x14ac:dyDescent="0.25">
      <c r="A101" s="2" t="s">
        <v>102</v>
      </c>
      <c r="B101" s="9">
        <v>1</v>
      </c>
      <c r="C101" cm="1">
        <f t="array" ref="C101">_xlfn.IFS(LEFT(A101,1)&lt;="F",$H$8,LEFT(A101,1)&lt;="M",$H$9,LEFT(A101,1)&gt;="N",$H$10)</f>
        <v>0</v>
      </c>
      <c r="D101" s="10" cm="1">
        <f t="array" ref="D101">_xlfn.IFS(C101=$H$8,2*2*B101,C101=$H$9,1.5*2*B101,C101=$H$10,2*B101)</f>
        <v>4</v>
      </c>
      <c r="E101" s="10">
        <f t="shared" si="1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7"/>
  <sheetViews>
    <sheetView workbookViewId="0">
      <selection activeCell="K2" sqref="K2:K6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14.77734375" customWidth="1"/>
    <col min="5" max="5" width="13.33203125" bestFit="1" customWidth="1"/>
    <col min="6" max="6" width="10.33203125" style="6" customWidth="1"/>
    <col min="7" max="7" width="13.33203125" bestFit="1" customWidth="1"/>
    <col min="8" max="8" width="13.33203125" style="6" bestFit="1" customWidth="1"/>
    <col min="9" max="9" width="13.33203125" bestFit="1" customWidth="1"/>
  </cols>
  <sheetData>
    <row r="1" spans="1:27" x14ac:dyDescent="0.25">
      <c r="A1" s="1" t="s">
        <v>103</v>
      </c>
      <c r="B1" s="1" t="s">
        <v>104</v>
      </c>
      <c r="C1" s="1" t="s">
        <v>3</v>
      </c>
      <c r="D1" s="1"/>
      <c r="E1" s="3" t="s">
        <v>110</v>
      </c>
      <c r="F1" s="5"/>
      <c r="H1" s="3" t="s">
        <v>111</v>
      </c>
      <c r="I1" s="6"/>
      <c r="J1" s="1"/>
      <c r="K1" s="3" t="s">
        <v>112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105</v>
      </c>
      <c r="B2" s="2">
        <v>55</v>
      </c>
      <c r="E2" t="s">
        <v>105</v>
      </c>
      <c r="F2" s="6">
        <f>COUNTIF(Frutta,E2)</f>
        <v>11</v>
      </c>
      <c r="H2" t="s">
        <v>105</v>
      </c>
      <c r="I2" s="6">
        <f>SUMIF(Frutta,H2,Peso)</f>
        <v>525</v>
      </c>
      <c r="K2">
        <f>SUMIFS(Costo,Frutta,E2,Peso,"&gt;80")</f>
        <v>0</v>
      </c>
    </row>
    <row r="3" spans="1:27" x14ac:dyDescent="0.25">
      <c r="A3" s="2" t="s">
        <v>106</v>
      </c>
      <c r="B3" s="2">
        <v>70</v>
      </c>
      <c r="C3" s="2">
        <v>80</v>
      </c>
      <c r="D3" s="2"/>
      <c r="E3" s="4" t="s">
        <v>106</v>
      </c>
      <c r="F3" s="6">
        <f>COUNTIF(Frutta,E3)</f>
        <v>14</v>
      </c>
      <c r="H3" s="4" t="s">
        <v>106</v>
      </c>
      <c r="I3" s="6">
        <f>SUMIF(Frutta,H3,Peso)</f>
        <v>755</v>
      </c>
      <c r="K3">
        <f>SUMIFS(Costo,Frutta,E3,Peso,"&gt;80")</f>
        <v>75</v>
      </c>
    </row>
    <row r="4" spans="1:27" x14ac:dyDescent="0.25">
      <c r="A4" s="2" t="s">
        <v>107</v>
      </c>
      <c r="B4" s="2">
        <v>40</v>
      </c>
      <c r="C4" s="2">
        <v>60</v>
      </c>
      <c r="D4" s="2"/>
      <c r="E4" s="4" t="s">
        <v>107</v>
      </c>
      <c r="F4" s="6">
        <f>COUNTIF(Frutta,E4)</f>
        <v>11</v>
      </c>
      <c r="H4" s="4" t="s">
        <v>107</v>
      </c>
      <c r="I4" s="6">
        <f>SUMIF(Frutta,H4,Peso)</f>
        <v>555</v>
      </c>
      <c r="K4">
        <f>SUMIFS(Costo,Frutta,E4,Peso,"&gt;80")</f>
        <v>0</v>
      </c>
    </row>
    <row r="5" spans="1:27" x14ac:dyDescent="0.25">
      <c r="A5" s="2" t="s">
        <v>105</v>
      </c>
      <c r="B5" s="2">
        <v>20</v>
      </c>
      <c r="C5" s="2">
        <v>100</v>
      </c>
      <c r="D5" s="2"/>
      <c r="E5" s="4" t="s">
        <v>108</v>
      </c>
      <c r="F5" s="6">
        <f>COUNTIF(Frutta,E5)</f>
        <v>7</v>
      </c>
      <c r="H5" s="4" t="s">
        <v>108</v>
      </c>
      <c r="I5" s="6">
        <f>SUMIF(Frutta,H5,Peso)</f>
        <v>380</v>
      </c>
      <c r="K5">
        <f>SUMIFS(Costo,Frutta,E5,Peso,"&gt;80")</f>
        <v>30</v>
      </c>
    </row>
    <row r="6" spans="1:27" x14ac:dyDescent="0.25">
      <c r="A6" s="2" t="s">
        <v>108</v>
      </c>
      <c r="B6" s="2">
        <v>90</v>
      </c>
      <c r="C6" s="2">
        <v>30</v>
      </c>
      <c r="D6" s="2"/>
      <c r="E6" s="4" t="s">
        <v>109</v>
      </c>
      <c r="F6" s="6">
        <f>COUNTIF(Frutta,E6)</f>
        <v>3</v>
      </c>
      <c r="H6" s="4" t="s">
        <v>109</v>
      </c>
      <c r="I6" s="6">
        <f>SUMIF(Frutta,H6,Peso)</f>
        <v>160</v>
      </c>
      <c r="K6">
        <f>SUMIFS(Costo,Frutta,E6,Peso,"&gt;80")</f>
        <v>0</v>
      </c>
    </row>
    <row r="7" spans="1:27" x14ac:dyDescent="0.25">
      <c r="A7" s="2" t="s">
        <v>106</v>
      </c>
      <c r="B7" s="2">
        <v>50</v>
      </c>
      <c r="C7" s="2">
        <v>40</v>
      </c>
      <c r="D7" s="2"/>
    </row>
    <row r="8" spans="1:27" x14ac:dyDescent="0.25">
      <c r="A8" s="2" t="s">
        <v>107</v>
      </c>
      <c r="B8" s="2">
        <v>60</v>
      </c>
      <c r="C8" s="2">
        <v>55</v>
      </c>
      <c r="D8" s="2"/>
    </row>
    <row r="9" spans="1:27" x14ac:dyDescent="0.25">
      <c r="A9" s="2" t="s">
        <v>105</v>
      </c>
      <c r="B9" s="2">
        <v>45</v>
      </c>
    </row>
    <row r="10" spans="1:27" x14ac:dyDescent="0.25">
      <c r="A10" s="2" t="s">
        <v>106</v>
      </c>
      <c r="B10" s="2">
        <v>25</v>
      </c>
      <c r="C10" s="2">
        <v>85</v>
      </c>
      <c r="D10" s="2"/>
      <c r="F10" s="8" t="s">
        <v>103</v>
      </c>
      <c r="G10" s="8" t="s">
        <v>113</v>
      </c>
      <c r="H10" s="8" t="s">
        <v>114</v>
      </c>
    </row>
    <row r="11" spans="1:27" x14ac:dyDescent="0.25">
      <c r="A11" s="2" t="s">
        <v>108</v>
      </c>
      <c r="B11" s="2">
        <v>35</v>
      </c>
      <c r="C11" s="2">
        <v>50</v>
      </c>
      <c r="D11" s="2"/>
      <c r="F11" s="7" t="s">
        <v>107</v>
      </c>
      <c r="G11" s="7">
        <f>COUNTIF(Frutta,F11)</f>
        <v>11</v>
      </c>
      <c r="H11" s="7">
        <f>SUMIF(Frutta,F11,Peso)</f>
        <v>555</v>
      </c>
    </row>
    <row r="12" spans="1:27" x14ac:dyDescent="0.25">
      <c r="A12" s="2" t="s">
        <v>109</v>
      </c>
      <c r="B12" s="2">
        <v>60</v>
      </c>
      <c r="C12" s="2">
        <v>95</v>
      </c>
      <c r="D12" s="2"/>
    </row>
    <row r="13" spans="1:27" x14ac:dyDescent="0.25">
      <c r="A13" s="2" t="s">
        <v>107</v>
      </c>
      <c r="B13" s="2">
        <v>80</v>
      </c>
    </row>
    <row r="14" spans="1:27" x14ac:dyDescent="0.25">
      <c r="A14" s="2" t="s">
        <v>106</v>
      </c>
      <c r="B14" s="2">
        <v>40</v>
      </c>
      <c r="C14" s="2">
        <v>45</v>
      </c>
      <c r="D14" s="2"/>
    </row>
    <row r="15" spans="1:27" x14ac:dyDescent="0.25">
      <c r="A15" s="2" t="s">
        <v>105</v>
      </c>
      <c r="B15" s="2">
        <v>65</v>
      </c>
      <c r="C15" s="2">
        <v>65</v>
      </c>
      <c r="D15" s="2"/>
    </row>
    <row r="16" spans="1:27" x14ac:dyDescent="0.25">
      <c r="A16" s="2" t="s">
        <v>107</v>
      </c>
      <c r="B16" s="2">
        <v>55</v>
      </c>
      <c r="C16" s="2">
        <v>30</v>
      </c>
      <c r="D16" s="2"/>
    </row>
    <row r="17" spans="1:4" x14ac:dyDescent="0.25">
      <c r="A17" s="2" t="s">
        <v>108</v>
      </c>
      <c r="B17" s="2">
        <v>70</v>
      </c>
    </row>
    <row r="18" spans="1:4" x14ac:dyDescent="0.25">
      <c r="A18" s="2" t="s">
        <v>106</v>
      </c>
      <c r="B18" s="2">
        <v>45</v>
      </c>
      <c r="C18" s="2">
        <v>80</v>
      </c>
      <c r="D18" s="2"/>
    </row>
    <row r="19" spans="1:4" x14ac:dyDescent="0.25">
      <c r="A19" s="2" t="s">
        <v>105</v>
      </c>
      <c r="B19" s="2">
        <v>25</v>
      </c>
      <c r="C19" s="2">
        <v>60</v>
      </c>
      <c r="D19" s="2"/>
    </row>
    <row r="20" spans="1:4" x14ac:dyDescent="0.25">
      <c r="A20" s="2" t="s">
        <v>106</v>
      </c>
      <c r="B20" s="2">
        <v>35</v>
      </c>
    </row>
    <row r="21" spans="1:4" x14ac:dyDescent="0.25">
      <c r="A21" s="2" t="s">
        <v>107</v>
      </c>
      <c r="B21" s="2">
        <v>60</v>
      </c>
      <c r="C21" s="2">
        <v>30</v>
      </c>
      <c r="D21" s="2"/>
    </row>
    <row r="22" spans="1:4" x14ac:dyDescent="0.25">
      <c r="A22" s="2" t="s">
        <v>105</v>
      </c>
      <c r="B22" s="2">
        <v>70</v>
      </c>
      <c r="C22" s="2">
        <v>40</v>
      </c>
      <c r="D22" s="2"/>
    </row>
    <row r="23" spans="1:4" x14ac:dyDescent="0.25">
      <c r="A23" s="2" t="s">
        <v>106</v>
      </c>
      <c r="B23" s="2">
        <v>45</v>
      </c>
      <c r="C23" s="2">
        <v>55</v>
      </c>
      <c r="D23" s="2"/>
    </row>
    <row r="24" spans="1:4" x14ac:dyDescent="0.25">
      <c r="A24" s="2" t="s">
        <v>108</v>
      </c>
      <c r="B24" s="2">
        <v>25</v>
      </c>
      <c r="C24" s="2">
        <v>70</v>
      </c>
      <c r="D24" s="2"/>
    </row>
    <row r="25" spans="1:4" x14ac:dyDescent="0.25">
      <c r="A25" s="2" t="s">
        <v>109</v>
      </c>
      <c r="B25" s="2">
        <v>35</v>
      </c>
    </row>
    <row r="26" spans="1:4" x14ac:dyDescent="0.25">
      <c r="A26" s="2" t="s">
        <v>107</v>
      </c>
      <c r="B26" s="2">
        <v>60</v>
      </c>
      <c r="C26" s="2">
        <v>50</v>
      </c>
      <c r="D26" s="2"/>
    </row>
    <row r="27" spans="1:4" x14ac:dyDescent="0.25">
      <c r="A27" s="2" t="s">
        <v>106</v>
      </c>
      <c r="B27" s="2">
        <v>80</v>
      </c>
      <c r="C27" s="2">
        <v>95</v>
      </c>
      <c r="D27" s="2"/>
    </row>
    <row r="28" spans="1:4" x14ac:dyDescent="0.25">
      <c r="A28" s="2" t="s">
        <v>105</v>
      </c>
      <c r="B28" s="2">
        <v>40</v>
      </c>
      <c r="C28" s="2">
        <v>75</v>
      </c>
      <c r="D28" s="2"/>
    </row>
    <row r="29" spans="1:4" x14ac:dyDescent="0.25">
      <c r="A29" s="2" t="s">
        <v>107</v>
      </c>
      <c r="B29" s="2">
        <v>65</v>
      </c>
      <c r="C29" s="2">
        <v>45</v>
      </c>
      <c r="D29" s="2"/>
    </row>
    <row r="30" spans="1:4" x14ac:dyDescent="0.25">
      <c r="A30" s="2" t="s">
        <v>106</v>
      </c>
      <c r="B30" s="2">
        <v>55</v>
      </c>
      <c r="C30" s="2">
        <v>65</v>
      </c>
      <c r="D30" s="2"/>
    </row>
    <row r="31" spans="1:4" x14ac:dyDescent="0.25">
      <c r="A31" s="2" t="s">
        <v>108</v>
      </c>
      <c r="B31" s="2">
        <v>70</v>
      </c>
      <c r="C31" s="2">
        <v>30</v>
      </c>
      <c r="D31" s="2"/>
    </row>
    <row r="32" spans="1:4" x14ac:dyDescent="0.25">
      <c r="A32" s="2" t="s">
        <v>105</v>
      </c>
      <c r="B32" s="2">
        <v>45</v>
      </c>
    </row>
    <row r="33" spans="1:4" x14ac:dyDescent="0.25">
      <c r="A33" s="2" t="s">
        <v>106</v>
      </c>
      <c r="B33" s="2">
        <v>25</v>
      </c>
      <c r="C33" s="2">
        <v>80</v>
      </c>
      <c r="D33" s="2"/>
    </row>
    <row r="34" spans="1:4" x14ac:dyDescent="0.25">
      <c r="A34" s="2" t="s">
        <v>107</v>
      </c>
      <c r="B34" s="2">
        <v>35</v>
      </c>
      <c r="C34" s="2">
        <v>60</v>
      </c>
      <c r="D34" s="2"/>
    </row>
    <row r="35" spans="1:4" x14ac:dyDescent="0.25">
      <c r="A35" s="2" t="s">
        <v>105</v>
      </c>
      <c r="B35" s="2">
        <v>60</v>
      </c>
      <c r="C35" s="2">
        <v>100</v>
      </c>
      <c r="D35" s="2"/>
    </row>
    <row r="36" spans="1:4" x14ac:dyDescent="0.25">
      <c r="A36" s="2" t="s">
        <v>106</v>
      </c>
      <c r="B36" s="2">
        <v>80</v>
      </c>
      <c r="C36" s="2">
        <v>30</v>
      </c>
      <c r="D36" s="2"/>
    </row>
    <row r="37" spans="1:4" x14ac:dyDescent="0.25">
      <c r="A37" s="2" t="s">
        <v>108</v>
      </c>
      <c r="B37" s="2">
        <v>40</v>
      </c>
    </row>
    <row r="38" spans="1:4" x14ac:dyDescent="0.25">
      <c r="A38" s="2" t="s">
        <v>109</v>
      </c>
      <c r="B38" s="2">
        <v>65</v>
      </c>
      <c r="C38" s="2">
        <v>55</v>
      </c>
      <c r="D38" s="2"/>
    </row>
    <row r="39" spans="1:4" x14ac:dyDescent="0.25">
      <c r="A39" s="2" t="s">
        <v>107</v>
      </c>
      <c r="B39" s="2">
        <v>55</v>
      </c>
      <c r="C39" s="2">
        <v>70</v>
      </c>
      <c r="D39" s="2"/>
    </row>
    <row r="40" spans="1:4" x14ac:dyDescent="0.25">
      <c r="A40" s="2" t="s">
        <v>106</v>
      </c>
      <c r="B40" s="2">
        <v>70</v>
      </c>
      <c r="C40" s="2">
        <v>85</v>
      </c>
      <c r="D40" s="2"/>
    </row>
    <row r="41" spans="1:4" x14ac:dyDescent="0.25">
      <c r="A41" s="2" t="s">
        <v>105</v>
      </c>
      <c r="B41" s="2">
        <v>40</v>
      </c>
      <c r="C41" s="2">
        <v>50</v>
      </c>
      <c r="D41" s="2"/>
    </row>
    <row r="42" spans="1:4" x14ac:dyDescent="0.25">
      <c r="A42" s="2" t="s">
        <v>107</v>
      </c>
      <c r="B42" s="2">
        <v>20</v>
      </c>
      <c r="C42" s="2">
        <v>95</v>
      </c>
      <c r="D42" s="2"/>
    </row>
    <row r="43" spans="1:4" x14ac:dyDescent="0.25">
      <c r="A43" s="2" t="s">
        <v>106</v>
      </c>
      <c r="B43" s="2">
        <v>90</v>
      </c>
      <c r="C43" s="2">
        <v>75</v>
      </c>
      <c r="D43" s="2"/>
    </row>
    <row r="44" spans="1:4" x14ac:dyDescent="0.25">
      <c r="A44" s="2" t="s">
        <v>108</v>
      </c>
      <c r="B44" s="2">
        <v>50</v>
      </c>
      <c r="C44" s="2">
        <v>45</v>
      </c>
      <c r="D44" s="2"/>
    </row>
    <row r="45" spans="1:4" x14ac:dyDescent="0.25">
      <c r="A45" s="2" t="s">
        <v>105</v>
      </c>
      <c r="B45" s="2">
        <v>60</v>
      </c>
      <c r="C45" s="2">
        <v>65</v>
      </c>
      <c r="D45" s="2"/>
    </row>
    <row r="46" spans="1:4" x14ac:dyDescent="0.25">
      <c r="A46" s="2" t="s">
        <v>106</v>
      </c>
      <c r="B46" s="2">
        <v>45</v>
      </c>
    </row>
    <row r="47" spans="1:4" x14ac:dyDescent="0.25">
      <c r="A47" s="2" t="s">
        <v>107</v>
      </c>
      <c r="B47" s="2">
        <v>25</v>
      </c>
    </row>
  </sheetData>
  <dataValidations count="1">
    <dataValidation type="list" allowBlank="1" showInputMessage="1" showErrorMessage="1" sqref="F11" xr:uid="{5B0E41AE-9993-4DDB-B5AE-01C041E36E32}">
      <formula1>$A$2:$A$47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Parcheggio</vt:lpstr>
      <vt:lpstr>Frutta</vt:lpstr>
      <vt:lpstr>Costo</vt:lpstr>
      <vt:lpstr>Frutta</vt:lpstr>
      <vt:lpstr>Peso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bendo</cp:lastModifiedBy>
  <dcterms:modified xsi:type="dcterms:W3CDTF">2024-10-21T14:26:50Z</dcterms:modified>
</cp:coreProperties>
</file>