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ladb\OneDrive\Desktop\ANALISI DATA\EPICODE\MODULO 1\"/>
    </mc:Choice>
  </mc:AlternateContent>
  <xr:revisionPtr revIDLastSave="0" documentId="13_ncr:1_{C3D0457E-0D4D-468D-B458-B616D2B6AFC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cheggio" sheetId="1" r:id="rId1"/>
    <sheet name="Frutta" sheetId="2" r:id="rId2"/>
  </sheets>
  <definedNames>
    <definedName name="Costo">Frutta!$C:$C</definedName>
    <definedName name="Frutta">Frutta!$A:$A</definedName>
    <definedName name="Peso">Frutta!$B:$B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G6" i="2"/>
  <c r="G5" i="2"/>
  <c r="G4" i="2"/>
  <c r="G3" i="2"/>
  <c r="G2" i="2"/>
  <c r="E6" i="2"/>
  <c r="E5" i="2"/>
  <c r="E4" i="2"/>
  <c r="E3" i="2"/>
  <c r="E2" i="2"/>
  <c r="D3" i="1" a="1"/>
  <c r="D3" i="1" s="1"/>
  <c r="D4" i="1" a="1"/>
  <c r="D4" i="1" s="1"/>
  <c r="D5" i="1" a="1"/>
  <c r="D5" i="1" s="1"/>
  <c r="D6" i="1" a="1"/>
  <c r="D6" i="1"/>
  <c r="D7" i="1" a="1"/>
  <c r="D7" i="1" s="1"/>
  <c r="D8" i="1" a="1"/>
  <c r="D8" i="1" s="1"/>
  <c r="D9" i="1" a="1"/>
  <c r="D9" i="1" s="1"/>
  <c r="D10" i="1" a="1"/>
  <c r="D10" i="1"/>
  <c r="D11" i="1" a="1"/>
  <c r="D11" i="1" s="1"/>
  <c r="D12" i="1" a="1"/>
  <c r="D12" i="1" s="1"/>
  <c r="D13" i="1" a="1"/>
  <c r="D13" i="1" s="1"/>
  <c r="D14" i="1" a="1"/>
  <c r="D14" i="1"/>
  <c r="D15" i="1" a="1"/>
  <c r="D15" i="1" s="1"/>
  <c r="D16" i="1" a="1"/>
  <c r="D16" i="1" s="1"/>
  <c r="D17" i="1" a="1"/>
  <c r="D17" i="1" s="1"/>
  <c r="D18" i="1" a="1"/>
  <c r="D18" i="1"/>
  <c r="D19" i="1" a="1"/>
  <c r="D19" i="1" s="1"/>
  <c r="D20" i="1" a="1"/>
  <c r="D20" i="1" s="1"/>
  <c r="D21" i="1" a="1"/>
  <c r="D21" i="1" s="1"/>
  <c r="D22" i="1" a="1"/>
  <c r="D22" i="1"/>
  <c r="D23" i="1" a="1"/>
  <c r="D23" i="1" s="1"/>
  <c r="D24" i="1" a="1"/>
  <c r="D24" i="1" s="1"/>
  <c r="D25" i="1" a="1"/>
  <c r="D25" i="1" s="1"/>
  <c r="D26" i="1" a="1"/>
  <c r="D26" i="1"/>
  <c r="D27" i="1" a="1"/>
  <c r="D27" i="1" s="1"/>
  <c r="D28" i="1" a="1"/>
  <c r="D28" i="1" s="1"/>
  <c r="D29" i="1" a="1"/>
  <c r="D29" i="1" s="1"/>
  <c r="D30" i="1" a="1"/>
  <c r="D30" i="1"/>
  <c r="D31" i="1" a="1"/>
  <c r="D31" i="1" s="1"/>
  <c r="D32" i="1" a="1"/>
  <c r="D32" i="1" s="1"/>
  <c r="D33" i="1" a="1"/>
  <c r="D33" i="1" s="1"/>
  <c r="D34" i="1" a="1"/>
  <c r="D34" i="1"/>
  <c r="D35" i="1" a="1"/>
  <c r="D35" i="1" s="1"/>
  <c r="D36" i="1" a="1"/>
  <c r="D36" i="1" s="1"/>
  <c r="D37" i="1" a="1"/>
  <c r="D37" i="1" s="1"/>
  <c r="D38" i="1" a="1"/>
  <c r="D38" i="1"/>
  <c r="D39" i="1" a="1"/>
  <c r="D39" i="1" s="1"/>
  <c r="D40" i="1" a="1"/>
  <c r="D40" i="1" s="1"/>
  <c r="D41" i="1" a="1"/>
  <c r="D41" i="1" s="1"/>
  <c r="D42" i="1" a="1"/>
  <c r="D42" i="1"/>
  <c r="D43" i="1" a="1"/>
  <c r="D43" i="1" s="1"/>
  <c r="D44" i="1" a="1"/>
  <c r="D44" i="1" s="1"/>
  <c r="D45" i="1" a="1"/>
  <c r="D45" i="1" s="1"/>
  <c r="D46" i="1" a="1"/>
  <c r="D46" i="1"/>
  <c r="D47" i="1" a="1"/>
  <c r="D47" i="1" s="1"/>
  <c r="D48" i="1" a="1"/>
  <c r="D48" i="1" s="1"/>
  <c r="D49" i="1" a="1"/>
  <c r="D49" i="1" s="1"/>
  <c r="D50" i="1" a="1"/>
  <c r="D50" i="1"/>
  <c r="D51" i="1" a="1"/>
  <c r="D51" i="1" s="1"/>
  <c r="D52" i="1" a="1"/>
  <c r="D52" i="1" s="1"/>
  <c r="D53" i="1" a="1"/>
  <c r="D53" i="1" s="1"/>
  <c r="D54" i="1" a="1"/>
  <c r="D54" i="1"/>
  <c r="D55" i="1" a="1"/>
  <c r="D55" i="1" s="1"/>
  <c r="D56" i="1" a="1"/>
  <c r="D56" i="1" s="1"/>
  <c r="D57" i="1" a="1"/>
  <c r="D57" i="1" s="1"/>
  <c r="D58" i="1" a="1"/>
  <c r="D58" i="1"/>
  <c r="D59" i="1" a="1"/>
  <c r="D59" i="1" s="1"/>
  <c r="D60" i="1" a="1"/>
  <c r="D60" i="1" s="1"/>
  <c r="D61" i="1" a="1"/>
  <c r="D61" i="1" s="1"/>
  <c r="D62" i="1" a="1"/>
  <c r="D62" i="1"/>
  <c r="D63" i="1" a="1"/>
  <c r="D63" i="1" s="1"/>
  <c r="D64" i="1" a="1"/>
  <c r="D64" i="1" s="1"/>
  <c r="D65" i="1" a="1"/>
  <c r="D65" i="1" s="1"/>
  <c r="D66" i="1" a="1"/>
  <c r="D66" i="1"/>
  <c r="D67" i="1" a="1"/>
  <c r="D67" i="1" s="1"/>
  <c r="D68" i="1" a="1"/>
  <c r="D68" i="1" s="1"/>
  <c r="D69" i="1" a="1"/>
  <c r="D69" i="1" s="1"/>
  <c r="D70" i="1" a="1"/>
  <c r="D70" i="1"/>
  <c r="D71" i="1" a="1"/>
  <c r="D71" i="1" s="1"/>
  <c r="D72" i="1" a="1"/>
  <c r="D72" i="1" s="1"/>
  <c r="D73" i="1" a="1"/>
  <c r="D73" i="1" s="1"/>
  <c r="D74" i="1" a="1"/>
  <c r="D74" i="1"/>
  <c r="D75" i="1" a="1"/>
  <c r="D75" i="1" s="1"/>
  <c r="D76" i="1" a="1"/>
  <c r="D76" i="1" s="1"/>
  <c r="D77" i="1" a="1"/>
  <c r="D77" i="1" s="1"/>
  <c r="D78" i="1" a="1"/>
  <c r="D78" i="1"/>
  <c r="D79" i="1" a="1"/>
  <c r="D79" i="1" s="1"/>
  <c r="D80" i="1" a="1"/>
  <c r="D80" i="1" s="1"/>
  <c r="D81" i="1" a="1"/>
  <c r="D81" i="1" s="1"/>
  <c r="D82" i="1" a="1"/>
  <c r="D82" i="1"/>
  <c r="D83" i="1" a="1"/>
  <c r="D83" i="1" s="1"/>
  <c r="D84" i="1" a="1"/>
  <c r="D84" i="1" s="1"/>
  <c r="D85" i="1" a="1"/>
  <c r="D85" i="1" s="1"/>
  <c r="D86" i="1" a="1"/>
  <c r="D86" i="1"/>
  <c r="D87" i="1" a="1"/>
  <c r="D87" i="1" s="1"/>
  <c r="D88" i="1" a="1"/>
  <c r="D88" i="1" s="1"/>
  <c r="D89" i="1" a="1"/>
  <c r="D89" i="1" s="1"/>
  <c r="D90" i="1" a="1"/>
  <c r="D90" i="1"/>
  <c r="D91" i="1" a="1"/>
  <c r="D91" i="1" s="1"/>
  <c r="D92" i="1" a="1"/>
  <c r="D92" i="1" s="1"/>
  <c r="D93" i="1" a="1"/>
  <c r="D93" i="1" s="1"/>
  <c r="D94" i="1" a="1"/>
  <c r="D94" i="1"/>
  <c r="D95" i="1" a="1"/>
  <c r="D95" i="1" s="1"/>
  <c r="D96" i="1" a="1"/>
  <c r="D96" i="1" s="1"/>
  <c r="D97" i="1" a="1"/>
  <c r="D97" i="1" s="1"/>
  <c r="D98" i="1" a="1"/>
  <c r="D98" i="1"/>
  <c r="D99" i="1" a="1"/>
  <c r="D99" i="1" s="1"/>
  <c r="D100" i="1" a="1"/>
  <c r="D100" i="1" s="1"/>
  <c r="D101" i="1" a="1"/>
  <c r="D101" i="1" s="1"/>
  <c r="D2" i="1" a="1"/>
  <c r="D2" i="1" s="1"/>
  <c r="C3" i="1" a="1"/>
  <c r="C3" i="1" s="1"/>
  <c r="C4" i="1" a="1"/>
  <c r="C4" i="1" s="1"/>
  <c r="C5" i="1" a="1"/>
  <c r="C5" i="1" s="1"/>
  <c r="C6" i="1" a="1"/>
  <c r="C6" i="1"/>
  <c r="C7" i="1" a="1"/>
  <c r="C7" i="1" s="1"/>
  <c r="C8" i="1" a="1"/>
  <c r="C8" i="1" s="1"/>
  <c r="C9" i="1" a="1"/>
  <c r="C9" i="1" s="1"/>
  <c r="C10" i="1" a="1"/>
  <c r="C10" i="1"/>
  <c r="C11" i="1" a="1"/>
  <c r="C11" i="1" s="1"/>
  <c r="C12" i="1" a="1"/>
  <c r="C12" i="1" s="1"/>
  <c r="C13" i="1" a="1"/>
  <c r="C13" i="1" s="1"/>
  <c r="C14" i="1" a="1"/>
  <c r="C14" i="1"/>
  <c r="C15" i="1" a="1"/>
  <c r="C15" i="1" s="1"/>
  <c r="C16" i="1" a="1"/>
  <c r="C16" i="1" s="1"/>
  <c r="C17" i="1" a="1"/>
  <c r="C17" i="1" s="1"/>
  <c r="C18" i="1" a="1"/>
  <c r="C18" i="1"/>
  <c r="C19" i="1" a="1"/>
  <c r="C19" i="1" s="1"/>
  <c r="C20" i="1" a="1"/>
  <c r="C20" i="1" s="1"/>
  <c r="C21" i="1" a="1"/>
  <c r="C21" i="1" s="1"/>
  <c r="C22" i="1" a="1"/>
  <c r="C22" i="1"/>
  <c r="C23" i="1" a="1"/>
  <c r="C23" i="1" s="1"/>
  <c r="C24" i="1" a="1"/>
  <c r="C24" i="1" s="1"/>
  <c r="C25" i="1" a="1"/>
  <c r="C25" i="1" s="1"/>
  <c r="C26" i="1" a="1"/>
  <c r="C26" i="1"/>
  <c r="C27" i="1" a="1"/>
  <c r="C27" i="1" s="1"/>
  <c r="C28" i="1" a="1"/>
  <c r="C28" i="1" s="1"/>
  <c r="C29" i="1" a="1"/>
  <c r="C29" i="1" s="1"/>
  <c r="C30" i="1" a="1"/>
  <c r="C30" i="1"/>
  <c r="C31" i="1" a="1"/>
  <c r="C31" i="1" s="1"/>
  <c r="C32" i="1" a="1"/>
  <c r="C32" i="1" s="1"/>
  <c r="C33" i="1" a="1"/>
  <c r="C33" i="1" s="1"/>
  <c r="C34" i="1" a="1"/>
  <c r="C34" i="1"/>
  <c r="C35" i="1" a="1"/>
  <c r="C35" i="1" s="1"/>
  <c r="C36" i="1" a="1"/>
  <c r="C36" i="1" s="1"/>
  <c r="C37" i="1" a="1"/>
  <c r="C37" i="1" s="1"/>
  <c r="C38" i="1" a="1"/>
  <c r="C38" i="1"/>
  <c r="C39" i="1" a="1"/>
  <c r="C39" i="1" s="1"/>
  <c r="C40" i="1" a="1"/>
  <c r="C40" i="1" s="1"/>
  <c r="C41" i="1" a="1"/>
  <c r="C41" i="1" s="1"/>
  <c r="C42" i="1" a="1"/>
  <c r="C42" i="1"/>
  <c r="C43" i="1" a="1"/>
  <c r="C43" i="1" s="1"/>
  <c r="C44" i="1" a="1"/>
  <c r="C44" i="1" s="1"/>
  <c r="C45" i="1" a="1"/>
  <c r="C45" i="1" s="1"/>
  <c r="C46" i="1" a="1"/>
  <c r="C46" i="1"/>
  <c r="C47" i="1" a="1"/>
  <c r="C47" i="1" s="1"/>
  <c r="C48" i="1" a="1"/>
  <c r="C48" i="1" s="1"/>
  <c r="C49" i="1" a="1"/>
  <c r="C49" i="1" s="1"/>
  <c r="C50" i="1" a="1"/>
  <c r="C50" i="1"/>
  <c r="C51" i="1" a="1"/>
  <c r="C51" i="1" s="1"/>
  <c r="C52" i="1" a="1"/>
  <c r="C52" i="1" s="1"/>
  <c r="C53" i="1" a="1"/>
  <c r="C53" i="1" s="1"/>
  <c r="C54" i="1" a="1"/>
  <c r="C54" i="1"/>
  <c r="C55" i="1" a="1"/>
  <c r="C55" i="1" s="1"/>
  <c r="C56" i="1" a="1"/>
  <c r="C56" i="1" s="1"/>
  <c r="C57" i="1" a="1"/>
  <c r="C57" i="1" s="1"/>
  <c r="C58" i="1" a="1"/>
  <c r="C58" i="1"/>
  <c r="C59" i="1" a="1"/>
  <c r="C59" i="1" s="1"/>
  <c r="C60" i="1" a="1"/>
  <c r="C60" i="1" s="1"/>
  <c r="C61" i="1" a="1"/>
  <c r="C61" i="1" s="1"/>
  <c r="C62" i="1" a="1"/>
  <c r="C62" i="1"/>
  <c r="C63" i="1" a="1"/>
  <c r="C63" i="1" s="1"/>
  <c r="C64" i="1" a="1"/>
  <c r="C64" i="1" s="1"/>
  <c r="C65" i="1" a="1"/>
  <c r="C65" i="1" s="1"/>
  <c r="C66" i="1" a="1"/>
  <c r="C66" i="1"/>
  <c r="C67" i="1" a="1"/>
  <c r="C67" i="1" s="1"/>
  <c r="C68" i="1" a="1"/>
  <c r="C68" i="1" s="1"/>
  <c r="C69" i="1" a="1"/>
  <c r="C69" i="1" s="1"/>
  <c r="C70" i="1" a="1"/>
  <c r="C70" i="1"/>
  <c r="C71" i="1" a="1"/>
  <c r="C71" i="1" s="1"/>
  <c r="C72" i="1" a="1"/>
  <c r="C72" i="1" s="1"/>
  <c r="C73" i="1" a="1"/>
  <c r="C73" i="1" s="1"/>
  <c r="C74" i="1" a="1"/>
  <c r="C74" i="1"/>
  <c r="C75" i="1" a="1"/>
  <c r="C75" i="1" s="1"/>
  <c r="C76" i="1" a="1"/>
  <c r="C76" i="1" s="1"/>
  <c r="C77" i="1" a="1"/>
  <c r="C77" i="1" s="1"/>
  <c r="C78" i="1" a="1"/>
  <c r="C78" i="1"/>
  <c r="C79" i="1" a="1"/>
  <c r="C79" i="1" s="1"/>
  <c r="C80" i="1" a="1"/>
  <c r="C80" i="1" s="1"/>
  <c r="C81" i="1" a="1"/>
  <c r="C81" i="1" s="1"/>
  <c r="C82" i="1" a="1"/>
  <c r="C82" i="1"/>
  <c r="C83" i="1" a="1"/>
  <c r="C83" i="1" s="1"/>
  <c r="C84" i="1" a="1"/>
  <c r="C84" i="1" s="1"/>
  <c r="C85" i="1" a="1"/>
  <c r="C85" i="1" s="1"/>
  <c r="C86" i="1" a="1"/>
  <c r="C86" i="1"/>
  <c r="C87" i="1" a="1"/>
  <c r="C87" i="1" s="1"/>
  <c r="C88" i="1" a="1"/>
  <c r="C88" i="1" s="1"/>
  <c r="C89" i="1" a="1"/>
  <c r="C89" i="1" s="1"/>
  <c r="C90" i="1" a="1"/>
  <c r="C90" i="1"/>
  <c r="C91" i="1" a="1"/>
  <c r="C91" i="1" s="1"/>
  <c r="C92" i="1" a="1"/>
  <c r="C92" i="1" s="1"/>
  <c r="C93" i="1" a="1"/>
  <c r="C93" i="1" s="1"/>
  <c r="C94" i="1" a="1"/>
  <c r="C94" i="1"/>
  <c r="C95" i="1" a="1"/>
  <c r="C95" i="1" s="1"/>
  <c r="C96" i="1" a="1"/>
  <c r="C96" i="1" s="1"/>
  <c r="C97" i="1" a="1"/>
  <c r="C97" i="1" s="1"/>
  <c r="C98" i="1" a="1"/>
  <c r="C98" i="1"/>
  <c r="C99" i="1" a="1"/>
  <c r="C99" i="1" s="1"/>
  <c r="C100" i="1" a="1"/>
  <c r="C100" i="1" s="1"/>
  <c r="C101" i="1" a="1"/>
  <c r="C101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<sst xmlns="http://schemas.openxmlformats.org/spreadsheetml/2006/main" count="266" uniqueCount="133">
  <si>
    <t>TARGA</t>
  </si>
  <si>
    <t>ORE PARCHEGGIATE</t>
  </si>
  <si>
    <t>TIPOLOGIA VEICOLO</t>
  </si>
  <si>
    <t>COSTO</t>
  </si>
  <si>
    <t>AC234DF</t>
  </si>
  <si>
    <t>1.5</t>
  </si>
  <si>
    <t>LM789GH</t>
  </si>
  <si>
    <t>2.5</t>
  </si>
  <si>
    <t>PQ456IJ</t>
  </si>
  <si>
    <t>3.5</t>
  </si>
  <si>
    <t>UV123KL</t>
  </si>
  <si>
    <t>4.5</t>
  </si>
  <si>
    <t>WX789MN</t>
  </si>
  <si>
    <t>5.5</t>
  </si>
  <si>
    <t>YZ012OP</t>
  </si>
  <si>
    <t>6.5</t>
  </si>
  <si>
    <t>AB345QR</t>
  </si>
  <si>
    <t>7.5</t>
  </si>
  <si>
    <t>CD678ST</t>
  </si>
  <si>
    <t>8.5</t>
  </si>
  <si>
    <t>EF901UV</t>
  </si>
  <si>
    <t>9.5</t>
  </si>
  <si>
    <t>GH234WX</t>
  </si>
  <si>
    <t>10.0</t>
  </si>
  <si>
    <t>IJ567YZ</t>
  </si>
  <si>
    <t>0.5</t>
  </si>
  <si>
    <t>KL890AB</t>
  </si>
  <si>
    <t>1.0</t>
  </si>
  <si>
    <t>MN123CD</t>
  </si>
  <si>
    <t>2.0</t>
  </si>
  <si>
    <t>OP456EF</t>
  </si>
  <si>
    <t>3.0</t>
  </si>
  <si>
    <t>QR789GH</t>
  </si>
  <si>
    <t>4.0</t>
  </si>
  <si>
    <t>ST012IJ</t>
  </si>
  <si>
    <t>5.0</t>
  </si>
  <si>
    <t>UV345KL</t>
  </si>
  <si>
    <t>6.0</t>
  </si>
  <si>
    <t>WX678MN</t>
  </si>
  <si>
    <t>7.0</t>
  </si>
  <si>
    <t>YZ901OP</t>
  </si>
  <si>
    <t>8.0</t>
  </si>
  <si>
    <t>AB234QR</t>
  </si>
  <si>
    <t>9.0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</si>
  <si>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</si>
  <si>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</si>
  <si>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</si>
  <si>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</si>
  <si>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</si>
  <si>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</si>
  <si>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</si>
  <si>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</si>
  <si>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</si>
  <si>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</si>
  <si>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</si>
  <si>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</si>
  <si>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</si>
  <si>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</si>
  <si>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</si>
  <si>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</si>
  <si>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</si>
  <si>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</si>
  <si>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</si>
  <si>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</si>
  <si>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</si>
  <si>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</si>
  <si>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</si>
  <si>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</si>
  <si>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</si>
  <si>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</si>
  <si>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</si>
  <si>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</si>
  <si>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</si>
  <si>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</si>
  <si>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</si>
  <si>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</si>
  <si>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</si>
  <si>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</si>
  <si>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</si>
  <si>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</si>
  <si>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</si>
  <si>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</si>
  <si>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</si>
  <si>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</si>
  <si>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</si>
  <si>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</si>
  <si>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</si>
  <si>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</si>
  <si>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</si>
  <si>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</si>
  <si>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</si>
  <si>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</si>
  <si>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</si>
  <si>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</si>
  <si>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</si>
  <si>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</si>
  <si>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</si>
  <si>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</si>
  <si>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</si>
  <si>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</si>
  <si>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</si>
  <si>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</si>
  <si>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</si>
  <si>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</si>
  <si>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</si>
  <si>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</si>
  <si>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</si>
  <si>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</si>
  <si>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</si>
  <si>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</si>
  <si>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</si>
  <si>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</si>
  <si>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</si>
  <si>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</si>
  <si>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</si>
  <si>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</si>
  <si>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</si>
  <si>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</si>
  <si>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</si>
  <si>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</si>
  <si>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</si>
  <si>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</si>
  <si>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</si>
  <si>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</si>
  <si>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</si>
  <si>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</si>
  <si>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</si>
  <si>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</si>
  <si>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</si>
  <si>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</si>
  <si>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ESERCIZIO 2</t>
  </si>
  <si>
    <t>ESERCIZIO 3</t>
  </si>
  <si>
    <t>ESERCIZIO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</si>
</sst>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opLeftCell="A82" workbookViewId="0">
      <selection activeCell="D2" sqref="D2:D101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4</v>
      </c>
      <c r="B2" s="2" t="s">
        <v>5</v>
      </c>
      <c r="C2" t="str" cm="1">
        <f t="array" ref="C2">_xlfn.IFS(LEFT(A2,1)&lt;="F","0",LEFT(A2,1)&lt;="M","1",LEFT(A2,1)&gt;="N","2")</f>
        <v>0</v>
      </c>
      <c r="D2" t="str" cm="1">
        <f t="array" ref="D2">_xlfn.IFS(C2="0","2€/30min",C2="1","1,50€/30min",C2="2","2€/30min")</f>
        <v>2€/30min</v>
      </c>
    </row>
    <row r="3" spans="1:26" x14ac:dyDescent="0.25">
      <c r="A3" s="2" t="s">
        <v>6</v>
      </c>
      <c r="B3" s="2" t="s">
        <v>7</v>
      </c>
      <c r="C3" t="str" cm="1">
        <f t="array" ref="C3">_xlfn.IFS(LEFT(A3,1)&lt;="F","0",LEFT(A3,1)&lt;="M","1",LEFT(A3,1)&gt;="N","2")</f>
        <v>1</v>
      </c>
      <c r="D3" t="str" cm="1">
        <f t="array" ref="D3">_xlfn.IFS(C3="0","2€/30min",C3="1","1,50€/30min",C3="2","2€/30min")</f>
        <v>1,50€/30min</v>
      </c>
    </row>
    <row r="4" spans="1:26" x14ac:dyDescent="0.25">
      <c r="A4" s="2" t="s">
        <v>8</v>
      </c>
      <c r="B4" s="2" t="s">
        <v>9</v>
      </c>
      <c r="C4" t="str" cm="1">
        <f t="array" ref="C4">_xlfn.IFS(LEFT(A4,1)&lt;="F","0",LEFT(A4,1)&lt;="M","1",LEFT(A4,1)&gt;="N","2")</f>
        <v>2</v>
      </c>
      <c r="D4" t="str" cm="1">
        <f t="array" ref="D4">_xlfn.IFS(C4="0","2€/30min",C4="1","1,50€/30min",C4="2","2€/30min")</f>
        <v>2€/30min</v>
      </c>
    </row>
    <row r="5" spans="1:26" x14ac:dyDescent="0.25">
      <c r="A5" s="2" t="s">
        <v>10</v>
      </c>
      <c r="B5" s="2" t="s">
        <v>11</v>
      </c>
      <c r="C5" t="str" cm="1">
        <f t="array" ref="C5">_xlfn.IFS(LEFT(A5,1)&lt;="F","0",LEFT(A5,1)&lt;="M","1",LEFT(A5,1)&gt;="N","2")</f>
        <v>2</v>
      </c>
      <c r="D5" t="str" cm="1">
        <f t="array" ref="D5">_xlfn.IFS(C5="0","2€/30min",C5="1","1,50€/30min",C5="2","2€/30min")</f>
        <v>2€/30min</v>
      </c>
    </row>
    <row r="6" spans="1:26" x14ac:dyDescent="0.25">
      <c r="A6" s="2" t="s">
        <v>12</v>
      </c>
      <c r="B6" s="2" t="s">
        <v>13</v>
      </c>
      <c r="C6" t="str" cm="1">
        <f t="array" ref="C6">_xlfn.IFS(LEFT(A6,1)&lt;="F","0",LEFT(A6,1)&lt;="M","1",LEFT(A6,1)&gt;="N","2")</f>
        <v>2</v>
      </c>
      <c r="D6" t="str" cm="1">
        <f t="array" ref="D6">_xlfn.IFS(C6="0","2€/30min",C6="1","1,50€/30min",C6="2","2€/30min")</f>
        <v>2€/30min</v>
      </c>
    </row>
    <row r="7" spans="1:26" x14ac:dyDescent="0.25">
      <c r="A7" s="2" t="s">
        <v>14</v>
      </c>
      <c r="B7" s="2" t="s">
        <v>15</v>
      </c>
      <c r="C7" t="str" cm="1">
        <f t="array" ref="C7">_xlfn.IFS(LEFT(A7,1)&lt;="F","0",LEFT(A7,1)&lt;="M","1",LEFT(A7,1)&gt;="N","2")</f>
        <v>2</v>
      </c>
      <c r="D7" t="str" cm="1">
        <f t="array" ref="D7">_xlfn.IFS(C7="0","2€/30min",C7="1","1,50€/30min",C7="2","2€/30min")</f>
        <v>2€/30min</v>
      </c>
    </row>
    <row r="8" spans="1:26" x14ac:dyDescent="0.25">
      <c r="A8" s="2" t="s">
        <v>16</v>
      </c>
      <c r="B8" s="2" t="s">
        <v>17</v>
      </c>
      <c r="C8" t="str" cm="1">
        <f t="array" ref="C8">_xlfn.IFS(LEFT(A8,1)&lt;="F","0",LEFT(A8,1)&lt;="M","1",LEFT(A8,1)&gt;="N","2")</f>
        <v>0</v>
      </c>
      <c r="D8" t="str" cm="1">
        <f t="array" ref="D8">_xlfn.IFS(C8="0","2€/30min",C8="1","1,50€/30min",C8="2","2€/30min")</f>
        <v>2€/30min</v>
      </c>
    </row>
    <row r="9" spans="1:26" x14ac:dyDescent="0.25">
      <c r="A9" s="2" t="s">
        <v>18</v>
      </c>
      <c r="B9" s="2" t="s">
        <v>19</v>
      </c>
      <c r="C9" t="str" cm="1">
        <f t="array" ref="C9">_xlfn.IFS(LEFT(A9,1)&lt;="F","0",LEFT(A9,1)&lt;="M","1",LEFT(A9,1)&gt;="N","2")</f>
        <v>0</v>
      </c>
      <c r="D9" t="str" cm="1">
        <f t="array" ref="D9">_xlfn.IFS(C9="0","2€/30min",C9="1","1,50€/30min",C9="2","2€/30min")</f>
        <v>2€/30min</v>
      </c>
    </row>
    <row r="10" spans="1:26" x14ac:dyDescent="0.25">
      <c r="A10" s="2" t="s">
        <v>20</v>
      </c>
      <c r="B10" s="2" t="s">
        <v>21</v>
      </c>
      <c r="C10" t="str" cm="1">
        <f t="array" ref="C10">_xlfn.IFS(LEFT(A10,1)&lt;="F","0",LEFT(A10,1)&lt;="M","1",LEFT(A10,1)&gt;="N","2")</f>
        <v>0</v>
      </c>
      <c r="D10" t="str" cm="1">
        <f t="array" ref="D10">_xlfn.IFS(C10="0","2€/30min",C10="1","1,50€/30min",C10="2","2€/30min")</f>
        <v>2€/30min</v>
      </c>
    </row>
    <row r="11" spans="1:26" x14ac:dyDescent="0.25">
      <c r="A11" s="2" t="s">
        <v>22</v>
      </c>
      <c r="B11" s="2" t="s">
        <v>23</v>
      </c>
      <c r="C11" t="str" cm="1">
        <f t="array" ref="C11">_xlfn.IFS(LEFT(A11,1)&lt;="F","0",LEFT(A11,1)&lt;="M","1",LEFT(A11,1)&gt;="N","2")</f>
        <v>1</v>
      </c>
      <c r="D11" t="str" cm="1">
        <f t="array" ref="D11">_xlfn.IFS(C11="0","2€/30min",C11="1","1,50€/30min",C11="2","2€/30min")</f>
        <v>1,50€/30min</v>
      </c>
    </row>
    <row r="12" spans="1:26" x14ac:dyDescent="0.25">
      <c r="A12" s="2" t="s">
        <v>24</v>
      </c>
      <c r="B12" s="2" t="s">
        <v>25</v>
      </c>
      <c r="C12" t="str" cm="1">
        <f t="array" ref="C12">_xlfn.IFS(LEFT(A12,1)&lt;="F","0",LEFT(A12,1)&lt;="M","1",LEFT(A12,1)&gt;="N","2")</f>
        <v>1</v>
      </c>
      <c r="D12" t="str" cm="1">
        <f t="array" ref="D12">_xlfn.IFS(C12="0","2€/30min",C12="1","1,50€/30min",C12="2","2€/30min")</f>
        <v>1,50€/30min</v>
      </c>
    </row>
    <row r="13" spans="1:26" x14ac:dyDescent="0.25">
      <c r="A13" s="2" t="s">
        <v>26</v>
      </c>
      <c r="B13" s="2" t="s">
        <v>27</v>
      </c>
      <c r="C13" t="str" cm="1">
        <f t="array" ref="C13">_xlfn.IFS(LEFT(A13,1)&lt;="F","0",LEFT(A13,1)&lt;="M","1",LEFT(A13,1)&gt;="N","2")</f>
        <v>1</v>
      </c>
      <c r="D13" t="str" cm="1">
        <f t="array" ref="D13">_xlfn.IFS(C13="0","2€/30min",C13="1","1,50€/30min",C13="2","2€/30min")</f>
        <v>1,50€/30min</v>
      </c>
    </row>
    <row r="14" spans="1:26" x14ac:dyDescent="0.25">
      <c r="A14" s="2" t="s">
        <v>28</v>
      </c>
      <c r="B14" s="2" t="s">
        <v>29</v>
      </c>
      <c r="C14" t="str" cm="1">
        <f t="array" ref="C14">_xlfn.IFS(LEFT(A14,1)&lt;="F","0",LEFT(A14,1)&lt;="M","1",LEFT(A14,1)&gt;="N","2")</f>
        <v>1</v>
      </c>
      <c r="D14" t="str" cm="1">
        <f t="array" ref="D14">_xlfn.IFS(C14="0","2€/30min",C14="1","1,50€/30min",C14="2","2€/30min")</f>
        <v>1,50€/30min</v>
      </c>
    </row>
    <row r="15" spans="1:26" x14ac:dyDescent="0.25">
      <c r="A15" s="2" t="s">
        <v>30</v>
      </c>
      <c r="B15" s="2" t="s">
        <v>31</v>
      </c>
      <c r="C15" t="str" cm="1">
        <f t="array" ref="C15">_xlfn.IFS(LEFT(A15,1)&lt;="F","0",LEFT(A15,1)&lt;="M","1",LEFT(A15,1)&gt;="N","2")</f>
        <v>2</v>
      </c>
      <c r="D15" t="str" cm="1">
        <f t="array" ref="D15">_xlfn.IFS(C15="0","2€/30min",C15="1","1,50€/30min",C15="2","2€/30min")</f>
        <v>2€/30min</v>
      </c>
    </row>
    <row r="16" spans="1:26" x14ac:dyDescent="0.25">
      <c r="A16" s="2" t="s">
        <v>32</v>
      </c>
      <c r="B16" s="2" t="s">
        <v>33</v>
      </c>
      <c r="C16" t="str" cm="1">
        <f t="array" ref="C16">_xlfn.IFS(LEFT(A16,1)&lt;="F","0",LEFT(A16,1)&lt;="M","1",LEFT(A16,1)&gt;="N","2")</f>
        <v>2</v>
      </c>
      <c r="D16" t="str" cm="1">
        <f t="array" ref="D16">_xlfn.IFS(C16="0","2€/30min",C16="1","1,50€/30min",C16="2","2€/30min")</f>
        <v>2€/30min</v>
      </c>
    </row>
    <row r="17" spans="1:4" x14ac:dyDescent="0.25">
      <c r="A17" s="2" t="s">
        <v>34</v>
      </c>
      <c r="B17" s="2" t="s">
        <v>35</v>
      </c>
      <c r="C17" t="str" cm="1">
        <f t="array" ref="C17">_xlfn.IFS(LEFT(A17,1)&lt;="F","0",LEFT(A17,1)&lt;="M","1",LEFT(A17,1)&gt;="N","2")</f>
        <v>2</v>
      </c>
      <c r="D17" t="str" cm="1">
        <f t="array" ref="D17">_xlfn.IFS(C17="0","2€/30min",C17="1","1,50€/30min",C17="2","2€/30min")</f>
        <v>2€/30min</v>
      </c>
    </row>
    <row r="18" spans="1:4" x14ac:dyDescent="0.25">
      <c r="A18" s="2" t="s">
        <v>36</v>
      </c>
      <c r="B18" s="2" t="s">
        <v>37</v>
      </c>
      <c r="C18" t="str" cm="1">
        <f t="array" ref="C18">_xlfn.IFS(LEFT(A18,1)&lt;="F","0",LEFT(A18,1)&lt;="M","1",LEFT(A18,1)&gt;="N","2")</f>
        <v>2</v>
      </c>
      <c r="D18" t="str" cm="1">
        <f t="array" ref="D18">_xlfn.IFS(C18="0","2€/30min",C18="1","1,50€/30min",C18="2","2€/30min")</f>
        <v>2€/30min</v>
      </c>
    </row>
    <row r="19" spans="1:4" x14ac:dyDescent="0.25">
      <c r="A19" s="2" t="s">
        <v>38</v>
      </c>
      <c r="B19" s="2" t="s">
        <v>39</v>
      </c>
      <c r="C19" t="str" cm="1">
        <f t="array" ref="C19">_xlfn.IFS(LEFT(A19,1)&lt;="F","0",LEFT(A19,1)&lt;="M","1",LEFT(A19,1)&gt;="N","2")</f>
        <v>2</v>
      </c>
      <c r="D19" t="str" cm="1">
        <f t="array" ref="D19">_xlfn.IFS(C19="0","2€/30min",C19="1","1,50€/30min",C19="2","2€/30min")</f>
        <v>2€/30min</v>
      </c>
    </row>
    <row r="20" spans="1:4" x14ac:dyDescent="0.25">
      <c r="A20" s="2" t="s">
        <v>40</v>
      </c>
      <c r="B20" s="2" t="s">
        <v>41</v>
      </c>
      <c r="C20" t="str" cm="1">
        <f t="array" ref="C20">_xlfn.IFS(LEFT(A20,1)&lt;="F","0",LEFT(A20,1)&lt;="M","1",LEFT(A20,1)&gt;="N","2")</f>
        <v>2</v>
      </c>
      <c r="D20" t="str" cm="1">
        <f t="array" ref="D20">_xlfn.IFS(C20="0","2€/30min",C20="1","1,50€/30min",C20="2","2€/30min")</f>
        <v>2€/30min</v>
      </c>
    </row>
    <row r="21" spans="1:4" x14ac:dyDescent="0.25">
      <c r="A21" s="2" t="s">
        <v>42</v>
      </c>
      <c r="B21" s="2" t="s">
        <v>43</v>
      </c>
      <c r="C21" t="str" cm="1">
        <f t="array" ref="C21">_xlfn.IFS(LEFT(A21,1)&lt;="F","0",LEFT(A21,1)&lt;="M","1",LEFT(A21,1)&gt;="N","2")</f>
        <v>0</v>
      </c>
      <c r="D21" t="str" cm="1">
        <f t="array" ref="D21">_xlfn.IFS(C21="0","2€/30min",C21="1","1,50€/30min",C21="2","2€/30min")</f>
        <v>2€/30min</v>
      </c>
    </row>
    <row r="22" spans="1:4" x14ac:dyDescent="0.25">
      <c r="A22" s="2" t="s">
        <v>44</v>
      </c>
      <c r="B22" s="2" t="s">
        <v>23</v>
      </c>
      <c r="C22" t="str" cm="1">
        <f t="array" ref="C22">_xlfn.IFS(LEFT(A22,1)&lt;="F","0",LEFT(A22,1)&lt;="M","1",LEFT(A22,1)&gt;="N","2")</f>
        <v>0</v>
      </c>
      <c r="D22" t="str" cm="1">
        <f t="array" ref="D22">_xlfn.IFS(C22="0","2€/30min",C22="1","1,50€/30min",C22="2","2€/30min")</f>
        <v>2€/30min</v>
      </c>
    </row>
    <row r="23" spans="1:4" x14ac:dyDescent="0.25">
      <c r="A23" s="2" t="s">
        <v>45</v>
      </c>
      <c r="B23" s="2" t="s">
        <v>25</v>
      </c>
      <c r="C23" t="str" cm="1">
        <f t="array" ref="C23">_xlfn.IFS(LEFT(A23,1)&lt;="F","0",LEFT(A23,1)&lt;="M","1",LEFT(A23,1)&gt;="N","2")</f>
        <v>0</v>
      </c>
      <c r="D23" t="str" cm="1">
        <f t="array" ref="D23">_xlfn.IFS(C23="0","2€/30min",C23="1","1,50€/30min",C23="2","2€/30min")</f>
        <v>2€/30min</v>
      </c>
    </row>
    <row r="24" spans="1:4" x14ac:dyDescent="0.25">
      <c r="A24" s="2" t="s">
        <v>46</v>
      </c>
      <c r="B24" s="2" t="s">
        <v>27</v>
      </c>
      <c r="C24" t="str" cm="1">
        <f t="array" ref="C24">_xlfn.IFS(LEFT(A24,1)&lt;="F","0",LEFT(A24,1)&lt;="M","1",LEFT(A24,1)&gt;="N","2")</f>
        <v>1</v>
      </c>
      <c r="D24" t="str" cm="1">
        <f t="array" ref="D24">_xlfn.IFS(C24="0","2€/30min",C24="1","1,50€/30min",C24="2","2€/30min")</f>
        <v>1,50€/30min</v>
      </c>
    </row>
    <row r="25" spans="1:4" x14ac:dyDescent="0.25">
      <c r="A25" s="2" t="s">
        <v>47</v>
      </c>
      <c r="B25" s="2" t="s">
        <v>29</v>
      </c>
      <c r="C25" t="str" cm="1">
        <f t="array" ref="C25">_xlfn.IFS(LEFT(A25,1)&lt;="F","0",LEFT(A25,1)&lt;="M","1",LEFT(A25,1)&gt;="N","2")</f>
        <v>1</v>
      </c>
      <c r="D25" t="str" cm="1">
        <f t="array" ref="D25">_xlfn.IFS(C25="0","2€/30min",C25="1","1,50€/30min",C25="2","2€/30min")</f>
        <v>1,50€/30min</v>
      </c>
    </row>
    <row r="26" spans="1:4" x14ac:dyDescent="0.25">
      <c r="A26" s="2" t="s">
        <v>48</v>
      </c>
      <c r="B26" s="2" t="s">
        <v>31</v>
      </c>
      <c r="C26" t="str" cm="1">
        <f t="array" ref="C26">_xlfn.IFS(LEFT(A26,1)&lt;="F","0",LEFT(A26,1)&lt;="M","1",LEFT(A26,1)&gt;="N","2")</f>
        <v>1</v>
      </c>
      <c r="D26" t="str" cm="1">
        <f t="array" ref="D26">_xlfn.IFS(C26="0","2€/30min",C26="1","1,50€/30min",C26="2","2€/30min")</f>
        <v>1,50€/30min</v>
      </c>
    </row>
    <row r="27" spans="1:4" x14ac:dyDescent="0.25">
      <c r="A27" s="2" t="s">
        <v>49</v>
      </c>
      <c r="B27" s="2" t="s">
        <v>33</v>
      </c>
      <c r="C27" t="str" cm="1">
        <f t="array" ref="C27">_xlfn.IFS(LEFT(A27,1)&lt;="F","0",LEFT(A27,1)&lt;="M","1",LEFT(A27,1)&gt;="N","2")</f>
        <v>1</v>
      </c>
      <c r="D27" t="str" cm="1">
        <f t="array" ref="D27">_xlfn.IFS(C27="0","2€/30min",C27="1","1,50€/30min",C27="2","2€/30min")</f>
        <v>1,50€/30min</v>
      </c>
    </row>
    <row r="28" spans="1:4" x14ac:dyDescent="0.25">
      <c r="A28" s="2" t="s">
        <v>50</v>
      </c>
      <c r="B28" s="2" t="s">
        <v>35</v>
      </c>
      <c r="C28" t="str" cm="1">
        <f t="array" ref="C28">_xlfn.IFS(LEFT(A28,1)&lt;="F","0",LEFT(A28,1)&lt;="M","1",LEFT(A28,1)&gt;="N","2")</f>
        <v>2</v>
      </c>
      <c r="D28" t="str" cm="1">
        <f t="array" ref="D28">_xlfn.IFS(C28="0","2€/30min",C28="1","1,50€/30min",C28="2","2€/30min")</f>
        <v>2€/30min</v>
      </c>
    </row>
    <row r="29" spans="1:4" x14ac:dyDescent="0.25">
      <c r="A29" s="2" t="s">
        <v>51</v>
      </c>
      <c r="B29" s="2" t="s">
        <v>37</v>
      </c>
      <c r="C29" t="str" cm="1">
        <f t="array" ref="C29">_xlfn.IFS(LEFT(A29,1)&lt;="F","0",LEFT(A29,1)&lt;="M","1",LEFT(A29,1)&gt;="N","2")</f>
        <v>2</v>
      </c>
      <c r="D29" t="str" cm="1">
        <f t="array" ref="D29">_xlfn.IFS(C29="0","2€/30min",C29="1","1,50€/30min",C29="2","2€/30min")</f>
        <v>2€/30min</v>
      </c>
    </row>
    <row r="30" spans="1:4" x14ac:dyDescent="0.25">
      <c r="A30" s="2" t="s">
        <v>52</v>
      </c>
      <c r="B30" s="2" t="s">
        <v>39</v>
      </c>
      <c r="C30" t="str" cm="1">
        <f t="array" ref="C30">_xlfn.IFS(LEFT(A30,1)&lt;="F","0",LEFT(A30,1)&lt;="M","1",LEFT(A30,1)&gt;="N","2")</f>
        <v>2</v>
      </c>
      <c r="D30" t="str" cm="1">
        <f t="array" ref="D30">_xlfn.IFS(C30="0","2€/30min",C30="1","1,50€/30min",C30="2","2€/30min")</f>
        <v>2€/30min</v>
      </c>
    </row>
    <row r="31" spans="1:4" x14ac:dyDescent="0.25">
      <c r="A31" s="2" t="s">
        <v>53</v>
      </c>
      <c r="B31" s="2" t="s">
        <v>41</v>
      </c>
      <c r="C31" t="str" cm="1">
        <f t="array" ref="C31">_xlfn.IFS(LEFT(A31,1)&lt;="F","0",LEFT(A31,1)&lt;="M","1",LEFT(A31,1)&gt;="N","2")</f>
        <v>2</v>
      </c>
      <c r="D31" t="str" cm="1">
        <f t="array" ref="D31">_xlfn.IFS(C31="0","2€/30min",C31="1","1,50€/30min",C31="2","2€/30min")</f>
        <v>2€/30min</v>
      </c>
    </row>
    <row r="32" spans="1:4" x14ac:dyDescent="0.25">
      <c r="A32" s="2" t="s">
        <v>54</v>
      </c>
      <c r="B32" s="2" t="s">
        <v>43</v>
      </c>
      <c r="C32" t="str" cm="1">
        <f t="array" ref="C32">_xlfn.IFS(LEFT(A32,1)&lt;="F","0",LEFT(A32,1)&lt;="M","1",LEFT(A32,1)&gt;="N","2")</f>
        <v>2</v>
      </c>
      <c r="D32" t="str" cm="1">
        <f t="array" ref="D32">_xlfn.IFS(C32="0","2€/30min",C32="1","1,50€/30min",C32="2","2€/30min")</f>
        <v>2€/30min</v>
      </c>
    </row>
    <row r="33" spans="1:4" x14ac:dyDescent="0.25">
      <c r="A33" s="2" t="s">
        <v>55</v>
      </c>
      <c r="B33" s="2" t="s">
        <v>23</v>
      </c>
      <c r="C33" t="str" cm="1">
        <f t="array" ref="C33">_xlfn.IFS(LEFT(A33,1)&lt;="F","0",LEFT(A33,1)&lt;="M","1",LEFT(A33,1)&gt;="N","2")</f>
        <v>2</v>
      </c>
      <c r="D33" t="str" cm="1">
        <f t="array" ref="D33">_xlfn.IFS(C33="0","2€/30min",C33="1","1,50€/30min",C33="2","2€/30min")</f>
        <v>2€/30min</v>
      </c>
    </row>
    <row r="34" spans="1:4" x14ac:dyDescent="0.25">
      <c r="A34" s="2" t="s">
        <v>56</v>
      </c>
      <c r="B34" s="2" t="s">
        <v>25</v>
      </c>
      <c r="C34" t="str" cm="1">
        <f t="array" ref="C34">_xlfn.IFS(LEFT(A34,1)&lt;="F","0",LEFT(A34,1)&lt;="M","1",LEFT(A34,1)&gt;="N","2")</f>
        <v>0</v>
      </c>
      <c r="D34" t="str" cm="1">
        <f t="array" ref="D34">_xlfn.IFS(C34="0","2€/30min",C34="1","1,50€/30min",C34="2","2€/30min")</f>
        <v>2€/30min</v>
      </c>
    </row>
    <row r="35" spans="1:4" x14ac:dyDescent="0.25">
      <c r="A35" s="2" t="s">
        <v>57</v>
      </c>
      <c r="B35" s="2" t="s">
        <v>27</v>
      </c>
      <c r="C35" t="str" cm="1">
        <f t="array" ref="C35">_xlfn.IFS(LEFT(A35,1)&lt;="F","0",LEFT(A35,1)&lt;="M","1",LEFT(A35,1)&gt;="N","2")</f>
        <v>0</v>
      </c>
      <c r="D35" t="str" cm="1">
        <f t="array" ref="D35">_xlfn.IFS(C35="0","2€/30min",C35="1","1,50€/30min",C35="2","2€/30min")</f>
        <v>2€/30min</v>
      </c>
    </row>
    <row r="36" spans="1:4" x14ac:dyDescent="0.25">
      <c r="A36" s="2" t="s">
        <v>58</v>
      </c>
      <c r="B36" s="2" t="s">
        <v>29</v>
      </c>
      <c r="C36" t="str" cm="1">
        <f t="array" ref="C36">_xlfn.IFS(LEFT(A36,1)&lt;="F","0",LEFT(A36,1)&lt;="M","1",LEFT(A36,1)&gt;="N","2")</f>
        <v>0</v>
      </c>
      <c r="D36" t="str" cm="1">
        <f t="array" ref="D36">_xlfn.IFS(C36="0","2€/30min",C36="1","1,50€/30min",C36="2","2€/30min")</f>
        <v>2€/30min</v>
      </c>
    </row>
    <row r="37" spans="1:4" x14ac:dyDescent="0.25">
      <c r="A37" s="2" t="s">
        <v>59</v>
      </c>
      <c r="B37" s="2" t="s">
        <v>31</v>
      </c>
      <c r="C37" t="str" cm="1">
        <f t="array" ref="C37">_xlfn.IFS(LEFT(A37,1)&lt;="F","0",LEFT(A37,1)&lt;="M","1",LEFT(A37,1)&gt;="N","2")</f>
        <v>1</v>
      </c>
      <c r="D37" t="str" cm="1">
        <f t="array" ref="D37">_xlfn.IFS(C37="0","2€/30min",C37="1","1,50€/30min",C37="2","2€/30min")</f>
        <v>1,50€/30min</v>
      </c>
    </row>
    <row r="38" spans="1:4" x14ac:dyDescent="0.25">
      <c r="A38" s="2" t="s">
        <v>60</v>
      </c>
      <c r="B38" s="2" t="s">
        <v>33</v>
      </c>
      <c r="C38" t="str" cm="1">
        <f t="array" ref="C38">_xlfn.IFS(LEFT(A38,1)&lt;="F","0",LEFT(A38,1)&lt;="M","1",LEFT(A38,1)&gt;="N","2")</f>
        <v>1</v>
      </c>
      <c r="D38" t="str" cm="1">
        <f t="array" ref="D38">_xlfn.IFS(C38="0","2€/30min",C38="1","1,50€/30min",C38="2","2€/30min")</f>
        <v>1,50€/30min</v>
      </c>
    </row>
    <row r="39" spans="1:4" x14ac:dyDescent="0.25">
      <c r="A39" s="2" t="s">
        <v>61</v>
      </c>
      <c r="B39" s="2" t="s">
        <v>35</v>
      </c>
      <c r="C39" t="str" cm="1">
        <f t="array" ref="C39">_xlfn.IFS(LEFT(A39,1)&lt;="F","0",LEFT(A39,1)&lt;="M","1",LEFT(A39,1)&gt;="N","2")</f>
        <v>1</v>
      </c>
      <c r="D39" t="str" cm="1">
        <f t="array" ref="D39">_xlfn.IFS(C39="0","2€/30min",C39="1","1,50€/30min",C39="2","2€/30min")</f>
        <v>1,50€/30min</v>
      </c>
    </row>
    <row r="40" spans="1:4" x14ac:dyDescent="0.25">
      <c r="A40" s="2" t="s">
        <v>62</v>
      </c>
      <c r="B40" s="2" t="s">
        <v>37</v>
      </c>
      <c r="C40" t="str" cm="1">
        <f t="array" ref="C40">_xlfn.IFS(LEFT(A40,1)&lt;="F","0",LEFT(A40,1)&lt;="M","1",LEFT(A40,1)&gt;="N","2")</f>
        <v>1</v>
      </c>
      <c r="D40" t="str" cm="1">
        <f t="array" ref="D40">_xlfn.IFS(C40="0","2€/30min",C40="1","1,50€/30min",C40="2","2€/30min")</f>
        <v>1,50€/30min</v>
      </c>
    </row>
    <row r="41" spans="1:4" x14ac:dyDescent="0.25">
      <c r="A41" s="2" t="s">
        <v>63</v>
      </c>
      <c r="B41" s="2" t="s">
        <v>39</v>
      </c>
      <c r="C41" t="str" cm="1">
        <f t="array" ref="C41">_xlfn.IFS(LEFT(A41,1)&lt;="F","0",LEFT(A41,1)&lt;="M","1",LEFT(A41,1)&gt;="N","2")</f>
        <v>2</v>
      </c>
      <c r="D41" t="str" cm="1">
        <f t="array" ref="D41">_xlfn.IFS(C41="0","2€/30min",C41="1","1,50€/30min",C41="2","2€/30min")</f>
        <v>2€/30min</v>
      </c>
    </row>
    <row r="42" spans="1:4" x14ac:dyDescent="0.25">
      <c r="A42" s="2" t="s">
        <v>64</v>
      </c>
      <c r="B42" s="2" t="s">
        <v>41</v>
      </c>
      <c r="C42" t="str" cm="1">
        <f t="array" ref="C42">_xlfn.IFS(LEFT(A42,1)&lt;="F","0",LEFT(A42,1)&lt;="M","1",LEFT(A42,1)&gt;="N","2")</f>
        <v>2</v>
      </c>
      <c r="D42" t="str" cm="1">
        <f t="array" ref="D42">_xlfn.IFS(C42="0","2€/30min",C42="1","1,50€/30min",C42="2","2€/30min")</f>
        <v>2€/30min</v>
      </c>
    </row>
    <row r="43" spans="1:4" x14ac:dyDescent="0.25">
      <c r="A43" s="2" t="s">
        <v>65</v>
      </c>
      <c r="B43" s="2" t="s">
        <v>43</v>
      </c>
      <c r="C43" t="str" cm="1">
        <f t="array" ref="C43">_xlfn.IFS(LEFT(A43,1)&lt;="F","0",LEFT(A43,1)&lt;="M","1",LEFT(A43,1)&gt;="N","2")</f>
        <v>2</v>
      </c>
      <c r="D43" t="str" cm="1">
        <f t="array" ref="D43">_xlfn.IFS(C43="0","2€/30min",C43="1","1,50€/30min",C43="2","2€/30min")</f>
        <v>2€/30min</v>
      </c>
    </row>
    <row r="44" spans="1:4" x14ac:dyDescent="0.25">
      <c r="A44" s="2" t="s">
        <v>10</v>
      </c>
      <c r="B44" s="2" t="s">
        <v>23</v>
      </c>
      <c r="C44" t="str" cm="1">
        <f t="array" ref="C44">_xlfn.IFS(LEFT(A44,1)&lt;="F","0",LEFT(A44,1)&lt;="M","1",LEFT(A44,1)&gt;="N","2")</f>
        <v>2</v>
      </c>
      <c r="D44" t="str" cm="1">
        <f t="array" ref="D44">_xlfn.IFS(C44="0","2€/30min",C44="1","1,50€/30min",C44="2","2€/30min")</f>
        <v>2€/30min</v>
      </c>
    </row>
    <row r="45" spans="1:4" x14ac:dyDescent="0.25">
      <c r="A45" s="2" t="s">
        <v>66</v>
      </c>
      <c r="B45" s="2" t="s">
        <v>25</v>
      </c>
      <c r="C45" t="str" cm="1">
        <f t="array" ref="C45">_xlfn.IFS(LEFT(A45,1)&lt;="F","0",LEFT(A45,1)&lt;="M","1",LEFT(A45,1)&gt;="N","2")</f>
        <v>2</v>
      </c>
      <c r="D45" t="str" cm="1">
        <f t="array" ref="D45">_xlfn.IFS(C45="0","2€/30min",C45="1","1,50€/30min",C45="2","2€/30min")</f>
        <v>2€/30min</v>
      </c>
    </row>
    <row r="46" spans="1:4" x14ac:dyDescent="0.25">
      <c r="A46" s="2" t="s">
        <v>67</v>
      </c>
      <c r="B46" s="2" t="s">
        <v>27</v>
      </c>
      <c r="C46" t="str" cm="1">
        <f t="array" ref="C46">_xlfn.IFS(LEFT(A46,1)&lt;="F","0",LEFT(A46,1)&lt;="M","1",LEFT(A46,1)&gt;="N","2")</f>
        <v>2</v>
      </c>
      <c r="D46" t="str" cm="1">
        <f t="array" ref="D46">_xlfn.IFS(C46="0","2€/30min",C46="1","1,50€/30min",C46="2","2€/30min")</f>
        <v>2€/30min</v>
      </c>
    </row>
    <row r="47" spans="1:4" x14ac:dyDescent="0.25">
      <c r="A47" s="2" t="s">
        <v>68</v>
      </c>
      <c r="B47" s="2" t="s">
        <v>29</v>
      </c>
      <c r="C47" t="str" cm="1">
        <f t="array" ref="C47">_xlfn.IFS(LEFT(A47,1)&lt;="F","0",LEFT(A47,1)&lt;="M","1",LEFT(A47,1)&gt;="N","2")</f>
        <v>0</v>
      </c>
      <c r="D47" t="str" cm="1">
        <f t="array" ref="D47">_xlfn.IFS(C47="0","2€/30min",C47="1","1,50€/30min",C47="2","2€/30min")</f>
        <v>2€/30min</v>
      </c>
    </row>
    <row r="48" spans="1:4" x14ac:dyDescent="0.25">
      <c r="A48" s="2" t="s">
        <v>69</v>
      </c>
      <c r="B48" s="2" t="s">
        <v>31</v>
      </c>
      <c r="C48" t="str" cm="1">
        <f t="array" ref="C48">_xlfn.IFS(LEFT(A48,1)&lt;="F","0",LEFT(A48,1)&lt;="M","1",LEFT(A48,1)&gt;="N","2")</f>
        <v>0</v>
      </c>
      <c r="D48" t="str" cm="1">
        <f t="array" ref="D48">_xlfn.IFS(C48="0","2€/30min",C48="1","1,50€/30min",C48="2","2€/30min")</f>
        <v>2€/30min</v>
      </c>
    </row>
    <row r="49" spans="1:4" x14ac:dyDescent="0.25">
      <c r="A49" s="2" t="s">
        <v>70</v>
      </c>
      <c r="B49" s="2" t="s">
        <v>33</v>
      </c>
      <c r="C49" t="str" cm="1">
        <f t="array" ref="C49">_xlfn.IFS(LEFT(A49,1)&lt;="F","0",LEFT(A49,1)&lt;="M","1",LEFT(A49,1)&gt;="N","2")</f>
        <v>0</v>
      </c>
      <c r="D49" t="str" cm="1">
        <f t="array" ref="D49">_xlfn.IFS(C49="0","2€/30min",C49="1","1,50€/30min",C49="2","2€/30min")</f>
        <v>2€/30min</v>
      </c>
    </row>
    <row r="50" spans="1:4" x14ac:dyDescent="0.25">
      <c r="A50" s="2" t="s">
        <v>71</v>
      </c>
      <c r="B50" s="2" t="s">
        <v>35</v>
      </c>
      <c r="C50" t="str" cm="1">
        <f t="array" ref="C50">_xlfn.IFS(LEFT(A50,1)&lt;="F","0",LEFT(A50,1)&lt;="M","1",LEFT(A50,1)&gt;="N","2")</f>
        <v>1</v>
      </c>
      <c r="D50" t="str" cm="1">
        <f t="array" ref="D50">_xlfn.IFS(C50="0","2€/30min",C50="1","1,50€/30min",C50="2","2€/30min")</f>
        <v>1,50€/30min</v>
      </c>
    </row>
    <row r="51" spans="1:4" x14ac:dyDescent="0.25">
      <c r="A51" s="2" t="s">
        <v>72</v>
      </c>
      <c r="B51" s="2" t="s">
        <v>37</v>
      </c>
      <c r="C51" t="str" cm="1">
        <f t="array" ref="C51">_xlfn.IFS(LEFT(A51,1)&lt;="F","0",LEFT(A51,1)&lt;="M","1",LEFT(A51,1)&gt;="N","2")</f>
        <v>1</v>
      </c>
      <c r="D51" t="str" cm="1">
        <f t="array" ref="D51">_xlfn.IFS(C51="0","2€/30min",C51="1","1,50€/30min",C51="2","2€/30min")</f>
        <v>1,50€/30min</v>
      </c>
    </row>
    <row r="52" spans="1:4" x14ac:dyDescent="0.25">
      <c r="A52" s="2" t="s">
        <v>73</v>
      </c>
      <c r="B52" s="2" t="s">
        <v>39</v>
      </c>
      <c r="C52" t="str" cm="1">
        <f t="array" ref="C52">_xlfn.IFS(LEFT(A52,1)&lt;="F","0",LEFT(A52,1)&lt;="M","1",LEFT(A52,1)&gt;="N","2")</f>
        <v>1</v>
      </c>
      <c r="D52" t="str" cm="1">
        <f t="array" ref="D52">_xlfn.IFS(C52="0","2€/30min",C52="1","1,50€/30min",C52="2","2€/30min")</f>
        <v>1,50€/30min</v>
      </c>
    </row>
    <row r="53" spans="1:4" x14ac:dyDescent="0.25">
      <c r="A53" s="2" t="s">
        <v>74</v>
      </c>
      <c r="B53" s="2" t="s">
        <v>41</v>
      </c>
      <c r="C53" t="str" cm="1">
        <f t="array" ref="C53">_xlfn.IFS(LEFT(A53,1)&lt;="F","0",LEFT(A53,1)&lt;="M","1",LEFT(A53,1)&gt;="N","2")</f>
        <v>1</v>
      </c>
      <c r="D53" t="str" cm="1">
        <f t="array" ref="D53">_xlfn.IFS(C53="0","2€/30min",C53="1","1,50€/30min",C53="2","2€/30min")</f>
        <v>1,50€/30min</v>
      </c>
    </row>
    <row r="54" spans="1:4" x14ac:dyDescent="0.25">
      <c r="A54" s="2" t="s">
        <v>75</v>
      </c>
      <c r="B54" s="2" t="s">
        <v>43</v>
      </c>
      <c r="C54" t="str" cm="1">
        <f t="array" ref="C54">_xlfn.IFS(LEFT(A54,1)&lt;="F","0",LEFT(A54,1)&lt;="M","1",LEFT(A54,1)&gt;="N","2")</f>
        <v>2</v>
      </c>
      <c r="D54" t="str" cm="1">
        <f t="array" ref="D54">_xlfn.IFS(C54="0","2€/30min",C54="1","1,50€/30min",C54="2","2€/30min")</f>
        <v>2€/30min</v>
      </c>
    </row>
    <row r="55" spans="1:4" x14ac:dyDescent="0.25">
      <c r="A55" s="2" t="s">
        <v>76</v>
      </c>
      <c r="B55" s="2" t="s">
        <v>23</v>
      </c>
      <c r="C55" t="str" cm="1">
        <f t="array" ref="C55">_xlfn.IFS(LEFT(A55,1)&lt;="F","0",LEFT(A55,1)&lt;="M","1",LEFT(A55,1)&gt;="N","2")</f>
        <v>2</v>
      </c>
      <c r="D55" t="str" cm="1">
        <f t="array" ref="D55">_xlfn.IFS(C55="0","2€/30min",C55="1","1,50€/30min",C55="2","2€/30min")</f>
        <v>2€/30min</v>
      </c>
    </row>
    <row r="56" spans="1:4" x14ac:dyDescent="0.25">
      <c r="A56" s="2" t="s">
        <v>77</v>
      </c>
      <c r="B56" s="2" t="s">
        <v>25</v>
      </c>
      <c r="C56" t="str" cm="1">
        <f t="array" ref="C56">_xlfn.IFS(LEFT(A56,1)&lt;="F","0",LEFT(A56,1)&lt;="M","1",LEFT(A56,1)&gt;="N","2")</f>
        <v>2</v>
      </c>
      <c r="D56" t="str" cm="1">
        <f t="array" ref="D56">_xlfn.IFS(C56="0","2€/30min",C56="1","1,50€/30min",C56="2","2€/30min")</f>
        <v>2€/30min</v>
      </c>
    </row>
    <row r="57" spans="1:4" x14ac:dyDescent="0.25">
      <c r="A57" s="2" t="s">
        <v>78</v>
      </c>
      <c r="B57" s="2" t="s">
        <v>27</v>
      </c>
      <c r="C57" t="str" cm="1">
        <f t="array" ref="C57">_xlfn.IFS(LEFT(A57,1)&lt;="F","0",LEFT(A57,1)&lt;="M","1",LEFT(A57,1)&gt;="N","2")</f>
        <v>2</v>
      </c>
      <c r="D57" t="str" cm="1">
        <f t="array" ref="D57">_xlfn.IFS(C57="0","2€/30min",C57="1","1,50€/30min",C57="2","2€/30min")</f>
        <v>2€/30min</v>
      </c>
    </row>
    <row r="58" spans="1:4" x14ac:dyDescent="0.25">
      <c r="A58" s="2" t="s">
        <v>79</v>
      </c>
      <c r="B58" s="2" t="s">
        <v>29</v>
      </c>
      <c r="C58" t="str" cm="1">
        <f t="array" ref="C58">_xlfn.IFS(LEFT(A58,1)&lt;="F","0",LEFT(A58,1)&lt;="M","1",LEFT(A58,1)&gt;="N","2")</f>
        <v>2</v>
      </c>
      <c r="D58" t="str" cm="1">
        <f t="array" ref="D58">_xlfn.IFS(C58="0","2€/30min",C58="1","1,50€/30min",C58="2","2€/30min")</f>
        <v>2€/30min</v>
      </c>
    </row>
    <row r="59" spans="1:4" x14ac:dyDescent="0.25">
      <c r="A59" s="2" t="s">
        <v>80</v>
      </c>
      <c r="B59" s="2" t="s">
        <v>31</v>
      </c>
      <c r="C59" t="str" cm="1">
        <f t="array" ref="C59">_xlfn.IFS(LEFT(A59,1)&lt;="F","0",LEFT(A59,1)&lt;="M","1",LEFT(A59,1)&gt;="N","2")</f>
        <v>2</v>
      </c>
      <c r="D59" t="str" cm="1">
        <f t="array" ref="D59">_xlfn.IFS(C59="0","2€/30min",C59="1","1,50€/30min",C59="2","2€/30min")</f>
        <v>2€/30min</v>
      </c>
    </row>
    <row r="60" spans="1:4" x14ac:dyDescent="0.25">
      <c r="A60" s="2" t="s">
        <v>81</v>
      </c>
      <c r="B60" s="2" t="s">
        <v>33</v>
      </c>
      <c r="C60" t="str" cm="1">
        <f t="array" ref="C60">_xlfn.IFS(LEFT(A60,1)&lt;="F","0",LEFT(A60,1)&lt;="M","1",LEFT(A60,1)&gt;="N","2")</f>
        <v>0</v>
      </c>
      <c r="D60" t="str" cm="1">
        <f t="array" ref="D60">_xlfn.IFS(C60="0","2€/30min",C60="1","1,50€/30min",C60="2","2€/30min")</f>
        <v>2€/30min</v>
      </c>
    </row>
    <row r="61" spans="1:4" x14ac:dyDescent="0.25">
      <c r="A61" s="2" t="s">
        <v>82</v>
      </c>
      <c r="B61" s="2" t="s">
        <v>35</v>
      </c>
      <c r="C61" t="str" cm="1">
        <f t="array" ref="C61">_xlfn.IFS(LEFT(A61,1)&lt;="F","0",LEFT(A61,1)&lt;="M","1",LEFT(A61,1)&gt;="N","2")</f>
        <v>0</v>
      </c>
      <c r="D61" t="str" cm="1">
        <f t="array" ref="D61">_xlfn.IFS(C61="0","2€/30min",C61="1","1,50€/30min",C61="2","2€/30min")</f>
        <v>2€/30min</v>
      </c>
    </row>
    <row r="62" spans="1:4" x14ac:dyDescent="0.25">
      <c r="A62" s="2" t="s">
        <v>83</v>
      </c>
      <c r="B62" s="2" t="s">
        <v>37</v>
      </c>
      <c r="C62" t="str" cm="1">
        <f t="array" ref="C62">_xlfn.IFS(LEFT(A62,1)&lt;="F","0",LEFT(A62,1)&lt;="M","1",LEFT(A62,1)&gt;="N","2")</f>
        <v>0</v>
      </c>
      <c r="D62" t="str" cm="1">
        <f t="array" ref="D62">_xlfn.IFS(C62="0","2€/30min",C62="1","1,50€/30min",C62="2","2€/30min")</f>
        <v>2€/30min</v>
      </c>
    </row>
    <row r="63" spans="1:4" x14ac:dyDescent="0.25">
      <c r="A63" s="2" t="s">
        <v>84</v>
      </c>
      <c r="B63" s="2" t="s">
        <v>39</v>
      </c>
      <c r="C63" t="str" cm="1">
        <f t="array" ref="C63">_xlfn.IFS(LEFT(A63,1)&lt;="F","0",LEFT(A63,1)&lt;="M","1",LEFT(A63,1)&gt;="N","2")</f>
        <v>1</v>
      </c>
      <c r="D63" t="str" cm="1">
        <f t="array" ref="D63">_xlfn.IFS(C63="0","2€/30min",C63="1","1,50€/30min",C63="2","2€/30min")</f>
        <v>1,50€/30min</v>
      </c>
    </row>
    <row r="64" spans="1:4" x14ac:dyDescent="0.25">
      <c r="A64" s="2" t="s">
        <v>85</v>
      </c>
      <c r="B64" s="2" t="s">
        <v>41</v>
      </c>
      <c r="C64" t="str" cm="1">
        <f t="array" ref="C64">_xlfn.IFS(LEFT(A64,1)&lt;="F","0",LEFT(A64,1)&lt;="M","1",LEFT(A64,1)&gt;="N","2")</f>
        <v>1</v>
      </c>
      <c r="D64" t="str" cm="1">
        <f t="array" ref="D64">_xlfn.IFS(C64="0","2€/30min",C64="1","1,50€/30min",C64="2","2€/30min")</f>
        <v>1,50€/30min</v>
      </c>
    </row>
    <row r="65" spans="1:4" x14ac:dyDescent="0.25">
      <c r="A65" s="2" t="s">
        <v>86</v>
      </c>
      <c r="B65" s="2" t="s">
        <v>43</v>
      </c>
      <c r="C65" t="str" cm="1">
        <f t="array" ref="C65">_xlfn.IFS(LEFT(A65,1)&lt;="F","0",LEFT(A65,1)&lt;="M","1",LEFT(A65,1)&gt;="N","2")</f>
        <v>1</v>
      </c>
      <c r="D65" t="str" cm="1">
        <f t="array" ref="D65">_xlfn.IFS(C65="0","2€/30min",C65="1","1,50€/30min",C65="2","2€/30min")</f>
        <v>1,50€/30min</v>
      </c>
    </row>
    <row r="66" spans="1:4" x14ac:dyDescent="0.25">
      <c r="A66" s="2" t="s">
        <v>87</v>
      </c>
      <c r="B66" s="2" t="s">
        <v>23</v>
      </c>
      <c r="C66" t="str" cm="1">
        <f t="array" ref="C66">_xlfn.IFS(LEFT(A66,1)&lt;="F","0",LEFT(A66,1)&lt;="M","1",LEFT(A66,1)&gt;="N","2")</f>
        <v>1</v>
      </c>
      <c r="D66" t="str" cm="1">
        <f t="array" ref="D66">_xlfn.IFS(C66="0","2€/30min",C66="1","1,50€/30min",C66="2","2€/30min")</f>
        <v>1,50€/30min</v>
      </c>
    </row>
    <row r="67" spans="1:4" x14ac:dyDescent="0.25">
      <c r="A67" s="2" t="s">
        <v>88</v>
      </c>
      <c r="B67" s="2" t="s">
        <v>25</v>
      </c>
      <c r="C67" t="str" cm="1">
        <f t="array" ref="C67">_xlfn.IFS(LEFT(A67,1)&lt;="F","0",LEFT(A67,1)&lt;="M","1",LEFT(A67,1)&gt;="N","2")</f>
        <v>2</v>
      </c>
      <c r="D67" t="str" cm="1">
        <f t="array" ref="D67">_xlfn.IFS(C67="0","2€/30min",C67="1","1,50€/30min",C67="2","2€/30min")</f>
        <v>2€/30min</v>
      </c>
    </row>
    <row r="68" spans="1:4" x14ac:dyDescent="0.25">
      <c r="A68" s="2" t="s">
        <v>89</v>
      </c>
      <c r="B68" s="2" t="s">
        <v>27</v>
      </c>
      <c r="C68" t="str" cm="1">
        <f t="array" ref="C68">_xlfn.IFS(LEFT(A68,1)&lt;="F","0",LEFT(A68,1)&lt;="M","1",LEFT(A68,1)&gt;="N","2")</f>
        <v>2</v>
      </c>
      <c r="D68" t="str" cm="1">
        <f t="array" ref="D68">_xlfn.IFS(C68="0","2€/30min",C68="1","1,50€/30min",C68="2","2€/30min")</f>
        <v>2€/30min</v>
      </c>
    </row>
    <row r="69" spans="1:4" x14ac:dyDescent="0.25">
      <c r="A69" s="2" t="s">
        <v>90</v>
      </c>
      <c r="B69" s="2" t="s">
        <v>29</v>
      </c>
      <c r="C69" t="str" cm="1">
        <f t="array" ref="C69">_xlfn.IFS(LEFT(A69,1)&lt;="F","0",LEFT(A69,1)&lt;="M","1",LEFT(A69,1)&gt;="N","2")</f>
        <v>2</v>
      </c>
      <c r="D69" t="str" cm="1">
        <f t="array" ref="D69">_xlfn.IFS(C69="0","2€/30min",C69="1","1,50€/30min",C69="2","2€/30min")</f>
        <v>2€/30min</v>
      </c>
    </row>
    <row r="70" spans="1:4" x14ac:dyDescent="0.25">
      <c r="A70" s="2" t="s">
        <v>91</v>
      </c>
      <c r="B70" s="2" t="s">
        <v>31</v>
      </c>
      <c r="C70" t="str" cm="1">
        <f t="array" ref="C70">_xlfn.IFS(LEFT(A70,1)&lt;="F","0",LEFT(A70,1)&lt;="M","1",LEFT(A70,1)&gt;="N","2")</f>
        <v>2</v>
      </c>
      <c r="D70" t="str" cm="1">
        <f t="array" ref="D70">_xlfn.IFS(C70="0","2€/30min",C70="1","1,50€/30min",C70="2","2€/30min")</f>
        <v>2€/30min</v>
      </c>
    </row>
    <row r="71" spans="1:4" x14ac:dyDescent="0.25">
      <c r="A71" s="2" t="s">
        <v>92</v>
      </c>
      <c r="B71" s="2" t="s">
        <v>33</v>
      </c>
      <c r="C71" t="str" cm="1">
        <f t="array" ref="C71">_xlfn.IFS(LEFT(A71,1)&lt;="F","0",LEFT(A71,1)&lt;="M","1",LEFT(A71,1)&gt;="N","2")</f>
        <v>2</v>
      </c>
      <c r="D71" t="str" cm="1">
        <f t="array" ref="D71">_xlfn.IFS(C71="0","2€/30min",C71="1","1,50€/30min",C71="2","2€/30min")</f>
        <v>2€/30min</v>
      </c>
    </row>
    <row r="72" spans="1:4" x14ac:dyDescent="0.25">
      <c r="A72" s="2" t="s">
        <v>93</v>
      </c>
      <c r="B72" s="2" t="s">
        <v>35</v>
      </c>
      <c r="C72" t="str" cm="1">
        <f t="array" ref="C72">_xlfn.IFS(LEFT(A72,1)&lt;="F","0",LEFT(A72,1)&lt;="M","1",LEFT(A72,1)&gt;="N","2")</f>
        <v>2</v>
      </c>
      <c r="D72" t="str" cm="1">
        <f t="array" ref="D72">_xlfn.IFS(C72="0","2€/30min",C72="1","1,50€/30min",C72="2","2€/30min")</f>
        <v>2€/30min</v>
      </c>
    </row>
    <row r="73" spans="1:4" x14ac:dyDescent="0.25">
      <c r="A73" s="2" t="s">
        <v>94</v>
      </c>
      <c r="B73" s="2" t="s">
        <v>37</v>
      </c>
      <c r="C73" t="str" cm="1">
        <f t="array" ref="C73">_xlfn.IFS(LEFT(A73,1)&lt;="F","0",LEFT(A73,1)&lt;="M","1",LEFT(A73,1)&gt;="N","2")</f>
        <v>0</v>
      </c>
      <c r="D73" t="str" cm="1">
        <f t="array" ref="D73">_xlfn.IFS(C73="0","2€/30min",C73="1","1,50€/30min",C73="2","2€/30min")</f>
        <v>2€/30min</v>
      </c>
    </row>
    <row r="74" spans="1:4" x14ac:dyDescent="0.25">
      <c r="A74" s="2" t="s">
        <v>95</v>
      </c>
      <c r="B74" s="2" t="s">
        <v>39</v>
      </c>
      <c r="C74" t="str" cm="1">
        <f t="array" ref="C74">_xlfn.IFS(LEFT(A74,1)&lt;="F","0",LEFT(A74,1)&lt;="M","1",LEFT(A74,1)&gt;="N","2")</f>
        <v>0</v>
      </c>
      <c r="D74" t="str" cm="1">
        <f t="array" ref="D74">_xlfn.IFS(C74="0","2€/30min",C74="1","1,50€/30min",C74="2","2€/30min")</f>
        <v>2€/30min</v>
      </c>
    </row>
    <row r="75" spans="1:4" x14ac:dyDescent="0.25">
      <c r="A75" s="2" t="s">
        <v>96</v>
      </c>
      <c r="B75" s="2" t="s">
        <v>41</v>
      </c>
      <c r="C75" t="str" cm="1">
        <f t="array" ref="C75">_xlfn.IFS(LEFT(A75,1)&lt;="F","0",LEFT(A75,1)&lt;="M","1",LEFT(A75,1)&gt;="N","2")</f>
        <v>0</v>
      </c>
      <c r="D75" t="str" cm="1">
        <f t="array" ref="D75">_xlfn.IFS(C75="0","2€/30min",C75="1","1,50€/30min",C75="2","2€/30min")</f>
        <v>2€/30min</v>
      </c>
    </row>
    <row r="76" spans="1:4" x14ac:dyDescent="0.25">
      <c r="A76" s="2" t="s">
        <v>97</v>
      </c>
      <c r="B76" s="2" t="s">
        <v>43</v>
      </c>
      <c r="C76" t="str" cm="1">
        <f t="array" ref="C76">_xlfn.IFS(LEFT(A76,1)&lt;="F","0",LEFT(A76,1)&lt;="M","1",LEFT(A76,1)&gt;="N","2")</f>
        <v>1</v>
      </c>
      <c r="D76" t="str" cm="1">
        <f t="array" ref="D76">_xlfn.IFS(C76="0","2€/30min",C76="1","1,50€/30min",C76="2","2€/30min")</f>
        <v>1,50€/30min</v>
      </c>
    </row>
    <row r="77" spans="1:4" x14ac:dyDescent="0.25">
      <c r="A77" s="2" t="s">
        <v>98</v>
      </c>
      <c r="B77" s="2" t="s">
        <v>23</v>
      </c>
      <c r="C77" t="str" cm="1">
        <f t="array" ref="C77">_xlfn.IFS(LEFT(A77,1)&lt;="F","0",LEFT(A77,1)&lt;="M","1",LEFT(A77,1)&gt;="N","2")</f>
        <v>1</v>
      </c>
      <c r="D77" t="str" cm="1">
        <f t="array" ref="D77">_xlfn.IFS(C77="0","2€/30min",C77="1","1,50€/30min",C77="2","2€/30min")</f>
        <v>1,50€/30min</v>
      </c>
    </row>
    <row r="78" spans="1:4" x14ac:dyDescent="0.25">
      <c r="A78" s="2" t="s">
        <v>99</v>
      </c>
      <c r="B78" s="2" t="s">
        <v>25</v>
      </c>
      <c r="C78" t="str" cm="1">
        <f t="array" ref="C78">_xlfn.IFS(LEFT(A78,1)&lt;="F","0",LEFT(A78,1)&lt;="M","1",LEFT(A78,1)&gt;="N","2")</f>
        <v>1</v>
      </c>
      <c r="D78" t="str" cm="1">
        <f t="array" ref="D78">_xlfn.IFS(C78="0","2€/30min",C78="1","1,50€/30min",C78="2","2€/30min")</f>
        <v>1,50€/30min</v>
      </c>
    </row>
    <row r="79" spans="1:4" x14ac:dyDescent="0.25">
      <c r="A79" s="2" t="s">
        <v>100</v>
      </c>
      <c r="B79" s="2" t="s">
        <v>27</v>
      </c>
      <c r="C79" t="str" cm="1">
        <f t="array" ref="C79">_xlfn.IFS(LEFT(A79,1)&lt;="F","0",LEFT(A79,1)&lt;="M","1",LEFT(A79,1)&gt;="N","2")</f>
        <v>1</v>
      </c>
      <c r="D79" t="str" cm="1">
        <f t="array" ref="D79">_xlfn.IFS(C79="0","2€/30min",C79="1","1,50€/30min",C79="2","2€/30min")</f>
        <v>1,50€/30min</v>
      </c>
    </row>
    <row r="80" spans="1:4" x14ac:dyDescent="0.25">
      <c r="A80" s="2" t="s">
        <v>101</v>
      </c>
      <c r="B80" s="2" t="s">
        <v>29</v>
      </c>
      <c r="C80" t="str" cm="1">
        <f t="array" ref="C80">_xlfn.IFS(LEFT(A80,1)&lt;="F","0",LEFT(A80,1)&lt;="M","1",LEFT(A80,1)&gt;="N","2")</f>
        <v>2</v>
      </c>
      <c r="D80" t="str" cm="1">
        <f t="array" ref="D80">_xlfn.IFS(C80="0","2€/30min",C80="1","1,50€/30min",C80="2","2€/30min")</f>
        <v>2€/30min</v>
      </c>
    </row>
    <row r="81" spans="1:4" x14ac:dyDescent="0.25">
      <c r="A81" s="2" t="s">
        <v>102</v>
      </c>
      <c r="B81" s="2" t="s">
        <v>31</v>
      </c>
      <c r="C81" t="str" cm="1">
        <f t="array" ref="C81">_xlfn.IFS(LEFT(A81,1)&lt;="F","0",LEFT(A81,1)&lt;="M","1",LEFT(A81,1)&gt;="N","2")</f>
        <v>2</v>
      </c>
      <c r="D81" t="str" cm="1">
        <f t="array" ref="D81">_xlfn.IFS(C81="0","2€/30min",C81="1","1,50€/30min",C81="2","2€/30min")</f>
        <v>2€/30min</v>
      </c>
    </row>
    <row r="82" spans="1:4" x14ac:dyDescent="0.25">
      <c r="A82" s="2" t="s">
        <v>103</v>
      </c>
      <c r="B82" s="2" t="s">
        <v>33</v>
      </c>
      <c r="C82" t="str" cm="1">
        <f t="array" ref="C82">_xlfn.IFS(LEFT(A82,1)&lt;="F","0",LEFT(A82,1)&lt;="M","1",LEFT(A82,1)&gt;="N","2")</f>
        <v>2</v>
      </c>
      <c r="D82" t="str" cm="1">
        <f t="array" ref="D82">_xlfn.IFS(C82="0","2€/30min",C82="1","1,50€/30min",C82="2","2€/30min")</f>
        <v>2€/30min</v>
      </c>
    </row>
    <row r="83" spans="1:4" x14ac:dyDescent="0.25">
      <c r="A83" s="2" t="s">
        <v>104</v>
      </c>
      <c r="B83" s="2" t="s">
        <v>35</v>
      </c>
      <c r="C83" t="str" cm="1">
        <f t="array" ref="C83">_xlfn.IFS(LEFT(A83,1)&lt;="F","0",LEFT(A83,1)&lt;="M","1",LEFT(A83,1)&gt;="N","2")</f>
        <v>2</v>
      </c>
      <c r="D83" t="str" cm="1">
        <f t="array" ref="D83">_xlfn.IFS(C83="0","2€/30min",C83="1","1,50€/30min",C83="2","2€/30min")</f>
        <v>2€/30min</v>
      </c>
    </row>
    <row r="84" spans="1:4" x14ac:dyDescent="0.25">
      <c r="A84" s="2" t="s">
        <v>105</v>
      </c>
      <c r="B84" s="2" t="s">
        <v>37</v>
      </c>
      <c r="C84" t="str" cm="1">
        <f t="array" ref="C84">_xlfn.IFS(LEFT(A84,1)&lt;="F","0",LEFT(A84,1)&lt;="M","1",LEFT(A84,1)&gt;="N","2")</f>
        <v>2</v>
      </c>
      <c r="D84" t="str" cm="1">
        <f t="array" ref="D84">_xlfn.IFS(C84="0","2€/30min",C84="1","1,50€/30min",C84="2","2€/30min")</f>
        <v>2€/30min</v>
      </c>
    </row>
    <row r="85" spans="1:4" x14ac:dyDescent="0.25">
      <c r="A85" s="2" t="s">
        <v>106</v>
      </c>
      <c r="B85" s="2" t="s">
        <v>39</v>
      </c>
      <c r="C85" t="str" cm="1">
        <f t="array" ref="C85">_xlfn.IFS(LEFT(A85,1)&lt;="F","0",LEFT(A85,1)&lt;="M","1",LEFT(A85,1)&gt;="N","2")</f>
        <v>2</v>
      </c>
      <c r="D85" t="str" cm="1">
        <f t="array" ref="D85">_xlfn.IFS(C85="0","2€/30min",C85="1","1,50€/30min",C85="2","2€/30min")</f>
        <v>2€/30min</v>
      </c>
    </row>
    <row r="86" spans="1:4" x14ac:dyDescent="0.25">
      <c r="A86" s="2" t="s">
        <v>107</v>
      </c>
      <c r="B86" s="2" t="s">
        <v>41</v>
      </c>
      <c r="C86" t="str" cm="1">
        <f t="array" ref="C86">_xlfn.IFS(LEFT(A86,1)&lt;="F","0",LEFT(A86,1)&lt;="M","1",LEFT(A86,1)&gt;="N","2")</f>
        <v>0</v>
      </c>
      <c r="D86" t="str" cm="1">
        <f t="array" ref="D86">_xlfn.IFS(C86="0","2€/30min",C86="1","1,50€/30min",C86="2","2€/30min")</f>
        <v>2€/30min</v>
      </c>
    </row>
    <row r="87" spans="1:4" x14ac:dyDescent="0.25">
      <c r="A87" s="2" t="s">
        <v>108</v>
      </c>
      <c r="B87" s="2" t="s">
        <v>43</v>
      </c>
      <c r="C87" t="str" cm="1">
        <f t="array" ref="C87">_xlfn.IFS(LEFT(A87,1)&lt;="F","0",LEFT(A87,1)&lt;="M","1",LEFT(A87,1)&gt;="N","2")</f>
        <v>0</v>
      </c>
      <c r="D87" t="str" cm="1">
        <f t="array" ref="D87">_xlfn.IFS(C87="0","2€/30min",C87="1","1,50€/30min",C87="2","2€/30min")</f>
        <v>2€/30min</v>
      </c>
    </row>
    <row r="88" spans="1:4" x14ac:dyDescent="0.25">
      <c r="A88" s="2" t="s">
        <v>109</v>
      </c>
      <c r="B88" s="2" t="s">
        <v>23</v>
      </c>
      <c r="C88" t="str" cm="1">
        <f t="array" ref="C88">_xlfn.IFS(LEFT(A88,1)&lt;="F","0",LEFT(A88,1)&lt;="M","1",LEFT(A88,1)&gt;="N","2")</f>
        <v>0</v>
      </c>
      <c r="D88" t="str" cm="1">
        <f t="array" ref="D88">_xlfn.IFS(C88="0","2€/30min",C88="1","1,50€/30min",C88="2","2€/30min")</f>
        <v>2€/30min</v>
      </c>
    </row>
    <row r="89" spans="1:4" x14ac:dyDescent="0.25">
      <c r="A89" s="2" t="s">
        <v>110</v>
      </c>
      <c r="B89" s="2" t="s">
        <v>25</v>
      </c>
      <c r="C89" t="str" cm="1">
        <f t="array" ref="C89">_xlfn.IFS(LEFT(A89,1)&lt;="F","0",LEFT(A89,1)&lt;="M","1",LEFT(A89,1)&gt;="N","2")</f>
        <v>1</v>
      </c>
      <c r="D89" t="str" cm="1">
        <f t="array" ref="D89">_xlfn.IFS(C89="0","2€/30min",C89="1","1,50€/30min",C89="2","2€/30min")</f>
        <v>1,50€/30min</v>
      </c>
    </row>
    <row r="90" spans="1:4" x14ac:dyDescent="0.25">
      <c r="A90" s="2" t="s">
        <v>111</v>
      </c>
      <c r="B90" s="2" t="s">
        <v>27</v>
      </c>
      <c r="C90" t="str" cm="1">
        <f t="array" ref="C90">_xlfn.IFS(LEFT(A90,1)&lt;="F","0",LEFT(A90,1)&lt;="M","1",LEFT(A90,1)&gt;="N","2")</f>
        <v>1</v>
      </c>
      <c r="D90" t="str" cm="1">
        <f t="array" ref="D90">_xlfn.IFS(C90="0","2€/30min",C90="1","1,50€/30min",C90="2","2€/30min")</f>
        <v>1,50€/30min</v>
      </c>
    </row>
    <row r="91" spans="1:4" x14ac:dyDescent="0.25">
      <c r="A91" s="2" t="s">
        <v>112</v>
      </c>
      <c r="B91" s="2" t="s">
        <v>29</v>
      </c>
      <c r="C91" t="str" cm="1">
        <f t="array" ref="C91">_xlfn.IFS(LEFT(A91,1)&lt;="F","0",LEFT(A91,1)&lt;="M","1",LEFT(A91,1)&gt;="N","2")</f>
        <v>1</v>
      </c>
      <c r="D91" t="str" cm="1">
        <f t="array" ref="D91">_xlfn.IFS(C91="0","2€/30min",C91="1","1,50€/30min",C91="2","2€/30min")</f>
        <v>1,50€/30min</v>
      </c>
    </row>
    <row r="92" spans="1:4" x14ac:dyDescent="0.25">
      <c r="A92" s="2" t="s">
        <v>113</v>
      </c>
      <c r="B92" s="2" t="s">
        <v>31</v>
      </c>
      <c r="C92" t="str" cm="1">
        <f t="array" ref="C92">_xlfn.IFS(LEFT(A92,1)&lt;="F","0",LEFT(A92,1)&lt;="M","1",LEFT(A92,1)&gt;="N","2")</f>
        <v>1</v>
      </c>
      <c r="D92" t="str" cm="1">
        <f t="array" ref="D92">_xlfn.IFS(C92="0","2€/30min",C92="1","1,50€/30min",C92="2","2€/30min")</f>
        <v>1,50€/30min</v>
      </c>
    </row>
    <row r="93" spans="1:4" x14ac:dyDescent="0.25">
      <c r="A93" s="2" t="s">
        <v>114</v>
      </c>
      <c r="B93" s="2" t="s">
        <v>33</v>
      </c>
      <c r="C93" t="str" cm="1">
        <f t="array" ref="C93">_xlfn.IFS(LEFT(A93,1)&lt;="F","0",LEFT(A93,1)&lt;="M","1",LEFT(A93,1)&gt;="N","2")</f>
        <v>2</v>
      </c>
      <c r="D93" t="str" cm="1">
        <f t="array" ref="D93">_xlfn.IFS(C93="0","2€/30min",C93="1","1,50€/30min",C93="2","2€/30min")</f>
        <v>2€/30min</v>
      </c>
    </row>
    <row r="94" spans="1:4" x14ac:dyDescent="0.25">
      <c r="A94" s="2" t="s">
        <v>115</v>
      </c>
      <c r="B94" s="2" t="s">
        <v>35</v>
      </c>
      <c r="C94" t="str" cm="1">
        <f t="array" ref="C94">_xlfn.IFS(LEFT(A94,1)&lt;="F","0",LEFT(A94,1)&lt;="M","1",LEFT(A94,1)&gt;="N","2")</f>
        <v>2</v>
      </c>
      <c r="D94" t="str" cm="1">
        <f t="array" ref="D94">_xlfn.IFS(C94="0","2€/30min",C94="1","1,50€/30min",C94="2","2€/30min")</f>
        <v>2€/30min</v>
      </c>
    </row>
    <row r="95" spans="1:4" x14ac:dyDescent="0.25">
      <c r="A95" s="2" t="s">
        <v>116</v>
      </c>
      <c r="B95" s="2" t="s">
        <v>37</v>
      </c>
      <c r="C95" t="str" cm="1">
        <f t="array" ref="C95">_xlfn.IFS(LEFT(A95,1)&lt;="F","0",LEFT(A95,1)&lt;="M","1",LEFT(A95,1)&gt;="N","2")</f>
        <v>2</v>
      </c>
      <c r="D95" t="str" cm="1">
        <f t="array" ref="D95">_xlfn.IFS(C95="0","2€/30min",C95="1","1,50€/30min",C95="2","2€/30min")</f>
        <v>2€/30min</v>
      </c>
    </row>
    <row r="96" spans="1:4" x14ac:dyDescent="0.25">
      <c r="A96" s="2" t="s">
        <v>117</v>
      </c>
      <c r="B96" s="2" t="s">
        <v>39</v>
      </c>
      <c r="C96" t="str" cm="1">
        <f t="array" ref="C96">_xlfn.IFS(LEFT(A96,1)&lt;="F","0",LEFT(A96,1)&lt;="M","1",LEFT(A96,1)&gt;="N","2")</f>
        <v>2</v>
      </c>
      <c r="D96" t="str" cm="1">
        <f t="array" ref="D96">_xlfn.IFS(C96="0","2€/30min",C96="1","1,50€/30min",C96="2","2€/30min")</f>
        <v>2€/30min</v>
      </c>
    </row>
    <row r="97" spans="1:4" x14ac:dyDescent="0.25">
      <c r="A97" s="2" t="s">
        <v>118</v>
      </c>
      <c r="B97" s="2" t="s">
        <v>41</v>
      </c>
      <c r="C97" t="str" cm="1">
        <f t="array" ref="C97">_xlfn.IFS(LEFT(A97,1)&lt;="F","0",LEFT(A97,1)&lt;="M","1",LEFT(A97,1)&gt;="N","2")</f>
        <v>2</v>
      </c>
      <c r="D97" t="str" cm="1">
        <f t="array" ref="D97">_xlfn.IFS(C97="0","2€/30min",C97="1","1,50€/30min",C97="2","2€/30min")</f>
        <v>2€/30min</v>
      </c>
    </row>
    <row r="98" spans="1:4" x14ac:dyDescent="0.25">
      <c r="A98" s="2" t="s">
        <v>119</v>
      </c>
      <c r="B98" s="2" t="s">
        <v>43</v>
      </c>
      <c r="C98" t="str" cm="1">
        <f t="array" ref="C98">_xlfn.IFS(LEFT(A98,1)&lt;="F","0",LEFT(A98,1)&lt;="M","1",LEFT(A98,1)&gt;="N","2")</f>
        <v>2</v>
      </c>
      <c r="D98" t="str" cm="1">
        <f t="array" ref="D98">_xlfn.IFS(C98="0","2€/30min",C98="1","1,50€/30min",C98="2","2€/30min")</f>
        <v>2€/30min</v>
      </c>
    </row>
    <row r="99" spans="1:4" x14ac:dyDescent="0.25">
      <c r="A99" s="2" t="s">
        <v>120</v>
      </c>
      <c r="B99" s="2" t="s">
        <v>23</v>
      </c>
      <c r="C99" t="str" cm="1">
        <f t="array" ref="C99">_xlfn.IFS(LEFT(A99,1)&lt;="F","0",LEFT(A99,1)&lt;="M","1",LEFT(A99,1)&gt;="N","2")</f>
        <v>0</v>
      </c>
      <c r="D99" t="str" cm="1">
        <f t="array" ref="D99">_xlfn.IFS(C99="0","2€/30min",C99="1","1,50€/30min",C99="2","2€/30min")</f>
        <v>2€/30min</v>
      </c>
    </row>
    <row r="100" spans="1:4" x14ac:dyDescent="0.25">
      <c r="A100" s="2" t="s">
        <v>121</v>
      </c>
      <c r="B100" s="2" t="s">
        <v>25</v>
      </c>
      <c r="C100" t="str" cm="1">
        <f t="array" ref="C100">_xlfn.IFS(LEFT(A100,1)&lt;="F","0",LEFT(A100,1)&lt;="M","1",LEFT(A100,1)&gt;="N","2")</f>
        <v>0</v>
      </c>
      <c r="D100" t="str" cm="1">
        <f t="array" ref="D100">_xlfn.IFS(C100="0","2€/30min",C100="1","1,50€/30min",C100="2","2€/30min")</f>
        <v>2€/30min</v>
      </c>
    </row>
    <row r="101" spans="1:4" x14ac:dyDescent="0.25">
      <c r="A101" s="2" t="s">
        <v>122</v>
      </c>
      <c r="B101" s="2" t="s">
        <v>27</v>
      </c>
      <c r="C101" t="str" cm="1">
        <f t="array" ref="C101">_xlfn.IFS(LEFT(A101,1)&lt;="F","0",LEFT(A101,1)&lt;="M","1",LEFT(A101,1)&gt;="N","2")</f>
        <v>0</v>
      </c>
      <c r="D101" t="str" cm="1">
        <f t="array" ref="D101">_xlfn.IFS(C101="0","2€/30min",C101="1","1,50€/30min",C101="2","2€/30min")</f>
        <v>2€/30min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G5" sqref="G5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  <col min="5" max="5" width="10.33203125" style="6" customWidth="1"/>
    <col min="6" max="6" width="13.33203125" bestFit="1" customWidth="1"/>
    <col min="7" max="7" width="10.21875" style="6" customWidth="1"/>
    <col min="8" max="8" width="13.33203125" bestFit="1" customWidth="1"/>
  </cols>
  <sheetData>
    <row r="1" spans="1:26" x14ac:dyDescent="0.25">
      <c r="A1" s="1" t="s">
        <v>123</v>
      </c>
      <c r="B1" s="1" t="s">
        <v>124</v>
      </c>
      <c r="C1" s="1" t="s">
        <v>3</v>
      </c>
      <c r="D1" s="3" t="s">
        <v>130</v>
      </c>
      <c r="E1" s="5"/>
      <c r="F1" s="3" t="s">
        <v>131</v>
      </c>
      <c r="H1" s="3" t="s">
        <v>132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125</v>
      </c>
      <c r="B2" s="2">
        <v>55</v>
      </c>
      <c r="D2" t="s">
        <v>125</v>
      </c>
      <c r="E2" s="6">
        <f>COUNTIF(Frutta,"Mela")</f>
        <v>11</v>
      </c>
      <c r="F2" t="s">
        <v>125</v>
      </c>
      <c r="G2" s="6">
        <f>SUMIF(Frutta,"Mela",Peso)</f>
        <v>525</v>
      </c>
      <c r="H2">
        <f>SUMIFS(Costo,Frutta,"Mela",Peso,"&gt;80")</f>
        <v>0</v>
      </c>
    </row>
    <row r="3" spans="1:26" x14ac:dyDescent="0.25">
      <c r="A3" s="2" t="s">
        <v>126</v>
      </c>
      <c r="B3" s="2">
        <v>70</v>
      </c>
      <c r="C3" s="2">
        <v>80</v>
      </c>
      <c r="D3" s="4" t="s">
        <v>126</v>
      </c>
      <c r="E3" s="6">
        <f>COUNTIF(Frutta,"Banana")</f>
        <v>14</v>
      </c>
      <c r="F3" s="4" t="s">
        <v>126</v>
      </c>
      <c r="G3" s="6">
        <f>SUMIF(Frutta,"Banana",Peso)</f>
        <v>755</v>
      </c>
    </row>
    <row r="4" spans="1:26" x14ac:dyDescent="0.25">
      <c r="A4" s="2" t="s">
        <v>127</v>
      </c>
      <c r="B4" s="2">
        <v>40</v>
      </c>
      <c r="C4" s="2">
        <v>60</v>
      </c>
      <c r="D4" s="4" t="s">
        <v>127</v>
      </c>
      <c r="E4" s="6">
        <f>COUNTIF(Frutta,"Arancia")</f>
        <v>11</v>
      </c>
      <c r="F4" s="4" t="s">
        <v>127</v>
      </c>
      <c r="G4" s="6">
        <f>SUMIF(Frutta,"Arancia",Peso)</f>
        <v>555</v>
      </c>
    </row>
    <row r="5" spans="1:26" x14ac:dyDescent="0.25">
      <c r="A5" s="2" t="s">
        <v>125</v>
      </c>
      <c r="B5" s="2">
        <v>20</v>
      </c>
      <c r="C5" s="2">
        <v>100</v>
      </c>
      <c r="D5" s="4" t="s">
        <v>128</v>
      </c>
      <c r="E5" s="6">
        <f>COUNTIF(Frutta,"Pera")</f>
        <v>7</v>
      </c>
      <c r="F5" s="4" t="s">
        <v>128</v>
      </c>
      <c r="G5" s="6">
        <f>SUMIF(Frutta,"Pera",Peso)</f>
        <v>380</v>
      </c>
    </row>
    <row r="6" spans="1:26" x14ac:dyDescent="0.25">
      <c r="A6" s="2" t="s">
        <v>128</v>
      </c>
      <c r="B6" s="2">
        <v>90</v>
      </c>
      <c r="C6" s="2">
        <v>30</v>
      </c>
      <c r="D6" s="4" t="s">
        <v>129</v>
      </c>
      <c r="E6" s="6">
        <f>COUNTIF(Frutta,"Uva")</f>
        <v>3</v>
      </c>
      <c r="F6" s="4" t="s">
        <v>129</v>
      </c>
      <c r="G6" s="6">
        <f>SUMIF(Frutta,"Uva",Peso)</f>
        <v>160</v>
      </c>
    </row>
    <row r="7" spans="1:26" x14ac:dyDescent="0.25">
      <c r="A7" s="2" t="s">
        <v>126</v>
      </c>
      <c r="B7" s="2">
        <v>50</v>
      </c>
      <c r="C7" s="2">
        <v>40</v>
      </c>
    </row>
    <row r="8" spans="1:26" x14ac:dyDescent="0.25">
      <c r="A8" s="2" t="s">
        <v>127</v>
      </c>
      <c r="B8" s="2">
        <v>60</v>
      </c>
      <c r="C8" s="2">
        <v>55</v>
      </c>
    </row>
    <row r="9" spans="1:26" x14ac:dyDescent="0.25">
      <c r="A9" s="2" t="s">
        <v>125</v>
      </c>
      <c r="B9" s="2">
        <v>45</v>
      </c>
    </row>
    <row r="10" spans="1:26" x14ac:dyDescent="0.25">
      <c r="A10" s="2" t="s">
        <v>126</v>
      </c>
      <c r="B10" s="2">
        <v>25</v>
      </c>
      <c r="C10" s="2">
        <v>85</v>
      </c>
    </row>
    <row r="11" spans="1:26" x14ac:dyDescent="0.25">
      <c r="A11" s="2" t="s">
        <v>128</v>
      </c>
      <c r="B11" s="2">
        <v>35</v>
      </c>
      <c r="C11" s="2">
        <v>50</v>
      </c>
    </row>
    <row r="12" spans="1:26" x14ac:dyDescent="0.25">
      <c r="A12" s="2" t="s">
        <v>129</v>
      </c>
      <c r="B12" s="2">
        <v>60</v>
      </c>
      <c r="C12" s="2">
        <v>95</v>
      </c>
    </row>
    <row r="13" spans="1:26" x14ac:dyDescent="0.25">
      <c r="A13" s="2" t="s">
        <v>127</v>
      </c>
      <c r="B13" s="2">
        <v>80</v>
      </c>
    </row>
    <row r="14" spans="1:26" x14ac:dyDescent="0.25">
      <c r="A14" s="2" t="s">
        <v>126</v>
      </c>
      <c r="B14" s="2">
        <v>40</v>
      </c>
      <c r="C14" s="2">
        <v>45</v>
      </c>
    </row>
    <row r="15" spans="1:26" x14ac:dyDescent="0.25">
      <c r="A15" s="2" t="s">
        <v>125</v>
      </c>
      <c r="B15" s="2">
        <v>65</v>
      </c>
      <c r="C15" s="2">
        <v>65</v>
      </c>
    </row>
    <row r="16" spans="1:26" x14ac:dyDescent="0.25">
      <c r="A16" s="2" t="s">
        <v>127</v>
      </c>
      <c r="B16" s="2">
        <v>55</v>
      </c>
      <c r="C16" s="2">
        <v>30</v>
      </c>
    </row>
    <row r="17" spans="1:3" x14ac:dyDescent="0.25">
      <c r="A17" s="2" t="s">
        <v>128</v>
      </c>
      <c r="B17" s="2">
        <v>70</v>
      </c>
    </row>
    <row r="18" spans="1:3" x14ac:dyDescent="0.25">
      <c r="A18" s="2" t="s">
        <v>126</v>
      </c>
      <c r="B18" s="2">
        <v>45</v>
      </c>
      <c r="C18" s="2">
        <v>80</v>
      </c>
    </row>
    <row r="19" spans="1:3" x14ac:dyDescent="0.25">
      <c r="A19" s="2" t="s">
        <v>125</v>
      </c>
      <c r="B19" s="2">
        <v>25</v>
      </c>
      <c r="C19" s="2">
        <v>60</v>
      </c>
    </row>
    <row r="20" spans="1:3" x14ac:dyDescent="0.25">
      <c r="A20" s="2" t="s">
        <v>126</v>
      </c>
      <c r="B20" s="2">
        <v>35</v>
      </c>
    </row>
    <row r="21" spans="1:3" x14ac:dyDescent="0.25">
      <c r="A21" s="2" t="s">
        <v>127</v>
      </c>
      <c r="B21" s="2">
        <v>60</v>
      </c>
      <c r="C21" s="2">
        <v>30</v>
      </c>
    </row>
    <row r="22" spans="1:3" x14ac:dyDescent="0.25">
      <c r="A22" s="2" t="s">
        <v>125</v>
      </c>
      <c r="B22" s="2">
        <v>70</v>
      </c>
      <c r="C22" s="2">
        <v>40</v>
      </c>
    </row>
    <row r="23" spans="1:3" x14ac:dyDescent="0.25">
      <c r="A23" s="2" t="s">
        <v>126</v>
      </c>
      <c r="B23" s="2">
        <v>45</v>
      </c>
      <c r="C23" s="2">
        <v>55</v>
      </c>
    </row>
    <row r="24" spans="1:3" x14ac:dyDescent="0.25">
      <c r="A24" s="2" t="s">
        <v>128</v>
      </c>
      <c r="B24" s="2">
        <v>25</v>
      </c>
      <c r="C24" s="2">
        <v>70</v>
      </c>
    </row>
    <row r="25" spans="1:3" x14ac:dyDescent="0.25">
      <c r="A25" s="2" t="s">
        <v>129</v>
      </c>
      <c r="B25" s="2">
        <v>35</v>
      </c>
    </row>
    <row r="26" spans="1:3" x14ac:dyDescent="0.25">
      <c r="A26" s="2" t="s">
        <v>127</v>
      </c>
      <c r="B26" s="2">
        <v>60</v>
      </c>
      <c r="C26" s="2">
        <v>50</v>
      </c>
    </row>
    <row r="27" spans="1:3" x14ac:dyDescent="0.25">
      <c r="A27" s="2" t="s">
        <v>126</v>
      </c>
      <c r="B27" s="2">
        <v>80</v>
      </c>
      <c r="C27" s="2">
        <v>95</v>
      </c>
    </row>
    <row r="28" spans="1:3" x14ac:dyDescent="0.25">
      <c r="A28" s="2" t="s">
        <v>125</v>
      </c>
      <c r="B28" s="2">
        <v>40</v>
      </c>
      <c r="C28" s="2">
        <v>75</v>
      </c>
    </row>
    <row r="29" spans="1:3" x14ac:dyDescent="0.25">
      <c r="A29" s="2" t="s">
        <v>127</v>
      </c>
      <c r="B29" s="2">
        <v>65</v>
      </c>
      <c r="C29" s="2">
        <v>45</v>
      </c>
    </row>
    <row r="30" spans="1:3" x14ac:dyDescent="0.25">
      <c r="A30" s="2" t="s">
        <v>126</v>
      </c>
      <c r="B30" s="2">
        <v>55</v>
      </c>
      <c r="C30" s="2">
        <v>65</v>
      </c>
    </row>
    <row r="31" spans="1:3" x14ac:dyDescent="0.25">
      <c r="A31" s="2" t="s">
        <v>128</v>
      </c>
      <c r="B31" s="2">
        <v>70</v>
      </c>
      <c r="C31" s="2">
        <v>30</v>
      </c>
    </row>
    <row r="32" spans="1:3" x14ac:dyDescent="0.25">
      <c r="A32" s="2" t="s">
        <v>125</v>
      </c>
      <c r="B32" s="2">
        <v>45</v>
      </c>
    </row>
    <row r="33" spans="1:3" x14ac:dyDescent="0.25">
      <c r="A33" s="2" t="s">
        <v>126</v>
      </c>
      <c r="B33" s="2">
        <v>25</v>
      </c>
      <c r="C33" s="2">
        <v>80</v>
      </c>
    </row>
    <row r="34" spans="1:3" x14ac:dyDescent="0.25">
      <c r="A34" s="2" t="s">
        <v>127</v>
      </c>
      <c r="B34" s="2">
        <v>35</v>
      </c>
      <c r="C34" s="2">
        <v>60</v>
      </c>
    </row>
    <row r="35" spans="1:3" x14ac:dyDescent="0.25">
      <c r="A35" s="2" t="s">
        <v>125</v>
      </c>
      <c r="B35" s="2">
        <v>60</v>
      </c>
      <c r="C35" s="2">
        <v>100</v>
      </c>
    </row>
    <row r="36" spans="1:3" x14ac:dyDescent="0.25">
      <c r="A36" s="2" t="s">
        <v>126</v>
      </c>
      <c r="B36" s="2">
        <v>80</v>
      </c>
      <c r="C36" s="2">
        <v>30</v>
      </c>
    </row>
    <row r="37" spans="1:3" x14ac:dyDescent="0.25">
      <c r="A37" s="2" t="s">
        <v>128</v>
      </c>
      <c r="B37" s="2">
        <v>40</v>
      </c>
    </row>
    <row r="38" spans="1:3" x14ac:dyDescent="0.25">
      <c r="A38" s="2" t="s">
        <v>129</v>
      </c>
      <c r="B38" s="2">
        <v>65</v>
      </c>
      <c r="C38" s="2">
        <v>55</v>
      </c>
    </row>
    <row r="39" spans="1:3" x14ac:dyDescent="0.25">
      <c r="A39" s="2" t="s">
        <v>127</v>
      </c>
      <c r="B39" s="2">
        <v>55</v>
      </c>
      <c r="C39" s="2">
        <v>70</v>
      </c>
    </row>
    <row r="40" spans="1:3" x14ac:dyDescent="0.25">
      <c r="A40" s="2" t="s">
        <v>126</v>
      </c>
      <c r="B40" s="2">
        <v>70</v>
      </c>
      <c r="C40" s="2">
        <v>85</v>
      </c>
    </row>
    <row r="41" spans="1:3" x14ac:dyDescent="0.25">
      <c r="A41" s="2" t="s">
        <v>125</v>
      </c>
      <c r="B41" s="2">
        <v>40</v>
      </c>
      <c r="C41" s="2">
        <v>50</v>
      </c>
    </row>
    <row r="42" spans="1:3" x14ac:dyDescent="0.25">
      <c r="A42" s="2" t="s">
        <v>127</v>
      </c>
      <c r="B42" s="2">
        <v>20</v>
      </c>
      <c r="C42" s="2">
        <v>95</v>
      </c>
    </row>
    <row r="43" spans="1:3" x14ac:dyDescent="0.25">
      <c r="A43" s="2" t="s">
        <v>126</v>
      </c>
      <c r="B43" s="2">
        <v>90</v>
      </c>
      <c r="C43" s="2">
        <v>75</v>
      </c>
    </row>
    <row r="44" spans="1:3" x14ac:dyDescent="0.25">
      <c r="A44" s="2" t="s">
        <v>128</v>
      </c>
      <c r="B44" s="2">
        <v>50</v>
      </c>
      <c r="C44" s="2">
        <v>45</v>
      </c>
    </row>
    <row r="45" spans="1:3" x14ac:dyDescent="0.25">
      <c r="A45" s="2" t="s">
        <v>125</v>
      </c>
      <c r="B45" s="2">
        <v>60</v>
      </c>
      <c r="C45" s="2">
        <v>65</v>
      </c>
    </row>
    <row r="46" spans="1:3" x14ac:dyDescent="0.25">
      <c r="A46" s="2" t="s">
        <v>126</v>
      </c>
      <c r="B46" s="2">
        <v>45</v>
      </c>
    </row>
    <row r="47" spans="1:3" x14ac:dyDescent="0.25">
      <c r="A47" s="2" t="s">
        <v>127</v>
      </c>
      <c r="B47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3</vt:i4>
      </vt:variant>
    </vt:vector>
  </HeadingPairs>
  <TitlesOfParts>
    <vt:vector size="5" baseType="lpstr">
      <vt:lpstr>Parcheggio</vt:lpstr>
      <vt:lpstr>Frutta</vt:lpstr>
      <vt:lpstr>Costo</vt:lpstr>
      <vt:lpstr>Frutta</vt:lpstr>
      <vt:lpstr>Peso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 bendo</cp:lastModifiedBy>
  <dcterms:modified xsi:type="dcterms:W3CDTF">2024-10-01T12:32:34Z</dcterms:modified>
</cp:coreProperties>
</file>