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8db636c8d22cf5/Documents/Houghton/Research/Code/Project/"/>
    </mc:Choice>
  </mc:AlternateContent>
  <xr:revisionPtr revIDLastSave="9" documentId="13_ncr:1_{E01235E5-9608-4402-AB8F-CE8DD0109F09}" xr6:coauthVersionLast="47" xr6:coauthVersionMax="47" xr10:uidLastSave="{0106C489-A7DE-4095-9E1C-644105D95786}"/>
  <bookViews>
    <workbookView xWindow="-120" yWindow="-120" windowWidth="19440" windowHeight="15000" xr2:uid="{00000000-000D-0000-FFFF-FFFF00000000}"/>
  </bookViews>
  <sheets>
    <sheet name="Generator" sheetId="1" r:id="rId1"/>
    <sheet name="VISCA over IP Commands" sheetId="6" r:id="rId2"/>
    <sheet name="HTTP-CGI Commands" sheetId="7" r:id="rId3"/>
    <sheet name="TABLES" sheetId="3" r:id="rId4"/>
    <sheet name="TABLE - Zoom Tenths" sheetId="5" r:id="rId5"/>
    <sheet name="Kelvin Color Temp Abs Values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1" l="1"/>
  <c r="C37" i="1"/>
  <c r="I8" i="1"/>
  <c r="E8" i="1"/>
  <c r="D8" i="1"/>
  <c r="I7" i="1"/>
  <c r="E7" i="1"/>
  <c r="D7" i="1"/>
  <c r="I6" i="1"/>
  <c r="H27" i="1" s="1"/>
  <c r="E6" i="1"/>
  <c r="D6" i="1"/>
  <c r="I5" i="1"/>
  <c r="E5" i="1"/>
  <c r="D5" i="1"/>
  <c r="B18" i="1" l="1"/>
  <c r="C36" i="1"/>
  <c r="C43" i="1"/>
  <c r="C27" i="1"/>
  <c r="C28" i="1"/>
  <c r="C33" i="1"/>
  <c r="G18" i="1"/>
  <c r="H28" i="1"/>
  <c r="C40" i="1"/>
</calcChain>
</file>

<file path=xl/sharedStrings.xml><?xml version="1.0" encoding="utf-8"?>
<sst xmlns="http://schemas.openxmlformats.org/spreadsheetml/2006/main" count="1810" uniqueCount="1397">
  <si>
    <t>PTZOptics Direct HEX Commands for specific Pan Angles &amp; Tilt Angles</t>
  </si>
  <si>
    <t>PTZOptics Pan &amp; Tilt Angle to HEX Calculator</t>
  </si>
  <si>
    <t>Angle (Degrees)</t>
  </si>
  <si>
    <t>PTZOptics Zoom Level to HEX Calculator</t>
  </si>
  <si>
    <t>Note angles do NOT apply to EPTZ the same way as standard PTZ</t>
  </si>
  <si>
    <t>Degrees</t>
  </si>
  <si>
    <t>DEC</t>
  </si>
  <si>
    <t>HEX</t>
  </si>
  <si>
    <t>Zoom Level</t>
  </si>
  <si>
    <t>Pan Left</t>
  </si>
  <si>
    <t>Pan</t>
  </si>
  <si>
    <t>Tilt</t>
  </si>
  <si>
    <t>Right (HEX)</t>
  </si>
  <si>
    <t>Left (HEX)</t>
  </si>
  <si>
    <t>Up (HEX)</t>
  </si>
  <si>
    <t>Down (HEX)</t>
  </si>
  <si>
    <t>HOME</t>
  </si>
  <si>
    <t>FFFF</t>
  </si>
  <si>
    <t>EPTZ</t>
  </si>
  <si>
    <t>FF6F</t>
  </si>
  <si>
    <t>FEDF</t>
  </si>
  <si>
    <t>Pan Right</t>
  </si>
  <si>
    <t>01B0</t>
  </si>
  <si>
    <t>FE4F</t>
  </si>
  <si>
    <t>FDBF</t>
  </si>
  <si>
    <t>02D0</t>
  </si>
  <si>
    <t>FD24</t>
  </si>
  <si>
    <t>FC9F</t>
  </si>
  <si>
    <t>03F0</t>
  </si>
  <si>
    <t>FC0F</t>
  </si>
  <si>
    <t>FB7F</t>
  </si>
  <si>
    <t>FAEF</t>
  </si>
  <si>
    <t>05A0</t>
  </si>
  <si>
    <t>FA5F</t>
  </si>
  <si>
    <t>F9CF</t>
  </si>
  <si>
    <t>06C0</t>
  </si>
  <si>
    <t>F93F</t>
  </si>
  <si>
    <t>F8B0</t>
  </si>
  <si>
    <t>07E0</t>
  </si>
  <si>
    <t>F820</t>
  </si>
  <si>
    <t>F790</t>
  </si>
  <si>
    <t>F700</t>
  </si>
  <si>
    <t>12X</t>
  </si>
  <si>
    <t>F670</t>
  </si>
  <si>
    <t>Tilt Up</t>
  </si>
  <si>
    <t>PTZOptics Direct HEX Commands for specific Zoom levels</t>
  </si>
  <si>
    <t>PTZOptics 4K EPTZ Zoom</t>
  </si>
  <si>
    <t>20X</t>
  </si>
  <si>
    <t>Tilt Down</t>
  </si>
  <si>
    <t>PTZOptics 12X Zoom</t>
  </si>
  <si>
    <t>PTZOptics 20X Zoom</t>
  </si>
  <si>
    <t>PTZOptics 30X Zoom</t>
  </si>
  <si>
    <t>ZOOM Level</t>
  </si>
  <si>
    <t>30X</t>
  </si>
  <si>
    <t>1x</t>
  </si>
  <si>
    <t>0000</t>
  </si>
  <si>
    <t>HTTP-CGI Command</t>
  </si>
  <si>
    <t>Camera IP</t>
  </si>
  <si>
    <t>Left</t>
  </si>
  <si>
    <t>Camera Model</t>
  </si>
  <si>
    <t>Down</t>
  </si>
  <si>
    <t>Pan Speed</t>
  </si>
  <si>
    <t>2x</t>
  </si>
  <si>
    <t>1A1A</t>
  </si>
  <si>
    <t>122D</t>
  </si>
  <si>
    <t>Tilt Speed</t>
  </si>
  <si>
    <t>Abs / Rel</t>
  </si>
  <si>
    <t>abs</t>
  </si>
  <si>
    <t>Zoom Speed</t>
  </si>
  <si>
    <t>3x</t>
  </si>
  <si>
    <t>24A3</t>
  </si>
  <si>
    <t>1E16</t>
  </si>
  <si>
    <t>1BB5</t>
  </si>
  <si>
    <t>4x</t>
  </si>
  <si>
    <t>36CE</t>
  </si>
  <si>
    <t>2A79</t>
  </si>
  <si>
    <t>2646</t>
  </si>
  <si>
    <t>22CB</t>
  </si>
  <si>
    <t>5x</t>
  </si>
  <si>
    <t>3A7E</t>
  </si>
  <si>
    <t>31F2</t>
  </si>
  <si>
    <t>2934</t>
  </si>
  <si>
    <t>27AF</t>
  </si>
  <si>
    <t>6x</t>
  </si>
  <si>
    <t>3CEE</t>
  </si>
  <si>
    <t>3436</t>
  </si>
  <si>
    <t>2B60</t>
  </si>
  <si>
    <t>2B4D</t>
  </si>
  <si>
    <t>7x</t>
  </si>
  <si>
    <t>3EB0</t>
  </si>
  <si>
    <t>3626</t>
  </si>
  <si>
    <t>2D00</t>
  </si>
  <si>
    <t>2E18</t>
  </si>
  <si>
    <t>8x</t>
  </si>
  <si>
    <t>3C22</t>
  </si>
  <si>
    <t>3333</t>
  </si>
  <si>
    <t>VISCA over IP  &amp; VISCA Command(s)</t>
  </si>
  <si>
    <t>9x</t>
  </si>
  <si>
    <t>3D83</t>
  </si>
  <si>
    <t>3435</t>
  </si>
  <si>
    <t>10x</t>
  </si>
  <si>
    <t>3E86</t>
  </si>
  <si>
    <t>3525</t>
  </si>
  <si>
    <t>33CE</t>
  </si>
  <si>
    <t>11x</t>
  </si>
  <si>
    <t>3FB1</t>
  </si>
  <si>
    <t>3603</t>
  </si>
  <si>
    <t>356B</t>
  </si>
  <si>
    <t>12x</t>
  </si>
  <si>
    <t>4000</t>
  </si>
  <si>
    <t>36BF</t>
  </si>
  <si>
    <t>13x</t>
  </si>
  <si>
    <t>378E</t>
  </si>
  <si>
    <t>37F3</t>
  </si>
  <si>
    <t>14x</t>
  </si>
  <si>
    <t>3845</t>
  </si>
  <si>
    <t>390F</t>
  </si>
  <si>
    <t>15x</t>
  </si>
  <si>
    <t>38EC</t>
  </si>
  <si>
    <t>3A12</t>
  </si>
  <si>
    <t>16x</t>
  </si>
  <si>
    <t>398E</t>
  </si>
  <si>
    <t>3AFC</t>
  </si>
  <si>
    <t>17x</t>
  </si>
  <si>
    <t>39D8</t>
  </si>
  <si>
    <t>Right</t>
  </si>
  <si>
    <t>3BD4</t>
  </si>
  <si>
    <t>18x</t>
  </si>
  <si>
    <t>3F21</t>
  </si>
  <si>
    <t>3C94</t>
  </si>
  <si>
    <t>19x</t>
  </si>
  <si>
    <t>3F69</t>
  </si>
  <si>
    <t>Up</t>
  </si>
  <si>
    <t>3D3A</t>
  </si>
  <si>
    <t>20x</t>
  </si>
  <si>
    <t>3D90</t>
  </si>
  <si>
    <t>21x</t>
  </si>
  <si>
    <t>3DDE</t>
  </si>
  <si>
    <t>22x</t>
  </si>
  <si>
    <t>3E2B</t>
  </si>
  <si>
    <t>23x</t>
  </si>
  <si>
    <t>3E78</t>
  </si>
  <si>
    <t>24x</t>
  </si>
  <si>
    <t>3EC5</t>
  </si>
  <si>
    <t>VISCA ID</t>
  </si>
  <si>
    <t>25x</t>
  </si>
  <si>
    <t>3F03</t>
  </si>
  <si>
    <t>26x</t>
  </si>
  <si>
    <t>3F40</t>
  </si>
  <si>
    <t>27x</t>
  </si>
  <si>
    <t>3F7E</t>
  </si>
  <si>
    <t>28x</t>
  </si>
  <si>
    <t>3FAC</t>
  </si>
  <si>
    <t>29x</t>
  </si>
  <si>
    <t>3FE1</t>
  </si>
  <si>
    <t>30x</t>
  </si>
  <si>
    <t>VISCA over IP</t>
  </si>
  <si>
    <t>PTZOptics Direct HEX Commands for specific Shutter, Iris and Gain</t>
  </si>
  <si>
    <t>Shutter</t>
  </si>
  <si>
    <t>Iris</t>
  </si>
  <si>
    <t>Gain</t>
  </si>
  <si>
    <t>Shutter Speed</t>
  </si>
  <si>
    <t>F No.</t>
  </si>
  <si>
    <t>Gain (dB)</t>
  </si>
  <si>
    <t>1/30</t>
  </si>
  <si>
    <t>Close</t>
  </si>
  <si>
    <t>F11</t>
  </si>
  <si>
    <t>1/60</t>
  </si>
  <si>
    <t>F9.6</t>
  </si>
  <si>
    <t>1/90</t>
  </si>
  <si>
    <t>F8.0</t>
  </si>
  <si>
    <t>1/120</t>
  </si>
  <si>
    <t>F6.8</t>
  </si>
  <si>
    <t>1/125</t>
  </si>
  <si>
    <t>F5.6</t>
  </si>
  <si>
    <t>1/180</t>
  </si>
  <si>
    <t>F4.8</t>
  </si>
  <si>
    <t>1/250</t>
  </si>
  <si>
    <t>F4.0</t>
  </si>
  <si>
    <t>1/350</t>
  </si>
  <si>
    <t>F3.4</t>
  </si>
  <si>
    <t>1/500</t>
  </si>
  <si>
    <t>F2.8</t>
  </si>
  <si>
    <t>1/725</t>
  </si>
  <si>
    <t>A</t>
  </si>
  <si>
    <t>F2.4</t>
  </si>
  <si>
    <t>1/1000</t>
  </si>
  <si>
    <t>B</t>
  </si>
  <si>
    <t>F2.0</t>
  </si>
  <si>
    <t>1/1500</t>
  </si>
  <si>
    <t>C</t>
  </si>
  <si>
    <t>F1.8</t>
  </si>
  <si>
    <t>VISCA</t>
  </si>
  <si>
    <t>1/2000</t>
  </si>
  <si>
    <t>D</t>
  </si>
  <si>
    <t>1/3000</t>
  </si>
  <si>
    <t>E</t>
  </si>
  <si>
    <t>1/4000</t>
  </si>
  <si>
    <t>F</t>
  </si>
  <si>
    <t>1/6000</t>
  </si>
  <si>
    <t>1/10000</t>
  </si>
  <si>
    <t>PanTilt_LimitSet Command(s)</t>
  </si>
  <si>
    <t>Notes</t>
  </si>
  <si>
    <t>UpRight Limit Command</t>
  </si>
  <si>
    <t>Reset Limits</t>
  </si>
  <si>
    <t>81 01 06 07 01 01 07 0F 0F 0F 07 0F 0F 0F FF</t>
  </si>
  <si>
    <t>DownLeft Limit Command</t>
  </si>
  <si>
    <t>81 01 06 07 01 00 07 0F 0F 0F 07 0F 0F 0F FF</t>
  </si>
  <si>
    <t>PTZOptics Direct HEX Commands for specific Zoom levels to Tenths</t>
  </si>
  <si>
    <t>Command</t>
  </si>
  <si>
    <t>PTZOptics HTTP-CGI Control Sheet</t>
  </si>
  <si>
    <t>03A8</t>
  </si>
  <si>
    <t>02A5</t>
  </si>
  <si>
    <t>Control</t>
  </si>
  <si>
    <t>0222</t>
  </si>
  <si>
    <t>01B6</t>
  </si>
  <si>
    <t>0750</t>
  </si>
  <si>
    <t>054A</t>
  </si>
  <si>
    <t>0444</t>
  </si>
  <si>
    <t>036D</t>
  </si>
  <si>
    <t>0AF8</t>
  </si>
  <si>
    <t>07EF</t>
  </si>
  <si>
    <t>0667</t>
  </si>
  <si>
    <t>0523</t>
  </si>
  <si>
    <t>0EA0</t>
  </si>
  <si>
    <t>0A95</t>
  </si>
  <si>
    <t>0889</t>
  </si>
  <si>
    <t>06DA</t>
  </si>
  <si>
    <t>1248</t>
  </si>
  <si>
    <t>0D3A</t>
  </si>
  <si>
    <t>0AAB</t>
  </si>
  <si>
    <t>0890</t>
  </si>
  <si>
    <t>15F0</t>
  </si>
  <si>
    <t>0FDF</t>
  </si>
  <si>
    <t>0CCE</t>
  </si>
  <si>
    <t>0A47</t>
  </si>
  <si>
    <t>1998</t>
  </si>
  <si>
    <t>1284</t>
  </si>
  <si>
    <t>0EF0</t>
  </si>
  <si>
    <t>0BFE</t>
  </si>
  <si>
    <t>1D40</t>
  </si>
  <si>
    <t>152A</t>
  </si>
  <si>
    <t>1112</t>
  </si>
  <si>
    <t>0DB4</t>
  </si>
  <si>
    <t>20E8</t>
  </si>
  <si>
    <t>JDV 2019-09-18</t>
  </si>
  <si>
    <t>17CF</t>
  </si>
  <si>
    <t>1335</t>
  </si>
  <si>
    <t>0F6B</t>
  </si>
  <si>
    <t>2490</t>
  </si>
  <si>
    <t>1A74</t>
  </si>
  <si>
    <t>Function</t>
  </si>
  <si>
    <t>1557</t>
  </si>
  <si>
    <t>1121</t>
  </si>
  <si>
    <t>25CE</t>
  </si>
  <si>
    <t>1B66</t>
  </si>
  <si>
    <t>167C</t>
  </si>
  <si>
    <t>1230</t>
  </si>
  <si>
    <t>270C</t>
  </si>
  <si>
    <t>1C57</t>
  </si>
  <si>
    <t>17A0</t>
  </si>
  <si>
    <t>133F</t>
  </si>
  <si>
    <t>284A</t>
  </si>
  <si>
    <t>1D49</t>
  </si>
  <si>
    <t>18C5</t>
  </si>
  <si>
    <t>144E</t>
  </si>
  <si>
    <t>2988</t>
  </si>
  <si>
    <t>1E3A</t>
  </si>
  <si>
    <t>19E9</t>
  </si>
  <si>
    <t>Variable</t>
  </si>
  <si>
    <t>155D</t>
  </si>
  <si>
    <t>2AC6</t>
  </si>
  <si>
    <t>1F2B</t>
  </si>
  <si>
    <t>1B0E</t>
  </si>
  <si>
    <t>166B</t>
  </si>
  <si>
    <t>2C04</t>
  </si>
  <si>
    <t>201D</t>
  </si>
  <si>
    <t>Values</t>
  </si>
  <si>
    <t>1C33</t>
  </si>
  <si>
    <t>Comments</t>
  </si>
  <si>
    <t>177A</t>
  </si>
  <si>
    <t>2D42</t>
  </si>
  <si>
    <t>210E</t>
  </si>
  <si>
    <t>1D57</t>
  </si>
  <si>
    <t>1889</t>
  </si>
  <si>
    <t>2E80</t>
  </si>
  <si>
    <t>2200</t>
  </si>
  <si>
    <t>1E7C</t>
  </si>
  <si>
    <t>2FBE</t>
  </si>
  <si>
    <t>22F1</t>
  </si>
  <si>
    <t>Pan &amp; Tilt</t>
  </si>
  <si>
    <t>1FA1</t>
  </si>
  <si>
    <t>1AA7</t>
  </si>
  <si>
    <t>3100</t>
  </si>
  <si>
    <t>23E3</t>
  </si>
  <si>
    <t>20C5</t>
  </si>
  <si>
    <t>3194</t>
  </si>
  <si>
    <t>24C5</t>
  </si>
  <si>
    <t>215A</t>
  </si>
  <si>
    <t>1C6B</t>
  </si>
  <si>
    <t>3228</t>
  </si>
  <si>
    <t>25A6</t>
  </si>
  <si>
    <t>21EE</t>
  </si>
  <si>
    <t>1D20</t>
  </si>
  <si>
    <t>32BC</t>
  </si>
  <si>
    <t>2688</t>
  </si>
  <si>
    <t>2283</t>
  </si>
  <si>
    <t>1DD6</t>
  </si>
  <si>
    <t>3350</t>
  </si>
  <si>
    <t>276A</t>
  </si>
  <si>
    <t>2317</t>
  </si>
  <si>
    <t>1E8B</t>
  </si>
  <si>
    <t>33E4</t>
  </si>
  <si>
    <t>284C</t>
  </si>
  <si>
    <t>23AC</t>
  </si>
  <si>
    <r>
      <t>http://</t>
    </r>
    <r>
      <rPr>
        <b/>
        <sz val="10"/>
        <rFont val="Arial"/>
      </rPr>
      <t>[camera ip]</t>
    </r>
    <r>
      <rPr>
        <sz val="10"/>
        <color rgb="FF000000"/>
        <rFont val="Arial"/>
      </rPr>
      <t>/cgi-bin/ptzctrl.cgi?ptzcmd&amp;</t>
    </r>
    <r>
      <rPr>
        <b/>
        <sz val="10"/>
        <rFont val="Arial"/>
      </rPr>
      <t>[action]</t>
    </r>
    <r>
      <rPr>
        <sz val="10"/>
        <color rgb="FF000000"/>
        <rFont val="Arial"/>
      </rPr>
      <t>&amp;</t>
    </r>
    <r>
      <rPr>
        <b/>
        <sz val="10"/>
        <rFont val="Arial"/>
      </rPr>
      <t>[pan speed]</t>
    </r>
    <r>
      <rPr>
        <sz val="10"/>
        <color rgb="FF000000"/>
        <rFont val="Arial"/>
      </rPr>
      <t>&amp;</t>
    </r>
    <r>
      <rPr>
        <b/>
        <sz val="10"/>
        <rFont val="Arial"/>
      </rPr>
      <t>[tilt speed]</t>
    </r>
  </si>
  <si>
    <t>1F40</t>
  </si>
  <si>
    <t>3478</t>
  </si>
  <si>
    <t>292E</t>
  </si>
  <si>
    <t>2440</t>
  </si>
  <si>
    <t>1FF6</t>
  </si>
  <si>
    <t>350C</t>
  </si>
  <si>
    <t>2A10</t>
  </si>
  <si>
    <t>24D5</t>
  </si>
  <si>
    <t>20AB</t>
  </si>
  <si>
    <t>[camera ip]</t>
  </si>
  <si>
    <t>35A0</t>
  </si>
  <si>
    <t>2AF2</t>
  </si>
  <si>
    <t>2569</t>
  </si>
  <si>
    <t>2160</t>
  </si>
  <si>
    <t>*cameras current IP</t>
  </si>
  <si>
    <t>3634</t>
  </si>
  <si>
    <t>2BD3</t>
  </si>
  <si>
    <t>25FE</t>
  </si>
  <si>
    <t>2216</t>
  </si>
  <si>
    <t>2CB5</t>
  </si>
  <si>
    <t>2693</t>
  </si>
  <si>
    <t>372C</t>
  </si>
  <si>
    <t>2D2D</t>
  </si>
  <si>
    <t>2703</t>
  </si>
  <si>
    <t>[action]</t>
  </si>
  <si>
    <t>2348</t>
  </si>
  <si>
    <t>up</t>
  </si>
  <si>
    <t>moves camera 'up'</t>
  </si>
  <si>
    <t>378A</t>
  </si>
  <si>
    <t>down</t>
  </si>
  <si>
    <t>moves camera 'down'</t>
  </si>
  <si>
    <t>2DA4</t>
  </si>
  <si>
    <t>left</t>
  </si>
  <si>
    <t>moves camera 'left'</t>
  </si>
  <si>
    <t>2773</t>
  </si>
  <si>
    <t>right</t>
  </si>
  <si>
    <t>moves camera 'right'</t>
  </si>
  <si>
    <t>23C6</t>
  </si>
  <si>
    <t>leftup</t>
  </si>
  <si>
    <t>moves camera 'left' &amp; 'up'</t>
  </si>
  <si>
    <t>37E8</t>
  </si>
  <si>
    <t>rightup</t>
  </si>
  <si>
    <t>2E1B</t>
  </si>
  <si>
    <t>moves camera 'right' &amp; 'up'</t>
  </si>
  <si>
    <t>27E3</t>
  </si>
  <si>
    <t>2443</t>
  </si>
  <si>
    <t>3846</t>
  </si>
  <si>
    <t>2E93</t>
  </si>
  <si>
    <t>2853</t>
  </si>
  <si>
    <t>24C0</t>
  </si>
  <si>
    <t>38A4</t>
  </si>
  <si>
    <t>2F0A</t>
  </si>
  <si>
    <t>28C4</t>
  </si>
  <si>
    <t>253D</t>
  </si>
  <si>
    <t>3902</t>
  </si>
  <si>
    <t>leftdown</t>
  </si>
  <si>
    <t>2F82</t>
  </si>
  <si>
    <t>moves camera 'left' &amp; 'down'</t>
  </si>
  <si>
    <t>rightdown</t>
  </si>
  <si>
    <t>25BA</t>
  </si>
  <si>
    <t>moves camera 'right' &amp; 'down'</t>
  </si>
  <si>
    <t>ptzstop</t>
  </si>
  <si>
    <t>tells camera to 'stop' moving</t>
  </si>
  <si>
    <t>3960</t>
  </si>
  <si>
    <t>[pan speed]</t>
  </si>
  <si>
    <t>2FF9</t>
  </si>
  <si>
    <t>slowest 'pan' speed</t>
  </si>
  <si>
    <t>29A4</t>
  </si>
  <si>
    <t>2638</t>
  </si>
  <si>
    <t>...</t>
  </si>
  <si>
    <t>ranges from 1 - 24</t>
  </si>
  <si>
    <t>fastest 'pan' speed</t>
  </si>
  <si>
    <t>39B4</t>
  </si>
  <si>
    <t>[tilt speed]</t>
  </si>
  <si>
    <t>3071</t>
  </si>
  <si>
    <t>slowest 'tilt' speed</t>
  </si>
  <si>
    <t>2A14</t>
  </si>
  <si>
    <t>ranges from 1 - 20</t>
  </si>
  <si>
    <t>26B5</t>
  </si>
  <si>
    <t>fastest 'tilt' speed</t>
  </si>
  <si>
    <t>3A1C</t>
  </si>
  <si>
    <t>Zoom</t>
  </si>
  <si>
    <t>30E8</t>
  </si>
  <si>
    <t>2A84</t>
  </si>
  <si>
    <t>2732</t>
  </si>
  <si>
    <t>315F</t>
  </si>
  <si>
    <t>2AF5</t>
  </si>
  <si>
    <r>
      <t>http://</t>
    </r>
    <r>
      <rPr>
        <b/>
        <sz val="10"/>
        <rFont val="Arial"/>
      </rPr>
      <t>[camera ip]</t>
    </r>
    <r>
      <rPr>
        <sz val="10"/>
        <color rgb="FF000000"/>
        <rFont val="Arial"/>
      </rPr>
      <t>/cgi-bin/ptzctrl.cgi?ptzcmd&amp;</t>
    </r>
    <r>
      <rPr>
        <b/>
        <sz val="10"/>
        <rFont val="Arial"/>
      </rPr>
      <t>[action]</t>
    </r>
    <r>
      <rPr>
        <sz val="10"/>
        <color rgb="FF000000"/>
        <rFont val="Arial"/>
      </rPr>
      <t>&amp;</t>
    </r>
    <r>
      <rPr>
        <b/>
        <sz val="10"/>
        <rFont val="Arial"/>
      </rPr>
      <t>[zoom speed]</t>
    </r>
  </si>
  <si>
    <t>3ABC</t>
  </si>
  <si>
    <t>31B9</t>
  </si>
  <si>
    <t>2B48</t>
  </si>
  <si>
    <t>280C</t>
  </si>
  <si>
    <t>3AFA</t>
  </si>
  <si>
    <t>3212</t>
  </si>
  <si>
    <t>2B9C</t>
  </si>
  <si>
    <t>2868</t>
  </si>
  <si>
    <t>zoomin</t>
  </si>
  <si>
    <t>3B38</t>
  </si>
  <si>
    <t>zooms camera in</t>
  </si>
  <si>
    <t>326C</t>
  </si>
  <si>
    <t>2BEF</t>
  </si>
  <si>
    <t>28C5</t>
  </si>
  <si>
    <t>zoomout</t>
  </si>
  <si>
    <t>3B76</t>
  </si>
  <si>
    <t>zooms camera out</t>
  </si>
  <si>
    <t>32C5</t>
  </si>
  <si>
    <t>zoomstop</t>
  </si>
  <si>
    <t>stops zooming</t>
  </si>
  <si>
    <t>2C43</t>
  </si>
  <si>
    <t>[zoom speed]</t>
  </si>
  <si>
    <t>slowest 'zoom' speed</t>
  </si>
  <si>
    <t>2921</t>
  </si>
  <si>
    <t>ranges from 1 - 7</t>
  </si>
  <si>
    <t>3BB4</t>
  </si>
  <si>
    <t>331F</t>
  </si>
  <si>
    <t>fastest 'zoom' speed</t>
  </si>
  <si>
    <t>Focus</t>
  </si>
  <si>
    <t>2C96</t>
  </si>
  <si>
    <t>297E</t>
  </si>
  <si>
    <t>3BF2</t>
  </si>
  <si>
    <t>3378</t>
  </si>
  <si>
    <t>2CEA</t>
  </si>
  <si>
    <t>29DA</t>
  </si>
  <si>
    <r>
      <t>http://</t>
    </r>
    <r>
      <rPr>
        <b/>
        <sz val="10"/>
        <rFont val="Arial"/>
      </rPr>
      <t>[camera ip]</t>
    </r>
    <r>
      <rPr>
        <sz val="10"/>
        <color rgb="FF000000"/>
        <rFont val="Arial"/>
      </rPr>
      <t>/cgi-bin/ptzctrl.cgi?ptzcmd&amp;</t>
    </r>
    <r>
      <rPr>
        <b/>
        <sz val="10"/>
        <rFont val="Arial"/>
      </rPr>
      <t>[action]</t>
    </r>
    <r>
      <rPr>
        <sz val="10"/>
        <color rgb="FF000000"/>
        <rFont val="Arial"/>
      </rPr>
      <t>&amp;</t>
    </r>
    <r>
      <rPr>
        <b/>
        <sz val="10"/>
        <rFont val="Arial"/>
      </rPr>
      <t xml:space="preserve">[focus speed] </t>
    </r>
  </si>
  <si>
    <t>focusin</t>
  </si>
  <si>
    <t>3C30</t>
  </si>
  <si>
    <t>focuses camera in</t>
  </si>
  <si>
    <t>focusout</t>
  </si>
  <si>
    <t>33D1</t>
  </si>
  <si>
    <t>focuses camera out</t>
  </si>
  <si>
    <t>2D3D</t>
  </si>
  <si>
    <t>focusstop</t>
  </si>
  <si>
    <t>stops focusing</t>
  </si>
  <si>
    <t>2A37</t>
  </si>
  <si>
    <t>[focus speed]</t>
  </si>
  <si>
    <t>slowest 'focus' speed</t>
  </si>
  <si>
    <t>3C6E</t>
  </si>
  <si>
    <t>342B</t>
  </si>
  <si>
    <t>2D91</t>
  </si>
  <si>
    <t>fastest 'focus' speed</t>
  </si>
  <si>
    <t>Focus Lock</t>
  </si>
  <si>
    <t>2A94</t>
  </si>
  <si>
    <t>3CAC</t>
  </si>
  <si>
    <t>3484</t>
  </si>
  <si>
    <t>2DE4</t>
  </si>
  <si>
    <t>2AF0</t>
  </si>
  <si>
    <r>
      <t>http://</t>
    </r>
    <r>
      <rPr>
        <b/>
        <sz val="10"/>
        <rFont val="Arial"/>
      </rPr>
      <t>[camera ip]</t>
    </r>
    <r>
      <rPr>
        <sz val="10"/>
        <color rgb="FF000000"/>
        <rFont val="Arial"/>
      </rPr>
      <t>/cgi-bin/param.cgi?ptzcmd&amp;</t>
    </r>
    <r>
      <rPr>
        <b/>
        <sz val="10"/>
        <rFont val="Arial"/>
      </rPr>
      <t>[action]</t>
    </r>
    <r>
      <rPr>
        <sz val="10"/>
        <color rgb="FF000000"/>
        <rFont val="Arial"/>
      </rPr>
      <t>_mfocus</t>
    </r>
  </si>
  <si>
    <t>lock</t>
  </si>
  <si>
    <t>locks focus state</t>
  </si>
  <si>
    <t>unlock</t>
  </si>
  <si>
    <t>unlocks focus state</t>
  </si>
  <si>
    <t>Home Position</t>
  </si>
  <si>
    <t>34DE</t>
  </si>
  <si>
    <t>2E38</t>
  </si>
  <si>
    <t>3D1B</t>
  </si>
  <si>
    <t>3522</t>
  </si>
  <si>
    <t>2E7B</t>
  </si>
  <si>
    <t>2B94</t>
  </si>
  <si>
    <t>3D48</t>
  </si>
  <si>
    <t>3567</t>
  </si>
  <si>
    <r>
      <t>http://</t>
    </r>
    <r>
      <rPr>
        <b/>
        <sz val="10"/>
        <rFont val="Arial"/>
      </rPr>
      <t>[camera ip]</t>
    </r>
    <r>
      <rPr>
        <sz val="10"/>
        <color rgb="FF000000"/>
        <rFont val="Arial"/>
      </rPr>
      <t>/cgi-bin/ptzctrl.cgi?ptzcmd&amp;home</t>
    </r>
  </si>
  <si>
    <t>2EBE</t>
  </si>
  <si>
    <t>Moves camera to HOME</t>
  </si>
  <si>
    <t>2BDC</t>
  </si>
  <si>
    <t>Preset</t>
  </si>
  <si>
    <t>3D75</t>
  </si>
  <si>
    <t>35AC</t>
  </si>
  <si>
    <t>2F00</t>
  </si>
  <si>
    <t>2C23</t>
  </si>
  <si>
    <t>3DA2</t>
  </si>
  <si>
    <t>35F0</t>
  </si>
  <si>
    <t>2F43</t>
  </si>
  <si>
    <t>2C6B</t>
  </si>
  <si>
    <t>3DCF</t>
  </si>
  <si>
    <t>3635</t>
  </si>
  <si>
    <r>
      <t>http://</t>
    </r>
    <r>
      <rPr>
        <b/>
        <sz val="10"/>
        <rFont val="Arial"/>
      </rPr>
      <t>[camera ip]</t>
    </r>
    <r>
      <rPr>
        <sz val="10"/>
        <color rgb="FF000000"/>
        <rFont val="Arial"/>
      </rPr>
      <t>/cgi-bin/ptzctrl.cgi?ptzcmd&amp;</t>
    </r>
    <r>
      <rPr>
        <b/>
        <sz val="10"/>
        <rFont val="Arial"/>
      </rPr>
      <t>[action]</t>
    </r>
    <r>
      <rPr>
        <sz val="10"/>
        <color rgb="FF000000"/>
        <rFont val="Arial"/>
      </rPr>
      <t>&amp;</t>
    </r>
    <r>
      <rPr>
        <b/>
        <sz val="10"/>
        <rFont val="Arial"/>
      </rPr>
      <t>[position number]</t>
    </r>
  </si>
  <si>
    <t>2F86</t>
  </si>
  <si>
    <t>2CB2</t>
  </si>
  <si>
    <t>posset</t>
  </si>
  <si>
    <t>position 'set'</t>
  </si>
  <si>
    <t>3DFC</t>
  </si>
  <si>
    <t>poscall</t>
  </si>
  <si>
    <t>position 'call'</t>
  </si>
  <si>
    <t>367A</t>
  </si>
  <si>
    <t>[position number]</t>
  </si>
  <si>
    <t>2FC9</t>
  </si>
  <si>
    <t>beginning of range 1</t>
  </si>
  <si>
    <t>2CFA</t>
  </si>
  <si>
    <t>range 1 from 0-89</t>
  </si>
  <si>
    <t>3E29</t>
  </si>
  <si>
    <t>end of range 1</t>
  </si>
  <si>
    <t>36BE</t>
  </si>
  <si>
    <t>beginning of range 2</t>
  </si>
  <si>
    <t>300C</t>
  </si>
  <si>
    <t>range 2 from 100-254</t>
  </si>
  <si>
    <t>end of range 2</t>
  </si>
  <si>
    <t>3E56</t>
  </si>
  <si>
    <t>Direct Position Recall</t>
  </si>
  <si>
    <t>3703</t>
  </si>
  <si>
    <t>304F</t>
  </si>
  <si>
    <t>2D89</t>
  </si>
  <si>
    <t>3E83</t>
  </si>
  <si>
    <t>3747</t>
  </si>
  <si>
    <r>
      <t>http://</t>
    </r>
    <r>
      <rPr>
        <b/>
        <sz val="10"/>
        <rFont val="Arial"/>
      </rPr>
      <t>[camera ip]</t>
    </r>
    <r>
      <rPr>
        <sz val="10"/>
        <color rgb="FF000000"/>
        <rFont val="Arial"/>
      </rPr>
      <t>/cgi-bin/ptzctrl.cgi?ptzcmd&amp;</t>
    </r>
    <r>
      <rPr>
        <b/>
        <sz val="10"/>
        <rFont val="Arial"/>
      </rPr>
      <t>[mode]</t>
    </r>
    <r>
      <rPr>
        <sz val="10"/>
        <color rgb="FF000000"/>
        <rFont val="Arial"/>
      </rPr>
      <t>&amp;</t>
    </r>
    <r>
      <rPr>
        <b/>
        <sz val="10"/>
        <rFont val="Arial"/>
      </rPr>
      <t>[pan speed]</t>
    </r>
    <r>
      <rPr>
        <sz val="10"/>
        <color rgb="FF000000"/>
        <rFont val="Arial"/>
      </rPr>
      <t>&amp;</t>
    </r>
    <r>
      <rPr>
        <b/>
        <sz val="10"/>
        <rFont val="Arial"/>
      </rPr>
      <t>[tilt speed]</t>
    </r>
    <r>
      <rPr>
        <sz val="10"/>
        <color rgb="FF000000"/>
        <rFont val="Arial"/>
      </rPr>
      <t>&amp;</t>
    </r>
    <r>
      <rPr>
        <b/>
        <sz val="10"/>
        <rFont val="Arial"/>
      </rPr>
      <t>[pan position]</t>
    </r>
    <r>
      <rPr>
        <sz val="10"/>
        <color rgb="FF000000"/>
        <rFont val="Arial"/>
      </rPr>
      <t>&amp;</t>
    </r>
    <r>
      <rPr>
        <b/>
        <sz val="10"/>
        <rFont val="Arial"/>
      </rPr>
      <t>[tilt position]</t>
    </r>
  </si>
  <si>
    <t>3092</t>
  </si>
  <si>
    <t>2DD1</t>
  </si>
  <si>
    <t>378C</t>
  </si>
  <si>
    <t>30D5</t>
  </si>
  <si>
    <t>3ED1</t>
  </si>
  <si>
    <t>[mode]</t>
  </si>
  <si>
    <t>37CA</t>
  </si>
  <si>
    <t>310E</t>
  </si>
  <si>
    <t>2E52</t>
  </si>
  <si>
    <t>3EF2</t>
  </si>
  <si>
    <t>3809</t>
  </si>
  <si>
    <t>3147</t>
  </si>
  <si>
    <t>2E8B</t>
  </si>
  <si>
    <t>3F13</t>
  </si>
  <si>
    <t>3847</t>
  </si>
  <si>
    <t>317F</t>
  </si>
  <si>
    <t>Absolute Positioning</t>
  </si>
  <si>
    <t>2EC4</t>
  </si>
  <si>
    <t>rel</t>
  </si>
  <si>
    <t>Relative Positioning</t>
  </si>
  <si>
    <t>3F34</t>
  </si>
  <si>
    <t>3885</t>
  </si>
  <si>
    <t>31B8</t>
  </si>
  <si>
    <t>2EFE</t>
  </si>
  <si>
    <t>3F55</t>
  </si>
  <si>
    <t>38C4</t>
  </si>
  <si>
    <t>31F1</t>
  </si>
  <si>
    <t>[pan position]</t>
  </si>
  <si>
    <t>2F37</t>
  </si>
  <si>
    <t>0000 or FFFF</t>
  </si>
  <si>
    <t>3F76</t>
  </si>
  <si>
    <t>3229</t>
  </si>
  <si>
    <t>2F70</t>
  </si>
  <si>
    <t>3F97</t>
  </si>
  <si>
    <t>3940</t>
  </si>
  <si>
    <t>3262</t>
  </si>
  <si>
    <t>home position</t>
  </si>
  <si>
    <t>2FAA</t>
  </si>
  <si>
    <t>3FB8</t>
  </si>
  <si>
    <t>397F</t>
  </si>
  <si>
    <t>329B</t>
  </si>
  <si>
    <t>2FE3</t>
  </si>
  <si>
    <t>3FD9</t>
  </si>
  <si>
    <t>first step pan right</t>
  </si>
  <si>
    <t>39BD</t>
  </si>
  <si>
    <t>range from 0000 to 0990 (HEX)</t>
  </si>
  <si>
    <t>32D4</t>
  </si>
  <si>
    <t>last step pan right</t>
  </si>
  <si>
    <t>301C</t>
  </si>
  <si>
    <t>FFFE</t>
  </si>
  <si>
    <t>first step pan left</t>
  </si>
  <si>
    <t>range from FFFF to F670 (HEX)</t>
  </si>
  <si>
    <t>last step pan left</t>
  </si>
  <si>
    <t>[tilt position]</t>
  </si>
  <si>
    <t>first step tilt up</t>
  </si>
  <si>
    <t>39FB</t>
  </si>
  <si>
    <t>range from 0000 to 0510 (HEX)</t>
  </si>
  <si>
    <t>330C</t>
  </si>
  <si>
    <t>last step tilt up</t>
  </si>
  <si>
    <t>3056</t>
  </si>
  <si>
    <t>first step tilt down</t>
  </si>
  <si>
    <t>range from FFFF to FE51 (HEX)</t>
  </si>
  <si>
    <t>3A2F</t>
  </si>
  <si>
    <t>FE51</t>
  </si>
  <si>
    <t>last step tilt down</t>
  </si>
  <si>
    <t>333C</t>
  </si>
  <si>
    <t>Direct Zoom Recall</t>
  </si>
  <si>
    <t>3088</t>
  </si>
  <si>
    <t>3A62</t>
  </si>
  <si>
    <t>336B</t>
  </si>
  <si>
    <t>30BB</t>
  </si>
  <si>
    <t>3A95</t>
  </si>
  <si>
    <r>
      <t>http://</t>
    </r>
    <r>
      <rPr>
        <b/>
        <sz val="10"/>
        <rFont val="Arial"/>
      </rPr>
      <t>[camera ip]</t>
    </r>
    <r>
      <rPr>
        <sz val="10"/>
        <color rgb="FF000000"/>
        <rFont val="Arial"/>
      </rPr>
      <t>/cgi-bin/ptzctrl.cgi?ptzcmd&amp;zoomto&amp;</t>
    </r>
    <r>
      <rPr>
        <b/>
        <sz val="10"/>
        <rFont val="Arial"/>
      </rPr>
      <t>[zoom speed]</t>
    </r>
    <r>
      <rPr>
        <sz val="10"/>
        <color rgb="FF000000"/>
        <rFont val="Arial"/>
      </rPr>
      <t>&amp;</t>
    </r>
    <r>
      <rPr>
        <b/>
        <sz val="10"/>
        <rFont val="Arial"/>
      </rPr>
      <t>[zoom position]</t>
    </r>
  </si>
  <si>
    <t>339A</t>
  </si>
  <si>
    <t>30EE</t>
  </si>
  <si>
    <t>slowest zoom speed</t>
  </si>
  <si>
    <t>3AC9</t>
  </si>
  <si>
    <t>range from 0 - 7</t>
  </si>
  <si>
    <t>33C9</t>
  </si>
  <si>
    <t>fastest zoom speed</t>
  </si>
  <si>
    <t>3120</t>
  </si>
  <si>
    <t>[zoom position]</t>
  </si>
  <si>
    <t>Full Wide</t>
  </si>
  <si>
    <t>range from 0 - 4000 (HEX)</t>
  </si>
  <si>
    <t>33F8</t>
  </si>
  <si>
    <t>3153</t>
  </si>
  <si>
    <t>Full Tele</t>
  </si>
  <si>
    <t>Navigation</t>
  </si>
  <si>
    <t>3B2F</t>
  </si>
  <si>
    <t>3428</t>
  </si>
  <si>
    <t>3185</t>
  </si>
  <si>
    <t>OSD Access</t>
  </si>
  <si>
    <t>3B63</t>
  </si>
  <si>
    <t>3457</t>
  </si>
  <si>
    <t>3B96</t>
  </si>
  <si>
    <r>
      <t>http://</t>
    </r>
    <r>
      <rPr>
        <b/>
        <sz val="10"/>
        <rFont val="Arial"/>
      </rPr>
      <t>[camera ip]</t>
    </r>
    <r>
      <rPr>
        <sz val="10"/>
        <color rgb="FF000000"/>
        <rFont val="Arial"/>
      </rPr>
      <t>/cgi-bin/param.cgi?navigate_mode&amp;</t>
    </r>
    <r>
      <rPr>
        <b/>
        <sz val="10"/>
        <rFont val="Arial"/>
      </rPr>
      <t>[mode]</t>
    </r>
  </si>
  <si>
    <t>3486</t>
  </si>
  <si>
    <t>31EB</t>
  </si>
  <si>
    <t>OSD</t>
  </si>
  <si>
    <t>Calls OSD Menu</t>
  </si>
  <si>
    <t>3BC9</t>
  </si>
  <si>
    <t>PTZ</t>
  </si>
  <si>
    <t>P/T/Z Control Mode</t>
  </si>
  <si>
    <t>34B5</t>
  </si>
  <si>
    <t>OSD Menu Navigation</t>
  </si>
  <si>
    <t>321D</t>
  </si>
  <si>
    <t>3BFD</t>
  </si>
  <si>
    <t>34E4</t>
  </si>
  <si>
    <t>3250</t>
  </si>
  <si>
    <t>3C2A</t>
  </si>
  <si>
    <t>350E</t>
  </si>
  <si>
    <t>3276</t>
  </si>
  <si>
    <t>3C58</t>
  </si>
  <si>
    <r>
      <t>http://</t>
    </r>
    <r>
      <rPr>
        <b/>
        <sz val="10"/>
        <rFont val="Arial"/>
      </rPr>
      <t>[camera ip]</t>
    </r>
    <r>
      <rPr>
        <sz val="10"/>
        <color rgb="FF000000"/>
        <rFont val="Arial"/>
      </rPr>
      <t>/cgi-bin/ptzctrl.cgi?ptzcmd&amp;</t>
    </r>
    <r>
      <rPr>
        <b/>
        <sz val="10"/>
        <rFont val="Arial"/>
      </rPr>
      <t>[action]</t>
    </r>
  </si>
  <si>
    <t>3537</t>
  </si>
  <si>
    <t>329C</t>
  </si>
  <si>
    <t>moves menu 'up'</t>
  </si>
  <si>
    <t>3C85</t>
  </si>
  <si>
    <t>moves menu 'down'</t>
  </si>
  <si>
    <t>3561</t>
  </si>
  <si>
    <t>enter</t>
  </si>
  <si>
    <t>Selects an OSD option</t>
  </si>
  <si>
    <t>32C2</t>
  </si>
  <si>
    <t>return</t>
  </si>
  <si>
    <t>Returns to previous menu</t>
  </si>
  <si>
    <t>3CB3</t>
  </si>
  <si>
    <t>358A</t>
  </si>
  <si>
    <t>32E9</t>
  </si>
  <si>
    <t>3CE0</t>
  </si>
  <si>
    <t>35B3</t>
  </si>
  <si>
    <t>330F</t>
  </si>
  <si>
    <t>3D0E</t>
  </si>
  <si>
    <t>35DD</t>
  </si>
  <si>
    <t>3335</t>
  </si>
  <si>
    <t>Image Adjustments</t>
  </si>
  <si>
    <t>3D3C</t>
  </si>
  <si>
    <t>3606</t>
  </si>
  <si>
    <t>Image Settings</t>
  </si>
  <si>
    <t>335B</t>
  </si>
  <si>
    <t>3D69</t>
  </si>
  <si>
    <t>3630</t>
  </si>
  <si>
    <t>3382</t>
  </si>
  <si>
    <r>
      <t>http://</t>
    </r>
    <r>
      <rPr>
        <b/>
        <sz val="10"/>
        <rFont val="Arial"/>
      </rPr>
      <t>[camera ip]</t>
    </r>
    <r>
      <rPr>
        <sz val="10"/>
        <color rgb="FF000000"/>
        <rFont val="Arial"/>
      </rPr>
      <t>/cgi-bin/param.cgi?post_image_value&amp;</t>
    </r>
    <r>
      <rPr>
        <b/>
        <sz val="10"/>
        <rFont val="Arial"/>
      </rPr>
      <t>[mode]</t>
    </r>
    <r>
      <rPr>
        <sz val="10"/>
        <color rgb="FF000000"/>
        <rFont val="Arial"/>
      </rPr>
      <t>&amp;</t>
    </r>
    <r>
      <rPr>
        <b/>
        <sz val="10"/>
        <rFont val="Arial"/>
      </rPr>
      <t>[level]</t>
    </r>
  </si>
  <si>
    <t>3D97</t>
  </si>
  <si>
    <t>3659</t>
  </si>
  <si>
    <t>bright</t>
  </si>
  <si>
    <t>33A8</t>
  </si>
  <si>
    <t>adjust brightness</t>
  </si>
  <si>
    <t>saturation</t>
  </si>
  <si>
    <t>adjust saturation</t>
  </si>
  <si>
    <t>3DC4</t>
  </si>
  <si>
    <t>contrast</t>
  </si>
  <si>
    <t>adjust contrast</t>
  </si>
  <si>
    <t>3683</t>
  </si>
  <si>
    <t>sharpness</t>
  </si>
  <si>
    <t>adjust sharpness</t>
  </si>
  <si>
    <t>hue</t>
  </si>
  <si>
    <t>adjust hue</t>
  </si>
  <si>
    <t>[level]</t>
  </si>
  <si>
    <t>beginning of range</t>
  </si>
  <si>
    <t>3DEB</t>
  </si>
  <si>
    <t>ranges from 0 -14</t>
  </si>
  <si>
    <t>36A7</t>
  </si>
  <si>
    <t>33F7</t>
  </si>
  <si>
    <t>end of range</t>
  </si>
  <si>
    <t>Image Orientation</t>
  </si>
  <si>
    <t>3E12</t>
  </si>
  <si>
    <t>36CB</t>
  </si>
  <si>
    <t>3421</t>
  </si>
  <si>
    <t>3E38</t>
  </si>
  <si>
    <r>
      <t>http://</t>
    </r>
    <r>
      <rPr>
        <b/>
        <sz val="10"/>
        <rFont val="Arial"/>
      </rPr>
      <t>[camera ip]</t>
    </r>
    <r>
      <rPr>
        <sz val="10"/>
        <color rgb="FF000000"/>
        <rFont val="Arial"/>
      </rPr>
      <t>/cgi-bin/param.cgi?post_image_value&amp;</t>
    </r>
    <r>
      <rPr>
        <b/>
        <sz val="10"/>
        <rFont val="Arial"/>
      </rPr>
      <t>[mode]</t>
    </r>
    <r>
      <rPr>
        <sz val="10"/>
        <color rgb="FF000000"/>
        <rFont val="Arial"/>
      </rPr>
      <t>&amp;</t>
    </r>
    <r>
      <rPr>
        <b/>
        <sz val="10"/>
        <rFont val="Arial"/>
      </rPr>
      <t>[state]</t>
    </r>
  </si>
  <si>
    <t>36F0</t>
  </si>
  <si>
    <t>344A</t>
  </si>
  <si>
    <t>flip</t>
  </si>
  <si>
    <t>flipped image adjustments</t>
  </si>
  <si>
    <t>mirror</t>
  </si>
  <si>
    <t>3E5F</t>
  </si>
  <si>
    <t>mirrored image adjustments</t>
  </si>
  <si>
    <t>[state]</t>
  </si>
  <si>
    <t>3714</t>
  </si>
  <si>
    <t>flip / mirror</t>
  </si>
  <si>
    <t>3473</t>
  </si>
  <si>
    <t>default</t>
  </si>
  <si>
    <t>Default Image Settings</t>
  </si>
  <si>
    <t>3738</t>
  </si>
  <si>
    <t>349D</t>
  </si>
  <si>
    <t>3EAC</t>
  </si>
  <si>
    <t>375D</t>
  </si>
  <si>
    <t>34C6</t>
  </si>
  <si>
    <r>
      <t>http://</t>
    </r>
    <r>
      <rPr>
        <b/>
        <sz val="10"/>
        <rFont val="Arial"/>
      </rPr>
      <t>[camera ip]</t>
    </r>
    <r>
      <rPr>
        <sz val="10"/>
        <color rgb="FF000000"/>
        <rFont val="Arial"/>
      </rPr>
      <t>/cgi-bin/param.cgi?get_image_default_conf</t>
    </r>
  </si>
  <si>
    <t>Defaults all image settings above</t>
  </si>
  <si>
    <t>3ED3</t>
  </si>
  <si>
    <t>3781</t>
  </si>
  <si>
    <t>JPG Snapshot</t>
  </si>
  <si>
    <t>34EF</t>
  </si>
  <si>
    <t>3EFA</t>
  </si>
  <si>
    <t>37A5</t>
  </si>
  <si>
    <t>3519</t>
  </si>
  <si>
    <t>3F20</t>
  </si>
  <si>
    <t>3542</t>
  </si>
  <si>
    <t>3F47</t>
  </si>
  <si>
    <t>37EE</t>
  </si>
  <si>
    <t>3F59</t>
  </si>
  <si>
    <t>380E</t>
  </si>
  <si>
    <t>358D</t>
  </si>
  <si>
    <t>Take Snapshot</t>
  </si>
  <si>
    <t>3F6C</t>
  </si>
  <si>
    <t>382F</t>
  </si>
  <si>
    <t>35AF</t>
  </si>
  <si>
    <r>
      <t>http://</t>
    </r>
    <r>
      <rPr>
        <b/>
        <sz val="10"/>
        <rFont val="Arial"/>
      </rPr>
      <t>[camera ip]</t>
    </r>
    <r>
      <rPr>
        <sz val="10"/>
        <color rgb="FF000000"/>
        <rFont val="Arial"/>
      </rPr>
      <t>/cgi-bin/booth.cgi?0&amp;4&amp;</t>
    </r>
    <r>
      <rPr>
        <b/>
        <sz val="10"/>
        <rFont val="Arial"/>
      </rPr>
      <t>[delay]</t>
    </r>
    <r>
      <rPr>
        <sz val="10"/>
        <color rgb="FF000000"/>
        <rFont val="Arial"/>
      </rPr>
      <t>&amp;photo&amp;0</t>
    </r>
  </si>
  <si>
    <t>3850</t>
  </si>
  <si>
    <t>[delay]</t>
  </si>
  <si>
    <t>35D1</t>
  </si>
  <si>
    <t>shortest delay</t>
  </si>
  <si>
    <t>delay in seconds 1 - 9</t>
  </si>
  <si>
    <t>3F91</t>
  </si>
  <si>
    <t>longest delay</t>
  </si>
  <si>
    <t>3870</t>
  </si>
  <si>
    <t>Get Snapshot</t>
  </si>
  <si>
    <t>35F3</t>
  </si>
  <si>
    <t>3FA3</t>
  </si>
  <si>
    <t>3891</t>
  </si>
  <si>
    <t>3615</t>
  </si>
  <si>
    <t>3FB6</t>
  </si>
  <si>
    <t>38B1</t>
  </si>
  <si>
    <t>3637</t>
  </si>
  <si>
    <r>
      <t>http://</t>
    </r>
    <r>
      <rPr>
        <b/>
        <sz val="10"/>
        <rFont val="Arial"/>
      </rPr>
      <t>[camera ip]</t>
    </r>
    <r>
      <rPr>
        <sz val="10"/>
        <color rgb="FF000000"/>
        <rFont val="Arial"/>
      </rPr>
      <t>/photo</t>
    </r>
    <r>
      <rPr>
        <b/>
        <sz val="10"/>
        <rFont val="Arial"/>
      </rPr>
      <t>[num]</t>
    </r>
    <r>
      <rPr>
        <sz val="10"/>
        <color rgb="FF000000"/>
        <rFont val="Arial"/>
      </rPr>
      <t>.jpg</t>
    </r>
  </si>
  <si>
    <t>3FC8</t>
  </si>
  <si>
    <t>38D2</t>
  </si>
  <si>
    <t>3FDB</t>
  </si>
  <si>
    <t>38F2</t>
  </si>
  <si>
    <t>367B</t>
  </si>
  <si>
    <t>[num]</t>
  </si>
  <si>
    <t>3FED</t>
  </si>
  <si>
    <t>3913</t>
  </si>
  <si>
    <t>369D</t>
  </si>
  <si>
    <t>Video Recording</t>
  </si>
  <si>
    <t>3933</t>
  </si>
  <si>
    <t>Take Video</t>
  </si>
  <si>
    <t>3951</t>
  </si>
  <si>
    <t>36DE</t>
  </si>
  <si>
    <r>
      <t>http://</t>
    </r>
    <r>
      <rPr>
        <b/>
        <sz val="10"/>
        <rFont val="Arial"/>
      </rPr>
      <t>[camera ip]</t>
    </r>
    <r>
      <rPr>
        <sz val="10"/>
        <color rgb="FF000000"/>
        <rFont val="Arial"/>
      </rPr>
      <t>/cgi-bin/booth.cgi?0&amp;4&amp;</t>
    </r>
    <r>
      <rPr>
        <b/>
        <sz val="10"/>
        <rFont val="Arial"/>
      </rPr>
      <t>[delay]</t>
    </r>
    <r>
      <rPr>
        <sz val="10"/>
        <color rgb="FF000000"/>
        <rFont val="Arial"/>
      </rPr>
      <t>&amp;video&amp;</t>
    </r>
    <r>
      <rPr>
        <b/>
        <sz val="10"/>
        <rFont val="Arial"/>
      </rPr>
      <t>[length]</t>
    </r>
  </si>
  <si>
    <t>396F</t>
  </si>
  <si>
    <t>36FC</t>
  </si>
  <si>
    <t>398D</t>
  </si>
  <si>
    <t>371B</t>
  </si>
  <si>
    <t>[length]</t>
  </si>
  <si>
    <t>shortest length</t>
  </si>
  <si>
    <t>length in seconds 1 - 10</t>
  </si>
  <si>
    <t>39AB</t>
  </si>
  <si>
    <t>373A</t>
  </si>
  <si>
    <t>longest length</t>
  </si>
  <si>
    <t>Get Video</t>
  </si>
  <si>
    <t>39C9</t>
  </si>
  <si>
    <t>3759</t>
  </si>
  <si>
    <r>
      <t>http://</t>
    </r>
    <r>
      <rPr>
        <b/>
        <sz val="10"/>
        <rFont val="Arial"/>
      </rPr>
      <t>[camera ip]</t>
    </r>
    <r>
      <rPr>
        <sz val="10"/>
        <color rgb="FF000000"/>
        <rFont val="Arial"/>
      </rPr>
      <t>/video</t>
    </r>
    <r>
      <rPr>
        <b/>
        <sz val="10"/>
        <rFont val="Arial"/>
      </rPr>
      <t>[num]</t>
    </r>
    <r>
      <rPr>
        <sz val="10"/>
        <color rgb="FF000000"/>
        <rFont val="Arial"/>
      </rPr>
      <t>.jpg</t>
    </r>
  </si>
  <si>
    <t>39E7</t>
  </si>
  <si>
    <t>3778</t>
  </si>
  <si>
    <t>3A05</t>
  </si>
  <si>
    <t>Inquiries</t>
  </si>
  <si>
    <t>3797</t>
  </si>
  <si>
    <t>Video</t>
  </si>
  <si>
    <t>3A23</t>
  </si>
  <si>
    <t>37B5</t>
  </si>
  <si>
    <t>3A41</t>
  </si>
  <si>
    <r>
      <t>http://</t>
    </r>
    <r>
      <rPr>
        <b/>
        <sz val="10"/>
        <rFont val="Arial"/>
      </rPr>
      <t>[camera ip]</t>
    </r>
    <r>
      <rPr>
        <sz val="10"/>
        <color rgb="FF000000"/>
        <rFont val="Arial"/>
      </rPr>
      <t>/cgi-bin/param.cgi?get_media_video</t>
    </r>
  </si>
  <si>
    <t>37D4</t>
  </si>
  <si>
    <t>Network Video Configuration</t>
  </si>
  <si>
    <t>Audio</t>
  </si>
  <si>
    <t>3A5F</t>
  </si>
  <si>
    <r>
      <t>http://</t>
    </r>
    <r>
      <rPr>
        <b/>
        <sz val="10"/>
        <rFont val="Arial"/>
      </rPr>
      <t>[camera ip]</t>
    </r>
    <r>
      <rPr>
        <sz val="10"/>
        <color rgb="FF000000"/>
        <rFont val="Arial"/>
      </rPr>
      <t>/cgi-bin/param.cgi?get_media_audio</t>
    </r>
  </si>
  <si>
    <t>Network Audio Configuration</t>
  </si>
  <si>
    <t>Network</t>
  </si>
  <si>
    <r>
      <t>http://</t>
    </r>
    <r>
      <rPr>
        <b/>
        <sz val="10"/>
        <rFont val="Arial"/>
      </rPr>
      <t>[camera ip]/</t>
    </r>
    <r>
      <rPr>
        <sz val="10"/>
        <color rgb="FF000000"/>
        <rFont val="Arial"/>
      </rPr>
      <t>cgi-bin/param.cgi?get_network_conf</t>
    </r>
  </si>
  <si>
    <t>3A79</t>
  </si>
  <si>
    <t>Network Configuration</t>
  </si>
  <si>
    <t>3810</t>
  </si>
  <si>
    <t>Information</t>
  </si>
  <si>
    <r>
      <t>http://</t>
    </r>
    <r>
      <rPr>
        <b/>
        <sz val="10"/>
        <rFont val="Arial"/>
      </rPr>
      <t>[camera ip]</t>
    </r>
    <r>
      <rPr>
        <sz val="10"/>
        <color rgb="FF000000"/>
        <rFont val="Arial"/>
      </rPr>
      <t>/cgi-bin/param.cgi?get_device_conf</t>
    </r>
  </si>
  <si>
    <t>3A93</t>
  </si>
  <si>
    <t>Camera Information</t>
  </si>
  <si>
    <t>382C</t>
  </si>
  <si>
    <t>Serial Number</t>
  </si>
  <si>
    <r>
      <t>http://</t>
    </r>
    <r>
      <rPr>
        <b/>
        <sz val="10"/>
        <rFont val="Arial"/>
      </rPr>
      <t>[camera ip]</t>
    </r>
    <r>
      <rPr>
        <sz val="10"/>
        <color rgb="FF000000"/>
        <rFont val="Arial"/>
      </rPr>
      <t>/cgi-bin/param.cgi?get_serial_number</t>
    </r>
  </si>
  <si>
    <t>Serial Number *Not always accurate</t>
  </si>
  <si>
    <t>3AAD</t>
  </si>
  <si>
    <t>3848</t>
  </si>
  <si>
    <t>3AC7</t>
  </si>
  <si>
    <t>3865</t>
  </si>
  <si>
    <t>3AE1</t>
  </si>
  <si>
    <t>3881</t>
  </si>
  <si>
    <t>389D</t>
  </si>
  <si>
    <t>3B16</t>
  </si>
  <si>
    <t>38BA</t>
  </si>
  <si>
    <t>3B30</t>
  </si>
  <si>
    <t>38D6</t>
  </si>
  <si>
    <t>3B4A</t>
  </si>
  <si>
    <t>38F3</t>
  </si>
  <si>
    <t>3B64</t>
  </si>
  <si>
    <t>3B7C</t>
  </si>
  <si>
    <t>3929</t>
  </si>
  <si>
    <t>3B93</t>
  </si>
  <si>
    <t>3943</t>
  </si>
  <si>
    <t>3BAB</t>
  </si>
  <si>
    <t>395D</t>
  </si>
  <si>
    <t>3BC2</t>
  </si>
  <si>
    <t>3977</t>
  </si>
  <si>
    <t>3BDA</t>
  </si>
  <si>
    <t>3990</t>
  </si>
  <si>
    <t>39AA</t>
  </si>
  <si>
    <t>3C09</t>
  </si>
  <si>
    <t>39C4</t>
  </si>
  <si>
    <t>3C21</t>
  </si>
  <si>
    <t>39DE</t>
  </si>
  <si>
    <t>3C38</t>
  </si>
  <si>
    <t>39F8</t>
  </si>
  <si>
    <t>3C50</t>
  </si>
  <si>
    <t>3C66</t>
  </si>
  <si>
    <t>3A29</t>
  </si>
  <si>
    <t>3C7B</t>
  </si>
  <si>
    <t>3C91</t>
  </si>
  <si>
    <t>3A58</t>
  </si>
  <si>
    <t>3CA7</t>
  </si>
  <si>
    <t>3A70</t>
  </si>
  <si>
    <t>3CBC</t>
  </si>
  <si>
    <t>3A87</t>
  </si>
  <si>
    <t>3CD2</t>
  </si>
  <si>
    <t>3A9F</t>
  </si>
  <si>
    <t>3CE8</t>
  </si>
  <si>
    <t>3AB6</t>
  </si>
  <si>
    <t>3CFD</t>
  </si>
  <si>
    <t>3ACE</t>
  </si>
  <si>
    <t>3D13</t>
  </si>
  <si>
    <t>3AE5</t>
  </si>
  <si>
    <t>3D29</t>
  </si>
  <si>
    <t>3D3B</t>
  </si>
  <si>
    <t>3B12</t>
  </si>
  <si>
    <t>3D4E</t>
  </si>
  <si>
    <t>3B28</t>
  </si>
  <si>
    <t>3D60</t>
  </si>
  <si>
    <t>3B3D</t>
  </si>
  <si>
    <t>3D73</t>
  </si>
  <si>
    <t>3B53</t>
  </si>
  <si>
    <t>3D85</t>
  </si>
  <si>
    <t>3B68</t>
  </si>
  <si>
    <t>3D98</t>
  </si>
  <si>
    <t>3B7E</t>
  </si>
  <si>
    <t>3DAA</t>
  </si>
  <si>
    <t>3B94</t>
  </si>
  <si>
    <t>3DBD</t>
  </si>
  <si>
    <t>3BA9</t>
  </si>
  <si>
    <t>3BBF</t>
  </si>
  <si>
    <t>3DE2</t>
  </si>
  <si>
    <t>3DF3</t>
  </si>
  <si>
    <t>3BE7</t>
  </si>
  <si>
    <t>3E05</t>
  </si>
  <si>
    <t>3BFB</t>
  </si>
  <si>
    <t>3E16</t>
  </si>
  <si>
    <t>3C0E</t>
  </si>
  <si>
    <t>3E28</t>
  </si>
  <si>
    <t>3E39</t>
  </si>
  <si>
    <t>3C34</t>
  </si>
  <si>
    <t>3E4B</t>
  </si>
  <si>
    <t>3C47</t>
  </si>
  <si>
    <t>3E5C</t>
  </si>
  <si>
    <t>3C5A</t>
  </si>
  <si>
    <t>3E6E</t>
  </si>
  <si>
    <t>3C6D</t>
  </si>
  <si>
    <t>3E7F</t>
  </si>
  <si>
    <t>3C80</t>
  </si>
  <si>
    <t>3E91</t>
  </si>
  <si>
    <t>3EA3</t>
  </si>
  <si>
    <t>3CA4</t>
  </si>
  <si>
    <t>3EB5</t>
  </si>
  <si>
    <t>3CB5</t>
  </si>
  <si>
    <t>3EC6</t>
  </si>
  <si>
    <t>3CC6</t>
  </si>
  <si>
    <t>3ED8</t>
  </si>
  <si>
    <t>3CD6</t>
  </si>
  <si>
    <t>3EEA</t>
  </si>
  <si>
    <t>3CE7</t>
  </si>
  <si>
    <t>3EFC</t>
  </si>
  <si>
    <t>3CF7</t>
  </si>
  <si>
    <t>3F0E</t>
  </si>
  <si>
    <t>3D08</t>
  </si>
  <si>
    <t>3D19</t>
  </si>
  <si>
    <t>3F32</t>
  </si>
  <si>
    <t>3F43</t>
  </si>
  <si>
    <t>3F56</t>
  </si>
  <si>
    <t>3D43</t>
  </si>
  <si>
    <t>3D4B</t>
  </si>
  <si>
    <t>3F7C</t>
  </si>
  <si>
    <t>3D54</t>
  </si>
  <si>
    <t>3F8F</t>
  </si>
  <si>
    <t>3D5D</t>
  </si>
  <si>
    <t>3FA1</t>
  </si>
  <si>
    <t>3D65</t>
  </si>
  <si>
    <t>3FB4</t>
  </si>
  <si>
    <t>3D6E</t>
  </si>
  <si>
    <t>3FC7</t>
  </si>
  <si>
    <t>3D77</t>
  </si>
  <si>
    <t>3FDA</t>
  </si>
  <si>
    <t>3D7F</t>
  </si>
  <si>
    <t>3D88</t>
  </si>
  <si>
    <t>3DA0</t>
  </si>
  <si>
    <t>3DA8</t>
  </si>
  <si>
    <t>3DAF</t>
  </si>
  <si>
    <t>3DB7</t>
  </si>
  <si>
    <t>3DBF</t>
  </si>
  <si>
    <t>3DC6</t>
  </si>
  <si>
    <t>3DCE</t>
  </si>
  <si>
    <t>3DD6</t>
  </si>
  <si>
    <t>3DE5</t>
  </si>
  <si>
    <t>3DED</t>
  </si>
  <si>
    <t>3DF5</t>
  </si>
  <si>
    <t>3E04</t>
  </si>
  <si>
    <t>3E0C</t>
  </si>
  <si>
    <t>3E14</t>
  </si>
  <si>
    <t>3E1B</t>
  </si>
  <si>
    <t>3E23</t>
  </si>
  <si>
    <t>3E32</t>
  </si>
  <si>
    <t>3E3A</t>
  </si>
  <si>
    <t>3E42</t>
  </si>
  <si>
    <t>3E4A</t>
  </si>
  <si>
    <t>3E51</t>
  </si>
  <si>
    <t>3E59</t>
  </si>
  <si>
    <t>3E61</t>
  </si>
  <si>
    <t>3E68</t>
  </si>
  <si>
    <t>3E70</t>
  </si>
  <si>
    <t>Command Package</t>
  </si>
  <si>
    <t>Note</t>
  </si>
  <si>
    <t>3E87</t>
  </si>
  <si>
    <t>ACK/Completion</t>
  </si>
  <si>
    <t>3E8F</t>
  </si>
  <si>
    <t>3E97</t>
  </si>
  <si>
    <t>3E9E</t>
  </si>
  <si>
    <t>3EA6</t>
  </si>
  <si>
    <t>3EAE</t>
  </si>
  <si>
    <t>3EBD</t>
  </si>
  <si>
    <t>3ECB</t>
  </si>
  <si>
    <t>ACK</t>
  </si>
  <si>
    <t>3ED7</t>
  </si>
  <si>
    <t>3EDE</t>
  </si>
  <si>
    <t>3EE4</t>
  </si>
  <si>
    <t>3EF0</t>
  </si>
  <si>
    <t>3EF6</t>
  </si>
  <si>
    <t>3F09</t>
  </si>
  <si>
    <t>90 4y FF</t>
  </si>
  <si>
    <t>Return when the command is accepted</t>
  </si>
  <si>
    <t>3F0F</t>
  </si>
  <si>
    <t>3F15</t>
  </si>
  <si>
    <t>3F1B</t>
  </si>
  <si>
    <t>Completion</t>
  </si>
  <si>
    <t>3F28</t>
  </si>
  <si>
    <t>3F2E</t>
  </si>
  <si>
    <t>3F3A</t>
  </si>
  <si>
    <t>90 5y FF</t>
  </si>
  <si>
    <t>Return when the command has been executed</t>
  </si>
  <si>
    <t>3F46</t>
  </si>
  <si>
    <t>3F4D</t>
  </si>
  <si>
    <t>3F53</t>
  </si>
  <si>
    <t>Error Messages</t>
  </si>
  <si>
    <t>3F5F</t>
  </si>
  <si>
    <t>3F65</t>
  </si>
  <si>
    <t>3F6B</t>
  </si>
  <si>
    <t>Syntax Error</t>
  </si>
  <si>
    <t>90 60 02 FF</t>
  </si>
  <si>
    <t>3F72</t>
  </si>
  <si>
    <t>Returned when the command format is different or when a command with illegal command parameters is accepted</t>
  </si>
  <si>
    <t>3F78</t>
  </si>
  <si>
    <t>3F83</t>
  </si>
  <si>
    <t>3F87</t>
  </si>
  <si>
    <t>3F8C</t>
  </si>
  <si>
    <t>3F90</t>
  </si>
  <si>
    <t>3F95</t>
  </si>
  <si>
    <t>3F9A</t>
  </si>
  <si>
    <t>Command Buffer Full</t>
  </si>
  <si>
    <t>3F9E</t>
  </si>
  <si>
    <t>90 60 03 FF</t>
  </si>
  <si>
    <t>Indicates that two sockets are already being used(executing two commands) and the command could not be accepted when received</t>
  </si>
  <si>
    <t>Command Canceled</t>
  </si>
  <si>
    <t>90 6y 04 FF</t>
  </si>
  <si>
    <t>Returned when a command which is being executed in a socket specified by the cancel command is canceled. The completion message for the command is not returned</t>
  </si>
  <si>
    <t>No Socket</t>
  </si>
  <si>
    <t>90 6y 05 FF</t>
  </si>
  <si>
    <t>Returned when no command is executed in a socket specifild by the cancel command, or when an invalid socket number is specified</t>
  </si>
  <si>
    <t>3FA8</t>
  </si>
  <si>
    <t>Command Not Executable</t>
  </si>
  <si>
    <t>90 6y 41 FF</t>
  </si>
  <si>
    <t>Returned when a command canot be executed due to current conditions. For example, when commands controlling the focus manually are received during auto focus</t>
  </si>
  <si>
    <t>3FB7</t>
  </si>
  <si>
    <t>CAM_Zoom</t>
  </si>
  <si>
    <t>3FBC</t>
  </si>
  <si>
    <t>3FC1</t>
  </si>
  <si>
    <t>Stop</t>
  </si>
  <si>
    <t>81 01 04 07 00 FF</t>
  </si>
  <si>
    <t>3FC6</t>
  </si>
  <si>
    <t>3FCC</t>
  </si>
  <si>
    <t>3FD1</t>
  </si>
  <si>
    <t>Tele (Standard)</t>
  </si>
  <si>
    <t>81 01 04 07 02 FF</t>
  </si>
  <si>
    <t>3FD6</t>
  </si>
  <si>
    <t>3FE4</t>
  </si>
  <si>
    <t>3FE7</t>
  </si>
  <si>
    <t>3FEA</t>
  </si>
  <si>
    <t>Wide (Standard)</t>
  </si>
  <si>
    <t>81 01 04 07 03 FF</t>
  </si>
  <si>
    <t>Tele (Variable)</t>
  </si>
  <si>
    <t>81 01 04 07 2p FF</t>
  </si>
  <si>
    <t>p = 0(low) - 7(high)</t>
  </si>
  <si>
    <t>3FF0</t>
  </si>
  <si>
    <t>3FF3</t>
  </si>
  <si>
    <t>Wide (Variable)</t>
  </si>
  <si>
    <t>81 01 04 07 3p FF</t>
  </si>
  <si>
    <t>3FF6</t>
  </si>
  <si>
    <t>Direct</t>
  </si>
  <si>
    <t>81 01 04 47 p q r s FF</t>
  </si>
  <si>
    <t>3FF9</t>
  </si>
  <si>
    <t>pqrs: Zoom Position (04 00 00 00 is zoomed all the way in, 00 00 00 00 is zoomed all the way out)</t>
  </si>
  <si>
    <t>CAM_Focus</t>
  </si>
  <si>
    <t>3FFC</t>
  </si>
  <si>
    <t>81 01 04 08 00 FF</t>
  </si>
  <si>
    <t>Far (Standard)</t>
  </si>
  <si>
    <t>81 01 04 08 02 FF</t>
  </si>
  <si>
    <t>Near (Standard)</t>
  </si>
  <si>
    <t>81 01 04 08 03 FF</t>
  </si>
  <si>
    <t>Far (Variable)</t>
  </si>
  <si>
    <t>81 01 04 08 2p FF</t>
  </si>
  <si>
    <t>Near (Variable)</t>
  </si>
  <si>
    <t>81 01 04 08 3p FF</t>
  </si>
  <si>
    <t>81 01 04 48 0p 0q 0r 0s FF</t>
  </si>
  <si>
    <t>pqrs: Focus Position</t>
  </si>
  <si>
    <t>Auto Focus</t>
  </si>
  <si>
    <t>81 01 04 38 02 FF</t>
  </si>
  <si>
    <t>AF On/Off</t>
  </si>
  <si>
    <t>Manual Focus</t>
  </si>
  <si>
    <t>81 01 04 38 03 FF</t>
  </si>
  <si>
    <t>Auto/Manual</t>
  </si>
  <si>
    <t>81 01 04 38 10 FF</t>
  </si>
  <si>
    <t>81 0a 04 68 02 FF</t>
  </si>
  <si>
    <t>Prevents any other operation or command from adjusting the current focus state</t>
  </si>
  <si>
    <t>Focus Unlock</t>
  </si>
  <si>
    <t>81 0a 04 68 03 FF</t>
  </si>
  <si>
    <t>CAM_WB</t>
  </si>
  <si>
    <t>Auto</t>
  </si>
  <si>
    <t>81 01 04 35 00 FF</t>
  </si>
  <si>
    <t>Normal Auto</t>
  </si>
  <si>
    <t>Indoor Mode</t>
  </si>
  <si>
    <t>81 01 04 35 01 FF</t>
  </si>
  <si>
    <t>Indoor mode</t>
  </si>
  <si>
    <t>Outdoor Mode</t>
  </si>
  <si>
    <t>81 01 04 35 02 FF</t>
  </si>
  <si>
    <t>Outdoor mode</t>
  </si>
  <si>
    <t>OnePush Mode</t>
  </si>
  <si>
    <t>81 01 04 35 03 FF</t>
  </si>
  <si>
    <t>One Push WB mode</t>
  </si>
  <si>
    <t>Manual</t>
  </si>
  <si>
    <t>81 01 04 35 05 FF</t>
  </si>
  <si>
    <t>Manual Control mode</t>
  </si>
  <si>
    <t>OnePush Trigger</t>
  </si>
  <si>
    <t>81 01 04 10 05 FF</t>
  </si>
  <si>
    <t>One Push WB Trigger</t>
  </si>
  <si>
    <t>CAM_RGain</t>
  </si>
  <si>
    <t>Reset</t>
  </si>
  <si>
    <t>81 01 04 03 00 FF</t>
  </si>
  <si>
    <t>Manual Control of R Gain</t>
  </si>
  <si>
    <t>81 01 04 03 02 FF</t>
  </si>
  <si>
    <t>81 01 04 03 03 FF</t>
  </si>
  <si>
    <t>81 01 04 43 00 00 0p 0q FF</t>
  </si>
  <si>
    <t>pq: R Gain</t>
  </si>
  <si>
    <t>CAM_BGain</t>
  </si>
  <si>
    <t>81 01 04 04 00 FF</t>
  </si>
  <si>
    <t>Manual Control of B Gain</t>
  </si>
  <si>
    <t>81 01 04 04 02 FF</t>
  </si>
  <si>
    <t>81 01 04 04 03 FF</t>
  </si>
  <si>
    <t>81 01 04 44 00 00 0p 0q FF</t>
  </si>
  <si>
    <t>pq: B Gain</t>
  </si>
  <si>
    <t>CAM_AE</t>
  </si>
  <si>
    <t>Full Auto</t>
  </si>
  <si>
    <t>81 01 04 39 00 FF</t>
  </si>
  <si>
    <t>Automatic Exposure mode</t>
  </si>
  <si>
    <t>81 01 04 39 03 FF</t>
  </si>
  <si>
    <t>Shutter Priority</t>
  </si>
  <si>
    <t>81 01 04 39 0A FF</t>
  </si>
  <si>
    <t>Shutter Priority Automatic Exposure mode</t>
  </si>
  <si>
    <t>Iris Priority</t>
  </si>
  <si>
    <t>81 01 04 39 0B FF</t>
  </si>
  <si>
    <t>Iris Priority Automatic Exposure mode</t>
  </si>
  <si>
    <t>Bright</t>
  </si>
  <si>
    <t>81 01 04 39 0D FF</t>
  </si>
  <si>
    <t>Bright Mode(Manual control)</t>
  </si>
  <si>
    <t>CAM_Iris</t>
  </si>
  <si>
    <t>81 01 04 0B 00 FF</t>
  </si>
  <si>
    <t>Iris Setting</t>
  </si>
  <si>
    <t>81 01 04 0B 02 FF</t>
  </si>
  <si>
    <t>81 01 04 0B 03 FF</t>
  </si>
  <si>
    <t>81 01 04 4B 00 00 0p 0q FF</t>
  </si>
  <si>
    <t>pq: Iris Position (00 - 0C)</t>
  </si>
  <si>
    <t>CAM_Shutter</t>
  </si>
  <si>
    <t>81 01 04 0A 00 FF</t>
  </si>
  <si>
    <t>Default Shutter setting</t>
  </si>
  <si>
    <t>81 01 04 0A 02 FF</t>
  </si>
  <si>
    <t>81 01 04 0A 03 FF</t>
  </si>
  <si>
    <t>81 01 04 4A 00 00 0p 0q FF</t>
  </si>
  <si>
    <t>pq: Shutter Position</t>
  </si>
  <si>
    <t>CAM_Backlight</t>
  </si>
  <si>
    <t>On</t>
  </si>
  <si>
    <t>81 01 04 33 02 FF</t>
  </si>
  <si>
    <t>Back Light Compensation On/Off</t>
  </si>
  <si>
    <t>Off</t>
  </si>
  <si>
    <t>81 01 04 33 03 FF</t>
  </si>
  <si>
    <t>CAM_Flicker</t>
  </si>
  <si>
    <t>-</t>
  </si>
  <si>
    <t>81 01 04 23 0p FF</t>
  </si>
  <si>
    <t>p: Flicker Settings - (0: Off, 1: 50Hz, 2: 60Hz)</t>
  </si>
  <si>
    <t>CAM_PictureEffect</t>
  </si>
  <si>
    <t>81 01 04 63 00 FF</t>
  </si>
  <si>
    <t>Picture Effect Setting</t>
  </si>
  <si>
    <t>B&amp;W</t>
  </si>
  <si>
    <t>81 01 04 63 04 FF</t>
  </si>
  <si>
    <t>CAM_Memory</t>
  </si>
  <si>
    <t>81 01 04 3F 00 pp FF</t>
  </si>
  <si>
    <t>pp: Memory Number(=0 to 127)</t>
  </si>
  <si>
    <t>Set</t>
  </si>
  <si>
    <t>81 01 04 3F 01 pp FF</t>
  </si>
  <si>
    <t>Recall</t>
  </si>
  <si>
    <t>81 01 04 3F 02 pp FF</t>
  </si>
  <si>
    <t>Preset Recall Speed</t>
  </si>
  <si>
    <t>Preset Speed</t>
  </si>
  <si>
    <t xml:space="preserve">81 01 06 01 pp FF                                </t>
  </si>
  <si>
    <t>p is speed grade,the values are (0x1~0x18）</t>
  </si>
  <si>
    <t>CAM_LR_Reverse</t>
  </si>
  <si>
    <t>81 01 04 61 02 FF</t>
  </si>
  <si>
    <t>Image Flip Horizontal On/Off</t>
  </si>
  <si>
    <t>81 01 04 61 03 FF</t>
  </si>
  <si>
    <t>CAM_PictureFlip</t>
  </si>
  <si>
    <t>81 01 04 66 02 FF</t>
  </si>
  <si>
    <t>Image Flip Vertical On/Off</t>
  </si>
  <si>
    <t>81 01 04 66 03 FF</t>
  </si>
  <si>
    <t>Pan_TiltDrive</t>
  </si>
  <si>
    <t>81 01 06 01 VV WW 03 01 FF</t>
  </si>
  <si>
    <t>81 01 06 01 VV WW 03 02 FF</t>
  </si>
  <si>
    <t>81 01 06 01 VV WW 01 03 FF</t>
  </si>
  <si>
    <t>81 01 06 01 VV WW 02 03 FF</t>
  </si>
  <si>
    <t>UpLeft</t>
  </si>
  <si>
    <t>81 01 06 01 VV WW 01 01 FF</t>
  </si>
  <si>
    <t>UpRight</t>
  </si>
  <si>
    <t>81 01 06 01 VV WW 02 01 FF</t>
  </si>
  <si>
    <t>VV: Pan speed 0x01 (low speed) to 0x18 (high speed)</t>
  </si>
  <si>
    <t>DownLeft</t>
  </si>
  <si>
    <t>81 01 06 01 VV WW 01 02 FF</t>
  </si>
  <si>
    <t>WW: Tilt speed 0x01 (low speed) to 0x14 (high speed)</t>
  </si>
  <si>
    <t>DownRight</t>
  </si>
  <si>
    <t>81 01 06 01 VV WW 02 02 FF</t>
  </si>
  <si>
    <t>81 01 06 01 VV WW 03 03 FF</t>
  </si>
  <si>
    <t>AbsolutePosition</t>
  </si>
  <si>
    <t>81 01 06 02 VV WW 0Y 0Y 0Y 0Y 0Z 0Z 0Z 0Z FF</t>
  </si>
  <si>
    <t>YYYY: Pan Position ZZZZ: Tilt Position</t>
  </si>
  <si>
    <t>RelativePosition</t>
  </si>
  <si>
    <t>81 01 06 03 VV WW 0Y 0Y 0Y 0Y 0Z 0Z 0Z 0Z FF</t>
  </si>
  <si>
    <t>Home</t>
  </si>
  <si>
    <t>81 01 06 04 FF</t>
  </si>
  <si>
    <t>81 01 06 05 FF</t>
  </si>
  <si>
    <t>CAM_Brightness</t>
  </si>
  <si>
    <t>81 01 04 A1 00 00 0p 0q FF</t>
  </si>
  <si>
    <t>pq: Brightness Position</t>
  </si>
  <si>
    <t>CAM_Contrast</t>
  </si>
  <si>
    <t>81 01 04 A2 00 00 0p 0q FF</t>
  </si>
  <si>
    <t>pq: Contrast Position</t>
  </si>
  <si>
    <t>CAM_Flip</t>
  </si>
  <si>
    <t>81 01 04 A4 00 FF</t>
  </si>
  <si>
    <t>Single Command For Video Flip</t>
  </si>
  <si>
    <t>Flip-H</t>
  </si>
  <si>
    <t>81 01 04 A4 01 FF</t>
  </si>
  <si>
    <t>Flip-V</t>
  </si>
  <si>
    <t>81 01 04 A4 02 FF</t>
  </si>
  <si>
    <t>Flip-HV</t>
  </si>
  <si>
    <t>81 01 04 A4 03 FF</t>
  </si>
  <si>
    <t>CAM_SettingSave</t>
  </si>
  <si>
    <t>Save</t>
  </si>
  <si>
    <t>81 01 04 A5 10 FF</t>
  </si>
  <si>
    <t>Save Current Setting</t>
  </si>
  <si>
    <t>CAM_AWBSensitivity</t>
  </si>
  <si>
    <t>High</t>
  </si>
  <si>
    <t>81 01 04 A9 00 FF</t>
  </si>
  <si>
    <t>Normal</t>
  </si>
  <si>
    <t>81 01 04 A9 01 FF</t>
  </si>
  <si>
    <t>Low</t>
  </si>
  <si>
    <t>81 01 04 A9 02 FF</t>
  </si>
  <si>
    <t>CAM_AFZone</t>
  </si>
  <si>
    <t>Top</t>
  </si>
  <si>
    <t>81 01 04 AA 00 FF</t>
  </si>
  <si>
    <t>AF Zone weight select</t>
  </si>
  <si>
    <t>Center</t>
  </si>
  <si>
    <t>81 01 04 AA 01 FF</t>
  </si>
  <si>
    <t>Bottom</t>
  </si>
  <si>
    <t>81 01 04 AA 02 FF</t>
  </si>
  <si>
    <t>CAM_ColorHue</t>
  </si>
  <si>
    <t>81 01 04 4F 00 00 00 0p FF</t>
  </si>
  <si>
    <t>p: Color Hue setting 0h (− 14 dgrees) to Eh ( +14 degrees)</t>
  </si>
  <si>
    <t>OSD_Control</t>
  </si>
  <si>
    <t>Open / Close</t>
  </si>
  <si>
    <t>81 01 04 3F 02 5F FF</t>
  </si>
  <si>
    <t>Navigate Up</t>
  </si>
  <si>
    <t>81 01 06 01 0E 0E 03 01 FF</t>
  </si>
  <si>
    <t>Navigate Down</t>
  </si>
  <si>
    <t>81 01 06 01 0E 0E 03 02 FF</t>
  </si>
  <si>
    <t>Navigate Left</t>
  </si>
  <si>
    <t>81 01 06 01 0E 0E 01 03 FF</t>
  </si>
  <si>
    <t>Navigate Right</t>
  </si>
  <si>
    <t>81 01 06 01 0E 0E 02 03 FF</t>
  </si>
  <si>
    <t>Enter</t>
  </si>
  <si>
    <t>81 01 06 06 05 FF</t>
  </si>
  <si>
    <t>Return</t>
  </si>
  <si>
    <t>81 01 06 06 04 FF</t>
  </si>
  <si>
    <t>Return Package</t>
  </si>
  <si>
    <t>CAM_ZoomPosInq</t>
  </si>
  <si>
    <t>81 09 04 47 FF</t>
  </si>
  <si>
    <t>90 50 0p 0q 0r 0s FF</t>
  </si>
  <si>
    <t>pqrs: Zoom Position</t>
  </si>
  <si>
    <t>CAM_FocusAFModeInq</t>
  </si>
  <si>
    <t>81 09 04 38 FF</t>
  </si>
  <si>
    <t>90 50 02 FF</t>
  </si>
  <si>
    <t>90 50 03 FF</t>
  </si>
  <si>
    <t>CAM_FocusPosInq</t>
  </si>
  <si>
    <t>81 09 04 48 FF</t>
  </si>
  <si>
    <t>CAM_WBModeInq</t>
  </si>
  <si>
    <t>81 09 04 35 FF</t>
  </si>
  <si>
    <t>90 50 00 FF</t>
  </si>
  <si>
    <t>90 50 01 FF</t>
  </si>
  <si>
    <t>OnePush mode</t>
  </si>
  <si>
    <t>90 50 05 FF</t>
  </si>
  <si>
    <t>CAM_RGainInq</t>
  </si>
  <si>
    <t>81 09 04 43 FF</t>
  </si>
  <si>
    <t>90 50 00 00 0p 0q FF</t>
  </si>
  <si>
    <t>CAM_BGainInq</t>
  </si>
  <si>
    <t>81 09 04 44 FF</t>
  </si>
  <si>
    <t>CAM_AEModeInq</t>
  </si>
  <si>
    <t>81 09 04 39 FF</t>
  </si>
  <si>
    <t>90 50 0A FF</t>
  </si>
  <si>
    <t>Shutter priority (SAE)</t>
  </si>
  <si>
    <t>90 50 0B FF</t>
  </si>
  <si>
    <t>Iris priority (AAE)</t>
  </si>
  <si>
    <t>90 50 0D FF</t>
  </si>
  <si>
    <t>CAM_ShutterPosInq</t>
  </si>
  <si>
    <t>81 09 04 4A FF</t>
  </si>
  <si>
    <t>90 50 0p 0q FF</t>
  </si>
  <si>
    <t>CAM_IrisPosInq</t>
  </si>
  <si>
    <t>81 09 04 4B FF</t>
  </si>
  <si>
    <t>pq: Iris Position</t>
  </si>
  <si>
    <t>CAM_BrightPosInq</t>
  </si>
  <si>
    <t>81 09 04 4D FF</t>
  </si>
  <si>
    <t>pq: Bright Position</t>
  </si>
  <si>
    <t>CAM_ExpCompModeInq</t>
  </si>
  <si>
    <t>81 09 04 3E FF</t>
  </si>
  <si>
    <t>CAM_ExpCompPosInq</t>
  </si>
  <si>
    <t>81 09 04 4E FF</t>
  </si>
  <si>
    <t>pq: ExpComp Position</t>
  </si>
  <si>
    <t>CAM_BacklightModeInq</t>
  </si>
  <si>
    <t>81 09 04 33 FF</t>
  </si>
  <si>
    <t>CAM_Noise2DModeInq</t>
  </si>
  <si>
    <t>81 09 04 50 FF</t>
  </si>
  <si>
    <t>Auto Noise 2D</t>
  </si>
  <si>
    <t>Manual Noise 2D</t>
  </si>
  <si>
    <t>CAM_Noise2DLevel</t>
  </si>
  <si>
    <t>81 09 04 53 FF</t>
  </si>
  <si>
    <t>90 50 0p FF</t>
  </si>
  <si>
    <t>Noise Reduction (2D) p: 0 to 5</t>
  </si>
  <si>
    <t>CAM_Noise3DLevel</t>
  </si>
  <si>
    <t>81 09 04 54 FF</t>
  </si>
  <si>
    <t>Noise Reduction (3D) p: 0 to 8</t>
  </si>
  <si>
    <t>CAM_FlickerModeInq</t>
  </si>
  <si>
    <t>81 09 04 55 FF</t>
  </si>
  <si>
    <t>p: Flicker Settings(0: OFF, 1: 50Hz, 2: 60Hz)</t>
  </si>
  <si>
    <t>CAM_ApertureModeInq (Sharpness)</t>
  </si>
  <si>
    <t>81 09 04 05 FF</t>
  </si>
  <si>
    <t>Auto Sharpness</t>
  </si>
  <si>
    <t>Manual Sharpness</t>
  </si>
  <si>
    <t>CAM_ApertureInq (Sharpness)</t>
  </si>
  <si>
    <t>81 09 04 42 FF</t>
  </si>
  <si>
    <t>pq: Aperture Gain</t>
  </si>
  <si>
    <t>CAM_PictureEffectModeInq</t>
  </si>
  <si>
    <t>81 09 04 63 FF</t>
  </si>
  <si>
    <t>90 50 04 FF</t>
  </si>
  <si>
    <t>CAM_LR_ReverseInq</t>
  </si>
  <si>
    <t>81 09 04 61 FF</t>
  </si>
  <si>
    <t>CAM_PictureFlipInq</t>
  </si>
  <si>
    <t>81 09 04 66 FF</t>
  </si>
  <si>
    <t>CAM_ColorGainInq</t>
  </si>
  <si>
    <t>81 09 04 49 FF</t>
  </si>
  <si>
    <t>90 50 00 00 00 0p FF</t>
  </si>
  <si>
    <t xml:space="preserve">p: Color Gain setting 0h (60%) to Eh (200%) </t>
  </si>
  <si>
    <t>CAM_PanTiltPosInq</t>
  </si>
  <si>
    <t>81 09 06 12 FF</t>
  </si>
  <si>
    <t>90 50 0w 0w 0w 0w</t>
  </si>
  <si>
    <t>wwww: Pan Position</t>
  </si>
  <si>
    <t>0z 0z 0z 0z FF</t>
  </si>
  <si>
    <t>zzzz: Tilt Position</t>
  </si>
  <si>
    <t>CAM_GainLimitInq</t>
  </si>
  <si>
    <t>81 09 04 2C FF</t>
  </si>
  <si>
    <t>90 50 0q FF</t>
  </si>
  <si>
    <t>p: Gain Limit</t>
  </si>
  <si>
    <t>CAM_AFSensitivityInq</t>
  </si>
  <si>
    <t>81 09 04 58 FF</t>
  </si>
  <si>
    <t>CAM_BrightnessInq</t>
  </si>
  <si>
    <t>81 09 04 A1 FF</t>
  </si>
  <si>
    <t>CAM_ContrastInq</t>
  </si>
  <si>
    <t>81 09 04 A2 FF</t>
  </si>
  <si>
    <t>CAM_FlipInq</t>
  </si>
  <si>
    <t>81 09 04 A4 FF</t>
  </si>
  <si>
    <t>81 09 04 AA FF</t>
  </si>
  <si>
    <t>CAM_ColorHueInq</t>
  </si>
  <si>
    <t>81 09 04 4F FF</t>
  </si>
  <si>
    <t>p: Color Hue setting 0h (− 14 dgrees) to Eh ( +14 degrees</t>
  </si>
  <si>
    <t>CAM_AWBSensitivityInq</t>
  </si>
  <si>
    <t>81 09 04 A9 FF</t>
  </si>
  <si>
    <t>HEX Value</t>
  </si>
  <si>
    <t>Set Color Temp</t>
  </si>
  <si>
    <r>
      <t>81 01 04 20 0</t>
    </r>
    <r>
      <rPr>
        <b/>
        <sz val="10"/>
        <rFont val="Arial"/>
      </rPr>
      <t>p</t>
    </r>
    <r>
      <rPr>
        <sz val="10"/>
        <color rgb="FF000000"/>
        <rFont val="Arial"/>
      </rPr>
      <t xml:space="preserve"> 0</t>
    </r>
    <r>
      <rPr>
        <b/>
        <sz val="10"/>
        <rFont val="Arial"/>
      </rPr>
      <t>q</t>
    </r>
    <r>
      <rPr>
        <sz val="10"/>
        <color rgb="FF000000"/>
        <rFont val="Arial"/>
      </rPr>
      <t xml:space="preserve"> FF</t>
    </r>
  </si>
  <si>
    <t>Kelvin Value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</si>
  <si>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</si>
  <si>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</si>
  <si>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</si>
  <si>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</si>
  <si>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</si>
  <si>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</si>
  <si>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</si>
  <si>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</si>
  <si>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</si>
  <si>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</si>
  <si>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</si>
  <si>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</si>
  <si>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</si>
  <si>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</si>
  <si>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</si>
  <si>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</si>
  <si>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</si>
  <si>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</si>
  <si>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</si>
  <si>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</si>
  <si>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</si>
  <si>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</si>
  <si>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</si>
  <si>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</si>
  <si>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</si>
  <si>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</si>
  <si>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</si>
  <si>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</si>
  <si>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</si>
  <si>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</si>
  <si>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</si>
  <si>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</si>
  <si>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</si>
  <si>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</si>
  <si>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</si>
  <si>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</si>
  <si>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</si>
  <si>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</si>
  <si>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</si>
  <si>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</si>
  <si>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</si>
  <si>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</si>
  <si>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</si>
  <si>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</si>
  <si>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</si>
  <si>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</si>
  <si>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</si>
  <si>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</si>
  <si>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</si>
  <si>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</si>
  <si>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</si>
  <si>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</si>
  <si>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</si>
  <si>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</si>
  <si>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</si>
  <si>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</si>
  <si>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192.168.100.88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</si>
</sst>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00.0"/>
    <numFmt numFmtId="165" formatCode="0000"/>
    <numFmt numFmtId="166" formatCode="00000"/>
    <numFmt numFmtId="167" formatCode="00.0"/>
    <numFmt numFmtId="168" formatCode="00"/>
  </numFmts>
  <fonts count="27" x14ac:knownFonts="1">
    <font>
      <sz val="10"/>
      <color rgb="FF000000"/>
      <name val="Arial"/>
    </font>
    <font>
      <sz val="12"/>
      <name val="Arial"/>
    </font>
    <font>
      <sz val="10"/>
      <color rgb="FFFF0000"/>
      <name val="Arial"/>
    </font>
    <font>
      <b/>
      <sz val="12"/>
      <name val="Arial"/>
    </font>
    <font>
      <b/>
      <sz val="14"/>
      <color rgb="FFD9D9D9"/>
      <name val="Arial"/>
    </font>
    <font>
      <sz val="10"/>
      <name val="Arial"/>
    </font>
    <font>
      <i/>
      <sz val="8"/>
      <name val="Arial"/>
    </font>
    <font>
      <b/>
      <sz val="12"/>
      <color rgb="FFC9DAF8"/>
      <name val="Arial"/>
    </font>
    <font>
      <b/>
      <sz val="10"/>
      <name val="Arial"/>
    </font>
    <font>
      <sz val="12"/>
      <color rgb="FFFFFFFF"/>
      <name val="Arial"/>
    </font>
    <font>
      <b/>
      <sz val="10"/>
      <name val="Arial"/>
    </font>
    <font>
      <sz val="10"/>
      <color rgb="FFFFFFFF"/>
      <name val="Arial"/>
    </font>
    <font>
      <sz val="10"/>
      <name val="Arial"/>
    </font>
    <font>
      <strike/>
      <sz val="10"/>
      <name val="Arial"/>
    </font>
    <font>
      <b/>
      <sz val="12"/>
      <color rgb="FFC9DAF8"/>
      <name val="Arial"/>
    </font>
    <font>
      <sz val="12"/>
      <name val="Arial"/>
    </font>
    <font>
      <sz val="10"/>
      <color rgb="FFFFFFFF"/>
      <name val="Arial"/>
    </font>
    <font>
      <u/>
      <sz val="10"/>
      <color rgb="FFFFFFFF"/>
      <name val="Arial"/>
    </font>
    <font>
      <b/>
      <sz val="14"/>
      <name val="Arial"/>
    </font>
    <font>
      <b/>
      <sz val="10"/>
      <name val="Arial"/>
    </font>
    <font>
      <i/>
      <sz val="10"/>
      <name val="Arial"/>
    </font>
    <font>
      <b/>
      <sz val="1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color rgb="FFFFFFFF"/>
      <name val="Arial"/>
    </font>
    <font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0000FF"/>
        <bgColor rgb="FF0000FF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/>
    <xf numFmtId="0" fontId="5" fillId="3" borderId="0" xfId="0" applyFont="1" applyFill="1"/>
    <xf numFmtId="0" fontId="7" fillId="2" borderId="0" xfId="0" applyFont="1" applyFill="1" applyAlignment="1">
      <alignment horizontal="center"/>
    </xf>
    <xf numFmtId="164" fontId="1" fillId="7" borderId="4" xfId="0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0" fontId="9" fillId="2" borderId="0" xfId="0" applyFont="1" applyFill="1" applyAlignment="1">
      <alignment horizontal="center"/>
    </xf>
    <xf numFmtId="165" fontId="5" fillId="0" borderId="10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65" fontId="5" fillId="0" borderId="12" xfId="0" applyNumberFormat="1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13" xfId="0" applyFont="1" applyBorder="1" applyAlignment="1">
      <alignment horizontal="center"/>
    </xf>
    <xf numFmtId="166" fontId="9" fillId="2" borderId="0" xfId="0" applyNumberFormat="1" applyFont="1" applyFill="1" applyAlignment="1">
      <alignment horizontal="center"/>
    </xf>
    <xf numFmtId="0" fontId="5" fillId="0" borderId="9" xfId="0" quotePrefix="1" applyFont="1" applyBorder="1" applyAlignment="1">
      <alignment horizontal="center"/>
    </xf>
    <xf numFmtId="165" fontId="9" fillId="2" borderId="0" xfId="0" applyNumberFormat="1" applyFont="1" applyFill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167" fontId="1" fillId="7" borderId="4" xfId="0" applyNumberFormat="1" applyFont="1" applyFill="1" applyBorder="1" applyAlignment="1">
      <alignment horizontal="center"/>
    </xf>
    <xf numFmtId="166" fontId="9" fillId="2" borderId="0" xfId="0" applyNumberFormat="1" applyFont="1" applyFill="1" applyAlignment="1">
      <alignment horizontal="center"/>
    </xf>
    <xf numFmtId="0" fontId="5" fillId="0" borderId="8" xfId="0" applyFont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0" borderId="11" xfId="0" applyFont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5" fillId="8" borderId="11" xfId="0" quotePrefix="1" applyFont="1" applyFill="1" applyBorder="1" applyAlignment="1">
      <alignment horizontal="center"/>
    </xf>
    <xf numFmtId="168" fontId="1" fillId="7" borderId="4" xfId="0" applyNumberFormat="1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1" fontId="1" fillId="7" borderId="4" xfId="0" applyNumberFormat="1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8" borderId="8" xfId="0" quotePrefix="1" applyFont="1" applyFill="1" applyBorder="1" applyAlignment="1">
      <alignment horizontal="center"/>
    </xf>
    <xf numFmtId="0" fontId="12" fillId="2" borderId="0" xfId="0" applyFont="1" applyFill="1" applyAlignment="1"/>
    <xf numFmtId="0" fontId="12" fillId="2" borderId="15" xfId="0" applyFont="1" applyFill="1" applyBorder="1" applyAlignment="1"/>
    <xf numFmtId="0" fontId="13" fillId="2" borderId="0" xfId="0" applyFont="1" applyFill="1" applyAlignment="1"/>
    <xf numFmtId="0" fontId="13" fillId="2" borderId="15" xfId="0" applyFont="1" applyFill="1" applyBorder="1" applyAlignment="1"/>
    <xf numFmtId="0" fontId="5" fillId="0" borderId="13" xfId="0" applyFont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168" fontId="1" fillId="7" borderId="4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4" fillId="2" borderId="15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5" fillId="7" borderId="12" xfId="0" applyFont="1" applyFill="1" applyBorder="1" applyAlignment="1">
      <alignment horizontal="center"/>
    </xf>
    <xf numFmtId="0" fontId="5" fillId="9" borderId="13" xfId="0" applyFont="1" applyFill="1" applyBorder="1" applyAlignment="1">
      <alignment horizontal="center"/>
    </xf>
    <xf numFmtId="0" fontId="5" fillId="9" borderId="13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5" fillId="0" borderId="11" xfId="0" quotePrefix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8" xfId="0" quotePrefix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3" xfId="0" quotePrefix="1" applyFont="1" applyBorder="1" applyAlignment="1">
      <alignment horizontal="center"/>
    </xf>
    <xf numFmtId="0" fontId="17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1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9" fillId="6" borderId="11" xfId="0" applyFont="1" applyFill="1" applyBorder="1" applyAlignment="1">
      <alignment horizontal="center"/>
    </xf>
    <xf numFmtId="0" fontId="12" fillId="7" borderId="0" xfId="0" applyFont="1" applyFill="1" applyAlignment="1"/>
    <xf numFmtId="0" fontId="19" fillId="7" borderId="0" xfId="0" applyFont="1" applyFill="1" applyAlignment="1"/>
    <xf numFmtId="0" fontId="12" fillId="7" borderId="0" xfId="0" applyFont="1" applyFill="1" applyAlignment="1">
      <alignment horizontal="center"/>
    </xf>
    <xf numFmtId="0" fontId="20" fillId="7" borderId="0" xfId="0" applyFont="1" applyFill="1" applyAlignment="1"/>
    <xf numFmtId="0" fontId="21" fillId="11" borderId="7" xfId="0" applyFont="1" applyFill="1" applyBorder="1" applyAlignment="1">
      <alignment horizontal="center"/>
    </xf>
    <xf numFmtId="0" fontId="21" fillId="11" borderId="2" xfId="0" applyFont="1" applyFill="1" applyBorder="1" applyAlignment="1">
      <alignment horizontal="center"/>
    </xf>
    <xf numFmtId="0" fontId="21" fillId="11" borderId="2" xfId="0" applyFont="1" applyFill="1" applyBorder="1" applyAlignment="1"/>
    <xf numFmtId="0" fontId="21" fillId="11" borderId="14" xfId="0" applyFont="1" applyFill="1" applyBorder="1" applyAlignment="1">
      <alignment horizontal="center"/>
    </xf>
    <xf numFmtId="0" fontId="22" fillId="0" borderId="0" xfId="0" applyFont="1" applyAlignment="1">
      <alignment horizontal="center" vertical="top"/>
    </xf>
    <xf numFmtId="0" fontId="12" fillId="0" borderId="5" xfId="0" applyFont="1" applyBorder="1" applyAlignment="1"/>
    <xf numFmtId="0" fontId="19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12" fillId="0" borderId="0" xfId="0" applyFont="1" applyAlignment="1"/>
    <xf numFmtId="0" fontId="23" fillId="8" borderId="0" xfId="0" applyFont="1" applyFill="1" applyAlignment="1"/>
    <xf numFmtId="0" fontId="19" fillId="0" borderId="0" xfId="0" applyFont="1" applyAlignment="1"/>
    <xf numFmtId="0" fontId="12" fillId="0" borderId="0" xfId="0" applyFont="1" applyAlignment="1"/>
    <xf numFmtId="0" fontId="22" fillId="0" borderId="0" xfId="0" applyFont="1" applyAlignment="1">
      <alignment horizontal="center"/>
    </xf>
    <xf numFmtId="0" fontId="12" fillId="0" borderId="0" xfId="0" applyFont="1" applyAlignment="1"/>
    <xf numFmtId="0" fontId="19" fillId="0" borderId="0" xfId="0" applyFont="1" applyAlignment="1"/>
    <xf numFmtId="0" fontId="12" fillId="0" borderId="0" xfId="0" applyFont="1" applyAlignment="1">
      <alignment horizontal="center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0" fontId="12" fillId="0" borderId="15" xfId="0" applyFont="1" applyBorder="1" applyAlignment="1">
      <alignment vertical="top"/>
    </xf>
    <xf numFmtId="0" fontId="19" fillId="0" borderId="0" xfId="0" applyFont="1" applyAlignment="1">
      <alignment horizontal="center"/>
    </xf>
    <xf numFmtId="0" fontId="19" fillId="6" borderId="11" xfId="0" applyFont="1" applyFill="1" applyBorder="1" applyAlignment="1">
      <alignment horizontal="center"/>
    </xf>
    <xf numFmtId="0" fontId="24" fillId="0" borderId="0" xfId="0" applyFont="1" applyAlignment="1"/>
    <xf numFmtId="0" fontId="12" fillId="0" borderId="0" xfId="0" applyFont="1" applyAlignment="1"/>
    <xf numFmtId="0" fontId="8" fillId="12" borderId="0" xfId="0" applyFont="1" applyFill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23" fillId="8" borderId="10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1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8" fillId="12" borderId="0" xfId="0" applyFont="1" applyFill="1" applyAlignment="1">
      <alignment horizontal="left" vertical="center"/>
    </xf>
    <xf numFmtId="0" fontId="5" fillId="8" borderId="4" xfId="0" applyFont="1" applyFill="1" applyBorder="1" applyAlignment="1">
      <alignment horizontal="left" vertical="center"/>
    </xf>
    <xf numFmtId="168" fontId="8" fillId="5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left"/>
    </xf>
    <xf numFmtId="168" fontId="8" fillId="6" borderId="15" xfId="0" applyNumberFormat="1" applyFont="1" applyFill="1" applyBorder="1" applyAlignment="1">
      <alignment horizontal="center"/>
    </xf>
    <xf numFmtId="0" fontId="8" fillId="6" borderId="15" xfId="0" applyFont="1" applyFill="1" applyBorder="1" applyAlignment="1">
      <alignment horizontal="center"/>
    </xf>
    <xf numFmtId="168" fontId="5" fillId="0" borderId="0" xfId="0" applyNumberFormat="1" applyFont="1" applyAlignment="1">
      <alignment horizontal="center"/>
    </xf>
    <xf numFmtId="49" fontId="16" fillId="2" borderId="0" xfId="0" applyNumberFormat="1" applyFont="1" applyFill="1" applyAlignment="1">
      <alignment horizontal="left"/>
    </xf>
    <xf numFmtId="0" fontId="0" fillId="0" borderId="0" xfId="0" applyFont="1" applyAlignment="1"/>
    <xf numFmtId="0" fontId="10" fillId="6" borderId="0" xfId="0" applyFont="1" applyFill="1" applyAlignment="1">
      <alignment horizontal="center"/>
    </xf>
    <xf numFmtId="0" fontId="16" fillId="2" borderId="0" xfId="0" applyFont="1" applyFill="1" applyAlignment="1">
      <alignment horizontal="left"/>
    </xf>
    <xf numFmtId="0" fontId="16" fillId="10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5" fillId="0" borderId="11" xfId="0" applyFont="1" applyBorder="1" applyAlignment="1">
      <alignment horizontal="left" vertical="center"/>
    </xf>
    <xf numFmtId="0" fontId="5" fillId="0" borderId="8" xfId="0" applyFont="1" applyBorder="1"/>
    <xf numFmtId="0" fontId="5" fillId="0" borderId="13" xfId="0" applyFont="1" applyBorder="1"/>
    <xf numFmtId="0" fontId="5" fillId="0" borderId="8" xfId="0" applyFont="1" applyBorder="1" applyAlignment="1">
      <alignment horizontal="left" vertical="center"/>
    </xf>
    <xf numFmtId="0" fontId="26" fillId="8" borderId="11" xfId="0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0" fontId="5" fillId="8" borderId="11" xfId="0" applyFont="1" applyFill="1" applyBorder="1" applyAlignment="1">
      <alignment horizontal="left" vertical="center"/>
    </xf>
    <xf numFmtId="0" fontId="22" fillId="0" borderId="0" xfId="0" applyFont="1" applyAlignment="1">
      <alignment horizontal="center" vertical="top"/>
    </xf>
    <xf numFmtId="0" fontId="18" fillId="7" borderId="0" xfId="0" applyFont="1" applyFill="1" applyAlignment="1">
      <alignment horizontal="center"/>
    </xf>
    <xf numFmtId="0" fontId="19" fillId="0" borderId="0" xfId="0" applyFont="1" applyAlignment="1">
      <alignment horizontal="center" vertical="top"/>
    </xf>
    <xf numFmtId="0" fontId="4" fillId="4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8" fillId="6" borderId="1" xfId="0" applyFont="1" applyFill="1" applyBorder="1" applyAlignment="1">
      <alignment horizontal="center"/>
    </xf>
    <xf numFmtId="0" fontId="5" fillId="0" borderId="14" xfId="0" applyFont="1" applyBorder="1"/>
    <xf numFmtId="0" fontId="5" fillId="9" borderId="2" xfId="0" applyFont="1" applyFill="1" applyBorder="1"/>
    <xf numFmtId="0" fontId="8" fillId="6" borderId="5" xfId="0" applyFont="1" applyFill="1" applyBorder="1" applyAlignment="1">
      <alignment horizontal="center" vertical="center"/>
    </xf>
    <xf numFmtId="0" fontId="5" fillId="0" borderId="6" xfId="0" applyFont="1" applyBorder="1"/>
    <xf numFmtId="0" fontId="8" fillId="6" borderId="3" xfId="0" applyFont="1" applyFill="1" applyBorder="1" applyAlignment="1">
      <alignment horizontal="center" vertical="center"/>
    </xf>
    <xf numFmtId="0" fontId="5" fillId="0" borderId="7" xfId="0" applyFont="1" applyBorder="1"/>
  </cellXfs>
  <cellStyles count="1">
    <cellStyle name="Normal" xfId="0" builtinId="0"/>
  </cellStyles>
  <dxfs count="34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</dxfs>
  <tableStyles count="17">
    <tableStyle name="TABLES-style" pivot="0" count="2" xr9:uid="{00000000-0011-0000-FFFF-FFFF00000000}">
      <tableStyleElement type="firstRowStripe" dxfId="33"/>
      <tableStyleElement type="secondRowStripe" dxfId="32"/>
    </tableStyle>
    <tableStyle name="TABLES-style 2" pivot="0" count="2" xr9:uid="{00000000-0011-0000-FFFF-FFFF01000000}">
      <tableStyleElement type="firstRowStripe" dxfId="31"/>
      <tableStyleElement type="secondRowStripe" dxfId="30"/>
    </tableStyle>
    <tableStyle name="TABLES-style 3" pivot="0" count="2" xr9:uid="{00000000-0011-0000-FFFF-FFFF02000000}">
      <tableStyleElement type="firstRowStripe" dxfId="29"/>
      <tableStyleElement type="secondRowStripe" dxfId="28"/>
    </tableStyle>
    <tableStyle name="TABLES-style 4" pivot="0" count="2" xr9:uid="{00000000-0011-0000-FFFF-FFFF03000000}">
      <tableStyleElement type="firstRowStripe" dxfId="27"/>
      <tableStyleElement type="secondRowStripe" dxfId="26"/>
    </tableStyle>
    <tableStyle name="TABLES-style 5" pivot="0" count="2" xr9:uid="{00000000-0011-0000-FFFF-FFFF04000000}">
      <tableStyleElement type="firstRowStripe" dxfId="25"/>
      <tableStyleElement type="secondRowStripe" dxfId="24"/>
    </tableStyle>
    <tableStyle name="TABLES-style 6" pivot="0" count="2" xr9:uid="{00000000-0011-0000-FFFF-FFFF05000000}">
      <tableStyleElement type="firstRowStripe" dxfId="23"/>
      <tableStyleElement type="secondRowStripe" dxfId="22"/>
    </tableStyle>
    <tableStyle name="TABLES-style 7" pivot="0" count="2" xr9:uid="{00000000-0011-0000-FFFF-FFFF06000000}">
      <tableStyleElement type="firstRowStripe" dxfId="21"/>
      <tableStyleElement type="secondRowStripe" dxfId="20"/>
    </tableStyle>
    <tableStyle name="TABLES-style 8" pivot="0" count="2" xr9:uid="{00000000-0011-0000-FFFF-FFFF07000000}">
      <tableStyleElement type="firstRowStripe" dxfId="19"/>
      <tableStyleElement type="secondRowStripe" dxfId="18"/>
    </tableStyle>
    <tableStyle name="TABLES-style 9" pivot="0" count="2" xr9:uid="{00000000-0011-0000-FFFF-FFFF08000000}">
      <tableStyleElement type="firstRowStripe" dxfId="17"/>
      <tableStyleElement type="secondRowStripe" dxfId="16"/>
    </tableStyle>
    <tableStyle name="TABLES-style 10" pivot="0" count="2" xr9:uid="{00000000-0011-0000-FFFF-FFFF09000000}">
      <tableStyleElement type="firstRowStripe" dxfId="15"/>
      <tableStyleElement type="secondRowStripe" dxfId="14"/>
    </tableStyle>
    <tableStyle name="TABLES-style 11" pivot="0" count="2" xr9:uid="{00000000-0011-0000-FFFF-FFFF0A000000}">
      <tableStyleElement type="firstRowStripe" dxfId="13"/>
      <tableStyleElement type="secondRowStripe" dxfId="12"/>
    </tableStyle>
    <tableStyle name="TABLES-style 12" pivot="0" count="2" xr9:uid="{00000000-0011-0000-FFFF-FFFF0B000000}">
      <tableStyleElement type="firstRowStripe" dxfId="11"/>
      <tableStyleElement type="secondRowStripe" dxfId="10"/>
    </tableStyle>
    <tableStyle name="TABLES-style 13" pivot="0" count="2" xr9:uid="{00000000-0011-0000-FFFF-FFFF0C000000}">
      <tableStyleElement type="firstRowStripe" dxfId="9"/>
      <tableStyleElement type="secondRowStripe" dxfId="8"/>
    </tableStyle>
    <tableStyle name="TABLES-style 14" pivot="0" count="2" xr9:uid="{00000000-0011-0000-FFFF-FFFF0D000000}">
      <tableStyleElement type="firstRowStripe" dxfId="7"/>
      <tableStyleElement type="secondRowStripe" dxfId="6"/>
    </tableStyle>
    <tableStyle name="TABLES-style 15" pivot="0" count="2" xr9:uid="{00000000-0011-0000-FFFF-FFFF0E000000}">
      <tableStyleElement type="firstRowStripe" dxfId="5"/>
      <tableStyleElement type="secondRowStripe" dxfId="4"/>
    </tableStyle>
    <tableStyle name="TABLE - Zoom Tenths-style" pivot="0" count="2" xr9:uid="{00000000-0011-0000-FFFF-FFFF0F000000}">
      <tableStyleElement type="firstRowStripe" dxfId="3"/>
      <tableStyleElement type="secondRowStripe" dxfId="2"/>
    </tableStyle>
    <tableStyle name="TABLE - Zoom Tenths-style 2" pivot="0" count="2" xr9:uid="{00000000-0011-0000-FFFF-FFFF1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F64:G71" headerRowCount="0">
  <tableColumns count="2">
    <tableColumn id="1" xr3:uid="{00000000-0010-0000-0000-000001000000}" name="Column1"/>
    <tableColumn id="2" xr3:uid="{00000000-0010-0000-0000-000002000000}" name="Column2"/>
  </tableColumns>
  <tableStyleInfo name="TABLES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J64:K71" headerRowCount="0">
  <tableColumns count="2">
    <tableColumn id="1" xr3:uid="{00000000-0010-0000-0900-000001000000}" name="Column1"/>
    <tableColumn id="2" xr3:uid="{00000000-0010-0000-0900-000002000000}" name="Column2"/>
  </tableColumns>
  <tableStyleInfo name="TABLES-style 10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B6:G24" headerRowCount="0">
  <tableColumns count="6">
    <tableColumn id="1" xr3:uid="{00000000-0010-0000-0A00-000001000000}" name="Column1"/>
    <tableColumn id="2" xr3:uid="{00000000-0010-0000-0A00-000002000000}" name="Column2"/>
    <tableColumn id="3" xr3:uid="{00000000-0010-0000-0A00-000003000000}" name="Column3"/>
    <tableColumn id="4" xr3:uid="{00000000-0010-0000-0A00-000004000000}" name="Column4"/>
    <tableColumn id="5" xr3:uid="{00000000-0010-0000-0A00-000005000000}" name="Column5"/>
    <tableColumn id="6" xr3:uid="{00000000-0010-0000-0A00-000006000000}" name="Column6"/>
  </tableColumns>
  <tableStyleInfo name="TABLES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B64:D65" headerRowCount="0">
  <tableColumns count="3">
    <tableColumn id="1" xr3:uid="{00000000-0010-0000-0B00-000001000000}" name="Column1"/>
    <tableColumn id="2" xr3:uid="{00000000-0010-0000-0B00-000002000000}" name="Column2"/>
    <tableColumn id="3" xr3:uid="{00000000-0010-0000-0B00-000003000000}" name="Column3"/>
  </tableColumns>
  <tableStyleInfo name="TABLES-style 1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I29:J48" headerRowCount="0">
  <tableColumns count="2">
    <tableColumn id="1" xr3:uid="{00000000-0010-0000-0C00-000001000000}" name="Column1"/>
    <tableColumn id="2" xr3:uid="{00000000-0010-0000-0C00-000002000000}" name="Column2"/>
  </tableColumns>
  <tableStyleInfo name="TABLES-style 13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B29:F51" headerRowCount="0">
  <tableColumns count="5">
    <tableColumn id="1" xr3:uid="{00000000-0010-0000-0D00-000001000000}" name="Column1"/>
    <tableColumn id="2" xr3:uid="{00000000-0010-0000-0D00-000002000000}" name="Column2"/>
    <tableColumn id="3" xr3:uid="{00000000-0010-0000-0D00-000003000000}" name="Column3"/>
    <tableColumn id="4" xr3:uid="{00000000-0010-0000-0D00-000004000000}" name="Column4"/>
    <tableColumn id="5" xr3:uid="{00000000-0010-0000-0D00-000005000000}" name="Column5"/>
  </tableColumns>
  <tableStyleInfo name="TABLES-style 14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B70:C71" headerRowCount="0">
  <tableColumns count="2">
    <tableColumn id="1" xr3:uid="{00000000-0010-0000-0E00-000001000000}" name="Column1"/>
    <tableColumn id="2" xr3:uid="{00000000-0010-0000-0E00-000002000000}" name="Column2"/>
  </tableColumns>
  <tableStyleInfo name="TABLES-style 15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B6:C76" headerRowCount="0">
  <tableColumns count="2">
    <tableColumn id="1" xr3:uid="{00000000-0010-0000-0F00-000001000000}" name="Column1"/>
    <tableColumn id="2" xr3:uid="{00000000-0010-0000-0F00-000002000000}" name="Column2"/>
  </tableColumns>
  <tableStyleInfo name="TABLE - Zoom Tenths-style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E6:M297" headerRowCount="0">
  <tableColumns count="9">
    <tableColumn id="1" xr3:uid="{00000000-0010-0000-1000-000001000000}" name="Column1"/>
    <tableColumn id="2" xr3:uid="{00000000-0010-0000-1000-000002000000}" name="Column2"/>
    <tableColumn id="3" xr3:uid="{00000000-0010-0000-1000-000003000000}" name="Column3"/>
    <tableColumn id="4" xr3:uid="{00000000-0010-0000-1000-000004000000}" name="Column4"/>
    <tableColumn id="5" xr3:uid="{00000000-0010-0000-1000-000005000000}" name="Column5"/>
    <tableColumn id="6" xr3:uid="{00000000-0010-0000-1000-000006000000}" name="Column6"/>
    <tableColumn id="7" xr3:uid="{00000000-0010-0000-1000-000007000000}" name="Column7"/>
    <tableColumn id="8" xr3:uid="{00000000-0010-0000-1000-000008000000}" name="Column8"/>
    <tableColumn id="9" xr3:uid="{00000000-0010-0000-1000-000009000000}" name="Column9"/>
  </tableColumns>
  <tableStyleInfo name="TABLE - Zoom Tenths-style 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72:G79" headerRowCount="0">
  <tableColumns count="2">
    <tableColumn id="1" xr3:uid="{00000000-0010-0000-0100-000001000000}" name="Column1"/>
    <tableColumn id="2" xr3:uid="{00000000-0010-0000-0100-000002000000}" name="Column2"/>
  </tableColumns>
  <tableStyleInfo name="TABLES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66:C67" headerRowCount="0">
  <tableColumns count="2">
    <tableColumn id="1" xr3:uid="{00000000-0010-0000-0200-000001000000}" name="Column1"/>
    <tableColumn id="2" xr3:uid="{00000000-0010-0000-0200-000002000000}" name="Column2"/>
  </tableColumns>
  <tableStyleInfo name="TABLES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68:E69" headerRowCount="0">
  <tableColumns count="4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</tableColumns>
  <tableStyleInfo name="TABLES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I6:K9" headerRowCount="0">
  <tableColumns count="3">
    <tableColumn id="1" xr3:uid="{00000000-0010-0000-0400-000001000000}" name="Column1"/>
    <tableColumn id="2" xr3:uid="{00000000-0010-0000-0400-000002000000}" name="Column2"/>
    <tableColumn id="3" xr3:uid="{00000000-0010-0000-0400-000003000000}" name="Column3"/>
  </tableColumns>
  <tableStyleInfo name="TABLES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M6:O23" headerRowCount="0">
  <tableColumns count="3">
    <tableColumn id="1" xr3:uid="{00000000-0010-0000-0500-000001000000}" name="Column1"/>
    <tableColumn id="2" xr3:uid="{00000000-0010-0000-0500-000002000000}" name="Column2"/>
    <tableColumn id="3" xr3:uid="{00000000-0010-0000-0500-000003000000}" name="Column3"/>
  </tableColumns>
  <tableStyleInfo name="TABLES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I10:J15" headerRowCount="0">
  <tableColumns count="2">
    <tableColumn id="1" xr3:uid="{00000000-0010-0000-0600-000001000000}" name="Column1"/>
    <tableColumn id="2" xr3:uid="{00000000-0010-0000-0600-000002000000}" name="Column2"/>
  </tableColumns>
  <tableStyleInfo name="TABLES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72:D79" headerRowCount="0">
  <tableColumns count="3">
    <tableColumn id="1" xr3:uid="{00000000-0010-0000-0700-000001000000}" name="Column1"/>
    <tableColumn id="2" xr3:uid="{00000000-0010-0000-0700-000002000000}" name="Column2"/>
    <tableColumn id="3" xr3:uid="{00000000-0010-0000-0700-000003000000}" name="Column3"/>
  </tableColumns>
  <tableStyleInfo name="TABLES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B82:G82" headerRowCount="0">
  <tableColumns count="6">
    <tableColumn id="1" xr3:uid="{00000000-0010-0000-0800-000001000000}" name="Column1"/>
    <tableColumn id="2" xr3:uid="{00000000-0010-0000-0800-000002000000}" name="Column2"/>
    <tableColumn id="3" xr3:uid="{00000000-0010-0000-0800-000003000000}" name="Column3"/>
    <tableColumn id="4" xr3:uid="{00000000-0010-0000-0800-000004000000}" name="Column4"/>
    <tableColumn id="5" xr3:uid="{00000000-0010-0000-0800-000005000000}" name="Column5"/>
    <tableColumn id="6" xr3:uid="{00000000-0010-0000-0800-000006000000}" name="Column6"/>
  </tableColumns>
  <tableStyleInfo name="TABLES-style 9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5"/>
  <sheetViews>
    <sheetView tabSelected="1" topLeftCell="A4" workbookViewId="0">
      <selection activeCell="H8" sqref="H8"/>
    </sheetView>
  </sheetViews>
  <sheetFormatPr defaultColWidth="14.42578125" defaultRowHeight="15.75" customHeight="1" x14ac:dyDescent="0.2"/>
  <cols>
    <col min="1" max="1" width="3.42578125" customWidth="1"/>
    <col min="2" max="2" width="17.28515625" customWidth="1"/>
    <col min="3" max="3" width="19" customWidth="1"/>
    <col min="4" max="4" width="16.140625" customWidth="1"/>
    <col min="6" max="6" width="4" customWidth="1"/>
    <col min="7" max="7" width="30.140625" customWidth="1"/>
    <col min="8" max="8" width="24" customWidth="1"/>
    <col min="9" max="9" width="6.42578125" customWidth="1"/>
    <col min="10" max="11" width="4" customWidth="1"/>
  </cols>
  <sheetData>
    <row r="1" spans="1:11" ht="15.75" customHeight="1" x14ac:dyDescent="0.25">
      <c r="A1" s="1"/>
      <c r="B1" s="1"/>
      <c r="C1" s="3"/>
      <c r="D1" s="3"/>
      <c r="E1" s="3"/>
      <c r="F1" s="1"/>
      <c r="G1" s="1"/>
      <c r="H1" s="3"/>
      <c r="I1" s="3"/>
      <c r="J1" s="3"/>
      <c r="K1" s="1"/>
    </row>
    <row r="2" spans="1:11" ht="15.75" customHeight="1" x14ac:dyDescent="0.25">
      <c r="A2" s="1"/>
      <c r="B2" s="128" t="s">
        <v>1</v>
      </c>
      <c r="C2" s="124"/>
      <c r="D2" s="124"/>
      <c r="E2" s="124"/>
      <c r="F2" s="1"/>
      <c r="G2" s="128" t="s">
        <v>3</v>
      </c>
      <c r="H2" s="124"/>
      <c r="I2" s="124"/>
      <c r="J2" s="124"/>
      <c r="K2" s="1"/>
    </row>
    <row r="3" spans="1:11" ht="15.75" customHeight="1" x14ac:dyDescent="0.25">
      <c r="A3" s="1"/>
      <c r="B3" s="129" t="s">
        <v>4</v>
      </c>
      <c r="C3" s="124"/>
      <c r="D3" s="124"/>
      <c r="E3" s="124"/>
      <c r="F3" s="1"/>
      <c r="G3" s="1"/>
      <c r="H3" s="3"/>
      <c r="I3" s="3"/>
      <c r="J3" s="3"/>
      <c r="K3" s="1"/>
    </row>
    <row r="4" spans="1:11" ht="15.75" customHeight="1" x14ac:dyDescent="0.25">
      <c r="A4" s="1"/>
      <c r="B4" s="1"/>
      <c r="C4" s="7" t="s">
        <v>5</v>
      </c>
      <c r="D4" s="7" t="s">
        <v>6</v>
      </c>
      <c r="E4" s="7" t="s">
        <v>7</v>
      </c>
      <c r="F4" s="1"/>
      <c r="G4" s="1"/>
      <c r="H4" s="7" t="s">
        <v>8</v>
      </c>
      <c r="I4" s="7" t="s">
        <v>7</v>
      </c>
      <c r="J4" s="7"/>
      <c r="K4" s="1"/>
    </row>
    <row r="5" spans="1:11" ht="15.75" customHeight="1" x14ac:dyDescent="0.25">
      <c r="A5" s="3"/>
      <c r="B5" s="7" t="s">
        <v>9</v>
      </c>
      <c r="C5" s="8">
        <v>0</v>
      </c>
      <c r="D5" s="12">
        <f>65535-(C5*14.4)</f>
        <v>65535</v>
      </c>
      <c r="E5" s="12" t="str">
        <f>DEC2HEX(65535-(C5*14.4),4)</f>
        <v>FFFF</v>
      </c>
      <c r="F5" s="3"/>
      <c r="G5" s="7" t="s">
        <v>18</v>
      </c>
      <c r="H5" s="16">
        <v>1</v>
      </c>
      <c r="I5" s="12" t="str">
        <f>VLOOKUP(H5,'TABLE - Zoom Tenths'!B6:C76,2,FALSE)</f>
        <v>0000</v>
      </c>
      <c r="J5" s="12"/>
      <c r="K5" s="1"/>
    </row>
    <row r="6" spans="1:11" ht="15.75" customHeight="1" x14ac:dyDescent="0.25">
      <c r="A6" s="3"/>
      <c r="B6" s="7" t="s">
        <v>21</v>
      </c>
      <c r="C6" s="8">
        <v>0</v>
      </c>
      <c r="D6" s="21">
        <f t="shared" ref="D6:D7" si="0">0+(C6*14.4)</f>
        <v>0</v>
      </c>
      <c r="E6" s="23" t="str">
        <f t="shared" ref="E6:E7" si="1">DEC2HEX(0+(C6*14.4),4)</f>
        <v>0000</v>
      </c>
      <c r="F6" s="3"/>
      <c r="G6" s="7" t="s">
        <v>42</v>
      </c>
      <c r="H6" s="16">
        <v>1</v>
      </c>
      <c r="I6" s="12" t="str">
        <f>VLOOKUP(H6,'TABLE - Zoom Tenths'!E6:F116,2,FALSE)</f>
        <v>0000</v>
      </c>
      <c r="J6" s="23"/>
      <c r="K6" s="1"/>
    </row>
    <row r="7" spans="1:11" ht="15.75" customHeight="1" x14ac:dyDescent="0.25">
      <c r="A7" s="3"/>
      <c r="B7" s="7" t="s">
        <v>44</v>
      </c>
      <c r="C7" s="25">
        <v>0</v>
      </c>
      <c r="D7" s="26">
        <f t="shared" si="0"/>
        <v>0</v>
      </c>
      <c r="E7" s="12" t="str">
        <f t="shared" si="1"/>
        <v>0000</v>
      </c>
      <c r="F7" s="3"/>
      <c r="G7" s="7" t="s">
        <v>47</v>
      </c>
      <c r="H7" s="16">
        <v>1</v>
      </c>
      <c r="I7" s="23" t="str">
        <f>VLOOKUP(H7,'TABLE - Zoom Tenths'!H6:I196,2,FALSE)</f>
        <v>0000</v>
      </c>
      <c r="J7" s="12"/>
      <c r="K7" s="1"/>
    </row>
    <row r="8" spans="1:11" ht="15.75" customHeight="1" x14ac:dyDescent="0.25">
      <c r="A8" s="3"/>
      <c r="B8" s="7" t="s">
        <v>48</v>
      </c>
      <c r="C8" s="25">
        <v>0</v>
      </c>
      <c r="D8" s="12">
        <f>65535-(C8*14.4)</f>
        <v>65535</v>
      </c>
      <c r="E8" s="12" t="str">
        <f>DEC2HEX(65535-(C8*14.4),4)</f>
        <v>FFFF</v>
      </c>
      <c r="F8" s="1"/>
      <c r="G8" s="7" t="s">
        <v>53</v>
      </c>
      <c r="H8" s="16">
        <v>29.3</v>
      </c>
      <c r="I8" s="28" t="str">
        <f>VLOOKUP(H8,'TABLE - Zoom Tenths'!K6:L296,2,FALSE)</f>
        <v>3FEA</v>
      </c>
      <c r="J8" s="1"/>
      <c r="K8" s="1"/>
    </row>
    <row r="9" spans="1:11" ht="15.7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5.75" customHeight="1" x14ac:dyDescent="0.2">
      <c r="A10" s="1"/>
      <c r="B10" s="125" t="s">
        <v>56</v>
      </c>
      <c r="C10" s="124"/>
      <c r="D10" s="124"/>
      <c r="E10" s="124"/>
      <c r="F10" s="1"/>
      <c r="G10" s="125" t="s">
        <v>56</v>
      </c>
      <c r="H10" s="124"/>
      <c r="I10" s="124"/>
      <c r="J10" s="124"/>
      <c r="K10" s="1"/>
    </row>
    <row r="11" spans="1:11" ht="15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5.75" customHeight="1" x14ac:dyDescent="0.25">
      <c r="A12" s="1"/>
      <c r="B12" s="7" t="s">
        <v>57</v>
      </c>
      <c r="C12" s="16" t="s">
        <v>1396</v>
      </c>
      <c r="D12" s="7" t="s">
        <v>10</v>
      </c>
      <c r="E12" s="16" t="s">
        <v>125</v>
      </c>
      <c r="F12" s="1"/>
      <c r="G12" s="7" t="s">
        <v>59</v>
      </c>
      <c r="H12" s="16" t="s">
        <v>18</v>
      </c>
      <c r="I12" s="7"/>
      <c r="J12" s="7"/>
      <c r="K12" s="1"/>
    </row>
    <row r="13" spans="1:11" ht="15.75" customHeight="1" x14ac:dyDescent="0.25">
      <c r="A13" s="1"/>
      <c r="B13" s="7"/>
      <c r="C13" s="7"/>
      <c r="D13" s="7" t="s">
        <v>11</v>
      </c>
      <c r="E13" s="16" t="s">
        <v>132</v>
      </c>
      <c r="F13" s="1"/>
      <c r="G13" s="7"/>
      <c r="H13" s="7"/>
      <c r="I13" s="7"/>
      <c r="J13" s="7"/>
      <c r="K13" s="1"/>
    </row>
    <row r="14" spans="1:11" ht="15.75" customHeight="1" x14ac:dyDescent="0.25">
      <c r="A14" s="1"/>
      <c r="B14" s="7" t="s">
        <v>61</v>
      </c>
      <c r="C14" s="32">
        <v>12</v>
      </c>
      <c r="D14" s="7"/>
      <c r="E14" s="7"/>
      <c r="F14" s="1"/>
      <c r="G14" s="7" t="s">
        <v>57</v>
      </c>
      <c r="H14" s="16" t="s">
        <v>1396</v>
      </c>
      <c r="I14" s="7"/>
      <c r="J14" s="7"/>
      <c r="K14" s="1"/>
    </row>
    <row r="15" spans="1:11" ht="15.75" customHeight="1" x14ac:dyDescent="0.25">
      <c r="A15" s="1"/>
      <c r="B15" s="7" t="s">
        <v>65</v>
      </c>
      <c r="C15" s="32">
        <v>10</v>
      </c>
      <c r="D15" s="7" t="s">
        <v>66</v>
      </c>
      <c r="E15" s="16" t="s">
        <v>67</v>
      </c>
      <c r="F15" s="1"/>
      <c r="G15" s="7"/>
      <c r="H15" s="7"/>
      <c r="I15" s="7"/>
      <c r="J15" s="7"/>
      <c r="K15" s="1"/>
    </row>
    <row r="16" spans="1:11" ht="15.75" customHeight="1" x14ac:dyDescent="0.25">
      <c r="A16" s="1"/>
      <c r="B16" s="1"/>
      <c r="C16" s="1"/>
      <c r="D16" s="1"/>
      <c r="E16" s="1"/>
      <c r="F16" s="1"/>
      <c r="G16" s="7" t="s">
        <v>68</v>
      </c>
      <c r="H16" s="35">
        <v>5</v>
      </c>
      <c r="I16" s="7"/>
      <c r="J16" s="7"/>
      <c r="K16" s="1"/>
    </row>
    <row r="17" spans="1:11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7"/>
      <c r="K17" s="1"/>
    </row>
    <row r="18" spans="1:11" ht="15.75" customHeight="1" x14ac:dyDescent="0.2">
      <c r="A18" s="1"/>
      <c r="B18" s="130" t="str">
        <f>"http://"&amp;C12&amp;"/cgi-bin/ptzctrl.cgi?ptzcmd&amp;"&amp;E15&amp;"&amp;"&amp;C14&amp;"&amp;"&amp;C15&amp;"&amp;"&amp;IF(E12="Left",E5,E6)&amp;"&amp;"&amp;(IF(E13="Up",E7,E8))</f>
        <v>http://192.168.100.88/cgi-bin/ptzctrl.cgi?ptzcmd&amp;abs&amp;12&amp;10&amp;0000&amp;0000</v>
      </c>
      <c r="C18" s="124"/>
      <c r="D18" s="124"/>
      <c r="E18" s="124"/>
      <c r="F18" s="1"/>
      <c r="G18" s="130" t="str">
        <f>"http://"&amp;H14&amp;"/cgi-bin/ptzctrl.cgi?ptzcmd&amp;"&amp;"zoomto"&amp;"&amp;"&amp;H16&amp;"&amp;"&amp;_xlfn.IFS(H12="EPTZ",I5,H12="12X",I6,H12="20X",I7,H12="30X",I8)</f>
        <v>http://192.168.100.88/cgi-bin/ptzctrl.cgi?ptzcmd&amp;zoomto&amp;5&amp;0000</v>
      </c>
      <c r="H18" s="124"/>
      <c r="I18" s="124"/>
      <c r="J18" s="124"/>
      <c r="K18" s="1"/>
    </row>
    <row r="19" spans="1:11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5.75" customHeight="1" x14ac:dyDescent="0.2">
      <c r="A20" s="39"/>
      <c r="B20" s="125" t="s">
        <v>96</v>
      </c>
      <c r="C20" s="124"/>
      <c r="D20" s="124"/>
      <c r="E20" s="124"/>
      <c r="F20" s="39"/>
      <c r="G20" s="125" t="s">
        <v>96</v>
      </c>
      <c r="H20" s="124"/>
      <c r="I20" s="124"/>
      <c r="J20" s="124"/>
      <c r="K20" s="39"/>
    </row>
    <row r="21" spans="1:11" ht="15.75" customHeight="1" x14ac:dyDescent="0.2">
      <c r="A21" s="39"/>
      <c r="B21" s="39"/>
      <c r="C21" s="40"/>
      <c r="D21" s="39"/>
      <c r="E21" s="40"/>
      <c r="F21" s="39"/>
      <c r="G21" s="41"/>
      <c r="H21" s="42"/>
      <c r="I21" s="41"/>
      <c r="J21" s="42"/>
      <c r="K21" s="39"/>
    </row>
    <row r="22" spans="1:11" ht="15.75" customHeight="1" x14ac:dyDescent="0.25">
      <c r="A22" s="39"/>
      <c r="B22" s="44" t="s">
        <v>61</v>
      </c>
      <c r="C22" s="45">
        <v>12</v>
      </c>
      <c r="D22" s="44" t="s">
        <v>10</v>
      </c>
      <c r="E22" s="16" t="s">
        <v>125</v>
      </c>
      <c r="F22" s="39"/>
      <c r="G22" s="7" t="s">
        <v>59</v>
      </c>
      <c r="H22" s="16" t="s">
        <v>18</v>
      </c>
      <c r="I22" s="46"/>
      <c r="J22" s="46"/>
      <c r="K22" s="39"/>
    </row>
    <row r="23" spans="1:11" ht="15.75" customHeight="1" x14ac:dyDescent="0.25">
      <c r="A23" s="39"/>
      <c r="B23" s="44" t="s">
        <v>65</v>
      </c>
      <c r="C23" s="45">
        <v>10</v>
      </c>
      <c r="D23" s="44" t="s">
        <v>11</v>
      </c>
      <c r="E23" s="16" t="s">
        <v>132</v>
      </c>
      <c r="F23" s="39"/>
      <c r="G23" s="47"/>
      <c r="H23" s="46"/>
      <c r="I23" s="46"/>
      <c r="J23" s="46"/>
      <c r="K23" s="39"/>
    </row>
    <row r="24" spans="1:11" ht="15.75" customHeight="1" x14ac:dyDescent="0.25">
      <c r="A24" s="39"/>
      <c r="B24" s="44"/>
      <c r="C24" s="48"/>
      <c r="D24" s="46"/>
      <c r="E24" s="49"/>
      <c r="F24" s="39"/>
      <c r="G24" s="50" t="s">
        <v>144</v>
      </c>
      <c r="H24" s="51">
        <v>1</v>
      </c>
      <c r="I24" s="44"/>
      <c r="J24" s="44"/>
      <c r="K24" s="39"/>
    </row>
    <row r="25" spans="1:11" ht="15.75" customHeight="1" x14ac:dyDescent="0.25">
      <c r="A25" s="39"/>
      <c r="B25" s="50" t="s">
        <v>144</v>
      </c>
      <c r="C25" s="51">
        <v>1</v>
      </c>
      <c r="D25" s="44" t="s">
        <v>66</v>
      </c>
      <c r="E25" s="16" t="s">
        <v>67</v>
      </c>
      <c r="F25" s="39"/>
      <c r="G25" s="39"/>
      <c r="H25" s="39"/>
      <c r="I25" s="39"/>
      <c r="J25" s="39"/>
      <c r="K25" s="39"/>
    </row>
    <row r="26" spans="1:11" ht="15.75" customHeight="1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</row>
    <row r="27" spans="1:11" ht="15.75" customHeight="1" x14ac:dyDescent="0.25">
      <c r="A27" s="39"/>
      <c r="B27" s="50" t="s">
        <v>156</v>
      </c>
      <c r="C27" s="123" t="str">
        <f>IF(E25="abs","81 01 06 02 "&amp;IF(C22&lt;10,"0"&amp;C22,C22)&amp;" "&amp;IF(C23&lt;10,"0"&amp;C23,C23)&amp;" 0"&amp;IF(E22="Left",MID($E$5,1,1),MID($E$6,1,1))&amp;" 0"&amp;IF(E22="Left",MID($E$5,2,1),MID($E$6,2,1))&amp;" 0"&amp;IF(E22="Left",MID($E$5,3,1),MID($E$6,3,1))&amp;" 0"&amp;IF(E22="Left",MID($E$5,4,1),MID($E$6,4,1))&amp;" 0"&amp;IF(E23="Up",MID($E$7,1,1),MID($E$8,1,1))&amp;" 0"&amp;IF(E23="Up",MID($E$7,2,1),MID($E$8,2,1))&amp;" 0"&amp;IF(E23="Up",MID($E$7,3,1),MID($E$8,3,1))&amp;" 0"&amp;IF(E23="Up",MID($E$7,4,1),MID($E$8,4,1))&amp;" FF","81 01 06 03 "&amp;IF(C22&lt;10,"0"&amp;C22,C22)&amp;" "&amp;IF(C23&lt;10,"0"&amp;C23,C23)&amp;" 0"&amp;IF(E22="Left",MID($E$5,1,1),MID($E$6,1,1))&amp;" 0"&amp;IF(E22="Left",MID($E$5,2,1),MID($E$6,2,1))&amp;" 0"&amp;IF(E22="Left",MID($E$5,3,1),MID($E$6,3,1))&amp;" 0"&amp;IF(E22="Left",MID($E$5,4,1),MID($E$6,4,1))&amp;" 0"&amp;IF(E23="Up",MID($E$7,1,1),MID($E$8,1,1))&amp;" 0"&amp;IF(E23="Up",MID($E$7,2,1),MID($E$8,2,1))&amp;" 0"&amp;IF(E23="Up",MID($E$7,3,1),MID($E$8,3,1))&amp;" 0"&amp;IF(E23="Up",MID($E$7,4,1),MID($E$8,4,1))&amp;" FF")</f>
        <v>81 01 06 02 12 10 00 00 00 00 00 00 00 00 FF</v>
      </c>
      <c r="D27" s="124"/>
      <c r="E27" s="124"/>
      <c r="F27" s="39"/>
      <c r="G27" s="50" t="s">
        <v>156</v>
      </c>
      <c r="H27" s="123" t="str">
        <f>"81 01 04 47 "&amp;IF(H22="EPTZ","0"&amp;MID($I$5,1,1)&amp;" 0"&amp;MID($I$5,2,1)&amp;" 0"&amp;MID($I$5,3,1)&amp;" 0"&amp;MID($I$5,4,1)&amp;" FF", IF(H22="12X","0"&amp;MID($I$6,1,1)&amp;" 0"&amp;MID($I$6,2,1)&amp;" 0"&amp;MID($I$6,3,1)&amp;" 0"&amp;MID($I$6,4,1)&amp;" FF",IF(H22="20X","0"&amp;MID($I$7,1,1)&amp;" 0"&amp;MID($I$7,2,1)&amp;" 0"&amp;MID($I$7,3,1)&amp;" 0"&amp;MID($I$7,4,1)&amp;" FF",IF(H22="30X","0"&amp;MID($I$8,1,1)&amp;" 0"&amp;MID($I$8,2,1)&amp;" 0"&amp;MID($I$8,3,1)&amp;" 0"&amp;MID($I$8,4,1)&amp;" FF"))))</f>
        <v>81 01 04 47 00 00 00 00 FF</v>
      </c>
      <c r="I27" s="124"/>
      <c r="J27" s="124"/>
      <c r="K27" s="39"/>
    </row>
    <row r="28" spans="1:11" ht="15.75" customHeight="1" x14ac:dyDescent="0.25">
      <c r="A28" s="39"/>
      <c r="B28" s="50" t="s">
        <v>192</v>
      </c>
      <c r="C28" s="126" t="str">
        <f>IF(E25="abs","8"&amp;C25&amp;" 01 06 02 "&amp;IF(C22&lt;10,"0"&amp;C22,C22)&amp;" "&amp;IF(C23&lt;10,"0"&amp;C23,C23)&amp;" 0"&amp;IF(E22="Left",MID($E$5,1,1),MID($E$6,1,1))&amp;" 0"&amp;IF(E22="Left",MID($E$5,2,1),MID($E$6,2,1))&amp;" 0"&amp;IF(E22="Left",MID($E$5,3,1),MID($E$6,3,1))&amp;" 0"&amp;IF(E22="Left",MID($E$5,4,1),MID($E$6,4,1))&amp;" 0"&amp;IF(E23="Up",MID($E$7,1,1),MID($E$8,1,1))&amp;" 0"&amp;IF(E23="Up",MID($E$7,2,1),MID($E$8,2,1))&amp;" 0"&amp;IF(E23="Up",MID($E$7,3,1),MID($E$8,3,1))&amp;" 0"&amp;IF(E23="Up",MID($E$7,4,1),MID($E$8,4,1))&amp;" FF","8"&amp;C25&amp;" 01 06 03 "&amp;IF(C22&lt;10,"0"&amp;C22,C22)&amp;" "&amp;IF(C23&lt;10,"0"&amp;C23,C23)&amp;" 0"&amp;IF(E22="Left",MID($E$5,1,1),MID($E$6,1,1))&amp;" 0"&amp;IF(E22="Left",MID($E$5,2,1),MID($E$6,2,1))&amp;" 0"&amp;IF(E22="Left",MID($E$5,3,1),MID($E$6,3,1))&amp;" 0"&amp;IF(E22="Left",MID($E$5,4,1),MID($E$6,4,1))&amp;" 0"&amp;IF(E23="Up",MID($E$7,1,1),MID($E$8,1,1))&amp;" 0"&amp;IF(E23="Up",MID($E$7,2,1),MID($E$8,2,1))&amp;" 0"&amp;IF(E23="Up",MID($E$7,3,1),MID($E$8,3,1))&amp;" 0"&amp;IF(E23="Up",MID($E$7,4,1),MID($E$8,4,1))&amp;" FF")</f>
        <v>81 01 06 02 12 10 00 00 00 00 00 00 00 00 FF</v>
      </c>
      <c r="D28" s="124"/>
      <c r="E28" s="124"/>
      <c r="F28" s="39"/>
      <c r="G28" s="50" t="s">
        <v>192</v>
      </c>
      <c r="H28" s="126" t="str">
        <f>"8"&amp;H24&amp;" 01 04 47 "&amp;IF(H22="EPTZ","0"&amp;MID($I$5,1,1)&amp;" 0"&amp;MID($I$5,2,1)&amp;" 0"&amp;MID($I$5,3,1)&amp;" 0"&amp;MID($I$5,4,1)&amp;" FF", IF(H22="12X","0"&amp;MID($I$6,1,1)&amp;" 0"&amp;MID($I$6,2,1)&amp;" 0"&amp;MID($I$6,3,1)&amp;" 0"&amp;MID($I$6,4,1)&amp;" FF",IF(H22="20X","0"&amp;MID($I$7,1,1)&amp;" 0"&amp;MID($I$7,2,1)&amp;" 0"&amp;MID($I$7,3,1)&amp;" 0"&amp;MID($I$7,4,1)&amp;" FF",IF(H22="30X","0"&amp;MID($I$8,1,1)&amp;" 0"&amp;MID($I$8,2,1)&amp;" 0"&amp;MID($I$8,3,1)&amp;" 0"&amp;MID($I$8,4,1)&amp;" FF"))))</f>
        <v>81 01 04 47 00 00 00 00 FF</v>
      </c>
      <c r="I28" s="124"/>
      <c r="J28" s="124"/>
      <c r="K28" s="39"/>
    </row>
    <row r="29" spans="1:11" ht="15.75" customHeight="1" x14ac:dyDescent="0.2">
      <c r="A29" s="39"/>
      <c r="B29" s="39"/>
      <c r="C29" s="65"/>
      <c r="D29" s="65"/>
      <c r="E29" s="65"/>
      <c r="F29" s="39"/>
      <c r="G29" s="39"/>
      <c r="H29" s="65"/>
      <c r="I29" s="65"/>
      <c r="J29" s="65"/>
      <c r="K29" s="39"/>
    </row>
    <row r="30" spans="1:11" ht="15.75" customHeight="1" x14ac:dyDescent="0.2">
      <c r="A30" s="39"/>
      <c r="B30" s="125" t="s">
        <v>201</v>
      </c>
      <c r="C30" s="124"/>
      <c r="D30" s="124"/>
      <c r="E30" s="124"/>
      <c r="F30" s="39"/>
      <c r="G30" s="66"/>
      <c r="H30" s="66"/>
      <c r="I30" s="66"/>
      <c r="J30" s="65"/>
      <c r="K30" s="39"/>
    </row>
    <row r="31" spans="1:11" ht="15.75" customHeight="1" x14ac:dyDescent="0.2">
      <c r="A31" s="39"/>
      <c r="B31" s="39"/>
      <c r="C31" s="65"/>
      <c r="D31" s="65"/>
      <c r="E31" s="65"/>
      <c r="F31" s="39"/>
      <c r="G31" s="127" t="s">
        <v>202</v>
      </c>
      <c r="H31" s="124"/>
      <c r="I31" s="124"/>
      <c r="J31" s="124"/>
      <c r="K31" s="39"/>
    </row>
    <row r="32" spans="1:11" ht="15.75" customHeight="1" x14ac:dyDescent="0.2">
      <c r="A32" s="39"/>
      <c r="B32" s="125" t="s">
        <v>203</v>
      </c>
      <c r="C32" s="124"/>
      <c r="D32" s="65"/>
      <c r="E32" s="65"/>
      <c r="F32" s="39"/>
      <c r="G32" s="124"/>
      <c r="H32" s="124"/>
      <c r="I32" s="124"/>
      <c r="J32" s="124"/>
      <c r="K32" s="39"/>
    </row>
    <row r="33" spans="1:11" ht="15.75" customHeight="1" x14ac:dyDescent="0.25">
      <c r="A33" s="39"/>
      <c r="B33" s="50" t="s">
        <v>156</v>
      </c>
      <c r="C33" s="126" t="str">
        <f>"81 01 06 07 00 01 0"&amp;MID($E$6,1,1)&amp;" 0"&amp;MID($E$6,2,1)&amp;" 0"&amp;MID($E$6,3,1)&amp;" 0"&amp;MID($E$6,4,1)&amp;" 0"&amp;MID($E$7,1,1)&amp;" 0"&amp;MID($E$7,2,1)&amp;" 0"&amp;MID($E$7,3,1)&amp;" 0"&amp;MID($E$7,4,1)&amp;" FF"</f>
        <v>81 01 06 07 00 01 00 00 00 00 00 00 00 00 FF</v>
      </c>
      <c r="D33" s="124"/>
      <c r="E33" s="124"/>
      <c r="F33" s="39"/>
      <c r="G33" s="124"/>
      <c r="H33" s="124"/>
      <c r="I33" s="124"/>
      <c r="J33" s="124"/>
      <c r="K33" s="39"/>
    </row>
    <row r="34" spans="1:11" ht="15.75" customHeight="1" x14ac:dyDescent="0.25">
      <c r="A34" s="39"/>
      <c r="B34" s="50" t="s">
        <v>204</v>
      </c>
      <c r="C34" s="126" t="s">
        <v>205</v>
      </c>
      <c r="D34" s="124"/>
      <c r="E34" s="124"/>
      <c r="F34" s="39"/>
      <c r="G34" s="124"/>
      <c r="H34" s="124"/>
      <c r="I34" s="124"/>
      <c r="J34" s="124"/>
      <c r="K34" s="39"/>
    </row>
    <row r="35" spans="1:11" ht="15.75" customHeight="1" x14ac:dyDescent="0.25">
      <c r="A35" s="39"/>
      <c r="B35" s="50"/>
      <c r="C35" s="67"/>
      <c r="D35" s="67"/>
      <c r="E35" s="67"/>
      <c r="F35" s="39"/>
      <c r="G35" s="124"/>
      <c r="H35" s="124"/>
      <c r="I35" s="124"/>
      <c r="J35" s="124"/>
      <c r="K35" s="39"/>
    </row>
    <row r="36" spans="1:11" ht="15.75" customHeight="1" x14ac:dyDescent="0.25">
      <c r="A36" s="39"/>
      <c r="B36" s="50" t="s">
        <v>192</v>
      </c>
      <c r="C36" s="126" t="str">
        <f>"8"&amp;C25&amp;" 01 06 07 00 01 0"&amp;MID($E$6,1,1)&amp;" 0"&amp;MID($E$6,2,1)&amp;" 0"&amp;MID($E$6,3,1)&amp;" 0"&amp;MID($E$6,4,1)&amp;" 0"&amp;MID($E$7,1,1)&amp;" 0"&amp;MID($E$7,2,1)&amp;" 0"&amp;MID($E$7,3,1)&amp;" 0"&amp;MID($E$7,4,1)&amp;" FF"</f>
        <v>81 01 06 07 00 01 00 00 00 00 00 00 00 00 FF</v>
      </c>
      <c r="D36" s="124"/>
      <c r="E36" s="124"/>
      <c r="F36" s="39"/>
      <c r="G36" s="124"/>
      <c r="H36" s="124"/>
      <c r="I36" s="124"/>
      <c r="J36" s="124"/>
      <c r="K36" s="39"/>
    </row>
    <row r="37" spans="1:11" x14ac:dyDescent="0.25">
      <c r="A37" s="39"/>
      <c r="B37" s="50" t="s">
        <v>204</v>
      </c>
      <c r="C37" s="126" t="str">
        <f>"8"&amp;C25&amp;" 01 06 07 01 01 07 0F 0F 0F 07 0F 0F 0F FF"</f>
        <v>81 01 06 07 01 01 07 0F 0F 0F 07 0F 0F 0F FF</v>
      </c>
      <c r="D37" s="124"/>
      <c r="E37" s="124"/>
      <c r="F37" s="39"/>
      <c r="G37" s="124"/>
      <c r="H37" s="124"/>
      <c r="I37" s="124"/>
      <c r="J37" s="124"/>
      <c r="K37" s="39"/>
    </row>
    <row r="38" spans="1:11" ht="12.75" x14ac:dyDescent="0.2">
      <c r="A38" s="39"/>
      <c r="B38" s="39"/>
      <c r="C38" s="65"/>
      <c r="D38" s="65"/>
      <c r="E38" s="65"/>
      <c r="F38" s="39"/>
      <c r="G38" s="124"/>
      <c r="H38" s="124"/>
      <c r="I38" s="124"/>
      <c r="J38" s="124"/>
      <c r="K38" s="39"/>
    </row>
    <row r="39" spans="1:11" ht="12.75" x14ac:dyDescent="0.2">
      <c r="A39" s="39"/>
      <c r="B39" s="125" t="s">
        <v>206</v>
      </c>
      <c r="C39" s="124"/>
      <c r="D39" s="65"/>
      <c r="E39" s="65"/>
      <c r="F39" s="39"/>
      <c r="G39" s="124"/>
      <c r="H39" s="124"/>
      <c r="I39" s="124"/>
      <c r="J39" s="124"/>
      <c r="K39" s="39"/>
    </row>
    <row r="40" spans="1:11" x14ac:dyDescent="0.25">
      <c r="A40" s="39"/>
      <c r="B40" s="50" t="s">
        <v>156</v>
      </c>
      <c r="C40" s="126" t="str">
        <f>"81 01 06 07 00 00 0"&amp;MID($E$5,1,1)&amp;" 0"&amp;MID($E$5,2,1)&amp;" 0"&amp;MID($E$5,3,1)&amp;" 0"&amp;MID($E$5,4,1)&amp;" 0"&amp;MID($E$8,1,1)&amp;" 0"&amp;MID($E$8,2,1)&amp;" 0"&amp;MID($E$8,3,1)&amp;" 0"&amp;MID($E$8,4,1)&amp;" FF"</f>
        <v>81 01 06 07 00 00 0F 0F 0F 0F 0F 0F 0F 0F FF</v>
      </c>
      <c r="D40" s="124"/>
      <c r="E40" s="124"/>
      <c r="F40" s="39"/>
      <c r="G40" s="124"/>
      <c r="H40" s="124"/>
      <c r="I40" s="124"/>
      <c r="J40" s="124"/>
      <c r="K40" s="39"/>
    </row>
    <row r="41" spans="1:11" x14ac:dyDescent="0.25">
      <c r="A41" s="39"/>
      <c r="B41" s="50" t="s">
        <v>204</v>
      </c>
      <c r="C41" s="126" t="s">
        <v>207</v>
      </c>
      <c r="D41" s="124"/>
      <c r="E41" s="124"/>
      <c r="F41" s="39"/>
      <c r="G41" s="124"/>
      <c r="H41" s="124"/>
      <c r="I41" s="124"/>
      <c r="J41" s="124"/>
      <c r="K41" s="39"/>
    </row>
    <row r="42" spans="1:11" x14ac:dyDescent="0.25">
      <c r="A42" s="39"/>
      <c r="B42" s="50"/>
      <c r="C42" s="67"/>
      <c r="D42" s="67"/>
      <c r="E42" s="67"/>
      <c r="F42" s="39"/>
      <c r="G42" s="124"/>
      <c r="H42" s="124"/>
      <c r="I42" s="124"/>
      <c r="J42" s="124"/>
      <c r="K42" s="39"/>
    </row>
    <row r="43" spans="1:11" x14ac:dyDescent="0.25">
      <c r="A43" s="39"/>
      <c r="B43" s="50" t="s">
        <v>192</v>
      </c>
      <c r="C43" s="126" t="str">
        <f>"8"&amp;C25&amp;" 01 06 07 00 00 0"&amp;MID($E$5,1,1)&amp;" 0"&amp;MID($E$5,2,1)&amp;" 0"&amp;MID($E$5,3,1)&amp;" 0"&amp;MID($E$5,4,1)&amp;" 0"&amp;MID($E$8,1,1)&amp;" 0"&amp;MID($E$8,2,1)&amp;" 0"&amp;MID($E$8,3,1)&amp;" 0"&amp;MID($E$8,4,1)&amp;" FF"</f>
        <v>81 01 06 07 00 00 0F 0F 0F 0F 0F 0F 0F 0F FF</v>
      </c>
      <c r="D43" s="124"/>
      <c r="E43" s="124"/>
      <c r="F43" s="39"/>
      <c r="G43" s="124"/>
      <c r="H43" s="124"/>
      <c r="I43" s="124"/>
      <c r="J43" s="124"/>
      <c r="K43" s="39"/>
    </row>
    <row r="44" spans="1:11" x14ac:dyDescent="0.25">
      <c r="A44" s="39"/>
      <c r="B44" s="50" t="s">
        <v>204</v>
      </c>
      <c r="C44" s="126" t="str">
        <f>"8"&amp;C25&amp;" 01 06 07 01 00 07 0F 0F 0F 07 0F 0F 0F FF"</f>
        <v>81 01 06 07 01 00 07 0F 0F 0F 07 0F 0F 0F FF</v>
      </c>
      <c r="D44" s="124"/>
      <c r="E44" s="124"/>
      <c r="F44" s="39"/>
      <c r="G44" s="124"/>
      <c r="H44" s="124"/>
      <c r="I44" s="124"/>
      <c r="J44" s="124"/>
      <c r="K44" s="39"/>
    </row>
    <row r="45" spans="1:11" ht="12.75" x14ac:dyDescent="0.2">
      <c r="A45" s="39"/>
      <c r="B45" s="39"/>
      <c r="C45" s="65"/>
      <c r="D45" s="65"/>
      <c r="E45" s="65"/>
      <c r="F45" s="39"/>
      <c r="G45" s="39"/>
      <c r="H45" s="65"/>
      <c r="I45" s="65"/>
      <c r="J45" s="65"/>
      <c r="K45" s="39"/>
    </row>
  </sheetData>
  <mergeCells count="25">
    <mergeCell ref="G2:J2"/>
    <mergeCell ref="B2:E2"/>
    <mergeCell ref="B3:E3"/>
    <mergeCell ref="B18:E18"/>
    <mergeCell ref="G18:J18"/>
    <mergeCell ref="B10:E10"/>
    <mergeCell ref="G10:J10"/>
    <mergeCell ref="C44:E44"/>
    <mergeCell ref="C36:E36"/>
    <mergeCell ref="C37:E37"/>
    <mergeCell ref="C43:E43"/>
    <mergeCell ref="H28:J28"/>
    <mergeCell ref="G31:J44"/>
    <mergeCell ref="C41:E41"/>
    <mergeCell ref="B39:C39"/>
    <mergeCell ref="C40:E40"/>
    <mergeCell ref="C33:E33"/>
    <mergeCell ref="C34:E34"/>
    <mergeCell ref="H27:J27"/>
    <mergeCell ref="B20:E20"/>
    <mergeCell ref="G20:J20"/>
    <mergeCell ref="B30:E30"/>
    <mergeCell ref="B32:C32"/>
    <mergeCell ref="C27:E27"/>
    <mergeCell ref="C28:E28"/>
  </mergeCells>
  <dataValidations count="12">
    <dataValidation type="list" allowBlank="1" sqref="H12 H22" xr:uid="{00000000-0002-0000-0000-000001000000}">
      <formula1>"12X,20X,30X,EPTZ"</formula1>
    </dataValidation>
    <dataValidation type="decimal" allowBlank="1" showDropDown="1" showInputMessage="1" prompt="Please enter a number between 1 and 20" sqref="C15 C23" xr:uid="{00000000-0002-0000-0000-000002000000}">
      <formula1>1</formula1>
      <formula2>20</formula2>
    </dataValidation>
    <dataValidation type="decimal" allowBlank="1" showDropDown="1" showInputMessage="1" prompt="Please enter a number between 1 and 7" sqref="H16" xr:uid="{00000000-0002-0000-0000-000003000000}">
      <formula1>1</formula1>
      <formula2>7</formula2>
    </dataValidation>
    <dataValidation type="list" allowBlank="1" showInputMessage="1" prompt="Only required if you are using RS232 or RS485 for control" sqref="H24 C25" xr:uid="{00000000-0002-0000-0000-000004000000}">
      <formula1>"1,2,3,4,5,6,7"</formula1>
    </dataValidation>
    <dataValidation type="decimal" allowBlank="1" showDropDown="1" showInputMessage="1" prompt="Please enter a number between 1 and 8" sqref="C13 H15" xr:uid="{00000000-0002-0000-0000-000006000000}">
      <formula1>1</formula1>
      <formula2>8</formula2>
    </dataValidation>
    <dataValidation type="list" allowBlank="1" sqref="E13 E23" xr:uid="{00000000-0002-0000-0000-000007000000}">
      <formula1>"Up,Down"</formula1>
    </dataValidation>
    <dataValidation type="decimal" allowBlank="1" showDropDown="1" showInputMessage="1" prompt="Please enter a number between 0 and 170" sqref="C5:C6" xr:uid="{00000000-0002-0000-0000-000008000000}">
      <formula1>0</formula1>
      <formula2>170</formula2>
    </dataValidation>
    <dataValidation type="decimal" allowBlank="1" showDropDown="1" showInputMessage="1" prompt="Please enter a number between 0 and 90" sqref="C7" xr:uid="{00000000-0002-0000-0000-000009000000}">
      <formula1>0</formula1>
      <formula2>90</formula2>
    </dataValidation>
    <dataValidation type="list" allowBlank="1" sqref="E12 E22" xr:uid="{00000000-0002-0000-0000-00000A000000}">
      <formula1>"Left,Right"</formula1>
    </dataValidation>
    <dataValidation type="list" allowBlank="1" sqref="E15 E25" xr:uid="{00000000-0002-0000-0000-00000B000000}">
      <formula1>"abs,rel"</formula1>
    </dataValidation>
    <dataValidation type="decimal" allowBlank="1" showDropDown="1" showInputMessage="1" prompt="Please enter a number between 0 and 30" sqref="C8" xr:uid="{00000000-0002-0000-0000-00000C000000}">
      <formula1>0</formula1>
      <formula2>30</formula2>
    </dataValidation>
    <dataValidation type="decimal" allowBlank="1" showDropDown="1" showInputMessage="1" prompt="Please enter a number between 1 and 24" sqref="C14 C22" xr:uid="{00000000-0002-0000-0000-00000D000000}">
      <formula1>1</formula1>
      <formula2>24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0000000}">
          <x14:formula1>
            <xm:f>'TABLE - Zoom Tenths'!$B$6:$B$76</xm:f>
          </x14:formula1>
          <xm:sqref>H5</xm:sqref>
        </x14:dataValidation>
        <x14:dataValidation type="list" allowBlank="1" xr:uid="{00000000-0002-0000-0000-000005000000}">
          <x14:formula1>
            <xm:f>'TABLE - Zoom Tenths'!$H$6:$H$196</xm:f>
          </x14:formula1>
          <xm:sqref>H7</xm:sqref>
        </x14:dataValidation>
        <x14:dataValidation type="list" allowBlank="1" xr:uid="{00000000-0002-0000-0000-00000E000000}">
          <x14:formula1>
            <xm:f>'TABLE - Zoom Tenths'!$E$6:$E$116</xm:f>
          </x14:formula1>
          <xm:sqref>H6</xm:sqref>
        </x14:dataValidation>
        <x14:dataValidation type="list" allowBlank="1" xr:uid="{00000000-0002-0000-0000-00000F000000}">
          <x14:formula1>
            <xm:f>'TABLE - Zoom Tenths'!$K$6:$K$296</xm:f>
          </x14:formula1>
          <xm:sqref>H8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D16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4.28515625" customWidth="1"/>
    <col min="2" max="2" width="22.85546875" customWidth="1"/>
    <col min="3" max="3" width="27.140625" customWidth="1"/>
    <col min="4" max="4" width="140" customWidth="1"/>
  </cols>
  <sheetData>
    <row r="1" spans="1:4" ht="15.75" customHeight="1" x14ac:dyDescent="0.2">
      <c r="A1" s="101" t="s">
        <v>209</v>
      </c>
      <c r="B1" s="101" t="s">
        <v>251</v>
      </c>
      <c r="C1" s="101" t="s">
        <v>949</v>
      </c>
      <c r="D1" s="101" t="s">
        <v>950</v>
      </c>
    </row>
    <row r="2" spans="1:4" ht="15.75" customHeight="1" x14ac:dyDescent="0.2">
      <c r="A2" s="134" t="s">
        <v>952</v>
      </c>
      <c r="B2" s="102" t="s">
        <v>960</v>
      </c>
      <c r="C2" s="102" t="s">
        <v>967</v>
      </c>
      <c r="D2" s="102" t="s">
        <v>968</v>
      </c>
    </row>
    <row r="3" spans="1:4" ht="15.75" customHeight="1" x14ac:dyDescent="0.2">
      <c r="A3" s="133"/>
      <c r="B3" s="103" t="s">
        <v>972</v>
      </c>
      <c r="C3" s="103" t="s">
        <v>976</v>
      </c>
      <c r="D3" s="103" t="s">
        <v>977</v>
      </c>
    </row>
    <row r="4" spans="1:4" ht="15.75" customHeight="1" x14ac:dyDescent="0.2">
      <c r="A4" s="104"/>
      <c r="B4" s="105"/>
      <c r="C4" s="105"/>
      <c r="D4" s="105"/>
    </row>
    <row r="5" spans="1:4" ht="15.75" customHeight="1" x14ac:dyDescent="0.2">
      <c r="A5" s="131" t="s">
        <v>981</v>
      </c>
      <c r="B5" s="103" t="s">
        <v>985</v>
      </c>
      <c r="C5" s="103" t="s">
        <v>986</v>
      </c>
      <c r="D5" s="103" t="s">
        <v>988</v>
      </c>
    </row>
    <row r="6" spans="1:4" ht="15.75" customHeight="1" x14ac:dyDescent="0.2">
      <c r="A6" s="132"/>
      <c r="B6" s="103" t="s">
        <v>996</v>
      </c>
      <c r="C6" s="103" t="s">
        <v>998</v>
      </c>
      <c r="D6" s="103" t="s">
        <v>999</v>
      </c>
    </row>
    <row r="7" spans="1:4" ht="15.75" customHeight="1" x14ac:dyDescent="0.2">
      <c r="A7" s="132"/>
      <c r="B7" s="103" t="s">
        <v>1000</v>
      </c>
      <c r="C7" s="103" t="s">
        <v>1001</v>
      </c>
      <c r="D7" s="103" t="s">
        <v>1002</v>
      </c>
    </row>
    <row r="8" spans="1:4" ht="15.75" customHeight="1" x14ac:dyDescent="0.2">
      <c r="A8" s="132"/>
      <c r="B8" s="103" t="s">
        <v>1003</v>
      </c>
      <c r="C8" s="103" t="s">
        <v>1004</v>
      </c>
      <c r="D8" s="103" t="s">
        <v>1005</v>
      </c>
    </row>
    <row r="9" spans="1:4" ht="15.75" customHeight="1" x14ac:dyDescent="0.2">
      <c r="A9" s="133"/>
      <c r="B9" s="103" t="s">
        <v>1007</v>
      </c>
      <c r="C9" s="103" t="s">
        <v>1008</v>
      </c>
      <c r="D9" s="103" t="s">
        <v>1009</v>
      </c>
    </row>
    <row r="10" spans="1:4" ht="15.75" customHeight="1" x14ac:dyDescent="0.2">
      <c r="A10" s="104"/>
      <c r="B10" s="106"/>
      <c r="C10" s="106"/>
      <c r="D10" s="106"/>
    </row>
    <row r="11" spans="1:4" ht="15.75" customHeight="1" x14ac:dyDescent="0.2">
      <c r="A11" s="131" t="s">
        <v>1011</v>
      </c>
      <c r="B11" s="103" t="s">
        <v>1014</v>
      </c>
      <c r="C11" s="103" t="s">
        <v>1015</v>
      </c>
      <c r="D11" s="103"/>
    </row>
    <row r="12" spans="1:4" ht="15.75" customHeight="1" x14ac:dyDescent="0.2">
      <c r="A12" s="132"/>
      <c r="B12" s="103" t="s">
        <v>1019</v>
      </c>
      <c r="C12" s="103" t="s">
        <v>1020</v>
      </c>
      <c r="D12" s="107"/>
    </row>
    <row r="13" spans="1:4" ht="15.75" customHeight="1" x14ac:dyDescent="0.2">
      <c r="A13" s="132"/>
      <c r="B13" s="103" t="s">
        <v>1025</v>
      </c>
      <c r="C13" s="103" t="s">
        <v>1026</v>
      </c>
      <c r="D13" s="107"/>
    </row>
    <row r="14" spans="1:4" ht="15.75" customHeight="1" x14ac:dyDescent="0.2">
      <c r="A14" s="132"/>
      <c r="B14" s="103" t="s">
        <v>1027</v>
      </c>
      <c r="C14" s="103" t="s">
        <v>1028</v>
      </c>
      <c r="D14" s="131" t="s">
        <v>1029</v>
      </c>
    </row>
    <row r="15" spans="1:4" ht="15.75" customHeight="1" x14ac:dyDescent="0.2">
      <c r="A15" s="132"/>
      <c r="B15" s="103" t="s">
        <v>1032</v>
      </c>
      <c r="C15" s="103" t="s">
        <v>1033</v>
      </c>
      <c r="D15" s="133"/>
    </row>
    <row r="16" spans="1:4" ht="15.75" customHeight="1" x14ac:dyDescent="0.2">
      <c r="A16" s="133"/>
      <c r="B16" s="103" t="s">
        <v>1035</v>
      </c>
      <c r="C16" s="103" t="s">
        <v>1036</v>
      </c>
      <c r="D16" s="103" t="s">
        <v>1038</v>
      </c>
    </row>
    <row r="17" spans="1:4" ht="15.75" customHeight="1" x14ac:dyDescent="0.2">
      <c r="A17" s="131" t="s">
        <v>1039</v>
      </c>
      <c r="B17" s="103" t="s">
        <v>1014</v>
      </c>
      <c r="C17" s="103" t="s">
        <v>1041</v>
      </c>
      <c r="D17" s="107"/>
    </row>
    <row r="18" spans="1:4" ht="15.75" customHeight="1" x14ac:dyDescent="0.2">
      <c r="A18" s="132"/>
      <c r="B18" s="103" t="s">
        <v>1042</v>
      </c>
      <c r="C18" s="103" t="s">
        <v>1043</v>
      </c>
      <c r="D18" s="107"/>
    </row>
    <row r="19" spans="1:4" ht="15.75" customHeight="1" x14ac:dyDescent="0.2">
      <c r="A19" s="132"/>
      <c r="B19" s="103" t="s">
        <v>1044</v>
      </c>
      <c r="C19" s="103" t="s">
        <v>1045</v>
      </c>
      <c r="D19" s="107"/>
    </row>
    <row r="20" spans="1:4" ht="15.75" customHeight="1" x14ac:dyDescent="0.2">
      <c r="A20" s="132"/>
      <c r="B20" s="103" t="s">
        <v>1046</v>
      </c>
      <c r="C20" s="103" t="s">
        <v>1047</v>
      </c>
      <c r="D20" s="131" t="s">
        <v>1029</v>
      </c>
    </row>
    <row r="21" spans="1:4" ht="15.75" customHeight="1" x14ac:dyDescent="0.2">
      <c r="A21" s="132"/>
      <c r="B21" s="103" t="s">
        <v>1048</v>
      </c>
      <c r="C21" s="103" t="s">
        <v>1049</v>
      </c>
      <c r="D21" s="133"/>
    </row>
    <row r="22" spans="1:4" ht="15.75" customHeight="1" x14ac:dyDescent="0.2">
      <c r="A22" s="132"/>
      <c r="B22" s="103" t="s">
        <v>1035</v>
      </c>
      <c r="C22" s="103" t="s">
        <v>1050</v>
      </c>
      <c r="D22" s="103" t="s">
        <v>1051</v>
      </c>
    </row>
    <row r="23" spans="1:4" ht="15.75" customHeight="1" x14ac:dyDescent="0.2">
      <c r="A23" s="132"/>
      <c r="B23" s="103" t="s">
        <v>1052</v>
      </c>
      <c r="C23" s="103" t="s">
        <v>1053</v>
      </c>
      <c r="D23" s="131" t="s">
        <v>1054</v>
      </c>
    </row>
    <row r="24" spans="1:4" ht="15.75" customHeight="1" x14ac:dyDescent="0.2">
      <c r="A24" s="132"/>
      <c r="B24" s="103" t="s">
        <v>1055</v>
      </c>
      <c r="C24" s="103" t="s">
        <v>1056</v>
      </c>
      <c r="D24" s="132"/>
    </row>
    <row r="25" spans="1:4" ht="15.75" customHeight="1" x14ac:dyDescent="0.2">
      <c r="A25" s="132"/>
      <c r="B25" s="103" t="s">
        <v>1057</v>
      </c>
      <c r="C25" s="103" t="s">
        <v>1058</v>
      </c>
      <c r="D25" s="133"/>
    </row>
    <row r="26" spans="1:4" ht="15.75" customHeight="1" x14ac:dyDescent="0.2">
      <c r="A26" s="132"/>
      <c r="B26" s="103" t="s">
        <v>456</v>
      </c>
      <c r="C26" s="103" t="s">
        <v>1059</v>
      </c>
      <c r="D26" s="131" t="s">
        <v>1060</v>
      </c>
    </row>
    <row r="27" spans="1:4" ht="15.75" customHeight="1" x14ac:dyDescent="0.2">
      <c r="A27" s="133"/>
      <c r="B27" s="103" t="s">
        <v>1061</v>
      </c>
      <c r="C27" s="103" t="s">
        <v>1062</v>
      </c>
      <c r="D27" s="133"/>
    </row>
    <row r="28" spans="1:4" ht="15.75" customHeight="1" x14ac:dyDescent="0.2">
      <c r="A28" s="131" t="s">
        <v>1063</v>
      </c>
      <c r="B28" s="103" t="s">
        <v>1064</v>
      </c>
      <c r="C28" s="103" t="s">
        <v>1065</v>
      </c>
      <c r="D28" s="103" t="s">
        <v>1066</v>
      </c>
    </row>
    <row r="29" spans="1:4" ht="15.75" customHeight="1" x14ac:dyDescent="0.2">
      <c r="A29" s="132"/>
      <c r="B29" s="103" t="s">
        <v>1067</v>
      </c>
      <c r="C29" s="103" t="s">
        <v>1068</v>
      </c>
      <c r="D29" s="103" t="s">
        <v>1069</v>
      </c>
    </row>
    <row r="30" spans="1:4" ht="15.75" customHeight="1" x14ac:dyDescent="0.2">
      <c r="A30" s="132"/>
      <c r="B30" s="103" t="s">
        <v>1070</v>
      </c>
      <c r="C30" s="103" t="s">
        <v>1071</v>
      </c>
      <c r="D30" s="103" t="s">
        <v>1072</v>
      </c>
    </row>
    <row r="31" spans="1:4" ht="15.75" customHeight="1" x14ac:dyDescent="0.2">
      <c r="A31" s="132"/>
      <c r="B31" s="103" t="s">
        <v>1073</v>
      </c>
      <c r="C31" s="103" t="s">
        <v>1074</v>
      </c>
      <c r="D31" s="103" t="s">
        <v>1075</v>
      </c>
    </row>
    <row r="32" spans="1:4" ht="15.75" customHeight="1" x14ac:dyDescent="0.2">
      <c r="A32" s="132"/>
      <c r="B32" s="103" t="s">
        <v>1076</v>
      </c>
      <c r="C32" s="103" t="s">
        <v>1077</v>
      </c>
      <c r="D32" s="103" t="s">
        <v>1078</v>
      </c>
    </row>
    <row r="33" spans="1:4" ht="15.75" customHeight="1" x14ac:dyDescent="0.2">
      <c r="A33" s="133"/>
      <c r="B33" s="103" t="s">
        <v>1079</v>
      </c>
      <c r="C33" s="103" t="s">
        <v>1080</v>
      </c>
      <c r="D33" s="103" t="s">
        <v>1081</v>
      </c>
    </row>
    <row r="34" spans="1:4" ht="15.75" customHeight="1" x14ac:dyDescent="0.2">
      <c r="A34" s="131" t="s">
        <v>1082</v>
      </c>
      <c r="B34" s="103" t="s">
        <v>1083</v>
      </c>
      <c r="C34" s="103" t="s">
        <v>1084</v>
      </c>
      <c r="D34" s="131" t="s">
        <v>1085</v>
      </c>
    </row>
    <row r="35" spans="1:4" ht="15.75" customHeight="1" x14ac:dyDescent="0.2">
      <c r="A35" s="132"/>
      <c r="B35" s="103" t="s">
        <v>132</v>
      </c>
      <c r="C35" s="103" t="s">
        <v>1086</v>
      </c>
      <c r="D35" s="132"/>
    </row>
    <row r="36" spans="1:4" ht="15.75" customHeight="1" x14ac:dyDescent="0.2">
      <c r="A36" s="132"/>
      <c r="B36" s="103" t="s">
        <v>60</v>
      </c>
      <c r="C36" s="103" t="s">
        <v>1087</v>
      </c>
      <c r="D36" s="133"/>
    </row>
    <row r="37" spans="1:4" ht="15.75" customHeight="1" x14ac:dyDescent="0.2">
      <c r="A37" s="133"/>
      <c r="B37" s="103" t="s">
        <v>1035</v>
      </c>
      <c r="C37" s="103" t="s">
        <v>1088</v>
      </c>
      <c r="D37" s="103" t="s">
        <v>1089</v>
      </c>
    </row>
    <row r="38" spans="1:4" ht="12.75" x14ac:dyDescent="0.2">
      <c r="A38" s="131" t="s">
        <v>1090</v>
      </c>
      <c r="B38" s="103" t="s">
        <v>1083</v>
      </c>
      <c r="C38" s="103" t="s">
        <v>1091</v>
      </c>
      <c r="D38" s="131" t="s">
        <v>1092</v>
      </c>
    </row>
    <row r="39" spans="1:4" ht="12.75" x14ac:dyDescent="0.2">
      <c r="A39" s="132"/>
      <c r="B39" s="103" t="s">
        <v>132</v>
      </c>
      <c r="C39" s="103" t="s">
        <v>1093</v>
      </c>
      <c r="D39" s="132"/>
    </row>
    <row r="40" spans="1:4" ht="12.75" x14ac:dyDescent="0.2">
      <c r="A40" s="132"/>
      <c r="B40" s="103" t="s">
        <v>60</v>
      </c>
      <c r="C40" s="103" t="s">
        <v>1094</v>
      </c>
      <c r="D40" s="133"/>
    </row>
    <row r="41" spans="1:4" ht="12.75" x14ac:dyDescent="0.2">
      <c r="A41" s="133"/>
      <c r="B41" s="103" t="s">
        <v>1035</v>
      </c>
      <c r="C41" s="103" t="s">
        <v>1095</v>
      </c>
      <c r="D41" s="103" t="s">
        <v>1096</v>
      </c>
    </row>
    <row r="42" spans="1:4" ht="12.75" x14ac:dyDescent="0.2">
      <c r="A42" s="131" t="s">
        <v>1097</v>
      </c>
      <c r="B42" s="103" t="s">
        <v>1098</v>
      </c>
      <c r="C42" s="103" t="s">
        <v>1099</v>
      </c>
      <c r="D42" s="103" t="s">
        <v>1100</v>
      </c>
    </row>
    <row r="43" spans="1:4" ht="12.75" x14ac:dyDescent="0.2">
      <c r="A43" s="132"/>
      <c r="B43" s="103" t="s">
        <v>1076</v>
      </c>
      <c r="C43" s="103" t="s">
        <v>1101</v>
      </c>
      <c r="D43" s="103" t="s">
        <v>1078</v>
      </c>
    </row>
    <row r="44" spans="1:4" ht="12.75" x14ac:dyDescent="0.2">
      <c r="A44" s="132"/>
      <c r="B44" s="103" t="s">
        <v>1102</v>
      </c>
      <c r="C44" s="103" t="s">
        <v>1103</v>
      </c>
      <c r="D44" s="103" t="s">
        <v>1104</v>
      </c>
    </row>
    <row r="45" spans="1:4" ht="12.75" x14ac:dyDescent="0.2">
      <c r="A45" s="132"/>
      <c r="B45" s="103" t="s">
        <v>1105</v>
      </c>
      <c r="C45" s="103" t="s">
        <v>1106</v>
      </c>
      <c r="D45" s="103" t="s">
        <v>1107</v>
      </c>
    </row>
    <row r="46" spans="1:4" ht="12.75" x14ac:dyDescent="0.2">
      <c r="A46" s="133"/>
      <c r="B46" s="103" t="s">
        <v>1108</v>
      </c>
      <c r="C46" s="103" t="s">
        <v>1109</v>
      </c>
      <c r="D46" s="103" t="s">
        <v>1110</v>
      </c>
    </row>
    <row r="47" spans="1:4" ht="12.75" x14ac:dyDescent="0.2">
      <c r="A47" s="131" t="s">
        <v>1111</v>
      </c>
      <c r="B47" s="103" t="s">
        <v>1083</v>
      </c>
      <c r="C47" s="103" t="s">
        <v>1112</v>
      </c>
      <c r="D47" s="131" t="s">
        <v>1113</v>
      </c>
    </row>
    <row r="48" spans="1:4" ht="12.75" x14ac:dyDescent="0.2">
      <c r="A48" s="132"/>
      <c r="B48" s="103" t="s">
        <v>132</v>
      </c>
      <c r="C48" s="103" t="s">
        <v>1114</v>
      </c>
      <c r="D48" s="132"/>
    </row>
    <row r="49" spans="1:4" ht="12.75" x14ac:dyDescent="0.2">
      <c r="A49" s="132"/>
      <c r="B49" s="103" t="s">
        <v>60</v>
      </c>
      <c r="C49" s="103" t="s">
        <v>1115</v>
      </c>
      <c r="D49" s="133"/>
    </row>
    <row r="50" spans="1:4" ht="12.75" x14ac:dyDescent="0.2">
      <c r="A50" s="133"/>
      <c r="B50" s="103" t="s">
        <v>1035</v>
      </c>
      <c r="C50" s="103" t="s">
        <v>1116</v>
      </c>
      <c r="D50" s="103" t="s">
        <v>1117</v>
      </c>
    </row>
    <row r="51" spans="1:4" ht="12.75" x14ac:dyDescent="0.2">
      <c r="A51" s="131" t="s">
        <v>1118</v>
      </c>
      <c r="B51" s="103" t="s">
        <v>1083</v>
      </c>
      <c r="C51" s="103" t="s">
        <v>1119</v>
      </c>
      <c r="D51" s="103" t="s">
        <v>1120</v>
      </c>
    </row>
    <row r="52" spans="1:4" ht="12.75" x14ac:dyDescent="0.2">
      <c r="A52" s="132"/>
      <c r="B52" s="103" t="s">
        <v>132</v>
      </c>
      <c r="C52" s="103" t="s">
        <v>1121</v>
      </c>
      <c r="D52" s="131"/>
    </row>
    <row r="53" spans="1:4" ht="12.75" x14ac:dyDescent="0.2">
      <c r="A53" s="132"/>
      <c r="B53" s="103" t="s">
        <v>60</v>
      </c>
      <c r="C53" s="103" t="s">
        <v>1122</v>
      </c>
      <c r="D53" s="133"/>
    </row>
    <row r="54" spans="1:4" ht="12.75" x14ac:dyDescent="0.2">
      <c r="A54" s="133"/>
      <c r="B54" s="103" t="s">
        <v>1035</v>
      </c>
      <c r="C54" s="103" t="s">
        <v>1123</v>
      </c>
      <c r="D54" s="103" t="s">
        <v>1124</v>
      </c>
    </row>
    <row r="55" spans="1:4" ht="12.75" x14ac:dyDescent="0.2">
      <c r="A55" s="131" t="s">
        <v>1125</v>
      </c>
      <c r="B55" s="103" t="s">
        <v>1126</v>
      </c>
      <c r="C55" s="103" t="s">
        <v>1127</v>
      </c>
      <c r="D55" s="131" t="s">
        <v>1128</v>
      </c>
    </row>
    <row r="56" spans="1:4" ht="12.75" x14ac:dyDescent="0.2">
      <c r="A56" s="133"/>
      <c r="B56" s="103" t="s">
        <v>1129</v>
      </c>
      <c r="C56" s="103" t="s">
        <v>1130</v>
      </c>
      <c r="D56" s="133"/>
    </row>
    <row r="57" spans="1:4" ht="12.75" x14ac:dyDescent="0.2">
      <c r="A57" s="103" t="s">
        <v>1131</v>
      </c>
      <c r="B57" s="103" t="s">
        <v>1132</v>
      </c>
      <c r="C57" s="103" t="s">
        <v>1133</v>
      </c>
      <c r="D57" s="103" t="s">
        <v>1134</v>
      </c>
    </row>
    <row r="58" spans="1:4" ht="12.75" x14ac:dyDescent="0.2">
      <c r="A58" s="131" t="s">
        <v>1135</v>
      </c>
      <c r="B58" s="103" t="s">
        <v>1129</v>
      </c>
      <c r="C58" s="103" t="s">
        <v>1136</v>
      </c>
      <c r="D58" s="131" t="s">
        <v>1137</v>
      </c>
    </row>
    <row r="59" spans="1:4" ht="12.75" x14ac:dyDescent="0.2">
      <c r="A59" s="133"/>
      <c r="B59" s="103" t="s">
        <v>1138</v>
      </c>
      <c r="C59" s="103" t="s">
        <v>1139</v>
      </c>
      <c r="D59" s="133"/>
    </row>
    <row r="60" spans="1:4" ht="12.75" x14ac:dyDescent="0.2">
      <c r="A60" s="131" t="s">
        <v>1140</v>
      </c>
      <c r="B60" s="103" t="s">
        <v>1083</v>
      </c>
      <c r="C60" s="103" t="s">
        <v>1141</v>
      </c>
      <c r="D60" s="131" t="s">
        <v>1142</v>
      </c>
    </row>
    <row r="61" spans="1:4" ht="12.75" x14ac:dyDescent="0.2">
      <c r="A61" s="132"/>
      <c r="B61" s="103" t="s">
        <v>1143</v>
      </c>
      <c r="C61" s="103" t="s">
        <v>1144</v>
      </c>
      <c r="D61" s="132"/>
    </row>
    <row r="62" spans="1:4" ht="12.75" x14ac:dyDescent="0.2">
      <c r="A62" s="133"/>
      <c r="B62" s="103" t="s">
        <v>1145</v>
      </c>
      <c r="C62" s="103" t="s">
        <v>1146</v>
      </c>
      <c r="D62" s="133"/>
    </row>
    <row r="63" spans="1:4" ht="12.75" x14ac:dyDescent="0.2">
      <c r="A63" s="103" t="s">
        <v>1147</v>
      </c>
      <c r="B63" s="103" t="s">
        <v>1148</v>
      </c>
      <c r="C63" s="103" t="s">
        <v>1149</v>
      </c>
      <c r="D63" s="103" t="s">
        <v>1150</v>
      </c>
    </row>
    <row r="64" spans="1:4" ht="12.75" x14ac:dyDescent="0.2">
      <c r="A64" s="131" t="s">
        <v>1151</v>
      </c>
      <c r="B64" s="103" t="s">
        <v>1126</v>
      </c>
      <c r="C64" s="103" t="s">
        <v>1152</v>
      </c>
      <c r="D64" s="131" t="s">
        <v>1153</v>
      </c>
    </row>
    <row r="65" spans="1:4" ht="12.75" x14ac:dyDescent="0.2">
      <c r="A65" s="133"/>
      <c r="B65" s="103" t="s">
        <v>1129</v>
      </c>
      <c r="C65" s="103" t="s">
        <v>1154</v>
      </c>
      <c r="D65" s="133"/>
    </row>
    <row r="66" spans="1:4" ht="12.75" x14ac:dyDescent="0.2">
      <c r="A66" s="131" t="s">
        <v>1155</v>
      </c>
      <c r="B66" s="103" t="s">
        <v>1126</v>
      </c>
      <c r="C66" s="103" t="s">
        <v>1156</v>
      </c>
      <c r="D66" s="131" t="s">
        <v>1157</v>
      </c>
    </row>
    <row r="67" spans="1:4" ht="12.75" x14ac:dyDescent="0.2">
      <c r="A67" s="133"/>
      <c r="B67" s="103" t="s">
        <v>1129</v>
      </c>
      <c r="C67" s="103" t="s">
        <v>1158</v>
      </c>
      <c r="D67" s="133"/>
    </row>
    <row r="68" spans="1:4" ht="12.75" x14ac:dyDescent="0.2">
      <c r="A68" s="131" t="s">
        <v>1159</v>
      </c>
      <c r="B68" s="103" t="s">
        <v>132</v>
      </c>
      <c r="C68" s="103" t="s">
        <v>1160</v>
      </c>
      <c r="D68" s="108"/>
    </row>
    <row r="69" spans="1:4" ht="12.75" x14ac:dyDescent="0.2">
      <c r="A69" s="132"/>
      <c r="B69" s="103" t="s">
        <v>60</v>
      </c>
      <c r="C69" s="103" t="s">
        <v>1161</v>
      </c>
      <c r="D69" s="108"/>
    </row>
    <row r="70" spans="1:4" ht="12.75" x14ac:dyDescent="0.2">
      <c r="A70" s="132"/>
      <c r="B70" s="103" t="s">
        <v>58</v>
      </c>
      <c r="C70" s="103" t="s">
        <v>1162</v>
      </c>
      <c r="D70" s="108"/>
    </row>
    <row r="71" spans="1:4" ht="12.75" x14ac:dyDescent="0.2">
      <c r="A71" s="132"/>
      <c r="B71" s="103" t="s">
        <v>125</v>
      </c>
      <c r="C71" s="103" t="s">
        <v>1163</v>
      </c>
      <c r="D71" s="109"/>
    </row>
    <row r="72" spans="1:4" ht="12.75" x14ac:dyDescent="0.2">
      <c r="A72" s="132"/>
      <c r="B72" s="103" t="s">
        <v>1164</v>
      </c>
      <c r="C72" s="103" t="s">
        <v>1165</v>
      </c>
      <c r="D72" s="109"/>
    </row>
    <row r="73" spans="1:4" ht="12.75" x14ac:dyDescent="0.2">
      <c r="A73" s="132"/>
      <c r="B73" s="103" t="s">
        <v>1166</v>
      </c>
      <c r="C73" s="103" t="s">
        <v>1167</v>
      </c>
      <c r="D73" s="110" t="s">
        <v>1168</v>
      </c>
    </row>
    <row r="74" spans="1:4" ht="12.75" x14ac:dyDescent="0.2">
      <c r="A74" s="132"/>
      <c r="B74" s="103" t="s">
        <v>1169</v>
      </c>
      <c r="C74" s="103" t="s">
        <v>1170</v>
      </c>
      <c r="D74" s="111" t="s">
        <v>1171</v>
      </c>
    </row>
    <row r="75" spans="1:4" ht="12.75" x14ac:dyDescent="0.2">
      <c r="A75" s="132"/>
      <c r="B75" s="103" t="s">
        <v>1172</v>
      </c>
      <c r="C75" s="103" t="s">
        <v>1173</v>
      </c>
      <c r="D75" s="109"/>
    </row>
    <row r="76" spans="1:4" ht="12.75" x14ac:dyDescent="0.2">
      <c r="A76" s="132"/>
      <c r="B76" s="103" t="s">
        <v>1014</v>
      </c>
      <c r="C76" s="103" t="s">
        <v>1174</v>
      </c>
      <c r="D76" s="109"/>
    </row>
    <row r="77" spans="1:4" ht="12.75" x14ac:dyDescent="0.2">
      <c r="A77" s="132"/>
      <c r="B77" s="131" t="s">
        <v>1175</v>
      </c>
      <c r="C77" s="136" t="s">
        <v>1176</v>
      </c>
      <c r="D77" s="110" t="s">
        <v>1177</v>
      </c>
    </row>
    <row r="78" spans="1:4" ht="12.75" x14ac:dyDescent="0.2">
      <c r="A78" s="132"/>
      <c r="B78" s="133"/>
      <c r="C78" s="133"/>
      <c r="D78" s="110"/>
    </row>
    <row r="79" spans="1:4" ht="12.75" x14ac:dyDescent="0.2">
      <c r="A79" s="132"/>
      <c r="B79" s="131" t="s">
        <v>1178</v>
      </c>
      <c r="C79" s="136" t="s">
        <v>1179</v>
      </c>
      <c r="D79" s="110" t="s">
        <v>1177</v>
      </c>
    </row>
    <row r="80" spans="1:4" ht="12.75" x14ac:dyDescent="0.2">
      <c r="A80" s="132"/>
      <c r="B80" s="133"/>
      <c r="C80" s="133"/>
      <c r="D80" s="112"/>
    </row>
    <row r="81" spans="1:4" ht="12.75" x14ac:dyDescent="0.2">
      <c r="A81" s="132"/>
      <c r="B81" s="103" t="s">
        <v>1180</v>
      </c>
      <c r="C81" s="103" t="s">
        <v>1181</v>
      </c>
      <c r="D81" s="110"/>
    </row>
    <row r="82" spans="1:4" ht="12.75" x14ac:dyDescent="0.2">
      <c r="A82" s="133"/>
      <c r="B82" s="103" t="s">
        <v>1083</v>
      </c>
      <c r="C82" s="103" t="s">
        <v>1182</v>
      </c>
      <c r="D82" s="113"/>
    </row>
    <row r="83" spans="1:4" ht="12.75" x14ac:dyDescent="0.2">
      <c r="A83" s="103" t="s">
        <v>1183</v>
      </c>
      <c r="B83" s="103" t="s">
        <v>1035</v>
      </c>
      <c r="C83" s="103" t="s">
        <v>1184</v>
      </c>
      <c r="D83" s="103" t="s">
        <v>1185</v>
      </c>
    </row>
    <row r="84" spans="1:4" ht="12.75" x14ac:dyDescent="0.2">
      <c r="A84" s="103" t="s">
        <v>1186</v>
      </c>
      <c r="B84" s="103" t="s">
        <v>1035</v>
      </c>
      <c r="C84" s="103" t="s">
        <v>1187</v>
      </c>
      <c r="D84" s="103" t="s">
        <v>1188</v>
      </c>
    </row>
    <row r="85" spans="1:4" ht="12.75" x14ac:dyDescent="0.2">
      <c r="A85" s="131" t="s">
        <v>1189</v>
      </c>
      <c r="B85" s="103" t="s">
        <v>1129</v>
      </c>
      <c r="C85" s="103" t="s">
        <v>1190</v>
      </c>
      <c r="D85" s="131" t="s">
        <v>1191</v>
      </c>
    </row>
    <row r="86" spans="1:4" ht="12.75" x14ac:dyDescent="0.2">
      <c r="A86" s="132"/>
      <c r="B86" s="103" t="s">
        <v>1192</v>
      </c>
      <c r="C86" s="103" t="s">
        <v>1193</v>
      </c>
      <c r="D86" s="132"/>
    </row>
    <row r="87" spans="1:4" ht="12.75" x14ac:dyDescent="0.2">
      <c r="A87" s="132"/>
      <c r="B87" s="103" t="s">
        <v>1194</v>
      </c>
      <c r="C87" s="103" t="s">
        <v>1195</v>
      </c>
      <c r="D87" s="132"/>
    </row>
    <row r="88" spans="1:4" ht="12.75" x14ac:dyDescent="0.2">
      <c r="A88" s="133"/>
      <c r="B88" s="103" t="s">
        <v>1196</v>
      </c>
      <c r="C88" s="103" t="s">
        <v>1197</v>
      </c>
      <c r="D88" s="133"/>
    </row>
    <row r="89" spans="1:4" ht="12.75" x14ac:dyDescent="0.2">
      <c r="A89" s="103" t="s">
        <v>1198</v>
      </c>
      <c r="B89" s="103" t="s">
        <v>1199</v>
      </c>
      <c r="C89" s="103" t="s">
        <v>1200</v>
      </c>
      <c r="D89" s="103" t="s">
        <v>1201</v>
      </c>
    </row>
    <row r="90" spans="1:4" ht="12.75" x14ac:dyDescent="0.2">
      <c r="A90" s="131" t="s">
        <v>1202</v>
      </c>
      <c r="B90" s="103" t="s">
        <v>1203</v>
      </c>
      <c r="C90" s="103" t="s">
        <v>1204</v>
      </c>
      <c r="D90" s="103" t="s">
        <v>1203</v>
      </c>
    </row>
    <row r="91" spans="1:4" ht="12.75" x14ac:dyDescent="0.2">
      <c r="A91" s="132"/>
      <c r="B91" s="103" t="s">
        <v>1205</v>
      </c>
      <c r="C91" s="103" t="s">
        <v>1206</v>
      </c>
      <c r="D91" s="103" t="s">
        <v>1205</v>
      </c>
    </row>
    <row r="92" spans="1:4" ht="12.75" x14ac:dyDescent="0.2">
      <c r="A92" s="133"/>
      <c r="B92" s="103" t="s">
        <v>1207</v>
      </c>
      <c r="C92" s="103" t="s">
        <v>1208</v>
      </c>
      <c r="D92" s="103" t="s">
        <v>1207</v>
      </c>
    </row>
    <row r="93" spans="1:4" ht="12.75" x14ac:dyDescent="0.2">
      <c r="A93" s="131" t="s">
        <v>1209</v>
      </c>
      <c r="B93" s="103" t="s">
        <v>1210</v>
      </c>
      <c r="C93" s="103" t="s">
        <v>1211</v>
      </c>
      <c r="D93" s="131" t="s">
        <v>1212</v>
      </c>
    </row>
    <row r="94" spans="1:4" ht="12.75" x14ac:dyDescent="0.2">
      <c r="A94" s="132"/>
      <c r="B94" s="103" t="s">
        <v>1213</v>
      </c>
      <c r="C94" s="103" t="s">
        <v>1214</v>
      </c>
      <c r="D94" s="132"/>
    </row>
    <row r="95" spans="1:4" ht="12.75" x14ac:dyDescent="0.2">
      <c r="A95" s="133"/>
      <c r="B95" s="103" t="s">
        <v>1215</v>
      </c>
      <c r="C95" s="103" t="s">
        <v>1216</v>
      </c>
      <c r="D95" s="133"/>
    </row>
    <row r="96" spans="1:4" ht="12.75" x14ac:dyDescent="0.2">
      <c r="A96" s="103" t="s">
        <v>1217</v>
      </c>
      <c r="B96" s="103" t="s">
        <v>1035</v>
      </c>
      <c r="C96" s="103" t="s">
        <v>1218</v>
      </c>
      <c r="D96" s="103" t="s">
        <v>1219</v>
      </c>
    </row>
    <row r="97" spans="1:4" ht="12.75" x14ac:dyDescent="0.2">
      <c r="A97" s="131" t="s">
        <v>1220</v>
      </c>
      <c r="B97" s="103" t="s">
        <v>1221</v>
      </c>
      <c r="C97" s="103" t="s">
        <v>1222</v>
      </c>
      <c r="D97" s="114"/>
    </row>
    <row r="98" spans="1:4" ht="12.75" x14ac:dyDescent="0.2">
      <c r="A98" s="132"/>
      <c r="B98" s="103" t="s">
        <v>1223</v>
      </c>
      <c r="C98" s="103" t="s">
        <v>1224</v>
      </c>
      <c r="D98" s="114"/>
    </row>
    <row r="99" spans="1:4" ht="12.75" x14ac:dyDescent="0.2">
      <c r="A99" s="132"/>
      <c r="B99" s="103" t="s">
        <v>1225</v>
      </c>
      <c r="C99" s="103" t="s">
        <v>1226</v>
      </c>
      <c r="D99" s="114"/>
    </row>
    <row r="100" spans="1:4" ht="12.75" x14ac:dyDescent="0.2">
      <c r="A100" s="132"/>
      <c r="B100" s="103" t="s">
        <v>1227</v>
      </c>
      <c r="C100" s="103" t="s">
        <v>1228</v>
      </c>
      <c r="D100" s="114"/>
    </row>
    <row r="101" spans="1:4" ht="12.75" x14ac:dyDescent="0.2">
      <c r="A101" s="132"/>
      <c r="B101" s="103" t="s">
        <v>1229</v>
      </c>
      <c r="C101" s="103" t="s">
        <v>1230</v>
      </c>
      <c r="D101" s="114"/>
    </row>
    <row r="102" spans="1:4" ht="12.75" x14ac:dyDescent="0.2">
      <c r="A102" s="132"/>
      <c r="B102" s="103" t="s">
        <v>1231</v>
      </c>
      <c r="C102" s="103" t="s">
        <v>1232</v>
      </c>
      <c r="D102" s="114"/>
    </row>
    <row r="103" spans="1:4" ht="12.75" x14ac:dyDescent="0.2">
      <c r="A103" s="133"/>
      <c r="B103" s="103" t="s">
        <v>1233</v>
      </c>
      <c r="C103" s="103" t="s">
        <v>1234</v>
      </c>
      <c r="D103" s="115"/>
    </row>
    <row r="104" spans="1:4" ht="12.75" x14ac:dyDescent="0.2">
      <c r="A104" s="114"/>
      <c r="B104" s="114"/>
      <c r="C104" s="114"/>
      <c r="D104" s="114"/>
    </row>
    <row r="105" spans="1:4" ht="12.75" x14ac:dyDescent="0.2">
      <c r="A105" s="106"/>
      <c r="B105" s="106"/>
      <c r="C105" s="106"/>
      <c r="D105" s="106"/>
    </row>
    <row r="106" spans="1:4" ht="12.75" x14ac:dyDescent="0.2">
      <c r="A106" s="116" t="s">
        <v>209</v>
      </c>
      <c r="B106" s="116" t="s">
        <v>949</v>
      </c>
      <c r="C106" s="116" t="s">
        <v>1235</v>
      </c>
      <c r="D106" s="116" t="s">
        <v>950</v>
      </c>
    </row>
    <row r="107" spans="1:4" ht="12.75" x14ac:dyDescent="0.2">
      <c r="A107" s="103" t="s">
        <v>1236</v>
      </c>
      <c r="B107" s="103" t="s">
        <v>1237</v>
      </c>
      <c r="C107" s="103" t="s">
        <v>1238</v>
      </c>
      <c r="D107" s="103" t="s">
        <v>1239</v>
      </c>
    </row>
    <row r="108" spans="1:4" ht="12.75" x14ac:dyDescent="0.2">
      <c r="A108" s="131" t="s">
        <v>1240</v>
      </c>
      <c r="B108" s="131" t="s">
        <v>1241</v>
      </c>
      <c r="C108" s="103" t="s">
        <v>1242</v>
      </c>
      <c r="D108" s="103" t="s">
        <v>1052</v>
      </c>
    </row>
    <row r="109" spans="1:4" ht="12.75" x14ac:dyDescent="0.2">
      <c r="A109" s="133"/>
      <c r="B109" s="133"/>
      <c r="C109" s="103" t="s">
        <v>1243</v>
      </c>
      <c r="D109" s="103" t="s">
        <v>1055</v>
      </c>
    </row>
    <row r="110" spans="1:4" ht="12.75" x14ac:dyDescent="0.2">
      <c r="A110" s="103" t="s">
        <v>1244</v>
      </c>
      <c r="B110" s="103" t="s">
        <v>1245</v>
      </c>
      <c r="C110" s="103" t="s">
        <v>1238</v>
      </c>
      <c r="D110" s="103" t="s">
        <v>1051</v>
      </c>
    </row>
    <row r="111" spans="1:4" ht="12.75" x14ac:dyDescent="0.2">
      <c r="A111" s="135" t="s">
        <v>1246</v>
      </c>
      <c r="B111" s="131" t="s">
        <v>1247</v>
      </c>
      <c r="C111" s="103" t="s">
        <v>1248</v>
      </c>
      <c r="D111" s="103" t="s">
        <v>1064</v>
      </c>
    </row>
    <row r="112" spans="1:4" ht="12.75" x14ac:dyDescent="0.2">
      <c r="A112" s="132"/>
      <c r="B112" s="132"/>
      <c r="C112" s="103" t="s">
        <v>1249</v>
      </c>
      <c r="D112" s="103" t="s">
        <v>1069</v>
      </c>
    </row>
    <row r="113" spans="1:4" ht="12.75" x14ac:dyDescent="0.2">
      <c r="A113" s="132"/>
      <c r="B113" s="132"/>
      <c r="C113" s="103" t="s">
        <v>1242</v>
      </c>
      <c r="D113" s="103" t="s">
        <v>1072</v>
      </c>
    </row>
    <row r="114" spans="1:4" ht="12.75" x14ac:dyDescent="0.2">
      <c r="A114" s="132"/>
      <c r="B114" s="132"/>
      <c r="C114" s="103" t="s">
        <v>1243</v>
      </c>
      <c r="D114" s="103" t="s">
        <v>1250</v>
      </c>
    </row>
    <row r="115" spans="1:4" ht="12.75" x14ac:dyDescent="0.2">
      <c r="A115" s="133"/>
      <c r="B115" s="133"/>
      <c r="C115" s="103" t="s">
        <v>1251</v>
      </c>
      <c r="D115" s="103" t="s">
        <v>1076</v>
      </c>
    </row>
    <row r="116" spans="1:4" ht="12.75" x14ac:dyDescent="0.2">
      <c r="A116" s="117" t="s">
        <v>1252</v>
      </c>
      <c r="B116" s="103" t="s">
        <v>1253</v>
      </c>
      <c r="C116" s="103" t="s">
        <v>1254</v>
      </c>
      <c r="D116" s="103" t="s">
        <v>1089</v>
      </c>
    </row>
    <row r="117" spans="1:4" ht="12.75" x14ac:dyDescent="0.2">
      <c r="A117" s="117" t="s">
        <v>1255</v>
      </c>
      <c r="B117" s="103" t="s">
        <v>1256</v>
      </c>
      <c r="C117" s="103" t="s">
        <v>1254</v>
      </c>
      <c r="D117" s="103" t="s">
        <v>1096</v>
      </c>
    </row>
    <row r="118" spans="1:4" ht="12.75" x14ac:dyDescent="0.2">
      <c r="A118" s="137" t="s">
        <v>1257</v>
      </c>
      <c r="B118" s="131" t="s">
        <v>1258</v>
      </c>
      <c r="C118" s="103" t="s">
        <v>1248</v>
      </c>
      <c r="D118" s="103" t="s">
        <v>1098</v>
      </c>
    </row>
    <row r="119" spans="1:4" ht="12.75" x14ac:dyDescent="0.2">
      <c r="A119" s="132"/>
      <c r="B119" s="132"/>
      <c r="C119" s="103" t="s">
        <v>1243</v>
      </c>
      <c r="D119" s="103" t="s">
        <v>1076</v>
      </c>
    </row>
    <row r="120" spans="1:4" ht="12.75" x14ac:dyDescent="0.2">
      <c r="A120" s="132"/>
      <c r="B120" s="132"/>
      <c r="C120" s="103" t="s">
        <v>1259</v>
      </c>
      <c r="D120" s="103" t="s">
        <v>1260</v>
      </c>
    </row>
    <row r="121" spans="1:4" ht="12.75" x14ac:dyDescent="0.2">
      <c r="A121" s="132"/>
      <c r="B121" s="132"/>
      <c r="C121" s="103" t="s">
        <v>1261</v>
      </c>
      <c r="D121" s="103" t="s">
        <v>1262</v>
      </c>
    </row>
    <row r="122" spans="1:4" ht="12.75" x14ac:dyDescent="0.2">
      <c r="A122" s="133"/>
      <c r="B122" s="133"/>
      <c r="C122" s="103" t="s">
        <v>1263</v>
      </c>
      <c r="D122" s="103" t="s">
        <v>1108</v>
      </c>
    </row>
    <row r="123" spans="1:4" ht="12.75" x14ac:dyDescent="0.2">
      <c r="A123" s="103" t="s">
        <v>1264</v>
      </c>
      <c r="B123" s="103" t="s">
        <v>1265</v>
      </c>
      <c r="C123" s="103" t="s">
        <v>1266</v>
      </c>
      <c r="D123" s="103" t="s">
        <v>1124</v>
      </c>
    </row>
    <row r="124" spans="1:4" ht="12.75" x14ac:dyDescent="0.2">
      <c r="A124" s="103" t="s">
        <v>1267</v>
      </c>
      <c r="B124" s="103" t="s">
        <v>1268</v>
      </c>
      <c r="C124" s="103" t="s">
        <v>1266</v>
      </c>
      <c r="D124" s="103" t="s">
        <v>1269</v>
      </c>
    </row>
    <row r="125" spans="1:4" ht="12.75" x14ac:dyDescent="0.2">
      <c r="A125" s="103" t="s">
        <v>1270</v>
      </c>
      <c r="B125" s="103" t="s">
        <v>1271</v>
      </c>
      <c r="C125" s="103" t="s">
        <v>1266</v>
      </c>
      <c r="D125" s="103" t="s">
        <v>1272</v>
      </c>
    </row>
    <row r="126" spans="1:4" ht="12.75" x14ac:dyDescent="0.2">
      <c r="A126" s="131" t="s">
        <v>1273</v>
      </c>
      <c r="B126" s="131" t="s">
        <v>1274</v>
      </c>
      <c r="C126" s="103" t="s">
        <v>1242</v>
      </c>
      <c r="D126" s="103" t="s">
        <v>1126</v>
      </c>
    </row>
    <row r="127" spans="1:4" ht="12.75" x14ac:dyDescent="0.2">
      <c r="A127" s="133"/>
      <c r="B127" s="133"/>
      <c r="C127" s="103" t="s">
        <v>1243</v>
      </c>
      <c r="D127" s="103" t="s">
        <v>1129</v>
      </c>
    </row>
    <row r="128" spans="1:4" ht="12.75" x14ac:dyDescent="0.2">
      <c r="A128" s="103" t="s">
        <v>1275</v>
      </c>
      <c r="B128" s="103" t="s">
        <v>1276</v>
      </c>
      <c r="C128" s="103" t="s">
        <v>1254</v>
      </c>
      <c r="D128" s="103" t="s">
        <v>1277</v>
      </c>
    </row>
    <row r="129" spans="1:4" ht="12.75" x14ac:dyDescent="0.2">
      <c r="A129" s="131" t="s">
        <v>1278</v>
      </c>
      <c r="B129" s="131" t="s">
        <v>1279</v>
      </c>
      <c r="C129" s="103" t="s">
        <v>1242</v>
      </c>
      <c r="D129" s="103" t="s">
        <v>1126</v>
      </c>
    </row>
    <row r="130" spans="1:4" ht="12.75" x14ac:dyDescent="0.2">
      <c r="A130" s="133"/>
      <c r="B130" s="133"/>
      <c r="C130" s="103" t="s">
        <v>1243</v>
      </c>
      <c r="D130" s="103" t="s">
        <v>1129</v>
      </c>
    </row>
    <row r="131" spans="1:4" ht="12.75" x14ac:dyDescent="0.2">
      <c r="A131" s="131" t="s">
        <v>1280</v>
      </c>
      <c r="B131" s="131" t="s">
        <v>1281</v>
      </c>
      <c r="C131" s="103" t="s">
        <v>1242</v>
      </c>
      <c r="D131" s="103" t="s">
        <v>1282</v>
      </c>
    </row>
    <row r="132" spans="1:4" ht="12.75" x14ac:dyDescent="0.2">
      <c r="A132" s="133"/>
      <c r="B132" s="133"/>
      <c r="C132" s="103" t="s">
        <v>1243</v>
      </c>
      <c r="D132" s="103" t="s">
        <v>1283</v>
      </c>
    </row>
    <row r="133" spans="1:4" ht="12.75" x14ac:dyDescent="0.2">
      <c r="A133" s="103" t="s">
        <v>1284</v>
      </c>
      <c r="B133" s="103" t="s">
        <v>1285</v>
      </c>
      <c r="C133" s="103" t="s">
        <v>1286</v>
      </c>
      <c r="D133" s="103" t="s">
        <v>1287</v>
      </c>
    </row>
    <row r="134" spans="1:4" ht="12.75" x14ac:dyDescent="0.2">
      <c r="A134" s="103" t="s">
        <v>1288</v>
      </c>
      <c r="B134" s="103" t="s">
        <v>1289</v>
      </c>
      <c r="C134" s="103" t="s">
        <v>1286</v>
      </c>
      <c r="D134" s="103" t="s">
        <v>1290</v>
      </c>
    </row>
    <row r="135" spans="1:4" ht="12.75" x14ac:dyDescent="0.2">
      <c r="A135" s="103" t="s">
        <v>1291</v>
      </c>
      <c r="B135" s="103" t="s">
        <v>1292</v>
      </c>
      <c r="C135" s="103" t="s">
        <v>1286</v>
      </c>
      <c r="D135" s="103" t="s">
        <v>1293</v>
      </c>
    </row>
    <row r="136" spans="1:4" ht="12.75" x14ac:dyDescent="0.2">
      <c r="A136" s="131" t="s">
        <v>1294</v>
      </c>
      <c r="B136" s="131" t="s">
        <v>1295</v>
      </c>
      <c r="C136" s="103" t="s">
        <v>1242</v>
      </c>
      <c r="D136" s="103" t="s">
        <v>1296</v>
      </c>
    </row>
    <row r="137" spans="1:4" ht="12.75" x14ac:dyDescent="0.2">
      <c r="A137" s="133"/>
      <c r="B137" s="133"/>
      <c r="C137" s="103" t="s">
        <v>1243</v>
      </c>
      <c r="D137" s="103" t="s">
        <v>1297</v>
      </c>
    </row>
    <row r="138" spans="1:4" ht="12.75" x14ac:dyDescent="0.2">
      <c r="A138" s="103" t="s">
        <v>1298</v>
      </c>
      <c r="B138" s="103" t="s">
        <v>1299</v>
      </c>
      <c r="C138" s="103" t="s">
        <v>1254</v>
      </c>
      <c r="D138" s="103" t="s">
        <v>1300</v>
      </c>
    </row>
    <row r="139" spans="1:4" ht="12.75" x14ac:dyDescent="0.2">
      <c r="A139" s="131" t="s">
        <v>1301</v>
      </c>
      <c r="B139" s="131" t="s">
        <v>1302</v>
      </c>
      <c r="C139" s="103" t="s">
        <v>1242</v>
      </c>
      <c r="D139" s="103" t="s">
        <v>1129</v>
      </c>
    </row>
    <row r="140" spans="1:4" ht="12.75" x14ac:dyDescent="0.2">
      <c r="A140" s="133"/>
      <c r="B140" s="133"/>
      <c r="C140" s="103" t="s">
        <v>1303</v>
      </c>
      <c r="D140" s="103" t="s">
        <v>1138</v>
      </c>
    </row>
    <row r="141" spans="1:4" ht="12.75" x14ac:dyDescent="0.2">
      <c r="A141" s="131" t="s">
        <v>1304</v>
      </c>
      <c r="B141" s="131" t="s">
        <v>1305</v>
      </c>
      <c r="C141" s="103" t="s">
        <v>1242</v>
      </c>
      <c r="D141" s="103" t="s">
        <v>1126</v>
      </c>
    </row>
    <row r="142" spans="1:4" ht="12.75" x14ac:dyDescent="0.2">
      <c r="A142" s="133"/>
      <c r="B142" s="133"/>
      <c r="C142" s="103" t="s">
        <v>1243</v>
      </c>
      <c r="D142" s="103" t="s">
        <v>1129</v>
      </c>
    </row>
    <row r="143" spans="1:4" ht="12.75" x14ac:dyDescent="0.2">
      <c r="A143" s="131" t="s">
        <v>1306</v>
      </c>
      <c r="B143" s="131" t="s">
        <v>1307</v>
      </c>
      <c r="C143" s="103" t="s">
        <v>1242</v>
      </c>
      <c r="D143" s="103" t="s">
        <v>1126</v>
      </c>
    </row>
    <row r="144" spans="1:4" ht="12.75" x14ac:dyDescent="0.2">
      <c r="A144" s="133"/>
      <c r="B144" s="133"/>
      <c r="C144" s="103" t="s">
        <v>1243</v>
      </c>
      <c r="D144" s="103" t="s">
        <v>1129</v>
      </c>
    </row>
    <row r="145" spans="1:4" ht="12.75" x14ac:dyDescent="0.2">
      <c r="A145" s="103" t="s">
        <v>1308</v>
      </c>
      <c r="B145" s="103" t="s">
        <v>1309</v>
      </c>
      <c r="C145" s="103" t="s">
        <v>1310</v>
      </c>
      <c r="D145" s="103" t="s">
        <v>1311</v>
      </c>
    </row>
    <row r="146" spans="1:4" ht="12.75" x14ac:dyDescent="0.2">
      <c r="A146" s="131" t="s">
        <v>1312</v>
      </c>
      <c r="B146" s="131" t="s">
        <v>1313</v>
      </c>
      <c r="C146" s="103" t="s">
        <v>1314</v>
      </c>
      <c r="D146" s="103" t="s">
        <v>1315</v>
      </c>
    </row>
    <row r="147" spans="1:4" ht="12.75" x14ac:dyDescent="0.2">
      <c r="A147" s="133"/>
      <c r="B147" s="133"/>
      <c r="C147" s="103" t="s">
        <v>1316</v>
      </c>
      <c r="D147" s="103" t="s">
        <v>1317</v>
      </c>
    </row>
    <row r="148" spans="1:4" ht="12.75" x14ac:dyDescent="0.2">
      <c r="A148" s="103" t="s">
        <v>1318</v>
      </c>
      <c r="B148" s="103" t="s">
        <v>1319</v>
      </c>
      <c r="C148" s="103" t="s">
        <v>1320</v>
      </c>
      <c r="D148" s="103" t="s">
        <v>1321</v>
      </c>
    </row>
    <row r="149" spans="1:4" ht="12.75" x14ac:dyDescent="0.2">
      <c r="A149" s="131" t="s">
        <v>1322</v>
      </c>
      <c r="B149" s="131" t="s">
        <v>1323</v>
      </c>
      <c r="C149" s="103" t="s">
        <v>1249</v>
      </c>
      <c r="D149" s="103" t="s">
        <v>1203</v>
      </c>
    </row>
    <row r="150" spans="1:4" ht="12.75" x14ac:dyDescent="0.2">
      <c r="A150" s="132"/>
      <c r="B150" s="132"/>
      <c r="C150" s="103" t="s">
        <v>1242</v>
      </c>
      <c r="D150" s="103" t="s">
        <v>1205</v>
      </c>
    </row>
    <row r="151" spans="1:4" ht="12.75" x14ac:dyDescent="0.2">
      <c r="A151" s="133"/>
      <c r="B151" s="133"/>
      <c r="C151" s="103" t="s">
        <v>1243</v>
      </c>
      <c r="D151" s="103" t="s">
        <v>1207</v>
      </c>
    </row>
    <row r="152" spans="1:4" ht="12.75" x14ac:dyDescent="0.2">
      <c r="A152" s="103" t="s">
        <v>1324</v>
      </c>
      <c r="B152" s="103" t="s">
        <v>1325</v>
      </c>
      <c r="C152" s="103" t="s">
        <v>1254</v>
      </c>
      <c r="D152" s="103" t="s">
        <v>1185</v>
      </c>
    </row>
    <row r="153" spans="1:4" ht="12.75" x14ac:dyDescent="0.2">
      <c r="A153" s="103" t="s">
        <v>1326</v>
      </c>
      <c r="B153" s="103" t="s">
        <v>1327</v>
      </c>
      <c r="C153" s="103" t="s">
        <v>1254</v>
      </c>
      <c r="D153" s="103" t="s">
        <v>1188</v>
      </c>
    </row>
    <row r="154" spans="1:4" ht="12.75" x14ac:dyDescent="0.2">
      <c r="A154" s="131" t="s">
        <v>1328</v>
      </c>
      <c r="B154" s="131" t="s">
        <v>1329</v>
      </c>
      <c r="C154" s="103" t="s">
        <v>1248</v>
      </c>
      <c r="D154" s="103" t="s">
        <v>1129</v>
      </c>
    </row>
    <row r="155" spans="1:4" ht="12.75" x14ac:dyDescent="0.2">
      <c r="A155" s="132"/>
      <c r="B155" s="132"/>
      <c r="C155" s="103" t="s">
        <v>1249</v>
      </c>
      <c r="D155" s="103" t="s">
        <v>1192</v>
      </c>
    </row>
    <row r="156" spans="1:4" ht="12.75" x14ac:dyDescent="0.2">
      <c r="A156" s="132"/>
      <c r="B156" s="132"/>
      <c r="C156" s="103" t="s">
        <v>1242</v>
      </c>
      <c r="D156" s="103" t="s">
        <v>1194</v>
      </c>
    </row>
    <row r="157" spans="1:4" ht="12.75" x14ac:dyDescent="0.2">
      <c r="A157" s="133"/>
      <c r="B157" s="133"/>
      <c r="C157" s="103" t="s">
        <v>1243</v>
      </c>
      <c r="D157" s="103" t="s">
        <v>1196</v>
      </c>
    </row>
    <row r="158" spans="1:4" ht="12.75" x14ac:dyDescent="0.2">
      <c r="A158" s="131" t="s">
        <v>1209</v>
      </c>
      <c r="B158" s="131" t="s">
        <v>1330</v>
      </c>
      <c r="C158" s="103" t="s">
        <v>1248</v>
      </c>
      <c r="D158" s="103" t="s">
        <v>1210</v>
      </c>
    </row>
    <row r="159" spans="1:4" ht="12.75" x14ac:dyDescent="0.2">
      <c r="A159" s="132"/>
      <c r="B159" s="132"/>
      <c r="C159" s="103" t="s">
        <v>1249</v>
      </c>
      <c r="D159" s="103" t="s">
        <v>1213</v>
      </c>
    </row>
    <row r="160" spans="1:4" ht="12.75" x14ac:dyDescent="0.2">
      <c r="A160" s="133"/>
      <c r="B160" s="133"/>
      <c r="C160" s="103" t="s">
        <v>1242</v>
      </c>
      <c r="D160" s="103" t="s">
        <v>1215</v>
      </c>
    </row>
    <row r="161" spans="1:4" ht="12.75" x14ac:dyDescent="0.2">
      <c r="A161" s="103" t="s">
        <v>1331</v>
      </c>
      <c r="B161" s="103" t="s">
        <v>1332</v>
      </c>
      <c r="C161" s="103" t="s">
        <v>1310</v>
      </c>
      <c r="D161" s="103" t="s">
        <v>1333</v>
      </c>
    </row>
    <row r="162" spans="1:4" ht="12.75" x14ac:dyDescent="0.2">
      <c r="A162" s="131" t="s">
        <v>1334</v>
      </c>
      <c r="B162" s="131" t="s">
        <v>1335</v>
      </c>
      <c r="C162" s="103" t="s">
        <v>1248</v>
      </c>
      <c r="D162" s="103" t="s">
        <v>1203</v>
      </c>
    </row>
    <row r="163" spans="1:4" ht="12.75" x14ac:dyDescent="0.2">
      <c r="A163" s="132"/>
      <c r="B163" s="132"/>
      <c r="C163" s="103" t="s">
        <v>1249</v>
      </c>
      <c r="D163" s="103" t="s">
        <v>1205</v>
      </c>
    </row>
    <row r="164" spans="1:4" ht="12.75" x14ac:dyDescent="0.2">
      <c r="A164" s="133"/>
      <c r="B164" s="133"/>
      <c r="C164" s="103" t="s">
        <v>1242</v>
      </c>
      <c r="D164" s="103" t="s">
        <v>1207</v>
      </c>
    </row>
    <row r="165" spans="1:4" ht="12.75" x14ac:dyDescent="0.2">
      <c r="A165" s="104"/>
      <c r="B165" s="106"/>
      <c r="C165" s="106"/>
      <c r="D165" s="106"/>
    </row>
  </sheetData>
  <mergeCells count="69">
    <mergeCell ref="B126:B127"/>
    <mergeCell ref="A126:A127"/>
    <mergeCell ref="D85:D88"/>
    <mergeCell ref="C79:C80"/>
    <mergeCell ref="B79:B80"/>
    <mergeCell ref="B118:B122"/>
    <mergeCell ref="A118:A122"/>
    <mergeCell ref="B111:B115"/>
    <mergeCell ref="A149:A151"/>
    <mergeCell ref="B149:B151"/>
    <mergeCell ref="B146:B147"/>
    <mergeCell ref="B143:B144"/>
    <mergeCell ref="B129:B130"/>
    <mergeCell ref="B131:B132"/>
    <mergeCell ref="B136:B137"/>
    <mergeCell ref="A136:A137"/>
    <mergeCell ref="A141:A142"/>
    <mergeCell ref="A129:A130"/>
    <mergeCell ref="A131:A132"/>
    <mergeCell ref="A139:A140"/>
    <mergeCell ref="B141:B142"/>
    <mergeCell ref="B139:B140"/>
    <mergeCell ref="A146:A147"/>
    <mergeCell ref="A143:A144"/>
    <mergeCell ref="A154:A157"/>
    <mergeCell ref="B154:B157"/>
    <mergeCell ref="A162:A164"/>
    <mergeCell ref="B162:B164"/>
    <mergeCell ref="A158:A160"/>
    <mergeCell ref="B158:B160"/>
    <mergeCell ref="B108:B109"/>
    <mergeCell ref="D93:D95"/>
    <mergeCell ref="A111:A115"/>
    <mergeCell ref="D60:D62"/>
    <mergeCell ref="D20:D21"/>
    <mergeCell ref="A42:A46"/>
    <mergeCell ref="A47:A50"/>
    <mergeCell ref="A17:A27"/>
    <mergeCell ref="A97:A103"/>
    <mergeCell ref="A108:A109"/>
    <mergeCell ref="A93:A95"/>
    <mergeCell ref="A90:A92"/>
    <mergeCell ref="D66:D67"/>
    <mergeCell ref="D64:D65"/>
    <mergeCell ref="C77:C78"/>
    <mergeCell ref="B77:B78"/>
    <mergeCell ref="D14:D15"/>
    <mergeCell ref="D23:D25"/>
    <mergeCell ref="D26:D27"/>
    <mergeCell ref="D58:D59"/>
    <mergeCell ref="D47:D49"/>
    <mergeCell ref="D38:D40"/>
    <mergeCell ref="D34:D36"/>
    <mergeCell ref="D52:D53"/>
    <mergeCell ref="D55:D56"/>
    <mergeCell ref="A11:A16"/>
    <mergeCell ref="A5:A9"/>
    <mergeCell ref="A2:A3"/>
    <mergeCell ref="A38:A41"/>
    <mergeCell ref="A85:A88"/>
    <mergeCell ref="A58:A59"/>
    <mergeCell ref="A28:A33"/>
    <mergeCell ref="A34:A37"/>
    <mergeCell ref="A51:A54"/>
    <mergeCell ref="A55:A56"/>
    <mergeCell ref="A68:A82"/>
    <mergeCell ref="A66:A67"/>
    <mergeCell ref="A64:A65"/>
    <mergeCell ref="A60:A62"/>
  </mergeCells>
  <printOptions horizontalCentered="1"/>
  <pageMargins left="0.7" right="0.7" top="0.61578266494178524" bottom="0.28589909443725742" header="0" footer="0"/>
  <pageSetup fitToHeight="0" pageOrder="overThenDown" orientation="portrait" cellComments="atEnd"/>
  <headerFooter>
    <oddHeader>&amp;LPTZOptics VISCA over IP Commands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E137"/>
  <sheetViews>
    <sheetView workbookViewId="0">
      <selection sqref="A1:E1"/>
    </sheetView>
  </sheetViews>
  <sheetFormatPr defaultColWidth="14.42578125" defaultRowHeight="15.75" customHeight="1" x14ac:dyDescent="0.2"/>
  <cols>
    <col min="1" max="1" width="21.140625" customWidth="1"/>
    <col min="2" max="2" width="94.28515625" customWidth="1"/>
    <col min="3" max="3" width="16.85546875" customWidth="1"/>
    <col min="4" max="4" width="18.28515625" customWidth="1"/>
    <col min="5" max="5" width="31" customWidth="1"/>
  </cols>
  <sheetData>
    <row r="1" spans="1:5" ht="15.75" customHeight="1" x14ac:dyDescent="0.25">
      <c r="A1" s="139" t="s">
        <v>210</v>
      </c>
      <c r="B1" s="124"/>
      <c r="C1" s="124"/>
      <c r="D1" s="124"/>
      <c r="E1" s="124"/>
    </row>
    <row r="2" spans="1:5" ht="15.75" customHeight="1" x14ac:dyDescent="0.2">
      <c r="A2" s="72" t="s">
        <v>213</v>
      </c>
      <c r="B2" s="73"/>
      <c r="C2" s="74"/>
      <c r="D2" s="75"/>
      <c r="E2" s="76" t="s">
        <v>245</v>
      </c>
    </row>
    <row r="3" spans="1:5" ht="15.75" customHeight="1" x14ac:dyDescent="0.25">
      <c r="A3" s="77" t="s">
        <v>251</v>
      </c>
      <c r="B3" s="78" t="s">
        <v>209</v>
      </c>
      <c r="C3" s="79" t="s">
        <v>269</v>
      </c>
      <c r="D3" s="78" t="s">
        <v>277</v>
      </c>
      <c r="E3" s="80" t="s">
        <v>279</v>
      </c>
    </row>
    <row r="4" spans="1:5" ht="15.75" customHeight="1" x14ac:dyDescent="0.2">
      <c r="A4" s="138" t="s">
        <v>290</v>
      </c>
      <c r="B4" s="82" t="s">
        <v>315</v>
      </c>
      <c r="C4" s="83" t="s">
        <v>325</v>
      </c>
      <c r="D4" s="84" t="s">
        <v>330</v>
      </c>
      <c r="E4" s="85"/>
    </row>
    <row r="5" spans="1:5" ht="15.75" customHeight="1" x14ac:dyDescent="0.2">
      <c r="A5" s="124"/>
      <c r="B5" s="86"/>
      <c r="C5" s="83" t="s">
        <v>340</v>
      </c>
      <c r="D5" s="84" t="s">
        <v>342</v>
      </c>
      <c r="E5" s="85" t="s">
        <v>343</v>
      </c>
    </row>
    <row r="6" spans="1:5" ht="15.75" customHeight="1" x14ac:dyDescent="0.2">
      <c r="A6" s="124"/>
      <c r="B6" s="86"/>
      <c r="C6" s="86"/>
      <c r="D6" s="84" t="s">
        <v>345</v>
      </c>
      <c r="E6" s="85" t="s">
        <v>346</v>
      </c>
    </row>
    <row r="7" spans="1:5" ht="15.75" customHeight="1" x14ac:dyDescent="0.2">
      <c r="A7" s="124"/>
      <c r="B7" s="86"/>
      <c r="C7" s="86"/>
      <c r="D7" s="84" t="s">
        <v>348</v>
      </c>
      <c r="E7" s="85" t="s">
        <v>349</v>
      </c>
    </row>
    <row r="8" spans="1:5" ht="15.75" customHeight="1" x14ac:dyDescent="0.2">
      <c r="A8" s="124"/>
      <c r="B8" s="86"/>
      <c r="C8" s="85"/>
      <c r="D8" s="84" t="s">
        <v>351</v>
      </c>
      <c r="E8" s="85" t="s">
        <v>352</v>
      </c>
    </row>
    <row r="9" spans="1:5" ht="15.75" customHeight="1" x14ac:dyDescent="0.2">
      <c r="A9" s="124"/>
      <c r="B9" s="86"/>
      <c r="C9" s="86"/>
      <c r="D9" s="84" t="s">
        <v>354</v>
      </c>
      <c r="E9" s="85" t="s">
        <v>355</v>
      </c>
    </row>
    <row r="10" spans="1:5" ht="15.75" customHeight="1" x14ac:dyDescent="0.2">
      <c r="A10" s="124"/>
      <c r="B10" s="86"/>
      <c r="C10" s="83"/>
      <c r="D10" s="84" t="s">
        <v>357</v>
      </c>
      <c r="E10" s="87" t="s">
        <v>359</v>
      </c>
    </row>
    <row r="11" spans="1:5" ht="15.75" customHeight="1" x14ac:dyDescent="0.2">
      <c r="A11" s="124"/>
      <c r="B11" s="86"/>
      <c r="C11" s="88"/>
      <c r="D11" s="84" t="s">
        <v>371</v>
      </c>
      <c r="E11" s="85" t="s">
        <v>373</v>
      </c>
    </row>
    <row r="12" spans="1:5" ht="15.75" customHeight="1" x14ac:dyDescent="0.2">
      <c r="A12" s="124"/>
      <c r="B12" s="86"/>
      <c r="C12" s="83"/>
      <c r="D12" s="84" t="s">
        <v>374</v>
      </c>
      <c r="E12" s="85" t="s">
        <v>376</v>
      </c>
    </row>
    <row r="13" spans="1:5" ht="15.75" customHeight="1" x14ac:dyDescent="0.2">
      <c r="A13" s="124"/>
      <c r="B13" s="86"/>
      <c r="C13" s="83"/>
      <c r="D13" s="84" t="s">
        <v>377</v>
      </c>
      <c r="E13" s="85" t="s">
        <v>378</v>
      </c>
    </row>
    <row r="14" spans="1:5" ht="15.75" customHeight="1" x14ac:dyDescent="0.2">
      <c r="A14" s="124"/>
      <c r="B14" s="85"/>
      <c r="C14" s="88" t="s">
        <v>380</v>
      </c>
      <c r="D14" s="84">
        <v>1</v>
      </c>
      <c r="E14" s="85" t="s">
        <v>382</v>
      </c>
    </row>
    <row r="15" spans="1:5" ht="15.75" customHeight="1" x14ac:dyDescent="0.2">
      <c r="A15" s="124"/>
      <c r="B15" s="86"/>
      <c r="C15" s="85"/>
      <c r="D15" s="84" t="s">
        <v>385</v>
      </c>
      <c r="E15" s="85" t="s">
        <v>386</v>
      </c>
    </row>
    <row r="16" spans="1:5" ht="15.75" customHeight="1" x14ac:dyDescent="0.2">
      <c r="A16" s="124"/>
      <c r="B16" s="86"/>
      <c r="C16" s="86"/>
      <c r="D16" s="84">
        <v>24</v>
      </c>
      <c r="E16" s="85" t="s">
        <v>387</v>
      </c>
    </row>
    <row r="17" spans="1:5" ht="15.75" customHeight="1" x14ac:dyDescent="0.2">
      <c r="A17" s="124"/>
      <c r="B17" s="86"/>
      <c r="C17" s="83" t="s">
        <v>389</v>
      </c>
      <c r="D17" s="84">
        <v>1</v>
      </c>
      <c r="E17" s="85" t="s">
        <v>391</v>
      </c>
    </row>
    <row r="18" spans="1:5" ht="15.75" customHeight="1" x14ac:dyDescent="0.2">
      <c r="A18" s="124"/>
      <c r="B18" s="86"/>
      <c r="C18" s="85"/>
      <c r="D18" s="84" t="s">
        <v>385</v>
      </c>
      <c r="E18" s="85" t="s">
        <v>393</v>
      </c>
    </row>
    <row r="19" spans="1:5" ht="15.75" customHeight="1" x14ac:dyDescent="0.2">
      <c r="A19" s="124"/>
      <c r="B19" s="86"/>
      <c r="C19" s="86"/>
      <c r="D19" s="84">
        <v>20</v>
      </c>
      <c r="E19" s="85" t="s">
        <v>395</v>
      </c>
    </row>
    <row r="20" spans="1:5" ht="15.75" customHeight="1" x14ac:dyDescent="0.2">
      <c r="A20" s="138" t="s">
        <v>397</v>
      </c>
      <c r="B20" s="89" t="s">
        <v>403</v>
      </c>
      <c r="C20" s="83" t="s">
        <v>325</v>
      </c>
      <c r="D20" s="84" t="s">
        <v>330</v>
      </c>
      <c r="E20" s="85"/>
    </row>
    <row r="21" spans="1:5" ht="15.75" customHeight="1" x14ac:dyDescent="0.2">
      <c r="A21" s="124"/>
      <c r="B21" s="85"/>
      <c r="C21" s="88" t="s">
        <v>340</v>
      </c>
      <c r="D21" s="84" t="s">
        <v>412</v>
      </c>
      <c r="E21" s="85" t="s">
        <v>414</v>
      </c>
    </row>
    <row r="22" spans="1:5" ht="15.75" customHeight="1" x14ac:dyDescent="0.2">
      <c r="A22" s="124"/>
      <c r="B22" s="86"/>
      <c r="C22" s="85"/>
      <c r="D22" s="84" t="s">
        <v>418</v>
      </c>
      <c r="E22" s="85" t="s">
        <v>420</v>
      </c>
    </row>
    <row r="23" spans="1:5" ht="15.75" customHeight="1" x14ac:dyDescent="0.2">
      <c r="A23" s="124"/>
      <c r="B23" s="86"/>
      <c r="C23" s="86"/>
      <c r="D23" s="84" t="s">
        <v>422</v>
      </c>
      <c r="E23" s="85" t="s">
        <v>423</v>
      </c>
    </row>
    <row r="24" spans="1:5" ht="15.75" customHeight="1" x14ac:dyDescent="0.2">
      <c r="A24" s="124"/>
      <c r="B24" s="86"/>
      <c r="C24" s="83" t="s">
        <v>425</v>
      </c>
      <c r="D24" s="84">
        <v>1</v>
      </c>
      <c r="E24" s="85" t="s">
        <v>426</v>
      </c>
    </row>
    <row r="25" spans="1:5" ht="15.75" customHeight="1" x14ac:dyDescent="0.2">
      <c r="A25" s="124"/>
      <c r="B25" s="86"/>
      <c r="C25" s="85"/>
      <c r="D25" s="84" t="s">
        <v>385</v>
      </c>
      <c r="E25" s="85" t="s">
        <v>428</v>
      </c>
    </row>
    <row r="26" spans="1:5" ht="15.75" customHeight="1" x14ac:dyDescent="0.2">
      <c r="A26" s="124"/>
      <c r="B26" s="86"/>
      <c r="C26" s="86"/>
      <c r="D26" s="84">
        <v>7</v>
      </c>
      <c r="E26" s="85" t="s">
        <v>431</v>
      </c>
    </row>
    <row r="27" spans="1:5" ht="15.75" customHeight="1" x14ac:dyDescent="0.2">
      <c r="A27" s="138" t="s">
        <v>432</v>
      </c>
      <c r="B27" s="89" t="s">
        <v>439</v>
      </c>
      <c r="C27" s="83" t="s">
        <v>325</v>
      </c>
      <c r="D27" s="84" t="s">
        <v>330</v>
      </c>
      <c r="E27" s="85"/>
    </row>
    <row r="28" spans="1:5" ht="15.75" customHeight="1" x14ac:dyDescent="0.2">
      <c r="A28" s="124"/>
      <c r="B28" s="85"/>
      <c r="C28" s="88" t="s">
        <v>340</v>
      </c>
      <c r="D28" s="84" t="s">
        <v>440</v>
      </c>
      <c r="E28" s="85" t="s">
        <v>442</v>
      </c>
    </row>
    <row r="29" spans="1:5" ht="15.75" customHeight="1" x14ac:dyDescent="0.2">
      <c r="A29" s="124"/>
      <c r="B29" s="85"/>
      <c r="C29" s="85"/>
      <c r="D29" s="84" t="s">
        <v>443</v>
      </c>
      <c r="E29" s="85" t="s">
        <v>445</v>
      </c>
    </row>
    <row r="30" spans="1:5" ht="15.75" customHeight="1" x14ac:dyDescent="0.2">
      <c r="A30" s="124"/>
      <c r="B30" s="85"/>
      <c r="C30" s="85"/>
      <c r="D30" s="84" t="s">
        <v>447</v>
      </c>
      <c r="E30" s="85" t="s">
        <v>448</v>
      </c>
    </row>
    <row r="31" spans="1:5" ht="15.75" customHeight="1" x14ac:dyDescent="0.2">
      <c r="A31" s="124"/>
      <c r="B31" s="85"/>
      <c r="C31" s="88" t="s">
        <v>450</v>
      </c>
      <c r="D31" s="84">
        <v>1</v>
      </c>
      <c r="E31" s="85" t="s">
        <v>451</v>
      </c>
    </row>
    <row r="32" spans="1:5" ht="15.75" customHeight="1" x14ac:dyDescent="0.2">
      <c r="A32" s="124"/>
      <c r="B32" s="86"/>
      <c r="C32" s="85"/>
      <c r="D32" s="84" t="s">
        <v>385</v>
      </c>
      <c r="E32" s="85" t="s">
        <v>428</v>
      </c>
    </row>
    <row r="33" spans="1:5" ht="15.75" customHeight="1" x14ac:dyDescent="0.2">
      <c r="A33" s="124"/>
      <c r="B33" s="86"/>
      <c r="C33" s="86"/>
      <c r="D33" s="84">
        <v>7</v>
      </c>
      <c r="E33" s="85" t="s">
        <v>455</v>
      </c>
    </row>
    <row r="34" spans="1:5" ht="15.75" customHeight="1" x14ac:dyDescent="0.2">
      <c r="A34" s="138" t="s">
        <v>456</v>
      </c>
      <c r="B34" s="89" t="s">
        <v>462</v>
      </c>
      <c r="C34" s="88" t="s">
        <v>325</v>
      </c>
      <c r="D34" s="84" t="s">
        <v>330</v>
      </c>
      <c r="E34" s="85"/>
    </row>
    <row r="35" spans="1:5" ht="15.75" customHeight="1" x14ac:dyDescent="0.2">
      <c r="A35" s="124"/>
      <c r="B35" s="86"/>
      <c r="C35" s="83" t="s">
        <v>340</v>
      </c>
      <c r="D35" s="84" t="s">
        <v>463</v>
      </c>
      <c r="E35" s="85" t="s">
        <v>464</v>
      </c>
    </row>
    <row r="36" spans="1:5" ht="15.75" customHeight="1" x14ac:dyDescent="0.2">
      <c r="A36" s="124"/>
      <c r="B36" s="86"/>
      <c r="C36" s="83"/>
      <c r="D36" s="84" t="s">
        <v>465</v>
      </c>
      <c r="E36" s="85" t="s">
        <v>466</v>
      </c>
    </row>
    <row r="37" spans="1:5" ht="12.75" x14ac:dyDescent="0.2">
      <c r="A37" s="90" t="s">
        <v>467</v>
      </c>
      <c r="B37" s="89" t="s">
        <v>476</v>
      </c>
      <c r="C37" s="83" t="s">
        <v>325</v>
      </c>
      <c r="D37" s="84" t="s">
        <v>330</v>
      </c>
      <c r="E37" s="85" t="s">
        <v>478</v>
      </c>
    </row>
    <row r="38" spans="1:5" ht="12.75" x14ac:dyDescent="0.2">
      <c r="A38" s="138" t="s">
        <v>480</v>
      </c>
      <c r="B38" s="89" t="s">
        <v>491</v>
      </c>
      <c r="C38" s="83" t="s">
        <v>325</v>
      </c>
      <c r="D38" s="84" t="s">
        <v>330</v>
      </c>
      <c r="E38" s="85"/>
    </row>
    <row r="39" spans="1:5" ht="12.75" x14ac:dyDescent="0.2">
      <c r="A39" s="124"/>
      <c r="B39" s="86"/>
      <c r="C39" s="83" t="s">
        <v>340</v>
      </c>
      <c r="D39" s="84" t="s">
        <v>494</v>
      </c>
      <c r="E39" s="85" t="s">
        <v>495</v>
      </c>
    </row>
    <row r="40" spans="1:5" ht="12.75" x14ac:dyDescent="0.2">
      <c r="A40" s="124"/>
      <c r="B40" s="86"/>
      <c r="C40" s="86"/>
      <c r="D40" s="84" t="s">
        <v>497</v>
      </c>
      <c r="E40" s="85" t="s">
        <v>498</v>
      </c>
    </row>
    <row r="41" spans="1:5" ht="12.75" x14ac:dyDescent="0.2">
      <c r="A41" s="124"/>
      <c r="B41" s="85"/>
      <c r="C41" s="88" t="s">
        <v>500</v>
      </c>
      <c r="D41" s="84">
        <v>0</v>
      </c>
      <c r="E41" s="85" t="s">
        <v>502</v>
      </c>
    </row>
    <row r="42" spans="1:5" ht="12.75" x14ac:dyDescent="0.2">
      <c r="A42" s="124"/>
      <c r="B42" s="85"/>
      <c r="C42" s="85"/>
      <c r="D42" s="84" t="s">
        <v>385</v>
      </c>
      <c r="E42" s="85" t="s">
        <v>504</v>
      </c>
    </row>
    <row r="43" spans="1:5" ht="12.75" x14ac:dyDescent="0.2">
      <c r="A43" s="124"/>
      <c r="B43" s="85"/>
      <c r="C43" s="85"/>
      <c r="D43" s="84">
        <v>89</v>
      </c>
      <c r="E43" s="85" t="s">
        <v>506</v>
      </c>
    </row>
    <row r="44" spans="1:5" ht="12.75" x14ac:dyDescent="0.2">
      <c r="A44" s="124"/>
      <c r="B44" s="85"/>
      <c r="C44" s="85"/>
      <c r="D44" s="84">
        <v>100</v>
      </c>
      <c r="E44" s="85" t="s">
        <v>508</v>
      </c>
    </row>
    <row r="45" spans="1:5" ht="12.75" x14ac:dyDescent="0.2">
      <c r="A45" s="124"/>
      <c r="B45" s="85"/>
      <c r="C45" s="85"/>
      <c r="D45" s="84" t="s">
        <v>385</v>
      </c>
      <c r="E45" s="86" t="s">
        <v>510</v>
      </c>
    </row>
    <row r="46" spans="1:5" ht="12.75" x14ac:dyDescent="0.2">
      <c r="A46" s="124"/>
      <c r="B46" s="86"/>
      <c r="C46" s="86"/>
      <c r="D46" s="84">
        <v>254</v>
      </c>
      <c r="E46" s="85" t="s">
        <v>511</v>
      </c>
    </row>
    <row r="47" spans="1:5" ht="12.75" x14ac:dyDescent="0.2">
      <c r="A47" s="138" t="s">
        <v>513</v>
      </c>
      <c r="B47" s="91" t="s">
        <v>519</v>
      </c>
      <c r="C47" s="83" t="s">
        <v>325</v>
      </c>
      <c r="D47" s="84" t="s">
        <v>330</v>
      </c>
      <c r="E47" s="85"/>
    </row>
    <row r="48" spans="1:5" ht="12.75" x14ac:dyDescent="0.2">
      <c r="A48" s="124"/>
      <c r="B48" s="91"/>
      <c r="C48" s="92" t="s">
        <v>525</v>
      </c>
      <c r="D48" s="93" t="s">
        <v>67</v>
      </c>
      <c r="E48" s="91" t="s">
        <v>536</v>
      </c>
    </row>
    <row r="49" spans="1:5" ht="12.75" x14ac:dyDescent="0.2">
      <c r="A49" s="124"/>
      <c r="B49" s="85"/>
      <c r="C49" s="88"/>
      <c r="D49" s="93" t="s">
        <v>538</v>
      </c>
      <c r="E49" s="91" t="s">
        <v>539</v>
      </c>
    </row>
    <row r="50" spans="1:5" ht="12.75" x14ac:dyDescent="0.2">
      <c r="A50" s="124"/>
      <c r="B50" s="85"/>
      <c r="C50" s="88" t="s">
        <v>380</v>
      </c>
      <c r="D50" s="84">
        <v>1</v>
      </c>
      <c r="E50" s="85" t="s">
        <v>382</v>
      </c>
    </row>
    <row r="51" spans="1:5" ht="12.75" x14ac:dyDescent="0.2">
      <c r="A51" s="124"/>
      <c r="B51" s="85"/>
      <c r="C51" s="85"/>
      <c r="D51" s="84" t="s">
        <v>385</v>
      </c>
      <c r="E51" s="85" t="s">
        <v>386</v>
      </c>
    </row>
    <row r="52" spans="1:5" ht="12.75" x14ac:dyDescent="0.2">
      <c r="A52" s="124"/>
      <c r="B52" s="85"/>
      <c r="C52" s="86"/>
      <c r="D52" s="84">
        <v>24</v>
      </c>
      <c r="E52" s="85" t="s">
        <v>387</v>
      </c>
    </row>
    <row r="53" spans="1:5" ht="12.75" x14ac:dyDescent="0.2">
      <c r="A53" s="124"/>
      <c r="B53" s="85"/>
      <c r="C53" s="83" t="s">
        <v>389</v>
      </c>
      <c r="D53" s="84">
        <v>1</v>
      </c>
      <c r="E53" s="85" t="s">
        <v>391</v>
      </c>
    </row>
    <row r="54" spans="1:5" ht="12.75" x14ac:dyDescent="0.2">
      <c r="A54" s="124"/>
      <c r="B54" s="85"/>
      <c r="C54" s="85"/>
      <c r="D54" s="84" t="s">
        <v>385</v>
      </c>
      <c r="E54" s="85" t="s">
        <v>393</v>
      </c>
    </row>
    <row r="55" spans="1:5" ht="12.75" x14ac:dyDescent="0.2">
      <c r="A55" s="124"/>
      <c r="B55" s="85"/>
      <c r="C55" s="86"/>
      <c r="D55" s="84">
        <v>20</v>
      </c>
      <c r="E55" s="85" t="s">
        <v>395</v>
      </c>
    </row>
    <row r="56" spans="1:5" ht="12.75" x14ac:dyDescent="0.2">
      <c r="A56" s="124"/>
      <c r="B56" s="85"/>
      <c r="C56" s="92" t="s">
        <v>547</v>
      </c>
      <c r="D56" s="94" t="s">
        <v>549</v>
      </c>
      <c r="E56" s="91" t="s">
        <v>556</v>
      </c>
    </row>
    <row r="57" spans="1:5" ht="12.75" x14ac:dyDescent="0.2">
      <c r="A57" s="124"/>
      <c r="B57" s="85"/>
      <c r="D57" s="95">
        <v>1</v>
      </c>
      <c r="E57" s="91" t="s">
        <v>563</v>
      </c>
    </row>
    <row r="58" spans="1:5" ht="12.75" x14ac:dyDescent="0.2">
      <c r="A58" s="124"/>
      <c r="B58" s="85"/>
      <c r="C58" s="88"/>
      <c r="D58" s="95" t="s">
        <v>385</v>
      </c>
      <c r="E58" s="91" t="s">
        <v>565</v>
      </c>
    </row>
    <row r="59" spans="1:5" ht="12.75" x14ac:dyDescent="0.2">
      <c r="A59" s="124"/>
      <c r="B59" s="85"/>
      <c r="C59" s="88"/>
      <c r="D59" s="95">
        <v>990</v>
      </c>
      <c r="E59" s="91" t="s">
        <v>567</v>
      </c>
    </row>
    <row r="60" spans="1:5" ht="12.75" x14ac:dyDescent="0.2">
      <c r="A60" s="124"/>
      <c r="B60" s="85"/>
      <c r="C60" s="88"/>
      <c r="D60" s="95" t="s">
        <v>569</v>
      </c>
      <c r="E60" s="91" t="s">
        <v>570</v>
      </c>
    </row>
    <row r="61" spans="1:5" ht="12.75" x14ac:dyDescent="0.2">
      <c r="A61" s="124"/>
      <c r="B61" s="85"/>
      <c r="C61" s="88"/>
      <c r="D61" s="95" t="s">
        <v>385</v>
      </c>
      <c r="E61" s="91" t="s">
        <v>571</v>
      </c>
    </row>
    <row r="62" spans="1:5" ht="12.75" x14ac:dyDescent="0.2">
      <c r="A62" s="124"/>
      <c r="B62" s="85"/>
      <c r="C62" s="88"/>
      <c r="D62" s="95" t="s">
        <v>43</v>
      </c>
      <c r="E62" s="91" t="s">
        <v>572</v>
      </c>
    </row>
    <row r="63" spans="1:5" ht="12.75" x14ac:dyDescent="0.2">
      <c r="A63" s="124"/>
      <c r="B63" s="85"/>
      <c r="C63" s="92" t="s">
        <v>573</v>
      </c>
      <c r="D63" s="95" t="s">
        <v>549</v>
      </c>
      <c r="E63" s="91" t="s">
        <v>467</v>
      </c>
    </row>
    <row r="64" spans="1:5" ht="12.75" x14ac:dyDescent="0.2">
      <c r="A64" s="124"/>
      <c r="B64" s="85"/>
      <c r="C64" s="88"/>
      <c r="D64" s="95">
        <v>1</v>
      </c>
      <c r="E64" s="69" t="s">
        <v>574</v>
      </c>
    </row>
    <row r="65" spans="1:5" ht="12.75" x14ac:dyDescent="0.2">
      <c r="A65" s="124"/>
      <c r="B65" s="85"/>
      <c r="C65" s="88"/>
      <c r="D65" s="95" t="s">
        <v>385</v>
      </c>
      <c r="E65" s="91" t="s">
        <v>576</v>
      </c>
    </row>
    <row r="66" spans="1:5" ht="12.75" x14ac:dyDescent="0.2">
      <c r="A66" s="124"/>
      <c r="B66" s="85"/>
      <c r="C66" s="88"/>
      <c r="D66" s="95">
        <v>510</v>
      </c>
      <c r="E66" s="91" t="s">
        <v>578</v>
      </c>
    </row>
    <row r="67" spans="1:5" ht="12.75" x14ac:dyDescent="0.2">
      <c r="A67" s="124"/>
      <c r="B67" s="85"/>
      <c r="C67" s="88"/>
      <c r="D67" s="93" t="s">
        <v>569</v>
      </c>
      <c r="E67" s="91" t="s">
        <v>580</v>
      </c>
    </row>
    <row r="68" spans="1:5" ht="12.75" x14ac:dyDescent="0.2">
      <c r="A68" s="124"/>
      <c r="B68" s="85"/>
      <c r="C68" s="88"/>
      <c r="D68" s="93" t="s">
        <v>385</v>
      </c>
      <c r="E68" s="91" t="s">
        <v>581</v>
      </c>
    </row>
    <row r="69" spans="1:5" ht="12.75" x14ac:dyDescent="0.2">
      <c r="A69" s="124"/>
      <c r="B69" s="85"/>
      <c r="C69" s="88"/>
      <c r="D69" s="93" t="s">
        <v>583</v>
      </c>
      <c r="E69" s="91" t="s">
        <v>584</v>
      </c>
    </row>
    <row r="70" spans="1:5" ht="12.75" x14ac:dyDescent="0.2">
      <c r="A70" s="138" t="s">
        <v>586</v>
      </c>
      <c r="B70" s="91" t="s">
        <v>592</v>
      </c>
      <c r="C70" s="83" t="s">
        <v>325</v>
      </c>
      <c r="D70" s="84" t="s">
        <v>330</v>
      </c>
      <c r="E70" s="85"/>
    </row>
    <row r="71" spans="1:5" ht="12.75" x14ac:dyDescent="0.2">
      <c r="A71" s="124"/>
      <c r="B71" s="85"/>
      <c r="C71" s="92" t="s">
        <v>425</v>
      </c>
      <c r="D71" s="93">
        <v>0</v>
      </c>
      <c r="E71" s="91" t="s">
        <v>595</v>
      </c>
    </row>
    <row r="72" spans="1:5" ht="12.75" x14ac:dyDescent="0.2">
      <c r="A72" s="124"/>
      <c r="B72" s="85"/>
      <c r="C72" s="92"/>
      <c r="D72" s="93" t="s">
        <v>385</v>
      </c>
      <c r="E72" s="91" t="s">
        <v>597</v>
      </c>
    </row>
    <row r="73" spans="1:5" ht="12.75" x14ac:dyDescent="0.2">
      <c r="A73" s="124"/>
      <c r="B73" s="85"/>
      <c r="C73" s="92"/>
      <c r="D73" s="93">
        <v>7</v>
      </c>
      <c r="E73" s="91" t="s">
        <v>599</v>
      </c>
    </row>
    <row r="74" spans="1:5" ht="12.75" x14ac:dyDescent="0.2">
      <c r="A74" s="124"/>
      <c r="B74" s="85"/>
      <c r="C74" s="92" t="s">
        <v>601</v>
      </c>
      <c r="D74" s="95">
        <v>0</v>
      </c>
      <c r="E74" s="91" t="s">
        <v>602</v>
      </c>
    </row>
    <row r="75" spans="1:5" ht="12.75" x14ac:dyDescent="0.2">
      <c r="A75" s="81"/>
      <c r="B75" s="85"/>
      <c r="C75" s="92"/>
      <c r="D75" s="93" t="s">
        <v>385</v>
      </c>
      <c r="E75" s="91" t="s">
        <v>603</v>
      </c>
    </row>
    <row r="76" spans="1:5" ht="12.75" x14ac:dyDescent="0.2">
      <c r="A76" s="81"/>
      <c r="B76" s="85"/>
      <c r="C76" s="92"/>
      <c r="D76" s="93">
        <v>4000</v>
      </c>
      <c r="E76" s="91" t="s">
        <v>606</v>
      </c>
    </row>
    <row r="77" spans="1:5" ht="12.75" x14ac:dyDescent="0.2">
      <c r="A77" s="81"/>
      <c r="B77" s="85"/>
      <c r="C77" s="92"/>
      <c r="D77" s="84"/>
      <c r="E77" s="85"/>
    </row>
    <row r="78" spans="1:5" ht="12.75" x14ac:dyDescent="0.2">
      <c r="A78" s="72" t="s">
        <v>607</v>
      </c>
      <c r="B78" s="85"/>
      <c r="C78" s="88"/>
      <c r="D78" s="84"/>
      <c r="E78" s="85"/>
    </row>
    <row r="79" spans="1:5" ht="15" x14ac:dyDescent="0.25">
      <c r="A79" s="77" t="s">
        <v>251</v>
      </c>
      <c r="B79" s="78" t="s">
        <v>209</v>
      </c>
      <c r="C79" s="79" t="s">
        <v>269</v>
      </c>
      <c r="D79" s="78" t="s">
        <v>277</v>
      </c>
      <c r="E79" s="80" t="s">
        <v>279</v>
      </c>
    </row>
    <row r="80" spans="1:5" ht="12.75" x14ac:dyDescent="0.2">
      <c r="A80" s="138" t="s">
        <v>611</v>
      </c>
      <c r="B80" s="89" t="s">
        <v>615</v>
      </c>
      <c r="C80" s="88" t="s">
        <v>325</v>
      </c>
      <c r="D80" s="84" t="s">
        <v>330</v>
      </c>
      <c r="E80" s="85"/>
    </row>
    <row r="81" spans="1:5" ht="12.75" x14ac:dyDescent="0.2">
      <c r="A81" s="124"/>
      <c r="B81" s="86"/>
      <c r="C81" s="83" t="s">
        <v>525</v>
      </c>
      <c r="D81" s="84" t="s">
        <v>618</v>
      </c>
      <c r="E81" s="85" t="s">
        <v>619</v>
      </c>
    </row>
    <row r="82" spans="1:5" ht="12.75" x14ac:dyDescent="0.2">
      <c r="A82" s="124"/>
      <c r="B82" s="86"/>
      <c r="C82" s="83"/>
      <c r="D82" s="84" t="s">
        <v>621</v>
      </c>
      <c r="E82" s="85" t="s">
        <v>622</v>
      </c>
    </row>
    <row r="83" spans="1:5" ht="12.75" x14ac:dyDescent="0.2">
      <c r="A83" s="140" t="s">
        <v>624</v>
      </c>
      <c r="B83" s="89" t="s">
        <v>633</v>
      </c>
      <c r="C83" s="83" t="s">
        <v>325</v>
      </c>
      <c r="D83" s="84" t="s">
        <v>330</v>
      </c>
      <c r="E83" s="85"/>
    </row>
    <row r="84" spans="1:5" ht="12.75" x14ac:dyDescent="0.2">
      <c r="A84" s="124"/>
      <c r="B84" s="86"/>
      <c r="C84" s="86"/>
      <c r="D84" s="84" t="s">
        <v>342</v>
      </c>
      <c r="E84" s="85" t="s">
        <v>636</v>
      </c>
    </row>
    <row r="85" spans="1:5" ht="12.75" x14ac:dyDescent="0.2">
      <c r="A85" s="124"/>
      <c r="B85" s="86"/>
      <c r="C85" s="85"/>
      <c r="D85" s="84" t="s">
        <v>345</v>
      </c>
      <c r="E85" s="85" t="s">
        <v>638</v>
      </c>
    </row>
    <row r="86" spans="1:5" ht="12.75" x14ac:dyDescent="0.2">
      <c r="A86" s="124"/>
      <c r="B86" s="86"/>
      <c r="C86" s="88"/>
      <c r="D86" s="84" t="s">
        <v>640</v>
      </c>
      <c r="E86" s="85" t="s">
        <v>641</v>
      </c>
    </row>
    <row r="87" spans="1:5" ht="12.75" x14ac:dyDescent="0.2">
      <c r="A87" s="124"/>
      <c r="B87" s="86"/>
      <c r="C87" s="86"/>
      <c r="D87" s="84" t="s">
        <v>643</v>
      </c>
      <c r="E87" s="85" t="s">
        <v>644</v>
      </c>
    </row>
    <row r="88" spans="1:5" ht="12.75" x14ac:dyDescent="0.2">
      <c r="A88" s="96"/>
      <c r="B88" s="85"/>
      <c r="C88" s="88"/>
      <c r="D88" s="84"/>
      <c r="E88" s="86"/>
    </row>
    <row r="89" spans="1:5" ht="12.75" x14ac:dyDescent="0.2">
      <c r="A89" s="72" t="s">
        <v>654</v>
      </c>
      <c r="B89" s="85"/>
      <c r="C89" s="88"/>
      <c r="D89" s="84"/>
      <c r="E89" s="85"/>
    </row>
    <row r="90" spans="1:5" ht="15" x14ac:dyDescent="0.25">
      <c r="A90" s="77" t="s">
        <v>251</v>
      </c>
      <c r="B90" s="78" t="s">
        <v>209</v>
      </c>
      <c r="C90" s="79" t="s">
        <v>269</v>
      </c>
      <c r="D90" s="78" t="s">
        <v>277</v>
      </c>
      <c r="E90" s="80" t="s">
        <v>279</v>
      </c>
    </row>
    <row r="91" spans="1:5" ht="12.75" x14ac:dyDescent="0.2">
      <c r="A91" s="140" t="s">
        <v>657</v>
      </c>
      <c r="B91" s="89" t="s">
        <v>662</v>
      </c>
      <c r="C91" s="88" t="s">
        <v>325</v>
      </c>
      <c r="D91" s="84" t="s">
        <v>330</v>
      </c>
      <c r="E91" s="85"/>
    </row>
    <row r="92" spans="1:5" ht="12.75" x14ac:dyDescent="0.2">
      <c r="A92" s="124"/>
      <c r="B92" s="86"/>
      <c r="C92" s="83" t="s">
        <v>525</v>
      </c>
      <c r="D92" s="84" t="s">
        <v>665</v>
      </c>
      <c r="E92" s="85" t="s">
        <v>667</v>
      </c>
    </row>
    <row r="93" spans="1:5" ht="12.75" x14ac:dyDescent="0.2">
      <c r="A93" s="124"/>
      <c r="B93" s="85"/>
      <c r="C93" s="85"/>
      <c r="D93" s="84" t="s">
        <v>668</v>
      </c>
      <c r="E93" s="85" t="s">
        <v>669</v>
      </c>
    </row>
    <row r="94" spans="1:5" ht="12.75" x14ac:dyDescent="0.2">
      <c r="A94" s="124"/>
      <c r="B94" s="85"/>
      <c r="C94" s="85"/>
      <c r="D94" s="84" t="s">
        <v>671</v>
      </c>
      <c r="E94" s="85" t="s">
        <v>672</v>
      </c>
    </row>
    <row r="95" spans="1:5" ht="12.75" x14ac:dyDescent="0.2">
      <c r="A95" s="124"/>
      <c r="B95" s="85"/>
      <c r="C95" s="85"/>
      <c r="D95" s="84" t="s">
        <v>674</v>
      </c>
      <c r="E95" s="85" t="s">
        <v>675</v>
      </c>
    </row>
    <row r="96" spans="1:5" ht="12.75" x14ac:dyDescent="0.2">
      <c r="A96" s="124"/>
      <c r="B96" s="85"/>
      <c r="C96" s="85"/>
      <c r="D96" s="84" t="s">
        <v>676</v>
      </c>
      <c r="E96" s="85" t="s">
        <v>677</v>
      </c>
    </row>
    <row r="97" spans="1:5" ht="12.75" x14ac:dyDescent="0.2">
      <c r="A97" s="124"/>
      <c r="B97" s="85"/>
      <c r="C97" s="88" t="s">
        <v>678</v>
      </c>
      <c r="D97" s="84">
        <v>0</v>
      </c>
      <c r="E97" s="85" t="s">
        <v>679</v>
      </c>
    </row>
    <row r="98" spans="1:5" ht="12.75" x14ac:dyDescent="0.2">
      <c r="A98" s="124"/>
      <c r="B98" s="85"/>
      <c r="C98" s="88"/>
      <c r="D98" s="84" t="s">
        <v>385</v>
      </c>
      <c r="E98" s="85" t="s">
        <v>681</v>
      </c>
    </row>
    <row r="99" spans="1:5" ht="12.75" x14ac:dyDescent="0.2">
      <c r="A99" s="124"/>
      <c r="B99" s="85"/>
      <c r="C99" s="85"/>
      <c r="D99" s="84">
        <v>14</v>
      </c>
      <c r="E99" s="85" t="s">
        <v>684</v>
      </c>
    </row>
    <row r="100" spans="1:5" ht="12.75" x14ac:dyDescent="0.2">
      <c r="A100" s="140" t="s">
        <v>685</v>
      </c>
      <c r="B100" s="89" t="s">
        <v>690</v>
      </c>
      <c r="C100" s="88" t="s">
        <v>325</v>
      </c>
      <c r="D100" s="84" t="s">
        <v>330</v>
      </c>
      <c r="E100" s="85"/>
    </row>
    <row r="101" spans="1:5" ht="12.75" x14ac:dyDescent="0.2">
      <c r="A101" s="124"/>
      <c r="B101" s="85"/>
      <c r="C101" s="88" t="s">
        <v>525</v>
      </c>
      <c r="D101" s="84" t="s">
        <v>693</v>
      </c>
      <c r="E101" s="85" t="s">
        <v>694</v>
      </c>
    </row>
    <row r="102" spans="1:5" ht="12.75" x14ac:dyDescent="0.2">
      <c r="A102" s="124"/>
      <c r="B102" s="85"/>
      <c r="C102" s="85"/>
      <c r="D102" s="84" t="s">
        <v>695</v>
      </c>
      <c r="E102" s="85" t="s">
        <v>697</v>
      </c>
    </row>
    <row r="103" spans="1:5" ht="12.75" x14ac:dyDescent="0.2">
      <c r="A103" s="124"/>
      <c r="B103" s="85"/>
      <c r="C103" s="88" t="s">
        <v>698</v>
      </c>
      <c r="D103" s="84">
        <v>1</v>
      </c>
      <c r="E103" s="85" t="s">
        <v>700</v>
      </c>
    </row>
    <row r="104" spans="1:5" ht="12.75" x14ac:dyDescent="0.2">
      <c r="A104" s="124"/>
      <c r="B104" s="85"/>
      <c r="C104" s="85"/>
      <c r="D104" s="84">
        <v>0</v>
      </c>
      <c r="E104" s="85" t="s">
        <v>702</v>
      </c>
    </row>
    <row r="105" spans="1:5" ht="12.75" x14ac:dyDescent="0.2">
      <c r="A105" s="97" t="s">
        <v>703</v>
      </c>
      <c r="B105" s="89" t="s">
        <v>709</v>
      </c>
      <c r="C105" s="88" t="s">
        <v>325</v>
      </c>
      <c r="D105" s="84" t="s">
        <v>330</v>
      </c>
      <c r="E105" s="85" t="s">
        <v>710</v>
      </c>
    </row>
    <row r="106" spans="1:5" ht="12.75" x14ac:dyDescent="0.2">
      <c r="A106" s="96"/>
      <c r="B106" s="85"/>
      <c r="C106" s="88"/>
      <c r="D106" s="84"/>
      <c r="E106" s="85"/>
    </row>
    <row r="107" spans="1:5" ht="12.75" x14ac:dyDescent="0.2">
      <c r="A107" s="98" t="s">
        <v>713</v>
      </c>
      <c r="B107" s="85"/>
      <c r="C107" s="88"/>
      <c r="D107" s="84"/>
      <c r="E107" s="85"/>
    </row>
    <row r="108" spans="1:5" ht="15" x14ac:dyDescent="0.25">
      <c r="A108" s="77" t="s">
        <v>251</v>
      </c>
      <c r="B108" s="78" t="s">
        <v>209</v>
      </c>
      <c r="C108" s="79" t="s">
        <v>269</v>
      </c>
      <c r="D108" s="78" t="s">
        <v>277</v>
      </c>
      <c r="E108" s="80" t="s">
        <v>279</v>
      </c>
    </row>
    <row r="109" spans="1:5" ht="12.75" x14ac:dyDescent="0.2">
      <c r="A109" s="140" t="s">
        <v>725</v>
      </c>
      <c r="B109" s="89" t="s">
        <v>729</v>
      </c>
      <c r="C109" s="88" t="s">
        <v>325</v>
      </c>
      <c r="D109" s="84" t="s">
        <v>330</v>
      </c>
      <c r="E109" s="85"/>
    </row>
    <row r="110" spans="1:5" ht="12.75" x14ac:dyDescent="0.2">
      <c r="A110" s="124"/>
      <c r="B110" s="89"/>
      <c r="C110" s="92" t="s">
        <v>731</v>
      </c>
      <c r="D110" s="93">
        <v>1</v>
      </c>
      <c r="E110" s="91" t="s">
        <v>733</v>
      </c>
    </row>
    <row r="111" spans="1:5" ht="12.75" x14ac:dyDescent="0.2">
      <c r="A111" s="124"/>
      <c r="B111" s="89"/>
      <c r="C111" s="88"/>
      <c r="D111" s="93" t="s">
        <v>385</v>
      </c>
      <c r="E111" s="91" t="s">
        <v>734</v>
      </c>
    </row>
    <row r="112" spans="1:5" ht="12.75" x14ac:dyDescent="0.2">
      <c r="A112" s="124"/>
      <c r="B112" s="89"/>
      <c r="C112" s="88"/>
      <c r="D112" s="93">
        <v>9</v>
      </c>
      <c r="E112" s="91" t="s">
        <v>736</v>
      </c>
    </row>
    <row r="113" spans="1:5" ht="14.25" x14ac:dyDescent="0.2">
      <c r="A113" s="140" t="s">
        <v>738</v>
      </c>
      <c r="B113" s="99" t="s">
        <v>746</v>
      </c>
      <c r="C113" s="92" t="s">
        <v>752</v>
      </c>
      <c r="D113" s="93">
        <v>1</v>
      </c>
      <c r="E113" s="85"/>
    </row>
    <row r="114" spans="1:5" ht="14.25" x14ac:dyDescent="0.2">
      <c r="A114" s="124"/>
      <c r="B114" s="99"/>
      <c r="C114" s="92"/>
      <c r="D114" s="93" t="s">
        <v>385</v>
      </c>
      <c r="E114" s="85"/>
    </row>
    <row r="115" spans="1:5" ht="14.25" x14ac:dyDescent="0.2">
      <c r="A115" s="124"/>
      <c r="B115" s="99"/>
      <c r="C115" s="92"/>
      <c r="D115" s="93">
        <v>4</v>
      </c>
      <c r="E115" s="85"/>
    </row>
    <row r="116" spans="1:5" ht="12.75" x14ac:dyDescent="0.2">
      <c r="A116" s="90"/>
      <c r="B116" s="85"/>
      <c r="C116" s="88"/>
      <c r="D116" s="84"/>
      <c r="E116" s="85"/>
    </row>
    <row r="117" spans="1:5" ht="12.75" x14ac:dyDescent="0.2">
      <c r="A117" s="98" t="s">
        <v>756</v>
      </c>
      <c r="B117" s="85"/>
      <c r="C117" s="88"/>
      <c r="D117" s="84"/>
      <c r="E117" s="85"/>
    </row>
    <row r="118" spans="1:5" ht="15" x14ac:dyDescent="0.25">
      <c r="A118" s="77" t="s">
        <v>251</v>
      </c>
      <c r="B118" s="78" t="s">
        <v>209</v>
      </c>
      <c r="C118" s="79" t="s">
        <v>269</v>
      </c>
      <c r="D118" s="78" t="s">
        <v>277</v>
      </c>
      <c r="E118" s="80" t="s">
        <v>279</v>
      </c>
    </row>
    <row r="119" spans="1:5" ht="12.75" x14ac:dyDescent="0.2">
      <c r="A119" s="140" t="s">
        <v>758</v>
      </c>
      <c r="B119" s="89" t="s">
        <v>761</v>
      </c>
      <c r="C119" s="88" t="s">
        <v>325</v>
      </c>
      <c r="D119" s="84" t="s">
        <v>330</v>
      </c>
      <c r="E119" s="85"/>
    </row>
    <row r="120" spans="1:5" ht="12.75" x14ac:dyDescent="0.2">
      <c r="A120" s="124"/>
      <c r="B120" s="89"/>
      <c r="C120" s="92" t="s">
        <v>731</v>
      </c>
      <c r="D120" s="93">
        <v>1</v>
      </c>
      <c r="E120" s="91" t="s">
        <v>733</v>
      </c>
    </row>
    <row r="121" spans="1:5" ht="12.75" x14ac:dyDescent="0.2">
      <c r="A121" s="124"/>
      <c r="B121" s="89"/>
      <c r="C121" s="88"/>
      <c r="D121" s="93" t="s">
        <v>385</v>
      </c>
      <c r="E121" s="91" t="s">
        <v>734</v>
      </c>
    </row>
    <row r="122" spans="1:5" ht="12.75" x14ac:dyDescent="0.2">
      <c r="A122" s="124"/>
      <c r="B122" s="89"/>
      <c r="C122" s="88"/>
      <c r="D122" s="93">
        <v>9</v>
      </c>
      <c r="E122" s="91" t="s">
        <v>736</v>
      </c>
    </row>
    <row r="123" spans="1:5" ht="12.75" x14ac:dyDescent="0.2">
      <c r="A123" s="124"/>
      <c r="B123" s="89"/>
      <c r="C123" s="92" t="s">
        <v>766</v>
      </c>
      <c r="D123" s="93">
        <v>1</v>
      </c>
      <c r="E123" s="91" t="s">
        <v>767</v>
      </c>
    </row>
    <row r="124" spans="1:5" ht="12.75" x14ac:dyDescent="0.2">
      <c r="A124" s="124"/>
      <c r="B124" s="89"/>
      <c r="C124" s="88"/>
      <c r="D124" s="93" t="s">
        <v>385</v>
      </c>
      <c r="E124" s="91" t="s">
        <v>768</v>
      </c>
    </row>
    <row r="125" spans="1:5" ht="12.75" x14ac:dyDescent="0.2">
      <c r="A125" s="124"/>
      <c r="B125" s="89"/>
      <c r="C125" s="88"/>
      <c r="D125" s="93">
        <v>10</v>
      </c>
      <c r="E125" s="91" t="s">
        <v>771</v>
      </c>
    </row>
    <row r="126" spans="1:5" ht="14.25" x14ac:dyDescent="0.2">
      <c r="A126" s="140" t="s">
        <v>772</v>
      </c>
      <c r="B126" s="99" t="s">
        <v>775</v>
      </c>
      <c r="C126" s="92" t="s">
        <v>752</v>
      </c>
      <c r="D126" s="93">
        <v>1</v>
      </c>
      <c r="E126" s="85"/>
    </row>
    <row r="127" spans="1:5" ht="14.25" x14ac:dyDescent="0.2">
      <c r="A127" s="124"/>
      <c r="B127" s="99"/>
      <c r="C127" s="92"/>
      <c r="D127" s="93" t="s">
        <v>385</v>
      </c>
      <c r="E127" s="85"/>
    </row>
    <row r="128" spans="1:5" ht="14.25" x14ac:dyDescent="0.2">
      <c r="A128" s="124"/>
      <c r="B128" s="99"/>
      <c r="C128" s="92"/>
      <c r="D128" s="93">
        <v>4</v>
      </c>
      <c r="E128" s="85"/>
    </row>
    <row r="129" spans="1:5" ht="12.75" x14ac:dyDescent="0.2">
      <c r="A129" s="90"/>
      <c r="B129" s="85"/>
      <c r="C129" s="88"/>
      <c r="D129" s="84"/>
      <c r="E129" s="85"/>
    </row>
    <row r="130" spans="1:5" ht="12.75" x14ac:dyDescent="0.2">
      <c r="A130" s="72" t="s">
        <v>779</v>
      </c>
      <c r="B130" s="85"/>
      <c r="C130" s="88"/>
      <c r="D130" s="84"/>
      <c r="E130" s="85"/>
    </row>
    <row r="131" spans="1:5" ht="15" x14ac:dyDescent="0.25">
      <c r="A131" s="77" t="s">
        <v>251</v>
      </c>
      <c r="B131" s="78" t="s">
        <v>209</v>
      </c>
      <c r="C131" s="79" t="s">
        <v>269</v>
      </c>
      <c r="D131" s="78" t="s">
        <v>277</v>
      </c>
      <c r="E131" s="80" t="s">
        <v>279</v>
      </c>
    </row>
    <row r="132" spans="1:5" ht="12.75" x14ac:dyDescent="0.2">
      <c r="A132" s="97" t="s">
        <v>781</v>
      </c>
      <c r="B132" s="89" t="s">
        <v>785</v>
      </c>
      <c r="C132" s="88" t="s">
        <v>325</v>
      </c>
      <c r="D132" s="84" t="s">
        <v>330</v>
      </c>
      <c r="E132" s="85" t="s">
        <v>787</v>
      </c>
    </row>
    <row r="133" spans="1:5" ht="12.75" x14ac:dyDescent="0.2">
      <c r="A133" s="97" t="s">
        <v>788</v>
      </c>
      <c r="B133" s="89" t="s">
        <v>790</v>
      </c>
      <c r="C133" s="88" t="s">
        <v>325</v>
      </c>
      <c r="D133" s="84" t="s">
        <v>330</v>
      </c>
      <c r="E133" s="85" t="s">
        <v>791</v>
      </c>
    </row>
    <row r="134" spans="1:5" ht="12.75" x14ac:dyDescent="0.2">
      <c r="A134" s="97" t="s">
        <v>792</v>
      </c>
      <c r="B134" s="89" t="s">
        <v>793</v>
      </c>
      <c r="C134" s="88" t="s">
        <v>325</v>
      </c>
      <c r="D134" s="84" t="s">
        <v>330</v>
      </c>
      <c r="E134" s="85" t="s">
        <v>795</v>
      </c>
    </row>
    <row r="135" spans="1:5" ht="12.75" x14ac:dyDescent="0.2">
      <c r="A135" s="97" t="s">
        <v>797</v>
      </c>
      <c r="B135" s="89" t="s">
        <v>798</v>
      </c>
      <c r="C135" s="88" t="s">
        <v>325</v>
      </c>
      <c r="D135" s="84" t="s">
        <v>330</v>
      </c>
      <c r="E135" s="85" t="s">
        <v>800</v>
      </c>
    </row>
    <row r="136" spans="1:5" ht="12.75" x14ac:dyDescent="0.2">
      <c r="A136" s="97" t="s">
        <v>802</v>
      </c>
      <c r="B136" s="89" t="s">
        <v>803</v>
      </c>
      <c r="C136" s="88" t="s">
        <v>325</v>
      </c>
      <c r="D136" s="84" t="s">
        <v>330</v>
      </c>
      <c r="E136" s="100" t="s">
        <v>804</v>
      </c>
    </row>
    <row r="137" spans="1:5" ht="12.75" x14ac:dyDescent="0.2">
      <c r="A137" s="85"/>
      <c r="B137" s="85"/>
      <c r="C137" s="88"/>
      <c r="D137" s="84"/>
      <c r="E137" s="85"/>
    </row>
  </sheetData>
  <mergeCells count="16">
    <mergeCell ref="A126:A128"/>
    <mergeCell ref="A119:A125"/>
    <mergeCell ref="A80:A82"/>
    <mergeCell ref="A70:A74"/>
    <mergeCell ref="A91:A99"/>
    <mergeCell ref="A100:A104"/>
    <mergeCell ref="A113:A115"/>
    <mergeCell ref="A109:A112"/>
    <mergeCell ref="A83:A87"/>
    <mergeCell ref="A47:A69"/>
    <mergeCell ref="A38:A46"/>
    <mergeCell ref="A1:E1"/>
    <mergeCell ref="A27:A33"/>
    <mergeCell ref="A20:A26"/>
    <mergeCell ref="A4:A19"/>
    <mergeCell ref="A34:A36"/>
  </mergeCells>
  <printOptions horizontalCentered="1" gridLines="1"/>
  <pageMargins left="0.25" right="0.25" top="0.75" bottom="0.75" header="0" footer="0"/>
  <pageSetup pageOrder="overThenDown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O82"/>
  <sheetViews>
    <sheetView topLeftCell="I43" workbookViewId="0">
      <selection activeCell="N58" sqref="N58"/>
    </sheetView>
  </sheetViews>
  <sheetFormatPr defaultColWidth="14.42578125" defaultRowHeight="15.75" customHeight="1" x14ac:dyDescent="0.2"/>
  <cols>
    <col min="1" max="1" width="5.28515625" customWidth="1"/>
    <col min="2" max="5" width="15.42578125" customWidth="1"/>
    <col min="8" max="8" width="5.7109375" customWidth="1"/>
    <col min="9" max="9" width="16.7109375" customWidth="1"/>
    <col min="12" max="12" width="6" customWidth="1"/>
    <col min="15" max="15" width="6.140625" customWidth="1"/>
  </cols>
  <sheetData>
    <row r="1" spans="1:15" ht="12.75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24" customHeight="1" x14ac:dyDescent="0.2">
      <c r="A2" s="2"/>
      <c r="B2" s="141" t="s">
        <v>0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4"/>
    </row>
    <row r="3" spans="1:15" ht="12.75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5"/>
      <c r="N3" s="6"/>
      <c r="O3" s="4"/>
    </row>
    <row r="4" spans="1:15" ht="12.75" x14ac:dyDescent="0.2">
      <c r="A4" s="2"/>
      <c r="B4" s="148" t="s">
        <v>2</v>
      </c>
      <c r="C4" s="146" t="s">
        <v>10</v>
      </c>
      <c r="D4" s="147"/>
      <c r="E4" s="5"/>
      <c r="F4" s="5"/>
      <c r="G4" s="5"/>
      <c r="H4" s="2"/>
      <c r="I4" s="148" t="s">
        <v>2</v>
      </c>
      <c r="J4" s="146" t="s">
        <v>11</v>
      </c>
      <c r="K4" s="147"/>
      <c r="L4" s="2"/>
      <c r="M4" s="5"/>
      <c r="N4" s="6"/>
      <c r="O4" s="4"/>
    </row>
    <row r="5" spans="1:15" ht="12.75" x14ac:dyDescent="0.2">
      <c r="A5" s="2"/>
      <c r="B5" s="149"/>
      <c r="C5" s="9" t="s">
        <v>12</v>
      </c>
      <c r="D5" s="9" t="s">
        <v>13</v>
      </c>
      <c r="E5" s="5"/>
      <c r="F5" s="5"/>
      <c r="G5" s="5"/>
      <c r="H5" s="2"/>
      <c r="I5" s="149"/>
      <c r="J5" s="9" t="s">
        <v>14</v>
      </c>
      <c r="K5" s="9" t="s">
        <v>15</v>
      </c>
      <c r="L5" s="2"/>
      <c r="M5" s="5"/>
      <c r="N5" s="6"/>
      <c r="O5" s="4"/>
    </row>
    <row r="6" spans="1:15" ht="12.75" x14ac:dyDescent="0.2">
      <c r="A6" s="2"/>
      <c r="B6" s="10" t="s">
        <v>16</v>
      </c>
      <c r="C6" s="11">
        <v>0</v>
      </c>
      <c r="D6" s="13" t="s">
        <v>17</v>
      </c>
      <c r="E6" s="5"/>
      <c r="F6" s="5"/>
      <c r="G6" s="5"/>
      <c r="H6" s="2"/>
      <c r="I6" s="14" t="s">
        <v>16</v>
      </c>
      <c r="J6" s="15">
        <v>0</v>
      </c>
      <c r="K6" s="13" t="s">
        <v>17</v>
      </c>
      <c r="L6" s="2"/>
      <c r="M6" s="5"/>
      <c r="N6" s="6"/>
      <c r="O6" s="4"/>
    </row>
    <row r="7" spans="1:15" ht="12.75" x14ac:dyDescent="0.2">
      <c r="A7" s="2"/>
      <c r="B7" s="10">
        <v>10</v>
      </c>
      <c r="C7" s="11">
        <v>90</v>
      </c>
      <c r="D7" s="13" t="s">
        <v>19</v>
      </c>
      <c r="E7" s="5"/>
      <c r="F7" s="5"/>
      <c r="G7" s="5"/>
      <c r="H7" s="2"/>
      <c r="I7" s="10">
        <v>10</v>
      </c>
      <c r="J7" s="15">
        <v>90</v>
      </c>
      <c r="K7" s="13" t="s">
        <v>19</v>
      </c>
      <c r="L7" s="2"/>
      <c r="M7" s="5"/>
      <c r="N7" s="6"/>
      <c r="O7" s="4"/>
    </row>
    <row r="8" spans="1:15" ht="12.75" x14ac:dyDescent="0.2">
      <c r="A8" s="17"/>
      <c r="B8" s="10">
        <v>20</v>
      </c>
      <c r="C8" s="11">
        <v>120</v>
      </c>
      <c r="D8" s="13" t="s">
        <v>20</v>
      </c>
      <c r="E8" s="2"/>
      <c r="F8" s="2"/>
      <c r="G8" s="2"/>
      <c r="H8" s="17"/>
      <c r="I8" s="10">
        <v>20</v>
      </c>
      <c r="J8" s="15">
        <v>120</v>
      </c>
      <c r="K8" s="13" t="s">
        <v>20</v>
      </c>
      <c r="L8" s="17"/>
      <c r="M8" s="2"/>
      <c r="N8" s="2"/>
      <c r="O8" s="2"/>
    </row>
    <row r="9" spans="1:15" ht="12.75" x14ac:dyDescent="0.2">
      <c r="A9" s="4"/>
      <c r="B9" s="10">
        <v>30</v>
      </c>
      <c r="C9" s="11" t="s">
        <v>22</v>
      </c>
      <c r="D9" s="13" t="s">
        <v>23</v>
      </c>
      <c r="E9" s="2"/>
      <c r="F9" s="2"/>
      <c r="G9" s="2"/>
      <c r="H9" s="4"/>
      <c r="I9" s="10">
        <v>30</v>
      </c>
      <c r="J9" s="15" t="s">
        <v>22</v>
      </c>
      <c r="K9" s="18" t="s">
        <v>23</v>
      </c>
      <c r="L9" s="4"/>
      <c r="M9" s="2"/>
      <c r="N9" s="2"/>
      <c r="O9" s="2"/>
    </row>
    <row r="10" spans="1:15" ht="12.75" x14ac:dyDescent="0.2">
      <c r="A10" s="4"/>
      <c r="B10" s="10">
        <v>40</v>
      </c>
      <c r="C10" s="11">
        <v>240</v>
      </c>
      <c r="D10" s="13" t="s">
        <v>24</v>
      </c>
      <c r="E10" s="2"/>
      <c r="F10" s="2"/>
      <c r="G10" s="2"/>
      <c r="H10" s="4"/>
      <c r="I10" s="10">
        <v>40</v>
      </c>
      <c r="J10" s="13">
        <v>240</v>
      </c>
      <c r="K10" s="6"/>
      <c r="L10" s="4"/>
      <c r="M10" s="2"/>
      <c r="N10" s="2"/>
      <c r="O10" s="2"/>
    </row>
    <row r="11" spans="1:15" ht="12.75" x14ac:dyDescent="0.2">
      <c r="A11" s="19"/>
      <c r="B11" s="10">
        <v>50</v>
      </c>
      <c r="C11" s="11" t="s">
        <v>25</v>
      </c>
      <c r="D11" s="13" t="s">
        <v>26</v>
      </c>
      <c r="E11" s="2"/>
      <c r="F11" s="2"/>
      <c r="G11" s="2"/>
      <c r="H11" s="19"/>
      <c r="I11" s="10">
        <v>50</v>
      </c>
      <c r="J11" s="13" t="s">
        <v>25</v>
      </c>
      <c r="K11" s="6"/>
      <c r="L11" s="19"/>
      <c r="M11" s="2"/>
      <c r="N11" s="2"/>
      <c r="O11" s="2"/>
    </row>
    <row r="12" spans="1:15" ht="12.75" x14ac:dyDescent="0.2">
      <c r="A12" s="4"/>
      <c r="B12" s="10">
        <v>60</v>
      </c>
      <c r="C12" s="11">
        <v>360</v>
      </c>
      <c r="D12" s="13" t="s">
        <v>27</v>
      </c>
      <c r="E12" s="2"/>
      <c r="F12" s="2"/>
      <c r="G12" s="2"/>
      <c r="H12" s="4"/>
      <c r="I12" s="10">
        <v>60</v>
      </c>
      <c r="J12" s="13">
        <v>360</v>
      </c>
      <c r="K12" s="6"/>
      <c r="L12" s="4"/>
      <c r="M12" s="2"/>
      <c r="N12" s="2"/>
      <c r="O12" s="2"/>
    </row>
    <row r="13" spans="1:15" ht="12.75" x14ac:dyDescent="0.2">
      <c r="A13" s="19"/>
      <c r="B13" s="10">
        <v>70</v>
      </c>
      <c r="C13" s="11" t="s">
        <v>28</v>
      </c>
      <c r="D13" s="13" t="s">
        <v>29</v>
      </c>
      <c r="E13" s="2"/>
      <c r="F13" s="2"/>
      <c r="G13" s="2"/>
      <c r="H13" s="19"/>
      <c r="I13" s="10">
        <v>70</v>
      </c>
      <c r="J13" s="13" t="s">
        <v>28</v>
      </c>
      <c r="K13" s="6"/>
      <c r="L13" s="19"/>
      <c r="M13" s="2"/>
      <c r="N13" s="2"/>
      <c r="O13" s="2"/>
    </row>
    <row r="14" spans="1:15" ht="12.75" x14ac:dyDescent="0.2">
      <c r="A14" s="4"/>
      <c r="B14" s="10">
        <v>80</v>
      </c>
      <c r="C14" s="11">
        <v>480</v>
      </c>
      <c r="D14" s="13" t="s">
        <v>30</v>
      </c>
      <c r="E14" s="5"/>
      <c r="F14" s="5"/>
      <c r="G14" s="5"/>
      <c r="H14" s="4"/>
      <c r="I14" s="10">
        <v>80</v>
      </c>
      <c r="J14" s="13">
        <v>480</v>
      </c>
      <c r="K14" s="6"/>
      <c r="L14" s="4"/>
      <c r="M14" s="5"/>
      <c r="N14" s="5"/>
      <c r="O14" s="6"/>
    </row>
    <row r="15" spans="1:15" ht="12.75" x14ac:dyDescent="0.2">
      <c r="A15" s="4"/>
      <c r="B15" s="10">
        <v>90</v>
      </c>
      <c r="C15" s="11">
        <v>510</v>
      </c>
      <c r="D15" s="13" t="s">
        <v>31</v>
      </c>
      <c r="E15" s="5"/>
      <c r="F15" s="5"/>
      <c r="G15" s="5"/>
      <c r="H15" s="4"/>
      <c r="I15" s="20">
        <v>90</v>
      </c>
      <c r="J15" s="18">
        <v>510</v>
      </c>
      <c r="K15" s="6"/>
      <c r="L15" s="4"/>
      <c r="M15" s="5"/>
      <c r="N15" s="5"/>
      <c r="O15" s="6"/>
    </row>
    <row r="16" spans="1:15" ht="12.75" x14ac:dyDescent="0.2">
      <c r="A16" s="4"/>
      <c r="B16" s="10">
        <v>100</v>
      </c>
      <c r="C16" s="11" t="s">
        <v>32</v>
      </c>
      <c r="D16" s="13" t="s">
        <v>33</v>
      </c>
      <c r="E16" s="2"/>
      <c r="F16" s="2"/>
      <c r="G16" s="2"/>
      <c r="H16" s="4"/>
      <c r="I16" s="4"/>
      <c r="J16" s="5"/>
      <c r="K16" s="6"/>
      <c r="L16" s="4"/>
      <c r="M16" s="2"/>
      <c r="N16" s="2"/>
      <c r="O16" s="2"/>
    </row>
    <row r="17" spans="1:15" ht="12.75" x14ac:dyDescent="0.2">
      <c r="A17" s="4"/>
      <c r="B17" s="10">
        <v>110</v>
      </c>
      <c r="C17" s="11">
        <v>630</v>
      </c>
      <c r="D17" s="13" t="s">
        <v>34</v>
      </c>
      <c r="E17" s="2"/>
      <c r="F17" s="2"/>
      <c r="G17" s="2"/>
      <c r="H17" s="4"/>
      <c r="I17" s="4"/>
      <c r="J17" s="5"/>
      <c r="K17" s="6"/>
      <c r="L17" s="4"/>
      <c r="M17" s="2"/>
      <c r="N17" s="2"/>
      <c r="O17" s="2"/>
    </row>
    <row r="18" spans="1:15" ht="12.75" x14ac:dyDescent="0.2">
      <c r="A18" s="4"/>
      <c r="B18" s="10">
        <v>120</v>
      </c>
      <c r="C18" s="11" t="s">
        <v>35</v>
      </c>
      <c r="D18" s="13" t="s">
        <v>36</v>
      </c>
      <c r="E18" s="2"/>
      <c r="F18" s="2"/>
      <c r="G18" s="2"/>
      <c r="H18" s="4"/>
      <c r="I18" s="4"/>
      <c r="J18" s="5"/>
      <c r="K18" s="6"/>
      <c r="L18" s="4"/>
      <c r="M18" s="2"/>
      <c r="N18" s="2"/>
      <c r="O18" s="2"/>
    </row>
    <row r="19" spans="1:15" ht="12.75" x14ac:dyDescent="0.2">
      <c r="A19" s="4"/>
      <c r="B19" s="10">
        <v>130</v>
      </c>
      <c r="C19" s="11">
        <v>750</v>
      </c>
      <c r="D19" s="13" t="s">
        <v>37</v>
      </c>
      <c r="E19" s="2"/>
      <c r="F19" s="2"/>
      <c r="G19" s="2"/>
      <c r="H19" s="4"/>
      <c r="I19" s="4"/>
      <c r="J19" s="5"/>
      <c r="K19" s="6"/>
      <c r="L19" s="4"/>
      <c r="M19" s="2"/>
      <c r="N19" s="2"/>
      <c r="O19" s="2"/>
    </row>
    <row r="20" spans="1:15" ht="12.75" x14ac:dyDescent="0.2">
      <c r="A20" s="4"/>
      <c r="B20" s="10">
        <v>140</v>
      </c>
      <c r="C20" s="22" t="s">
        <v>38</v>
      </c>
      <c r="D20" s="13" t="s">
        <v>39</v>
      </c>
      <c r="E20" s="2"/>
      <c r="F20" s="2"/>
      <c r="G20" s="2"/>
      <c r="H20" s="4"/>
      <c r="I20" s="4"/>
      <c r="J20" s="5"/>
      <c r="K20" s="6"/>
      <c r="L20" s="4"/>
      <c r="M20" s="2"/>
      <c r="N20" s="2"/>
      <c r="O20" s="2"/>
    </row>
    <row r="21" spans="1:15" ht="12.75" x14ac:dyDescent="0.2">
      <c r="A21" s="4"/>
      <c r="B21" s="10">
        <v>150</v>
      </c>
      <c r="C21" s="11">
        <v>870</v>
      </c>
      <c r="D21" s="13" t="s">
        <v>40</v>
      </c>
      <c r="E21" s="2"/>
      <c r="F21" s="2"/>
      <c r="G21" s="2"/>
      <c r="H21" s="4"/>
      <c r="I21" s="4"/>
      <c r="J21" s="5"/>
      <c r="K21" s="6"/>
      <c r="L21" s="4"/>
      <c r="M21" s="2"/>
      <c r="N21" s="2"/>
      <c r="O21" s="2"/>
    </row>
    <row r="22" spans="1:15" ht="12.75" x14ac:dyDescent="0.2">
      <c r="A22" s="4"/>
      <c r="B22" s="10">
        <v>160</v>
      </c>
      <c r="C22" s="11">
        <v>900</v>
      </c>
      <c r="D22" s="13" t="s">
        <v>41</v>
      </c>
      <c r="E22" s="2"/>
      <c r="F22" s="2"/>
      <c r="G22" s="2"/>
      <c r="H22" s="4"/>
      <c r="I22" s="4"/>
      <c r="J22" s="5"/>
      <c r="K22" s="6"/>
      <c r="L22" s="4"/>
      <c r="M22" s="2"/>
      <c r="N22" s="2"/>
      <c r="O22" s="2"/>
    </row>
    <row r="23" spans="1:15" ht="12.75" x14ac:dyDescent="0.2">
      <c r="A23" s="4"/>
      <c r="B23" s="20">
        <v>170</v>
      </c>
      <c r="C23" s="24">
        <v>990</v>
      </c>
      <c r="D23" s="18" t="s">
        <v>43</v>
      </c>
      <c r="E23" s="2"/>
      <c r="F23" s="2"/>
      <c r="G23" s="2"/>
      <c r="H23" s="4"/>
      <c r="I23" s="4"/>
      <c r="J23" s="5"/>
      <c r="K23" s="6"/>
      <c r="L23" s="4"/>
      <c r="M23" s="2"/>
      <c r="N23" s="2"/>
      <c r="O23" s="2"/>
    </row>
    <row r="24" spans="1:15" ht="12.75" x14ac:dyDescent="0.2">
      <c r="A24" s="4"/>
      <c r="B24" s="2"/>
      <c r="C24" s="2"/>
      <c r="D24" s="5"/>
      <c r="E24" s="5"/>
      <c r="F24" s="5"/>
      <c r="G24" s="5"/>
      <c r="H24" s="4"/>
      <c r="I24" s="4"/>
      <c r="J24" s="5"/>
      <c r="K24" s="6"/>
      <c r="L24" s="4"/>
      <c r="M24" s="5"/>
      <c r="N24" s="6"/>
      <c r="O24" s="4"/>
    </row>
    <row r="25" spans="1:15" ht="24" customHeight="1" x14ac:dyDescent="0.2">
      <c r="A25" s="2"/>
      <c r="B25" s="141" t="s">
        <v>45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2"/>
    </row>
    <row r="26" spans="1:15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2.75" x14ac:dyDescent="0.2">
      <c r="A27" s="2"/>
      <c r="B27" s="143" t="s">
        <v>46</v>
      </c>
      <c r="C27" s="144"/>
      <c r="D27" s="2"/>
      <c r="E27" s="143" t="s">
        <v>49</v>
      </c>
      <c r="F27" s="144"/>
      <c r="G27" s="2"/>
      <c r="H27" s="2"/>
      <c r="I27" s="143" t="s">
        <v>50</v>
      </c>
      <c r="J27" s="144"/>
      <c r="K27" s="2"/>
      <c r="L27" s="2"/>
      <c r="M27" s="143" t="s">
        <v>51</v>
      </c>
      <c r="N27" s="144"/>
      <c r="O27" s="2"/>
    </row>
    <row r="28" spans="1:15" ht="12.75" x14ac:dyDescent="0.2">
      <c r="A28" s="2"/>
      <c r="B28" s="9" t="s">
        <v>52</v>
      </c>
      <c r="C28" s="9" t="s">
        <v>7</v>
      </c>
      <c r="D28" s="2"/>
      <c r="E28" s="9" t="s">
        <v>52</v>
      </c>
      <c r="F28" s="9" t="s">
        <v>7</v>
      </c>
      <c r="G28" s="2"/>
      <c r="H28" s="2"/>
      <c r="I28" s="9" t="s">
        <v>52</v>
      </c>
      <c r="J28" s="9" t="s">
        <v>7</v>
      </c>
      <c r="K28" s="2"/>
      <c r="L28" s="2"/>
      <c r="M28" s="9" t="s">
        <v>52</v>
      </c>
      <c r="N28" s="9" t="s">
        <v>7</v>
      </c>
      <c r="O28" s="2"/>
    </row>
    <row r="29" spans="1:15" ht="12.75" x14ac:dyDescent="0.2">
      <c r="A29" s="2"/>
      <c r="B29" s="10" t="s">
        <v>54</v>
      </c>
      <c r="C29" s="27" t="s">
        <v>55</v>
      </c>
      <c r="D29" s="2"/>
      <c r="E29" s="10" t="s">
        <v>54</v>
      </c>
      <c r="F29" s="27" t="s">
        <v>55</v>
      </c>
      <c r="G29" s="2"/>
      <c r="H29" s="2"/>
      <c r="I29" s="14" t="s">
        <v>54</v>
      </c>
      <c r="J29" s="29" t="s">
        <v>55</v>
      </c>
      <c r="K29" s="2"/>
      <c r="L29" s="2"/>
      <c r="M29" s="30" t="s">
        <v>54</v>
      </c>
      <c r="N29" s="31" t="s">
        <v>55</v>
      </c>
      <c r="O29" s="2"/>
    </row>
    <row r="30" spans="1:15" ht="12.75" x14ac:dyDescent="0.2">
      <c r="A30" s="2"/>
      <c r="B30" s="10" t="s">
        <v>62</v>
      </c>
      <c r="C30" s="10">
        <v>2490</v>
      </c>
      <c r="D30" s="2"/>
      <c r="E30" s="10" t="s">
        <v>62</v>
      </c>
      <c r="F30" s="27" t="s">
        <v>63</v>
      </c>
      <c r="G30" s="2"/>
      <c r="H30" s="2"/>
      <c r="I30" s="10" t="s">
        <v>62</v>
      </c>
      <c r="J30" s="27" t="s">
        <v>64</v>
      </c>
      <c r="K30" s="2"/>
      <c r="L30" s="2"/>
      <c r="M30" s="33" t="s">
        <v>62</v>
      </c>
      <c r="N30" s="34">
        <v>1121</v>
      </c>
      <c r="O30" s="2"/>
    </row>
    <row r="31" spans="1:15" ht="12.75" x14ac:dyDescent="0.2">
      <c r="A31" s="2"/>
      <c r="B31" s="10" t="s">
        <v>69</v>
      </c>
      <c r="C31" s="10">
        <v>3100</v>
      </c>
      <c r="D31" s="2"/>
      <c r="E31" s="10" t="s">
        <v>69</v>
      </c>
      <c r="F31" s="27" t="s">
        <v>70</v>
      </c>
      <c r="G31" s="2"/>
      <c r="H31" s="2"/>
      <c r="I31" s="10" t="s">
        <v>69</v>
      </c>
      <c r="J31" s="27" t="s">
        <v>71</v>
      </c>
      <c r="K31" s="2"/>
      <c r="L31" s="2"/>
      <c r="M31" s="36" t="s">
        <v>69</v>
      </c>
      <c r="N31" s="37" t="s">
        <v>72</v>
      </c>
      <c r="O31" s="2"/>
    </row>
    <row r="32" spans="1:15" ht="12.75" x14ac:dyDescent="0.2">
      <c r="A32" s="2"/>
      <c r="B32" s="10" t="s">
        <v>73</v>
      </c>
      <c r="C32" s="10" t="s">
        <v>74</v>
      </c>
      <c r="D32" s="2"/>
      <c r="E32" s="10" t="s">
        <v>73</v>
      </c>
      <c r="F32" s="27" t="s">
        <v>75</v>
      </c>
      <c r="G32" s="2"/>
      <c r="H32" s="2"/>
      <c r="I32" s="10" t="s">
        <v>73</v>
      </c>
      <c r="J32" s="27" t="s">
        <v>76</v>
      </c>
      <c r="K32" s="2"/>
      <c r="L32" s="2"/>
      <c r="M32" s="33" t="s">
        <v>73</v>
      </c>
      <c r="N32" s="34" t="s">
        <v>77</v>
      </c>
      <c r="O32" s="2"/>
    </row>
    <row r="33" spans="1:15" ht="12.75" x14ac:dyDescent="0.2">
      <c r="A33" s="2"/>
      <c r="B33" s="10" t="s">
        <v>78</v>
      </c>
      <c r="C33" s="10" t="s">
        <v>79</v>
      </c>
      <c r="D33" s="2"/>
      <c r="E33" s="10" t="s">
        <v>78</v>
      </c>
      <c r="F33" s="27" t="s">
        <v>80</v>
      </c>
      <c r="G33" s="2"/>
      <c r="H33" s="2"/>
      <c r="I33" s="10" t="s">
        <v>78</v>
      </c>
      <c r="J33" s="27" t="s">
        <v>81</v>
      </c>
      <c r="K33" s="2"/>
      <c r="L33" s="2"/>
      <c r="M33" s="36" t="s">
        <v>78</v>
      </c>
      <c r="N33" s="37" t="s">
        <v>82</v>
      </c>
      <c r="O33" s="2"/>
    </row>
    <row r="34" spans="1:15" ht="12.75" x14ac:dyDescent="0.2">
      <c r="A34" s="2"/>
      <c r="B34" s="10" t="s">
        <v>83</v>
      </c>
      <c r="C34" s="10" t="s">
        <v>84</v>
      </c>
      <c r="D34" s="2"/>
      <c r="E34" s="10" t="s">
        <v>83</v>
      </c>
      <c r="F34" s="27" t="s">
        <v>85</v>
      </c>
      <c r="G34" s="2"/>
      <c r="H34" s="2"/>
      <c r="I34" s="10" t="s">
        <v>83</v>
      </c>
      <c r="J34" s="27" t="s">
        <v>86</v>
      </c>
      <c r="K34" s="2"/>
      <c r="L34" s="2"/>
      <c r="M34" s="33" t="s">
        <v>83</v>
      </c>
      <c r="N34" s="34" t="s">
        <v>87</v>
      </c>
      <c r="O34" s="2"/>
    </row>
    <row r="35" spans="1:15" ht="12.75" x14ac:dyDescent="0.2">
      <c r="A35" s="2"/>
      <c r="B35" s="10" t="s">
        <v>88</v>
      </c>
      <c r="C35" s="10" t="s">
        <v>89</v>
      </c>
      <c r="D35" s="2"/>
      <c r="E35" s="10" t="s">
        <v>88</v>
      </c>
      <c r="F35" s="27" t="s">
        <v>90</v>
      </c>
      <c r="G35" s="2"/>
      <c r="H35" s="2"/>
      <c r="I35" s="10" t="s">
        <v>88</v>
      </c>
      <c r="J35" s="27" t="s">
        <v>91</v>
      </c>
      <c r="K35" s="2"/>
      <c r="L35" s="2"/>
      <c r="M35" s="36" t="s">
        <v>88</v>
      </c>
      <c r="N35" s="38" t="s">
        <v>92</v>
      </c>
      <c r="O35" s="2"/>
    </row>
    <row r="36" spans="1:15" ht="12.75" x14ac:dyDescent="0.2">
      <c r="A36" s="2"/>
      <c r="B36" s="20" t="s">
        <v>93</v>
      </c>
      <c r="C36" s="20">
        <v>4000</v>
      </c>
      <c r="D36" s="2"/>
      <c r="E36" s="10" t="s">
        <v>93</v>
      </c>
      <c r="F36" s="27" t="s">
        <v>94</v>
      </c>
      <c r="G36" s="2"/>
      <c r="H36" s="2"/>
      <c r="I36" s="10" t="s">
        <v>93</v>
      </c>
      <c r="J36" s="27" t="s">
        <v>95</v>
      </c>
      <c r="K36" s="2"/>
      <c r="L36" s="2"/>
      <c r="M36" s="33" t="s">
        <v>93</v>
      </c>
      <c r="N36" s="34">
        <v>3056</v>
      </c>
      <c r="O36" s="2"/>
    </row>
    <row r="37" spans="1:15" ht="12.75" x14ac:dyDescent="0.2">
      <c r="A37" s="2"/>
      <c r="B37" s="2"/>
      <c r="C37" s="2"/>
      <c r="D37" s="2"/>
      <c r="E37" s="10" t="s">
        <v>97</v>
      </c>
      <c r="F37" s="27" t="s">
        <v>98</v>
      </c>
      <c r="G37" s="2"/>
      <c r="H37" s="2"/>
      <c r="I37" s="10" t="s">
        <v>97</v>
      </c>
      <c r="J37" s="27" t="s">
        <v>99</v>
      </c>
      <c r="K37" s="2"/>
      <c r="L37" s="2"/>
      <c r="M37" s="36" t="s">
        <v>97</v>
      </c>
      <c r="N37" s="37">
        <v>3250</v>
      </c>
      <c r="O37" s="2"/>
    </row>
    <row r="38" spans="1:15" ht="12.75" x14ac:dyDescent="0.2">
      <c r="A38" s="2"/>
      <c r="B38" s="2"/>
      <c r="C38" s="2"/>
      <c r="D38" s="2"/>
      <c r="E38" s="10" t="s">
        <v>100</v>
      </c>
      <c r="F38" s="27" t="s">
        <v>101</v>
      </c>
      <c r="G38" s="2"/>
      <c r="H38" s="2"/>
      <c r="I38" s="10" t="s">
        <v>100</v>
      </c>
      <c r="J38" s="27" t="s">
        <v>102</v>
      </c>
      <c r="K38" s="2"/>
      <c r="L38" s="2"/>
      <c r="M38" s="33" t="s">
        <v>100</v>
      </c>
      <c r="N38" s="34" t="s">
        <v>103</v>
      </c>
      <c r="O38" s="2"/>
    </row>
    <row r="39" spans="1:15" ht="12.75" x14ac:dyDescent="0.2">
      <c r="A39" s="2"/>
      <c r="B39" s="2"/>
      <c r="C39" s="2"/>
      <c r="D39" s="2"/>
      <c r="E39" s="10" t="s">
        <v>104</v>
      </c>
      <c r="F39" s="27" t="s">
        <v>105</v>
      </c>
      <c r="G39" s="2"/>
      <c r="H39" s="2"/>
      <c r="I39" s="10" t="s">
        <v>104</v>
      </c>
      <c r="J39" s="27" t="s">
        <v>106</v>
      </c>
      <c r="K39" s="2"/>
      <c r="L39" s="2"/>
      <c r="M39" s="36" t="s">
        <v>104</v>
      </c>
      <c r="N39" s="37" t="s">
        <v>107</v>
      </c>
      <c r="O39" s="2"/>
    </row>
    <row r="40" spans="1:15" ht="12.75" x14ac:dyDescent="0.2">
      <c r="A40" s="2"/>
      <c r="B40" s="2"/>
      <c r="C40" s="2"/>
      <c r="D40" s="2"/>
      <c r="E40" s="20" t="s">
        <v>108</v>
      </c>
      <c r="F40" s="43" t="s">
        <v>109</v>
      </c>
      <c r="G40" s="2"/>
      <c r="H40" s="2"/>
      <c r="I40" s="10" t="s">
        <v>108</v>
      </c>
      <c r="J40" s="27" t="s">
        <v>74</v>
      </c>
      <c r="K40" s="2"/>
      <c r="L40" s="2"/>
      <c r="M40" s="33" t="s">
        <v>108</v>
      </c>
      <c r="N40" s="34" t="s">
        <v>110</v>
      </c>
      <c r="O40" s="2"/>
    </row>
    <row r="41" spans="1:15" ht="12.75" x14ac:dyDescent="0.2">
      <c r="A41" s="2"/>
      <c r="B41" s="2"/>
      <c r="C41" s="2"/>
      <c r="D41" s="2"/>
      <c r="E41" s="2"/>
      <c r="F41" s="2"/>
      <c r="G41" s="2"/>
      <c r="H41" s="2"/>
      <c r="I41" s="10" t="s">
        <v>111</v>
      </c>
      <c r="J41" s="27" t="s">
        <v>112</v>
      </c>
      <c r="K41" s="2"/>
      <c r="L41" s="2"/>
      <c r="M41" s="36" t="s">
        <v>111</v>
      </c>
      <c r="N41" s="37" t="s">
        <v>113</v>
      </c>
      <c r="O41" s="2"/>
    </row>
    <row r="42" spans="1:15" ht="12.75" x14ac:dyDescent="0.2">
      <c r="A42" s="2"/>
      <c r="B42" s="2"/>
      <c r="C42" s="2"/>
      <c r="D42" s="2"/>
      <c r="E42" s="2"/>
      <c r="F42" s="2"/>
      <c r="G42" s="2"/>
      <c r="H42" s="2"/>
      <c r="I42" s="10" t="s">
        <v>114</v>
      </c>
      <c r="J42" s="27" t="s">
        <v>115</v>
      </c>
      <c r="K42" s="2"/>
      <c r="L42" s="2"/>
      <c r="M42" s="33" t="s">
        <v>114</v>
      </c>
      <c r="N42" s="34" t="s">
        <v>116</v>
      </c>
      <c r="O42" s="2"/>
    </row>
    <row r="43" spans="1:15" ht="12.75" x14ac:dyDescent="0.2">
      <c r="A43" s="2"/>
      <c r="B43" s="2"/>
      <c r="C43" s="2"/>
      <c r="D43" s="2"/>
      <c r="E43" s="2"/>
      <c r="F43" s="2"/>
      <c r="G43" s="2"/>
      <c r="H43" s="2"/>
      <c r="I43" s="10" t="s">
        <v>117</v>
      </c>
      <c r="J43" s="27" t="s">
        <v>118</v>
      </c>
      <c r="K43" s="2"/>
      <c r="L43" s="2"/>
      <c r="M43" s="36" t="s">
        <v>117</v>
      </c>
      <c r="N43" s="37" t="s">
        <v>119</v>
      </c>
      <c r="O43" s="2"/>
    </row>
    <row r="44" spans="1:15" ht="12.75" x14ac:dyDescent="0.2">
      <c r="A44" s="2"/>
      <c r="B44" s="2"/>
      <c r="C44" s="2"/>
      <c r="D44" s="2"/>
      <c r="E44" s="2"/>
      <c r="F44" s="2"/>
      <c r="G44" s="2"/>
      <c r="H44" s="2"/>
      <c r="I44" s="10" t="s">
        <v>120</v>
      </c>
      <c r="J44" s="27" t="s">
        <v>121</v>
      </c>
      <c r="K44" s="2"/>
      <c r="L44" s="2"/>
      <c r="M44" s="33" t="s">
        <v>120</v>
      </c>
      <c r="N44" s="34" t="s">
        <v>122</v>
      </c>
      <c r="O44" s="2"/>
    </row>
    <row r="45" spans="1:15" ht="12.75" x14ac:dyDescent="0.2">
      <c r="A45" s="2"/>
      <c r="B45" s="2"/>
      <c r="C45" s="2"/>
      <c r="D45" s="2"/>
      <c r="E45" s="2"/>
      <c r="F45" s="2"/>
      <c r="G45" s="2"/>
      <c r="H45" s="2"/>
      <c r="I45" s="10" t="s">
        <v>123</v>
      </c>
      <c r="J45" s="27" t="s">
        <v>124</v>
      </c>
      <c r="K45" s="2"/>
      <c r="L45" s="2"/>
      <c r="M45" s="36" t="s">
        <v>123</v>
      </c>
      <c r="N45" s="37" t="s">
        <v>126</v>
      </c>
      <c r="O45" s="2"/>
    </row>
    <row r="46" spans="1:15" ht="12.75" x14ac:dyDescent="0.2">
      <c r="A46" s="2"/>
      <c r="B46" s="2"/>
      <c r="C46" s="2"/>
      <c r="D46" s="2"/>
      <c r="E46" s="2"/>
      <c r="F46" s="2"/>
      <c r="G46" s="2"/>
      <c r="H46" s="2"/>
      <c r="I46" s="10" t="s">
        <v>127</v>
      </c>
      <c r="J46" s="27" t="s">
        <v>128</v>
      </c>
      <c r="K46" s="2"/>
      <c r="L46" s="2"/>
      <c r="M46" s="33" t="s">
        <v>127</v>
      </c>
      <c r="N46" s="34" t="s">
        <v>129</v>
      </c>
      <c r="O46" s="2"/>
    </row>
    <row r="47" spans="1:15" ht="12.75" x14ac:dyDescent="0.2">
      <c r="A47" s="2"/>
      <c r="B47" s="2"/>
      <c r="C47" s="2"/>
      <c r="D47" s="2"/>
      <c r="E47" s="2"/>
      <c r="F47" s="2"/>
      <c r="G47" s="2"/>
      <c r="H47" s="2"/>
      <c r="I47" s="10" t="s">
        <v>130</v>
      </c>
      <c r="J47" s="27" t="s">
        <v>131</v>
      </c>
      <c r="K47" s="2"/>
      <c r="L47" s="2"/>
      <c r="M47" s="36" t="s">
        <v>130</v>
      </c>
      <c r="N47" s="37" t="s">
        <v>133</v>
      </c>
      <c r="O47" s="2"/>
    </row>
    <row r="48" spans="1:15" ht="12.75" x14ac:dyDescent="0.2">
      <c r="A48" s="2"/>
      <c r="B48" s="2"/>
      <c r="C48" s="2"/>
      <c r="D48" s="2"/>
      <c r="E48" s="2"/>
      <c r="F48" s="2"/>
      <c r="G48" s="2"/>
      <c r="H48" s="2"/>
      <c r="I48" s="20" t="s">
        <v>134</v>
      </c>
      <c r="J48" s="43" t="s">
        <v>109</v>
      </c>
      <c r="K48" s="2"/>
      <c r="L48" s="2"/>
      <c r="M48" s="33" t="s">
        <v>134</v>
      </c>
      <c r="N48" s="34" t="s">
        <v>135</v>
      </c>
      <c r="O48" s="2"/>
    </row>
    <row r="49" spans="1:15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36" t="s">
        <v>136</v>
      </c>
      <c r="N49" s="37" t="s">
        <v>137</v>
      </c>
      <c r="O49" s="2"/>
    </row>
    <row r="50" spans="1:15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33" t="s">
        <v>138</v>
      </c>
      <c r="N50" s="34" t="s">
        <v>139</v>
      </c>
      <c r="O50" s="2"/>
    </row>
    <row r="51" spans="1:15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36" t="s">
        <v>140</v>
      </c>
      <c r="N51" s="38" t="s">
        <v>141</v>
      </c>
      <c r="O51" s="2"/>
    </row>
    <row r="52" spans="1:15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33" t="s">
        <v>142</v>
      </c>
      <c r="N52" s="34" t="s">
        <v>143</v>
      </c>
      <c r="O52" s="2"/>
    </row>
    <row r="53" spans="1:15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6" t="s">
        <v>145</v>
      </c>
      <c r="N53" s="37" t="s">
        <v>146</v>
      </c>
      <c r="O53" s="2"/>
    </row>
    <row r="54" spans="1:15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33" t="s">
        <v>147</v>
      </c>
      <c r="N54" s="34" t="s">
        <v>148</v>
      </c>
      <c r="O54" s="2"/>
    </row>
    <row r="55" spans="1:15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36" t="s">
        <v>149</v>
      </c>
      <c r="N55" s="37" t="s">
        <v>150</v>
      </c>
      <c r="O55" s="2"/>
    </row>
    <row r="56" spans="1:15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33" t="s">
        <v>151</v>
      </c>
      <c r="N56" s="34" t="s">
        <v>152</v>
      </c>
      <c r="O56" s="2"/>
    </row>
    <row r="57" spans="1:15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36" t="s">
        <v>153</v>
      </c>
      <c r="N57" s="37" t="s">
        <v>154</v>
      </c>
      <c r="O57" s="2"/>
    </row>
    <row r="58" spans="1:15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52" t="s">
        <v>155</v>
      </c>
      <c r="N58" s="53">
        <v>4000</v>
      </c>
      <c r="O58" s="2"/>
    </row>
    <row r="59" spans="1:15" ht="12.75" x14ac:dyDescent="0.2">
      <c r="A59" s="4"/>
      <c r="B59" s="4"/>
      <c r="C59" s="4"/>
      <c r="D59" s="4"/>
      <c r="E59" s="4"/>
      <c r="F59" s="4"/>
      <c r="G59" s="5"/>
      <c r="H59" s="4"/>
      <c r="I59" s="4"/>
      <c r="J59" s="5"/>
      <c r="K59" s="6"/>
      <c r="L59" s="4"/>
      <c r="M59" s="5"/>
      <c r="N59" s="6"/>
      <c r="O59" s="4"/>
    </row>
    <row r="60" spans="1:15" ht="24" customHeight="1" x14ac:dyDescent="0.2">
      <c r="A60" s="2"/>
      <c r="B60" s="141" t="s">
        <v>157</v>
      </c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5"/>
      <c r="N60" s="145"/>
      <c r="O60" s="2"/>
    </row>
    <row r="61" spans="1:15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x14ac:dyDescent="0.2">
      <c r="A62" s="2"/>
      <c r="B62" s="143" t="s">
        <v>158</v>
      </c>
      <c r="C62" s="144"/>
      <c r="D62" s="2"/>
      <c r="E62" s="2"/>
      <c r="F62" s="143" t="s">
        <v>159</v>
      </c>
      <c r="G62" s="144"/>
      <c r="H62" s="2"/>
      <c r="I62" s="2"/>
      <c r="J62" s="143" t="s">
        <v>160</v>
      </c>
      <c r="K62" s="144"/>
      <c r="L62" s="2"/>
      <c r="M62" s="2"/>
      <c r="N62" s="2"/>
      <c r="O62" s="2"/>
    </row>
    <row r="63" spans="1:15" ht="12.75" x14ac:dyDescent="0.2">
      <c r="A63" s="2"/>
      <c r="B63" s="54" t="s">
        <v>161</v>
      </c>
      <c r="C63" s="54" t="s">
        <v>7</v>
      </c>
      <c r="D63" s="2"/>
      <c r="E63" s="2"/>
      <c r="F63" s="9" t="s">
        <v>162</v>
      </c>
      <c r="G63" s="9" t="s">
        <v>7</v>
      </c>
      <c r="H63" s="2"/>
      <c r="I63" s="2"/>
      <c r="J63" s="9" t="s">
        <v>163</v>
      </c>
      <c r="K63" s="9" t="s">
        <v>7</v>
      </c>
      <c r="L63" s="2"/>
      <c r="M63" s="2"/>
      <c r="N63" s="2"/>
      <c r="O63" s="2"/>
    </row>
    <row r="64" spans="1:15" ht="12.75" x14ac:dyDescent="0.2">
      <c r="A64" s="2"/>
      <c r="B64" s="55" t="s">
        <v>164</v>
      </c>
      <c r="C64" s="29">
        <v>0</v>
      </c>
      <c r="D64" s="2"/>
      <c r="E64" s="2"/>
      <c r="F64" s="14">
        <v>0</v>
      </c>
      <c r="G64" s="56" t="s">
        <v>165</v>
      </c>
      <c r="H64" s="2"/>
      <c r="I64" s="2"/>
      <c r="J64" s="14">
        <v>0</v>
      </c>
      <c r="K64" s="29">
        <v>0</v>
      </c>
      <c r="L64" s="2"/>
      <c r="M64" s="2"/>
      <c r="N64" s="2"/>
      <c r="O64" s="2"/>
    </row>
    <row r="65" spans="1:15" ht="12.75" x14ac:dyDescent="0.2">
      <c r="A65" s="2"/>
      <c r="B65" s="57" t="s">
        <v>164</v>
      </c>
      <c r="C65" s="27">
        <v>1</v>
      </c>
      <c r="D65" s="2"/>
      <c r="E65" s="2"/>
      <c r="F65" s="10">
        <v>1</v>
      </c>
      <c r="G65" s="58" t="s">
        <v>166</v>
      </c>
      <c r="H65" s="2"/>
      <c r="I65" s="2"/>
      <c r="J65" s="10">
        <v>1</v>
      </c>
      <c r="K65" s="27">
        <v>1</v>
      </c>
      <c r="L65" s="2"/>
      <c r="M65" s="2"/>
      <c r="N65" s="2"/>
      <c r="O65" s="2"/>
    </row>
    <row r="66" spans="1:15" ht="12.75" x14ac:dyDescent="0.2">
      <c r="A66" s="2"/>
      <c r="B66" s="10" t="s">
        <v>167</v>
      </c>
      <c r="C66" s="59">
        <v>2</v>
      </c>
      <c r="D66" s="60"/>
      <c r="E66" s="61"/>
      <c r="F66" s="62">
        <v>2</v>
      </c>
      <c r="G66" s="58" t="s">
        <v>168</v>
      </c>
      <c r="H66" s="2"/>
      <c r="I66" s="2"/>
      <c r="J66" s="10">
        <v>2</v>
      </c>
      <c r="K66" s="27">
        <v>2</v>
      </c>
      <c r="L66" s="2"/>
      <c r="M66" s="2"/>
      <c r="N66" s="2"/>
      <c r="O66" s="2"/>
    </row>
    <row r="67" spans="1:15" ht="12.75" x14ac:dyDescent="0.2">
      <c r="A67" s="2"/>
      <c r="B67" s="10" t="s">
        <v>169</v>
      </c>
      <c r="C67" s="59">
        <v>3</v>
      </c>
      <c r="D67" s="60"/>
      <c r="E67" s="61"/>
      <c r="F67" s="62">
        <v>3</v>
      </c>
      <c r="G67" s="58" t="s">
        <v>170</v>
      </c>
      <c r="H67" s="2"/>
      <c r="I67" s="2"/>
      <c r="J67" s="10">
        <v>3</v>
      </c>
      <c r="K67" s="27">
        <v>3</v>
      </c>
      <c r="L67" s="2"/>
      <c r="M67" s="2"/>
      <c r="N67" s="2"/>
      <c r="O67" s="2"/>
    </row>
    <row r="68" spans="1:15" ht="12.75" x14ac:dyDescent="0.2">
      <c r="A68" s="2"/>
      <c r="B68" s="10" t="s">
        <v>171</v>
      </c>
      <c r="C68" s="59">
        <v>4</v>
      </c>
      <c r="D68" s="60"/>
      <c r="E68" s="61"/>
      <c r="F68" s="62">
        <v>4</v>
      </c>
      <c r="G68" s="58" t="s">
        <v>172</v>
      </c>
      <c r="H68" s="2"/>
      <c r="I68" s="2"/>
      <c r="J68" s="10">
        <v>4</v>
      </c>
      <c r="K68" s="27">
        <v>4</v>
      </c>
      <c r="L68" s="2"/>
      <c r="M68" s="2"/>
      <c r="N68" s="2"/>
      <c r="O68" s="2"/>
    </row>
    <row r="69" spans="1:15" ht="12.75" x14ac:dyDescent="0.2">
      <c r="A69" s="2"/>
      <c r="B69" s="10" t="s">
        <v>173</v>
      </c>
      <c r="C69" s="59">
        <v>5</v>
      </c>
      <c r="D69" s="60"/>
      <c r="E69" s="61"/>
      <c r="F69" s="62">
        <v>5</v>
      </c>
      <c r="G69" s="58" t="s">
        <v>174</v>
      </c>
      <c r="H69" s="2"/>
      <c r="I69" s="2"/>
      <c r="J69" s="10">
        <v>5</v>
      </c>
      <c r="K69" s="27">
        <v>5</v>
      </c>
      <c r="L69" s="2"/>
      <c r="M69" s="2"/>
      <c r="N69" s="2"/>
      <c r="O69" s="2"/>
    </row>
    <row r="70" spans="1:15" ht="12.75" x14ac:dyDescent="0.2">
      <c r="A70" s="2"/>
      <c r="B70" s="10" t="s">
        <v>175</v>
      </c>
      <c r="C70" s="27">
        <v>6</v>
      </c>
      <c r="D70" s="2"/>
      <c r="E70" s="2"/>
      <c r="F70" s="10">
        <v>6</v>
      </c>
      <c r="G70" s="58" t="s">
        <v>176</v>
      </c>
      <c r="H70" s="2"/>
      <c r="I70" s="2"/>
      <c r="J70" s="10">
        <v>6</v>
      </c>
      <c r="K70" s="27">
        <v>6</v>
      </c>
      <c r="L70" s="2"/>
      <c r="M70" s="2"/>
      <c r="N70" s="2"/>
      <c r="O70" s="2"/>
    </row>
    <row r="71" spans="1:15" ht="12.75" x14ac:dyDescent="0.2">
      <c r="A71" s="2"/>
      <c r="B71" s="10" t="s">
        <v>177</v>
      </c>
      <c r="C71" s="27">
        <v>7</v>
      </c>
      <c r="D71" s="2"/>
      <c r="E71" s="2"/>
      <c r="F71" s="10">
        <v>7</v>
      </c>
      <c r="G71" s="58" t="s">
        <v>178</v>
      </c>
      <c r="H71" s="2"/>
      <c r="I71" s="2"/>
      <c r="J71" s="20">
        <v>7</v>
      </c>
      <c r="K71" s="43">
        <v>7</v>
      </c>
      <c r="L71" s="2"/>
      <c r="M71" s="2"/>
      <c r="N71" s="2"/>
      <c r="O71" s="2"/>
    </row>
    <row r="72" spans="1:15" ht="12.75" x14ac:dyDescent="0.2">
      <c r="A72" s="2"/>
      <c r="B72" s="10" t="s">
        <v>179</v>
      </c>
      <c r="C72" s="27">
        <v>8</v>
      </c>
      <c r="D72" s="2"/>
      <c r="E72" s="2"/>
      <c r="F72" s="10">
        <v>8</v>
      </c>
      <c r="G72" s="58" t="s">
        <v>180</v>
      </c>
      <c r="H72" s="2"/>
      <c r="I72" s="2"/>
      <c r="J72" s="2"/>
      <c r="K72" s="2"/>
      <c r="L72" s="2"/>
      <c r="M72" s="2"/>
      <c r="N72" s="2"/>
      <c r="O72" s="2"/>
    </row>
    <row r="73" spans="1:15" ht="12.75" x14ac:dyDescent="0.2">
      <c r="A73" s="2"/>
      <c r="B73" s="10" t="s">
        <v>181</v>
      </c>
      <c r="C73" s="27">
        <v>9</v>
      </c>
      <c r="D73" s="2"/>
      <c r="E73" s="2"/>
      <c r="F73" s="10">
        <v>9</v>
      </c>
      <c r="G73" s="58" t="s">
        <v>182</v>
      </c>
      <c r="H73" s="2"/>
      <c r="I73" s="2"/>
      <c r="J73" s="2"/>
      <c r="K73" s="2"/>
      <c r="L73" s="2"/>
      <c r="M73" s="2"/>
      <c r="N73" s="2"/>
      <c r="O73" s="2"/>
    </row>
    <row r="74" spans="1:15" ht="12.75" x14ac:dyDescent="0.2">
      <c r="A74" s="2"/>
      <c r="B74" s="10" t="s">
        <v>183</v>
      </c>
      <c r="C74" s="27" t="s">
        <v>184</v>
      </c>
      <c r="D74" s="2"/>
      <c r="E74" s="2"/>
      <c r="F74" s="10" t="s">
        <v>184</v>
      </c>
      <c r="G74" s="58" t="s">
        <v>185</v>
      </c>
      <c r="H74" s="2"/>
      <c r="I74" s="2"/>
      <c r="J74" s="2"/>
      <c r="K74" s="2"/>
      <c r="L74" s="2"/>
      <c r="M74" s="2"/>
      <c r="N74" s="2"/>
      <c r="O74" s="2"/>
    </row>
    <row r="75" spans="1:15" ht="12.75" x14ac:dyDescent="0.2">
      <c r="A75" s="2"/>
      <c r="B75" s="57" t="s">
        <v>186</v>
      </c>
      <c r="C75" s="27" t="s">
        <v>187</v>
      </c>
      <c r="D75" s="2"/>
      <c r="E75" s="2"/>
      <c r="F75" s="10" t="s">
        <v>187</v>
      </c>
      <c r="G75" s="58" t="s">
        <v>188</v>
      </c>
      <c r="H75" s="2"/>
      <c r="I75" s="2"/>
      <c r="J75" s="2"/>
      <c r="K75" s="2"/>
      <c r="L75" s="2"/>
      <c r="M75" s="2"/>
      <c r="N75" s="2"/>
      <c r="O75" s="2"/>
    </row>
    <row r="76" spans="1:15" ht="12.75" x14ac:dyDescent="0.2">
      <c r="A76" s="2"/>
      <c r="B76" s="57" t="s">
        <v>189</v>
      </c>
      <c r="C76" s="27" t="s">
        <v>190</v>
      </c>
      <c r="D76" s="2"/>
      <c r="E76" s="2"/>
      <c r="F76" s="20" t="s">
        <v>190</v>
      </c>
      <c r="G76" s="63" t="s">
        <v>191</v>
      </c>
      <c r="H76" s="2"/>
      <c r="I76" s="2"/>
      <c r="J76" s="2"/>
      <c r="K76" s="2"/>
      <c r="L76" s="2"/>
      <c r="M76" s="2"/>
      <c r="N76" s="2"/>
      <c r="O76" s="2"/>
    </row>
    <row r="77" spans="1:15" ht="12.75" x14ac:dyDescent="0.2">
      <c r="A77" s="2"/>
      <c r="B77" s="57" t="s">
        <v>193</v>
      </c>
      <c r="C77" s="27" t="s">
        <v>194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x14ac:dyDescent="0.2">
      <c r="A78" s="2"/>
      <c r="B78" s="57" t="s">
        <v>195</v>
      </c>
      <c r="C78" s="27" t="s">
        <v>196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x14ac:dyDescent="0.2">
      <c r="A79" s="2"/>
      <c r="B79" s="57" t="s">
        <v>197</v>
      </c>
      <c r="C79" s="27" t="s">
        <v>198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x14ac:dyDescent="0.2">
      <c r="A80" s="2"/>
      <c r="B80" s="57" t="s">
        <v>199</v>
      </c>
      <c r="C80" s="27">
        <v>10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x14ac:dyDescent="0.2">
      <c r="A81" s="2"/>
      <c r="B81" s="64" t="s">
        <v>200</v>
      </c>
      <c r="C81" s="43">
        <v>11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</sheetData>
  <mergeCells count="14">
    <mergeCell ref="B2:N2"/>
    <mergeCell ref="I27:J27"/>
    <mergeCell ref="B27:C27"/>
    <mergeCell ref="E27:F27"/>
    <mergeCell ref="B62:C62"/>
    <mergeCell ref="B60:N60"/>
    <mergeCell ref="J62:K62"/>
    <mergeCell ref="F62:G62"/>
    <mergeCell ref="B25:N25"/>
    <mergeCell ref="M27:N27"/>
    <mergeCell ref="J4:K4"/>
    <mergeCell ref="C4:D4"/>
    <mergeCell ref="B4:B5"/>
    <mergeCell ref="I4:I5"/>
  </mergeCells>
  <printOptions horizontalCentered="1" gridLines="1"/>
  <pageMargins left="0.7" right="0.7" top="0.75" bottom="0.75" header="0" footer="0"/>
  <pageSetup fitToWidth="0" pageOrder="overThenDown" orientation="portrait" cellComments="atEnd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297"/>
  <sheetViews>
    <sheetView workbookViewId="0">
      <selection activeCell="P266" sqref="P266"/>
    </sheetView>
  </sheetViews>
  <sheetFormatPr defaultColWidth="14.42578125" defaultRowHeight="15.75" customHeight="1" x14ac:dyDescent="0.2"/>
  <sheetData>
    <row r="1" spans="1:13" ht="15.75" customHeight="1" x14ac:dyDescent="0.2">
      <c r="A1" s="4"/>
      <c r="B1" s="2"/>
      <c r="C1" s="2"/>
      <c r="D1" s="5"/>
      <c r="E1" s="5"/>
      <c r="F1" s="5"/>
      <c r="G1" s="5"/>
      <c r="H1" s="4"/>
      <c r="I1" s="5"/>
      <c r="J1" s="6"/>
      <c r="K1" s="5"/>
      <c r="L1" s="6"/>
      <c r="M1" s="4"/>
    </row>
    <row r="2" spans="1:13" ht="15.75" customHeight="1" x14ac:dyDescent="0.2">
      <c r="A2" s="2"/>
      <c r="B2" s="141" t="s">
        <v>208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2"/>
    </row>
    <row r="3" spans="1:13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5.75" customHeight="1" x14ac:dyDescent="0.2">
      <c r="A4" s="2"/>
      <c r="B4" s="143" t="s">
        <v>46</v>
      </c>
      <c r="C4" s="144"/>
      <c r="D4" s="2"/>
      <c r="E4" s="143" t="s">
        <v>49</v>
      </c>
      <c r="F4" s="144"/>
      <c r="G4" s="2"/>
      <c r="H4" s="143" t="s">
        <v>50</v>
      </c>
      <c r="I4" s="144"/>
      <c r="J4" s="2"/>
      <c r="K4" s="143" t="s">
        <v>51</v>
      </c>
      <c r="L4" s="144"/>
      <c r="M4" s="2"/>
    </row>
    <row r="5" spans="1:13" ht="15.75" customHeight="1" x14ac:dyDescent="0.2">
      <c r="A5" s="2"/>
      <c r="B5" s="9" t="s">
        <v>52</v>
      </c>
      <c r="C5" s="9" t="s">
        <v>7</v>
      </c>
      <c r="D5" s="2"/>
      <c r="E5" s="9" t="s">
        <v>52</v>
      </c>
      <c r="F5" s="9" t="s">
        <v>7</v>
      </c>
      <c r="G5" s="2"/>
      <c r="H5" s="9" t="s">
        <v>52</v>
      </c>
      <c r="I5" s="9" t="s">
        <v>7</v>
      </c>
      <c r="J5" s="2"/>
      <c r="K5" s="9" t="s">
        <v>52</v>
      </c>
      <c r="L5" s="9" t="s">
        <v>7</v>
      </c>
      <c r="M5" s="2"/>
    </row>
    <row r="6" spans="1:13" ht="15.75" customHeight="1" x14ac:dyDescent="0.2">
      <c r="A6" s="2"/>
      <c r="B6" s="56">
        <v>1</v>
      </c>
      <c r="C6" s="29" t="s">
        <v>55</v>
      </c>
      <c r="D6" s="2"/>
      <c r="E6" s="56">
        <v>1</v>
      </c>
      <c r="F6" s="29" t="s">
        <v>55</v>
      </c>
      <c r="G6" s="2"/>
      <c r="H6" s="70">
        <v>1</v>
      </c>
      <c r="I6" s="29" t="s">
        <v>55</v>
      </c>
      <c r="J6" s="2"/>
      <c r="K6" s="29">
        <v>1</v>
      </c>
      <c r="L6" s="29" t="s">
        <v>55</v>
      </c>
      <c r="M6" s="2"/>
    </row>
    <row r="7" spans="1:13" ht="15.75" customHeight="1" x14ac:dyDescent="0.2">
      <c r="A7" s="2"/>
      <c r="B7" s="58">
        <v>1.1000000000000001</v>
      </c>
      <c r="C7" s="27" t="s">
        <v>211</v>
      </c>
      <c r="D7" s="2"/>
      <c r="E7" s="58">
        <v>1.1000000000000001</v>
      </c>
      <c r="F7" s="27" t="s">
        <v>212</v>
      </c>
      <c r="G7" s="2"/>
      <c r="H7" s="71">
        <v>1.1000000000000001</v>
      </c>
      <c r="I7" s="27" t="s">
        <v>214</v>
      </c>
      <c r="J7" s="2"/>
      <c r="K7" s="27">
        <v>1.1000000000000001</v>
      </c>
      <c r="L7" s="27" t="s">
        <v>215</v>
      </c>
      <c r="M7" s="2"/>
    </row>
    <row r="8" spans="1:13" ht="15.75" customHeight="1" x14ac:dyDescent="0.2">
      <c r="A8" s="2"/>
      <c r="B8" s="58">
        <v>1.2</v>
      </c>
      <c r="C8" s="27" t="s">
        <v>216</v>
      </c>
      <c r="D8" s="2"/>
      <c r="E8" s="58">
        <v>1.2</v>
      </c>
      <c r="F8" s="27" t="s">
        <v>217</v>
      </c>
      <c r="G8" s="2"/>
      <c r="H8" s="71">
        <v>1.2</v>
      </c>
      <c r="I8" s="27" t="s">
        <v>218</v>
      </c>
      <c r="J8" s="2"/>
      <c r="K8" s="27">
        <v>1.2</v>
      </c>
      <c r="L8" s="27" t="s">
        <v>219</v>
      </c>
      <c r="M8" s="2"/>
    </row>
    <row r="9" spans="1:13" ht="15.75" customHeight="1" x14ac:dyDescent="0.2">
      <c r="A9" s="2"/>
      <c r="B9" s="58">
        <v>1.3</v>
      </c>
      <c r="C9" s="27" t="s">
        <v>220</v>
      </c>
      <c r="D9" s="2"/>
      <c r="E9" s="58">
        <v>1.3</v>
      </c>
      <c r="F9" s="27" t="s">
        <v>221</v>
      </c>
      <c r="G9" s="2"/>
      <c r="H9" s="71">
        <v>1.3</v>
      </c>
      <c r="I9" s="27" t="s">
        <v>222</v>
      </c>
      <c r="J9" s="2"/>
      <c r="K9" s="27">
        <v>1.3</v>
      </c>
      <c r="L9" s="27" t="s">
        <v>223</v>
      </c>
      <c r="M9" s="2"/>
    </row>
    <row r="10" spans="1:13" ht="15.75" customHeight="1" x14ac:dyDescent="0.2">
      <c r="A10" s="2"/>
      <c r="B10" s="58">
        <v>1.4</v>
      </c>
      <c r="C10" s="27" t="s">
        <v>224</v>
      </c>
      <c r="D10" s="2"/>
      <c r="E10" s="58">
        <v>1.4</v>
      </c>
      <c r="F10" s="27" t="s">
        <v>225</v>
      </c>
      <c r="G10" s="2"/>
      <c r="H10" s="71">
        <v>1.4</v>
      </c>
      <c r="I10" s="27" t="s">
        <v>226</v>
      </c>
      <c r="J10" s="2"/>
      <c r="K10" s="27">
        <v>1.4</v>
      </c>
      <c r="L10" s="27" t="s">
        <v>227</v>
      </c>
      <c r="M10" s="2"/>
    </row>
    <row r="11" spans="1:13" ht="15.75" customHeight="1" x14ac:dyDescent="0.2">
      <c r="A11" s="2"/>
      <c r="B11" s="58">
        <v>1.5</v>
      </c>
      <c r="C11" s="27" t="s">
        <v>228</v>
      </c>
      <c r="D11" s="2"/>
      <c r="E11" s="58">
        <v>1.5</v>
      </c>
      <c r="F11" s="27" t="s">
        <v>229</v>
      </c>
      <c r="G11" s="2"/>
      <c r="H11" s="71">
        <v>1.5</v>
      </c>
      <c r="I11" s="27" t="s">
        <v>230</v>
      </c>
      <c r="J11" s="2"/>
      <c r="K11" s="27">
        <v>1.5</v>
      </c>
      <c r="L11" s="27" t="s">
        <v>231</v>
      </c>
      <c r="M11" s="2"/>
    </row>
    <row r="12" spans="1:13" ht="15.75" customHeight="1" x14ac:dyDescent="0.2">
      <c r="A12" s="2"/>
      <c r="B12" s="58">
        <v>1.6</v>
      </c>
      <c r="C12" s="27" t="s">
        <v>232</v>
      </c>
      <c r="D12" s="2"/>
      <c r="E12" s="58">
        <v>1.6</v>
      </c>
      <c r="F12" s="27" t="s">
        <v>233</v>
      </c>
      <c r="G12" s="2"/>
      <c r="H12" s="71">
        <v>1.6</v>
      </c>
      <c r="I12" s="27" t="s">
        <v>234</v>
      </c>
      <c r="J12" s="2"/>
      <c r="K12" s="27">
        <v>1.6</v>
      </c>
      <c r="L12" s="27" t="s">
        <v>235</v>
      </c>
      <c r="M12" s="2"/>
    </row>
    <row r="13" spans="1:13" ht="15.75" customHeight="1" x14ac:dyDescent="0.2">
      <c r="A13" s="2"/>
      <c r="B13" s="58">
        <v>1.7</v>
      </c>
      <c r="C13" s="27" t="s">
        <v>236</v>
      </c>
      <c r="D13" s="2"/>
      <c r="E13" s="58">
        <v>1.7</v>
      </c>
      <c r="F13" s="27" t="s">
        <v>237</v>
      </c>
      <c r="G13" s="2"/>
      <c r="H13" s="71">
        <v>1.7</v>
      </c>
      <c r="I13" s="27" t="s">
        <v>238</v>
      </c>
      <c r="J13" s="2"/>
      <c r="K13" s="27">
        <v>1.7</v>
      </c>
      <c r="L13" s="27" t="s">
        <v>239</v>
      </c>
      <c r="M13" s="2"/>
    </row>
    <row r="14" spans="1:13" ht="15.75" customHeight="1" x14ac:dyDescent="0.2">
      <c r="A14" s="2"/>
      <c r="B14" s="58">
        <v>1.8</v>
      </c>
      <c r="C14" s="27" t="s">
        <v>240</v>
      </c>
      <c r="D14" s="2"/>
      <c r="E14" s="58">
        <v>1.8</v>
      </c>
      <c r="F14" s="27" t="s">
        <v>241</v>
      </c>
      <c r="G14" s="2"/>
      <c r="H14" s="71">
        <v>1.8</v>
      </c>
      <c r="I14" s="27" t="s">
        <v>242</v>
      </c>
      <c r="J14" s="2"/>
      <c r="K14" s="27">
        <v>1.8</v>
      </c>
      <c r="L14" s="27" t="s">
        <v>243</v>
      </c>
      <c r="M14" s="2"/>
    </row>
    <row r="15" spans="1:13" ht="15.75" customHeight="1" x14ac:dyDescent="0.2">
      <c r="A15" s="2"/>
      <c r="B15" s="58">
        <v>1.9</v>
      </c>
      <c r="C15" s="27" t="s">
        <v>244</v>
      </c>
      <c r="D15" s="2"/>
      <c r="E15" s="58">
        <v>1.9</v>
      </c>
      <c r="F15" s="27" t="s">
        <v>246</v>
      </c>
      <c r="G15" s="2"/>
      <c r="H15" s="71">
        <v>1.9</v>
      </c>
      <c r="I15" s="27" t="s">
        <v>247</v>
      </c>
      <c r="J15" s="2"/>
      <c r="K15" s="27">
        <v>1.9</v>
      </c>
      <c r="L15" s="27" t="s">
        <v>248</v>
      </c>
      <c r="M15" s="2"/>
    </row>
    <row r="16" spans="1:13" ht="15.75" customHeight="1" x14ac:dyDescent="0.2">
      <c r="A16" s="2"/>
      <c r="B16" s="58">
        <v>2</v>
      </c>
      <c r="C16" s="27" t="s">
        <v>249</v>
      </c>
      <c r="D16" s="2"/>
      <c r="E16" s="58">
        <v>2</v>
      </c>
      <c r="F16" s="27" t="s">
        <v>250</v>
      </c>
      <c r="G16" s="2"/>
      <c r="H16" s="71">
        <v>2</v>
      </c>
      <c r="I16" s="27" t="s">
        <v>252</v>
      </c>
      <c r="J16" s="2"/>
      <c r="K16" s="27">
        <v>2</v>
      </c>
      <c r="L16" s="27" t="s">
        <v>253</v>
      </c>
      <c r="M16" s="2"/>
    </row>
    <row r="17" spans="1:13" ht="15.75" customHeight="1" x14ac:dyDescent="0.2">
      <c r="A17" s="2"/>
      <c r="B17" s="58">
        <v>2.1</v>
      </c>
      <c r="C17" s="27" t="s">
        <v>254</v>
      </c>
      <c r="D17" s="2"/>
      <c r="E17" s="58">
        <v>2.1</v>
      </c>
      <c r="F17" s="27" t="s">
        <v>255</v>
      </c>
      <c r="G17" s="2"/>
      <c r="H17" s="71">
        <v>2.1</v>
      </c>
      <c r="I17" s="27" t="s">
        <v>256</v>
      </c>
      <c r="J17" s="2"/>
      <c r="K17" s="27">
        <v>2.1</v>
      </c>
      <c r="L17" s="27" t="s">
        <v>257</v>
      </c>
      <c r="M17" s="2"/>
    </row>
    <row r="18" spans="1:13" ht="15.75" customHeight="1" x14ac:dyDescent="0.2">
      <c r="A18" s="2"/>
      <c r="B18" s="58">
        <v>2.2000000000000002</v>
      </c>
      <c r="C18" s="27" t="s">
        <v>258</v>
      </c>
      <c r="D18" s="2"/>
      <c r="E18" s="58">
        <v>2.2000000000000002</v>
      </c>
      <c r="F18" s="27" t="s">
        <v>259</v>
      </c>
      <c r="G18" s="2"/>
      <c r="H18" s="71">
        <v>2.2000000000000002</v>
      </c>
      <c r="I18" s="27" t="s">
        <v>260</v>
      </c>
      <c r="J18" s="2"/>
      <c r="K18" s="27">
        <v>2.2000000000000002</v>
      </c>
      <c r="L18" s="27" t="s">
        <v>261</v>
      </c>
      <c r="M18" s="2"/>
    </row>
    <row r="19" spans="1:13" ht="15.75" customHeight="1" x14ac:dyDescent="0.2">
      <c r="A19" s="2"/>
      <c r="B19" s="58">
        <v>2.2999999999999998</v>
      </c>
      <c r="C19" s="27" t="s">
        <v>262</v>
      </c>
      <c r="D19" s="2"/>
      <c r="E19" s="58">
        <v>2.2999999999999998</v>
      </c>
      <c r="F19" s="27" t="s">
        <v>263</v>
      </c>
      <c r="G19" s="2"/>
      <c r="H19" s="71">
        <v>2.2999999999999998</v>
      </c>
      <c r="I19" s="27" t="s">
        <v>264</v>
      </c>
      <c r="J19" s="2"/>
      <c r="K19" s="27">
        <v>2.2999999999999998</v>
      </c>
      <c r="L19" s="27" t="s">
        <v>265</v>
      </c>
      <c r="M19" s="2"/>
    </row>
    <row r="20" spans="1:13" ht="15.75" customHeight="1" x14ac:dyDescent="0.2">
      <c r="A20" s="2"/>
      <c r="B20" s="58">
        <v>2.4</v>
      </c>
      <c r="C20" s="27" t="s">
        <v>266</v>
      </c>
      <c r="D20" s="2"/>
      <c r="E20" s="58">
        <v>2.4</v>
      </c>
      <c r="F20" s="27" t="s">
        <v>267</v>
      </c>
      <c r="G20" s="2"/>
      <c r="H20" s="71">
        <v>2.4</v>
      </c>
      <c r="I20" s="27" t="s">
        <v>268</v>
      </c>
      <c r="J20" s="2"/>
      <c r="K20" s="27">
        <v>2.4</v>
      </c>
      <c r="L20" s="27" t="s">
        <v>270</v>
      </c>
      <c r="M20" s="2"/>
    </row>
    <row r="21" spans="1:13" ht="15.75" customHeight="1" x14ac:dyDescent="0.2">
      <c r="A21" s="2"/>
      <c r="B21" s="58">
        <v>2.5</v>
      </c>
      <c r="C21" s="27" t="s">
        <v>271</v>
      </c>
      <c r="D21" s="2"/>
      <c r="E21" s="58">
        <v>2.5</v>
      </c>
      <c r="F21" s="27" t="s">
        <v>272</v>
      </c>
      <c r="G21" s="2"/>
      <c r="H21" s="71">
        <v>2.5</v>
      </c>
      <c r="I21" s="27" t="s">
        <v>273</v>
      </c>
      <c r="J21" s="2"/>
      <c r="K21" s="27">
        <v>2.5</v>
      </c>
      <c r="L21" s="27" t="s">
        <v>274</v>
      </c>
      <c r="M21" s="2"/>
    </row>
    <row r="22" spans="1:13" ht="15.75" customHeight="1" x14ac:dyDescent="0.2">
      <c r="A22" s="2"/>
      <c r="B22" s="58">
        <v>2.6</v>
      </c>
      <c r="C22" s="27" t="s">
        <v>275</v>
      </c>
      <c r="D22" s="2"/>
      <c r="E22" s="58">
        <v>2.6</v>
      </c>
      <c r="F22" s="27" t="s">
        <v>276</v>
      </c>
      <c r="G22" s="2"/>
      <c r="H22" s="71">
        <v>2.6</v>
      </c>
      <c r="I22" s="27" t="s">
        <v>278</v>
      </c>
      <c r="J22" s="2"/>
      <c r="K22" s="27">
        <v>2.6</v>
      </c>
      <c r="L22" s="27" t="s">
        <v>280</v>
      </c>
      <c r="M22" s="2"/>
    </row>
    <row r="23" spans="1:13" ht="15.75" customHeight="1" x14ac:dyDescent="0.2">
      <c r="A23" s="2"/>
      <c r="B23" s="58">
        <v>2.7</v>
      </c>
      <c r="C23" s="27" t="s">
        <v>281</v>
      </c>
      <c r="D23" s="2"/>
      <c r="E23" s="58">
        <v>2.7</v>
      </c>
      <c r="F23" s="27" t="s">
        <v>282</v>
      </c>
      <c r="G23" s="2"/>
      <c r="H23" s="71">
        <v>2.7</v>
      </c>
      <c r="I23" s="27" t="s">
        <v>283</v>
      </c>
      <c r="J23" s="2"/>
      <c r="K23" s="27">
        <v>2.7</v>
      </c>
      <c r="L23" s="27" t="s">
        <v>284</v>
      </c>
      <c r="M23" s="2"/>
    </row>
    <row r="24" spans="1:13" ht="15.75" customHeight="1" x14ac:dyDescent="0.2">
      <c r="A24" s="2"/>
      <c r="B24" s="58">
        <v>2.8</v>
      </c>
      <c r="C24" s="27" t="s">
        <v>285</v>
      </c>
      <c r="D24" s="2"/>
      <c r="E24" s="58">
        <v>2.8</v>
      </c>
      <c r="F24" s="27" t="s">
        <v>286</v>
      </c>
      <c r="G24" s="2"/>
      <c r="H24" s="71">
        <v>2.8</v>
      </c>
      <c r="I24" s="27" t="s">
        <v>287</v>
      </c>
      <c r="J24" s="2"/>
      <c r="K24" s="27">
        <v>2.8</v>
      </c>
      <c r="L24" s="27" t="s">
        <v>236</v>
      </c>
      <c r="M24" s="2"/>
    </row>
    <row r="25" spans="1:13" ht="15.75" customHeight="1" x14ac:dyDescent="0.2">
      <c r="A25" s="2"/>
      <c r="B25" s="58">
        <v>2.9</v>
      </c>
      <c r="C25" s="27" t="s">
        <v>288</v>
      </c>
      <c r="D25" s="2"/>
      <c r="E25" s="58">
        <v>2.9</v>
      </c>
      <c r="F25" s="27" t="s">
        <v>289</v>
      </c>
      <c r="G25" s="2"/>
      <c r="H25" s="71">
        <v>2.9</v>
      </c>
      <c r="I25" s="27" t="s">
        <v>291</v>
      </c>
      <c r="J25" s="2"/>
      <c r="K25" s="27">
        <v>2.9</v>
      </c>
      <c r="L25" s="27" t="s">
        <v>292</v>
      </c>
      <c r="M25" s="2"/>
    </row>
    <row r="26" spans="1:13" ht="15.75" customHeight="1" x14ac:dyDescent="0.2">
      <c r="A26" s="2"/>
      <c r="B26" s="58">
        <v>3</v>
      </c>
      <c r="C26" s="27" t="s">
        <v>293</v>
      </c>
      <c r="D26" s="2"/>
      <c r="E26" s="58">
        <v>3</v>
      </c>
      <c r="F26" s="27" t="s">
        <v>294</v>
      </c>
      <c r="G26" s="2"/>
      <c r="H26" s="71">
        <v>3</v>
      </c>
      <c r="I26" s="27" t="s">
        <v>295</v>
      </c>
      <c r="J26" s="2"/>
      <c r="K26" s="27">
        <v>3</v>
      </c>
      <c r="L26" s="27" t="s">
        <v>72</v>
      </c>
      <c r="M26" s="2"/>
    </row>
    <row r="27" spans="1:13" ht="15.75" customHeight="1" x14ac:dyDescent="0.2">
      <c r="A27" s="2"/>
      <c r="B27" s="58">
        <v>3.1</v>
      </c>
      <c r="C27" s="27" t="s">
        <v>296</v>
      </c>
      <c r="D27" s="2"/>
      <c r="E27" s="58">
        <v>3.1</v>
      </c>
      <c r="F27" s="27" t="s">
        <v>297</v>
      </c>
      <c r="G27" s="2"/>
      <c r="H27" s="71">
        <v>3.1</v>
      </c>
      <c r="I27" s="27" t="s">
        <v>298</v>
      </c>
      <c r="J27" s="2"/>
      <c r="K27" s="27">
        <v>3.1</v>
      </c>
      <c r="L27" s="27" t="s">
        <v>299</v>
      </c>
      <c r="M27" s="2"/>
    </row>
    <row r="28" spans="1:13" ht="15.75" customHeight="1" x14ac:dyDescent="0.2">
      <c r="A28" s="2"/>
      <c r="B28" s="58">
        <v>3.2</v>
      </c>
      <c r="C28" s="27" t="s">
        <v>300</v>
      </c>
      <c r="D28" s="2"/>
      <c r="E28" s="58">
        <v>3.2</v>
      </c>
      <c r="F28" s="27" t="s">
        <v>301</v>
      </c>
      <c r="G28" s="2"/>
      <c r="H28" s="71">
        <v>3.2</v>
      </c>
      <c r="I28" s="27" t="s">
        <v>302</v>
      </c>
      <c r="J28" s="2"/>
      <c r="K28" s="27">
        <v>3.2</v>
      </c>
      <c r="L28" s="27" t="s">
        <v>303</v>
      </c>
      <c r="M28" s="2"/>
    </row>
    <row r="29" spans="1:13" ht="15.75" customHeight="1" x14ac:dyDescent="0.2">
      <c r="A29" s="2"/>
      <c r="B29" s="58">
        <v>3.3</v>
      </c>
      <c r="C29" s="27" t="s">
        <v>304</v>
      </c>
      <c r="D29" s="2"/>
      <c r="E29" s="58">
        <v>3.3</v>
      </c>
      <c r="F29" s="27" t="s">
        <v>305</v>
      </c>
      <c r="G29" s="2"/>
      <c r="H29" s="71">
        <v>3.3</v>
      </c>
      <c r="I29" s="27" t="s">
        <v>306</v>
      </c>
      <c r="J29" s="2"/>
      <c r="K29" s="27">
        <v>3.3</v>
      </c>
      <c r="L29" s="27" t="s">
        <v>307</v>
      </c>
      <c r="M29" s="2"/>
    </row>
    <row r="30" spans="1:13" ht="15.75" customHeight="1" x14ac:dyDescent="0.2">
      <c r="A30" s="2"/>
      <c r="B30" s="58">
        <v>3.4</v>
      </c>
      <c r="C30" s="27" t="s">
        <v>308</v>
      </c>
      <c r="D30" s="2"/>
      <c r="E30" s="58">
        <v>3.4</v>
      </c>
      <c r="F30" s="27" t="s">
        <v>309</v>
      </c>
      <c r="G30" s="2"/>
      <c r="H30" s="71">
        <v>3.4</v>
      </c>
      <c r="I30" s="27" t="s">
        <v>310</v>
      </c>
      <c r="J30" s="2"/>
      <c r="K30" s="27">
        <v>3.4</v>
      </c>
      <c r="L30" s="27" t="s">
        <v>311</v>
      </c>
      <c r="M30" s="2"/>
    </row>
    <row r="31" spans="1:13" ht="15.75" customHeight="1" x14ac:dyDescent="0.2">
      <c r="A31" s="2"/>
      <c r="B31" s="58">
        <v>3.5</v>
      </c>
      <c r="C31" s="27" t="s">
        <v>312</v>
      </c>
      <c r="D31" s="2"/>
      <c r="E31" s="58">
        <v>3.5</v>
      </c>
      <c r="F31" s="27" t="s">
        <v>313</v>
      </c>
      <c r="G31" s="2"/>
      <c r="H31" s="71">
        <v>3.5</v>
      </c>
      <c r="I31" s="27" t="s">
        <v>314</v>
      </c>
      <c r="J31" s="2"/>
      <c r="K31" s="27">
        <v>3.5</v>
      </c>
      <c r="L31" s="27" t="s">
        <v>316</v>
      </c>
      <c r="M31" s="2"/>
    </row>
    <row r="32" spans="1:13" ht="15.75" customHeight="1" x14ac:dyDescent="0.2">
      <c r="A32" s="2"/>
      <c r="B32" s="58">
        <v>3.6</v>
      </c>
      <c r="C32" s="27" t="s">
        <v>317</v>
      </c>
      <c r="D32" s="2"/>
      <c r="E32" s="58">
        <v>3.6</v>
      </c>
      <c r="F32" s="27" t="s">
        <v>318</v>
      </c>
      <c r="G32" s="2"/>
      <c r="H32" s="71">
        <v>3.6</v>
      </c>
      <c r="I32" s="27" t="s">
        <v>319</v>
      </c>
      <c r="J32" s="2"/>
      <c r="K32" s="27">
        <v>3.6</v>
      </c>
      <c r="L32" s="27" t="s">
        <v>320</v>
      </c>
      <c r="M32" s="2"/>
    </row>
    <row r="33" spans="1:13" ht="15.75" customHeight="1" x14ac:dyDescent="0.2">
      <c r="A33" s="2"/>
      <c r="B33" s="58">
        <v>3.7</v>
      </c>
      <c r="C33" s="27" t="s">
        <v>321</v>
      </c>
      <c r="D33" s="2"/>
      <c r="E33" s="58">
        <v>3.7</v>
      </c>
      <c r="F33" s="27" t="s">
        <v>322</v>
      </c>
      <c r="G33" s="2"/>
      <c r="H33" s="71">
        <v>3.7</v>
      </c>
      <c r="I33" s="27" t="s">
        <v>323</v>
      </c>
      <c r="J33" s="2"/>
      <c r="K33" s="27">
        <v>3.7</v>
      </c>
      <c r="L33" s="27" t="s">
        <v>324</v>
      </c>
      <c r="M33" s="2"/>
    </row>
    <row r="34" spans="1:13" ht="15.75" customHeight="1" x14ac:dyDescent="0.2">
      <c r="A34" s="2"/>
      <c r="B34" s="58">
        <v>3.8</v>
      </c>
      <c r="C34" s="27" t="s">
        <v>326</v>
      </c>
      <c r="D34" s="2"/>
      <c r="E34" s="58">
        <v>3.8</v>
      </c>
      <c r="F34" s="27" t="s">
        <v>327</v>
      </c>
      <c r="G34" s="2"/>
      <c r="H34" s="71">
        <v>3.8</v>
      </c>
      <c r="I34" s="27" t="s">
        <v>328</v>
      </c>
      <c r="J34" s="2"/>
      <c r="K34" s="27">
        <v>3.8</v>
      </c>
      <c r="L34" s="27" t="s">
        <v>329</v>
      </c>
      <c r="M34" s="2"/>
    </row>
    <row r="35" spans="1:13" ht="15.75" customHeight="1" x14ac:dyDescent="0.2">
      <c r="A35" s="2"/>
      <c r="B35" s="58">
        <v>3.9</v>
      </c>
      <c r="C35" s="27" t="s">
        <v>331</v>
      </c>
      <c r="D35" s="2"/>
      <c r="E35" s="58">
        <v>3.9</v>
      </c>
      <c r="F35" s="27" t="s">
        <v>332</v>
      </c>
      <c r="G35" s="2"/>
      <c r="H35" s="71">
        <v>3.9</v>
      </c>
      <c r="I35" s="27" t="s">
        <v>333</v>
      </c>
      <c r="J35" s="2"/>
      <c r="K35" s="27">
        <v>3.9</v>
      </c>
      <c r="L35" s="27" t="s">
        <v>334</v>
      </c>
      <c r="M35" s="2"/>
    </row>
    <row r="36" spans="1:13" ht="15.75" customHeight="1" x14ac:dyDescent="0.2">
      <c r="A36" s="2"/>
      <c r="B36" s="58">
        <v>4</v>
      </c>
      <c r="C36" s="27" t="s">
        <v>74</v>
      </c>
      <c r="D36" s="2"/>
      <c r="E36" s="58">
        <v>4</v>
      </c>
      <c r="F36" s="27" t="s">
        <v>335</v>
      </c>
      <c r="G36" s="2"/>
      <c r="H36" s="71">
        <v>4</v>
      </c>
      <c r="I36" s="27" t="s">
        <v>336</v>
      </c>
      <c r="J36" s="2"/>
      <c r="K36" s="27">
        <v>4</v>
      </c>
      <c r="L36" s="27" t="s">
        <v>77</v>
      </c>
      <c r="M36" s="2"/>
    </row>
    <row r="37" spans="1:13" ht="12.75" x14ac:dyDescent="0.2">
      <c r="A37" s="2"/>
      <c r="B37" s="58">
        <v>4.0999999999999996</v>
      </c>
      <c r="C37" s="27" t="s">
        <v>337</v>
      </c>
      <c r="D37" s="2"/>
      <c r="E37" s="58">
        <v>4.0999999999999996</v>
      </c>
      <c r="F37" s="27" t="s">
        <v>338</v>
      </c>
      <c r="G37" s="2"/>
      <c r="H37" s="71">
        <v>4.0999999999999996</v>
      </c>
      <c r="I37" s="27" t="s">
        <v>339</v>
      </c>
      <c r="J37" s="2"/>
      <c r="K37" s="27">
        <v>4.0999999999999996</v>
      </c>
      <c r="L37" s="27" t="s">
        <v>341</v>
      </c>
      <c r="M37" s="2"/>
    </row>
    <row r="38" spans="1:13" ht="12.75" x14ac:dyDescent="0.2">
      <c r="A38" s="2"/>
      <c r="B38" s="58">
        <v>4.2</v>
      </c>
      <c r="C38" s="27" t="s">
        <v>344</v>
      </c>
      <c r="D38" s="2"/>
      <c r="E38" s="58">
        <v>4.2</v>
      </c>
      <c r="F38" s="27" t="s">
        <v>347</v>
      </c>
      <c r="G38" s="2"/>
      <c r="H38" s="71">
        <v>4.2</v>
      </c>
      <c r="I38" s="27" t="s">
        <v>350</v>
      </c>
      <c r="J38" s="2"/>
      <c r="K38" s="27">
        <v>4.2</v>
      </c>
      <c r="L38" s="27" t="s">
        <v>353</v>
      </c>
      <c r="M38" s="2"/>
    </row>
    <row r="39" spans="1:13" ht="12.75" x14ac:dyDescent="0.2">
      <c r="A39" s="2"/>
      <c r="B39" s="58">
        <v>4.3</v>
      </c>
      <c r="C39" s="27" t="s">
        <v>356</v>
      </c>
      <c r="D39" s="2"/>
      <c r="E39" s="58">
        <v>4.3</v>
      </c>
      <c r="F39" s="27" t="s">
        <v>358</v>
      </c>
      <c r="G39" s="2"/>
      <c r="H39" s="71">
        <v>4.3</v>
      </c>
      <c r="I39" s="27" t="s">
        <v>360</v>
      </c>
      <c r="J39" s="2"/>
      <c r="K39" s="27">
        <v>4.3</v>
      </c>
      <c r="L39" s="27" t="s">
        <v>361</v>
      </c>
      <c r="M39" s="2"/>
    </row>
    <row r="40" spans="1:13" ht="12.75" x14ac:dyDescent="0.2">
      <c r="A40" s="2"/>
      <c r="B40" s="58">
        <v>4.4000000000000004</v>
      </c>
      <c r="C40" s="27" t="s">
        <v>362</v>
      </c>
      <c r="D40" s="2"/>
      <c r="E40" s="58">
        <v>4.4000000000000004</v>
      </c>
      <c r="F40" s="27" t="s">
        <v>363</v>
      </c>
      <c r="G40" s="2"/>
      <c r="H40" s="71">
        <v>4.4000000000000004</v>
      </c>
      <c r="I40" s="27" t="s">
        <v>364</v>
      </c>
      <c r="J40" s="2"/>
      <c r="K40" s="27">
        <v>4.4000000000000004</v>
      </c>
      <c r="L40" s="27" t="s">
        <v>365</v>
      </c>
      <c r="M40" s="2"/>
    </row>
    <row r="41" spans="1:13" ht="12.75" x14ac:dyDescent="0.2">
      <c r="A41" s="2"/>
      <c r="B41" s="58">
        <v>4.5</v>
      </c>
      <c r="C41" s="27" t="s">
        <v>366</v>
      </c>
      <c r="D41" s="2"/>
      <c r="E41" s="58">
        <v>4.5</v>
      </c>
      <c r="F41" s="27" t="s">
        <v>367</v>
      </c>
      <c r="G41" s="2"/>
      <c r="H41" s="71">
        <v>4.5</v>
      </c>
      <c r="I41" s="27" t="s">
        <v>368</v>
      </c>
      <c r="J41" s="2"/>
      <c r="K41" s="27">
        <v>4.5</v>
      </c>
      <c r="L41" s="27" t="s">
        <v>369</v>
      </c>
      <c r="M41" s="2"/>
    </row>
    <row r="42" spans="1:13" ht="12.75" x14ac:dyDescent="0.2">
      <c r="A42" s="2"/>
      <c r="B42" s="58">
        <v>4.5999999999999996</v>
      </c>
      <c r="C42" s="27" t="s">
        <v>370</v>
      </c>
      <c r="D42" s="2"/>
      <c r="E42" s="58">
        <v>4.5999999999999996</v>
      </c>
      <c r="F42" s="27" t="s">
        <v>372</v>
      </c>
      <c r="G42" s="2"/>
      <c r="H42" s="71">
        <v>4.5999999999999996</v>
      </c>
      <c r="I42" s="27" t="s">
        <v>81</v>
      </c>
      <c r="J42" s="2"/>
      <c r="K42" s="27">
        <v>4.5999999999999996</v>
      </c>
      <c r="L42" s="27" t="s">
        <v>375</v>
      </c>
      <c r="M42" s="2"/>
    </row>
    <row r="43" spans="1:13" ht="12.75" x14ac:dyDescent="0.2">
      <c r="A43" s="2"/>
      <c r="B43" s="58">
        <v>4.7</v>
      </c>
      <c r="C43" s="27" t="s">
        <v>379</v>
      </c>
      <c r="D43" s="2"/>
      <c r="E43" s="58">
        <v>4.7</v>
      </c>
      <c r="F43" s="27" t="s">
        <v>381</v>
      </c>
      <c r="G43" s="2"/>
      <c r="H43" s="71">
        <v>4.7</v>
      </c>
      <c r="I43" s="27" t="s">
        <v>383</v>
      </c>
      <c r="J43" s="2"/>
      <c r="K43" s="27">
        <v>4.7</v>
      </c>
      <c r="L43" s="27" t="s">
        <v>384</v>
      </c>
      <c r="M43" s="2"/>
    </row>
    <row r="44" spans="1:13" ht="12.75" x14ac:dyDescent="0.2">
      <c r="A44" s="2"/>
      <c r="B44" s="58">
        <v>4.8</v>
      </c>
      <c r="C44" s="27" t="s">
        <v>388</v>
      </c>
      <c r="D44" s="2"/>
      <c r="E44" s="58">
        <v>4.8</v>
      </c>
      <c r="F44" s="27" t="s">
        <v>390</v>
      </c>
      <c r="G44" s="2"/>
      <c r="H44" s="71">
        <v>4.8</v>
      </c>
      <c r="I44" s="27" t="s">
        <v>392</v>
      </c>
      <c r="J44" s="2"/>
      <c r="K44" s="27">
        <v>4.8</v>
      </c>
      <c r="L44" s="27" t="s">
        <v>394</v>
      </c>
      <c r="M44" s="2"/>
    </row>
    <row r="45" spans="1:13" ht="12.75" x14ac:dyDescent="0.2">
      <c r="A45" s="2"/>
      <c r="B45" s="58">
        <v>4.9000000000000004</v>
      </c>
      <c r="C45" s="27" t="s">
        <v>396</v>
      </c>
      <c r="D45" s="2"/>
      <c r="E45" s="58">
        <v>4.9000000000000004</v>
      </c>
      <c r="F45" s="27" t="s">
        <v>398</v>
      </c>
      <c r="G45" s="2"/>
      <c r="H45" s="71">
        <v>4.9000000000000004</v>
      </c>
      <c r="I45" s="27" t="s">
        <v>399</v>
      </c>
      <c r="J45" s="2"/>
      <c r="K45" s="27">
        <v>4.9000000000000004</v>
      </c>
      <c r="L45" s="27" t="s">
        <v>400</v>
      </c>
      <c r="M45" s="2"/>
    </row>
    <row r="46" spans="1:13" ht="12.75" x14ac:dyDescent="0.2">
      <c r="A46" s="2"/>
      <c r="B46" s="58">
        <v>5</v>
      </c>
      <c r="C46" s="27" t="s">
        <v>79</v>
      </c>
      <c r="D46" s="2"/>
      <c r="E46" s="58">
        <v>5</v>
      </c>
      <c r="F46" s="27" t="s">
        <v>401</v>
      </c>
      <c r="G46" s="2"/>
      <c r="H46" s="71">
        <v>5</v>
      </c>
      <c r="I46" s="27" t="s">
        <v>402</v>
      </c>
      <c r="J46" s="2"/>
      <c r="K46" s="27">
        <v>5</v>
      </c>
      <c r="L46" s="27" t="s">
        <v>82</v>
      </c>
      <c r="M46" s="2"/>
    </row>
    <row r="47" spans="1:13" ht="12.75" x14ac:dyDescent="0.2">
      <c r="A47" s="2"/>
      <c r="B47" s="58">
        <v>5.0999999999999996</v>
      </c>
      <c r="C47" s="27" t="s">
        <v>404</v>
      </c>
      <c r="D47" s="2"/>
      <c r="E47" s="58">
        <v>5.0999999999999996</v>
      </c>
      <c r="F47" s="27" t="s">
        <v>405</v>
      </c>
      <c r="G47" s="2"/>
      <c r="H47" s="71">
        <v>5.0999999999999996</v>
      </c>
      <c r="I47" s="27" t="s">
        <v>406</v>
      </c>
      <c r="J47" s="2"/>
      <c r="K47" s="27">
        <v>5.0999999999999996</v>
      </c>
      <c r="L47" s="27" t="s">
        <v>407</v>
      </c>
      <c r="M47" s="2"/>
    </row>
    <row r="48" spans="1:13" ht="12.75" x14ac:dyDescent="0.2">
      <c r="A48" s="2"/>
      <c r="B48" s="58">
        <v>5.2</v>
      </c>
      <c r="C48" s="27" t="s">
        <v>408</v>
      </c>
      <c r="D48" s="2"/>
      <c r="E48" s="58">
        <v>5.2</v>
      </c>
      <c r="F48" s="27" t="s">
        <v>409</v>
      </c>
      <c r="G48" s="2"/>
      <c r="H48" s="71">
        <v>5.2</v>
      </c>
      <c r="I48" s="27" t="s">
        <v>410</v>
      </c>
      <c r="J48" s="2"/>
      <c r="K48" s="27">
        <v>5.2</v>
      </c>
      <c r="L48" s="27" t="s">
        <v>411</v>
      </c>
      <c r="M48" s="2"/>
    </row>
    <row r="49" spans="1:13" ht="12.75" x14ac:dyDescent="0.2">
      <c r="A49" s="2"/>
      <c r="B49" s="58">
        <v>5.3</v>
      </c>
      <c r="C49" s="27" t="s">
        <v>413</v>
      </c>
      <c r="D49" s="2"/>
      <c r="E49" s="58">
        <v>5.3</v>
      </c>
      <c r="F49" s="27" t="s">
        <v>415</v>
      </c>
      <c r="G49" s="2"/>
      <c r="H49" s="71">
        <v>5.3</v>
      </c>
      <c r="I49" s="27" t="s">
        <v>416</v>
      </c>
      <c r="J49" s="2"/>
      <c r="K49" s="27">
        <v>5.3</v>
      </c>
      <c r="L49" s="27" t="s">
        <v>417</v>
      </c>
      <c r="M49" s="2"/>
    </row>
    <row r="50" spans="1:13" ht="12.75" x14ac:dyDescent="0.2">
      <c r="A50" s="2"/>
      <c r="B50" s="58">
        <v>5.4</v>
      </c>
      <c r="C50" s="27" t="s">
        <v>419</v>
      </c>
      <c r="D50" s="2"/>
      <c r="E50" s="58">
        <v>5.4</v>
      </c>
      <c r="F50" s="27" t="s">
        <v>421</v>
      </c>
      <c r="G50" s="2"/>
      <c r="H50" s="71">
        <v>5.4</v>
      </c>
      <c r="I50" s="27" t="s">
        <v>424</v>
      </c>
      <c r="J50" s="2"/>
      <c r="K50" s="27">
        <v>5.4</v>
      </c>
      <c r="L50" s="27" t="s">
        <v>427</v>
      </c>
      <c r="M50" s="2"/>
    </row>
    <row r="51" spans="1:13" ht="12.75" x14ac:dyDescent="0.2">
      <c r="A51" s="2"/>
      <c r="B51" s="58">
        <v>5.5</v>
      </c>
      <c r="C51" s="27" t="s">
        <v>429</v>
      </c>
      <c r="D51" s="2"/>
      <c r="E51" s="58">
        <v>5.5</v>
      </c>
      <c r="F51" s="27" t="s">
        <v>430</v>
      </c>
      <c r="G51" s="2"/>
      <c r="H51" s="71">
        <v>5.5</v>
      </c>
      <c r="I51" s="27" t="s">
        <v>433</v>
      </c>
      <c r="J51" s="2"/>
      <c r="K51" s="27">
        <v>5.5</v>
      </c>
      <c r="L51" s="27" t="s">
        <v>434</v>
      </c>
      <c r="M51" s="2"/>
    </row>
    <row r="52" spans="1:13" ht="12.75" x14ac:dyDescent="0.2">
      <c r="A52" s="2"/>
      <c r="B52" s="58">
        <v>5.6</v>
      </c>
      <c r="C52" s="27" t="s">
        <v>435</v>
      </c>
      <c r="D52" s="2"/>
      <c r="E52" s="58">
        <v>5.6</v>
      </c>
      <c r="F52" s="27" t="s">
        <v>436</v>
      </c>
      <c r="G52" s="2"/>
      <c r="H52" s="71">
        <v>5.6</v>
      </c>
      <c r="I52" s="27" t="s">
        <v>437</v>
      </c>
      <c r="J52" s="2"/>
      <c r="K52" s="27">
        <v>5.6</v>
      </c>
      <c r="L52" s="27" t="s">
        <v>438</v>
      </c>
      <c r="M52" s="2"/>
    </row>
    <row r="53" spans="1:13" ht="12.75" x14ac:dyDescent="0.2">
      <c r="A53" s="2"/>
      <c r="B53" s="58">
        <v>5.7</v>
      </c>
      <c r="C53" s="27" t="s">
        <v>441</v>
      </c>
      <c r="D53" s="2"/>
      <c r="E53" s="58">
        <v>5.7</v>
      </c>
      <c r="F53" s="27" t="s">
        <v>444</v>
      </c>
      <c r="G53" s="2"/>
      <c r="H53" s="71">
        <v>5.7</v>
      </c>
      <c r="I53" s="27" t="s">
        <v>446</v>
      </c>
      <c r="J53" s="2"/>
      <c r="K53" s="27">
        <v>5.7</v>
      </c>
      <c r="L53" s="27" t="s">
        <v>449</v>
      </c>
      <c r="M53" s="2"/>
    </row>
    <row r="54" spans="1:13" ht="12.75" x14ac:dyDescent="0.2">
      <c r="A54" s="2"/>
      <c r="B54" s="58">
        <v>5.8</v>
      </c>
      <c r="C54" s="27" t="s">
        <v>452</v>
      </c>
      <c r="D54" s="2"/>
      <c r="E54" s="58">
        <v>5.8</v>
      </c>
      <c r="F54" s="27" t="s">
        <v>453</v>
      </c>
      <c r="G54" s="2"/>
      <c r="H54" s="71">
        <v>5.8</v>
      </c>
      <c r="I54" s="27" t="s">
        <v>454</v>
      </c>
      <c r="J54" s="2"/>
      <c r="K54" s="27">
        <v>5.8</v>
      </c>
      <c r="L54" s="27" t="s">
        <v>457</v>
      </c>
      <c r="M54" s="2"/>
    </row>
    <row r="55" spans="1:13" ht="12.75" x14ac:dyDescent="0.2">
      <c r="A55" s="2"/>
      <c r="B55" s="58">
        <v>5.9</v>
      </c>
      <c r="C55" s="27" t="s">
        <v>458</v>
      </c>
      <c r="D55" s="2"/>
      <c r="E55" s="58">
        <v>5.9</v>
      </c>
      <c r="F55" s="27" t="s">
        <v>459</v>
      </c>
      <c r="G55" s="2"/>
      <c r="H55" s="71">
        <v>5.9</v>
      </c>
      <c r="I55" s="27" t="s">
        <v>460</v>
      </c>
      <c r="J55" s="2"/>
      <c r="K55" s="27">
        <v>5.9</v>
      </c>
      <c r="L55" s="27" t="s">
        <v>461</v>
      </c>
      <c r="M55" s="2"/>
    </row>
    <row r="56" spans="1:13" ht="12.75" x14ac:dyDescent="0.2">
      <c r="A56" s="2"/>
      <c r="B56" s="58">
        <v>6</v>
      </c>
      <c r="C56" s="27" t="s">
        <v>84</v>
      </c>
      <c r="D56" s="2"/>
      <c r="E56" s="58">
        <v>6</v>
      </c>
      <c r="F56" s="27" t="s">
        <v>468</v>
      </c>
      <c r="G56" s="2"/>
      <c r="H56" s="71">
        <v>6</v>
      </c>
      <c r="I56" s="27" t="s">
        <v>469</v>
      </c>
      <c r="J56" s="2"/>
      <c r="K56" s="27">
        <v>6</v>
      </c>
      <c r="L56" s="27" t="s">
        <v>87</v>
      </c>
      <c r="M56" s="2"/>
    </row>
    <row r="57" spans="1:13" ht="12.75" x14ac:dyDescent="0.2">
      <c r="A57" s="2"/>
      <c r="B57" s="58">
        <v>6.1</v>
      </c>
      <c r="C57" s="27" t="s">
        <v>470</v>
      </c>
      <c r="D57" s="2"/>
      <c r="E57" s="58">
        <v>6.1</v>
      </c>
      <c r="F57" s="27" t="s">
        <v>471</v>
      </c>
      <c r="G57" s="2"/>
      <c r="H57" s="71">
        <v>6.1</v>
      </c>
      <c r="I57" s="27" t="s">
        <v>472</v>
      </c>
      <c r="J57" s="2"/>
      <c r="K57" s="27">
        <v>6.1</v>
      </c>
      <c r="L57" s="27" t="s">
        <v>473</v>
      </c>
      <c r="M57" s="2"/>
    </row>
    <row r="58" spans="1:13" ht="12.75" x14ac:dyDescent="0.2">
      <c r="A58" s="2"/>
      <c r="B58" s="58">
        <v>6.2</v>
      </c>
      <c r="C58" s="27" t="s">
        <v>474</v>
      </c>
      <c r="D58" s="2"/>
      <c r="E58" s="58">
        <v>6.2</v>
      </c>
      <c r="F58" s="27" t="s">
        <v>475</v>
      </c>
      <c r="G58" s="2"/>
      <c r="H58" s="71">
        <v>6.2</v>
      </c>
      <c r="I58" s="27" t="s">
        <v>477</v>
      </c>
      <c r="J58" s="2"/>
      <c r="K58" s="27">
        <v>6.2</v>
      </c>
      <c r="L58" s="27" t="s">
        <v>479</v>
      </c>
      <c r="M58" s="2"/>
    </row>
    <row r="59" spans="1:13" ht="12.75" x14ac:dyDescent="0.2">
      <c r="A59" s="2"/>
      <c r="B59" s="58">
        <v>6.3</v>
      </c>
      <c r="C59" s="27" t="s">
        <v>481</v>
      </c>
      <c r="D59" s="2"/>
      <c r="E59" s="58">
        <v>6.3</v>
      </c>
      <c r="F59" s="27" t="s">
        <v>482</v>
      </c>
      <c r="G59" s="2"/>
      <c r="H59" s="71">
        <v>6.3</v>
      </c>
      <c r="I59" s="27" t="s">
        <v>483</v>
      </c>
      <c r="J59" s="2"/>
      <c r="K59" s="27">
        <v>6.3</v>
      </c>
      <c r="L59" s="27" t="s">
        <v>484</v>
      </c>
      <c r="M59" s="2"/>
    </row>
    <row r="60" spans="1:13" ht="12.75" x14ac:dyDescent="0.2">
      <c r="A60" s="2"/>
      <c r="B60" s="58">
        <v>6.4</v>
      </c>
      <c r="C60" s="27" t="s">
        <v>485</v>
      </c>
      <c r="D60" s="2"/>
      <c r="E60" s="58">
        <v>6.4</v>
      </c>
      <c r="F60" s="27" t="s">
        <v>486</v>
      </c>
      <c r="G60" s="2"/>
      <c r="H60" s="71">
        <v>6.4</v>
      </c>
      <c r="I60" s="27" t="s">
        <v>487</v>
      </c>
      <c r="J60" s="2"/>
      <c r="K60" s="27">
        <v>6.4</v>
      </c>
      <c r="L60" s="27" t="s">
        <v>488</v>
      </c>
      <c r="M60" s="2"/>
    </row>
    <row r="61" spans="1:13" ht="12.75" x14ac:dyDescent="0.2">
      <c r="A61" s="2"/>
      <c r="B61" s="58">
        <v>6.5</v>
      </c>
      <c r="C61" s="27" t="s">
        <v>489</v>
      </c>
      <c r="D61" s="2"/>
      <c r="E61" s="58">
        <v>6.5</v>
      </c>
      <c r="F61" s="27" t="s">
        <v>490</v>
      </c>
      <c r="G61" s="2"/>
      <c r="H61" s="71">
        <v>6.5</v>
      </c>
      <c r="I61" s="27" t="s">
        <v>492</v>
      </c>
      <c r="J61" s="2"/>
      <c r="K61" s="27">
        <v>6.5</v>
      </c>
      <c r="L61" s="27" t="s">
        <v>493</v>
      </c>
      <c r="M61" s="2"/>
    </row>
    <row r="62" spans="1:13" ht="12.75" x14ac:dyDescent="0.2">
      <c r="A62" s="2"/>
      <c r="B62" s="58">
        <v>6.6</v>
      </c>
      <c r="C62" s="27" t="s">
        <v>496</v>
      </c>
      <c r="D62" s="2"/>
      <c r="E62" s="58">
        <v>6.6</v>
      </c>
      <c r="F62" s="27" t="s">
        <v>499</v>
      </c>
      <c r="G62" s="2"/>
      <c r="H62" s="71">
        <v>6.6</v>
      </c>
      <c r="I62" s="27" t="s">
        <v>501</v>
      </c>
      <c r="J62" s="2"/>
      <c r="K62" s="27">
        <v>6.6</v>
      </c>
      <c r="L62" s="27" t="s">
        <v>503</v>
      </c>
      <c r="M62" s="2"/>
    </row>
    <row r="63" spans="1:13" ht="12.75" x14ac:dyDescent="0.2">
      <c r="A63" s="2"/>
      <c r="B63" s="58">
        <v>6.7</v>
      </c>
      <c r="C63" s="27" t="s">
        <v>505</v>
      </c>
      <c r="D63" s="2"/>
      <c r="E63" s="58">
        <v>6.7</v>
      </c>
      <c r="F63" s="27" t="s">
        <v>507</v>
      </c>
      <c r="G63" s="2"/>
      <c r="H63" s="71">
        <v>6.7</v>
      </c>
      <c r="I63" s="27" t="s">
        <v>509</v>
      </c>
      <c r="J63" s="2"/>
      <c r="K63" s="27">
        <v>6.7</v>
      </c>
      <c r="L63" s="27" t="s">
        <v>281</v>
      </c>
      <c r="M63" s="2"/>
    </row>
    <row r="64" spans="1:13" ht="12.75" x14ac:dyDescent="0.2">
      <c r="A64" s="2"/>
      <c r="B64" s="58">
        <v>6.8</v>
      </c>
      <c r="C64" s="27" t="s">
        <v>512</v>
      </c>
      <c r="D64" s="2"/>
      <c r="E64" s="58">
        <v>6.8</v>
      </c>
      <c r="F64" s="27" t="s">
        <v>514</v>
      </c>
      <c r="G64" s="2"/>
      <c r="H64" s="71">
        <v>6.8</v>
      </c>
      <c r="I64" s="27" t="s">
        <v>515</v>
      </c>
      <c r="J64" s="2"/>
      <c r="K64" s="27">
        <v>6.8</v>
      </c>
      <c r="L64" s="27" t="s">
        <v>516</v>
      </c>
      <c r="M64" s="2"/>
    </row>
    <row r="65" spans="1:13" ht="12.75" x14ac:dyDescent="0.2">
      <c r="A65" s="2"/>
      <c r="B65" s="58">
        <v>6.9</v>
      </c>
      <c r="C65" s="27" t="s">
        <v>517</v>
      </c>
      <c r="D65" s="2"/>
      <c r="E65" s="58">
        <v>6.9</v>
      </c>
      <c r="F65" s="27" t="s">
        <v>518</v>
      </c>
      <c r="G65" s="2"/>
      <c r="H65" s="71">
        <v>6.9</v>
      </c>
      <c r="I65" s="27" t="s">
        <v>520</v>
      </c>
      <c r="J65" s="2"/>
      <c r="K65" s="27">
        <v>6.9</v>
      </c>
      <c r="L65" s="27" t="s">
        <v>521</v>
      </c>
      <c r="M65" s="2"/>
    </row>
    <row r="66" spans="1:13" ht="12.75" x14ac:dyDescent="0.2">
      <c r="A66" s="2"/>
      <c r="B66" s="58">
        <v>7</v>
      </c>
      <c r="C66" s="27" t="s">
        <v>89</v>
      </c>
      <c r="D66" s="2"/>
      <c r="E66" s="58">
        <v>7</v>
      </c>
      <c r="F66" s="27" t="s">
        <v>522</v>
      </c>
      <c r="G66" s="2"/>
      <c r="H66" s="71">
        <v>7</v>
      </c>
      <c r="I66" s="27" t="s">
        <v>523</v>
      </c>
      <c r="J66" s="2"/>
      <c r="K66" s="27">
        <v>7</v>
      </c>
      <c r="L66" s="27" t="s">
        <v>92</v>
      </c>
      <c r="M66" s="2"/>
    </row>
    <row r="67" spans="1:13" ht="12.75" x14ac:dyDescent="0.2">
      <c r="A67" s="2"/>
      <c r="B67" s="58">
        <v>7.1</v>
      </c>
      <c r="C67" s="27" t="s">
        <v>524</v>
      </c>
      <c r="D67" s="2"/>
      <c r="E67" s="58">
        <v>7.1</v>
      </c>
      <c r="F67" s="27" t="s">
        <v>526</v>
      </c>
      <c r="G67" s="2"/>
      <c r="H67" s="71">
        <v>7.1</v>
      </c>
      <c r="I67" s="27" t="s">
        <v>527</v>
      </c>
      <c r="J67" s="2"/>
      <c r="K67" s="27">
        <v>7.1</v>
      </c>
      <c r="L67" s="27" t="s">
        <v>528</v>
      </c>
      <c r="M67" s="2"/>
    </row>
    <row r="68" spans="1:13" ht="12.75" x14ac:dyDescent="0.2">
      <c r="A68" s="2"/>
      <c r="B68" s="58">
        <v>7.2</v>
      </c>
      <c r="C68" s="27" t="s">
        <v>529</v>
      </c>
      <c r="D68" s="2"/>
      <c r="E68" s="58">
        <v>7.2</v>
      </c>
      <c r="F68" s="27" t="s">
        <v>530</v>
      </c>
      <c r="G68" s="2"/>
      <c r="H68" s="71">
        <v>7.2</v>
      </c>
      <c r="I68" s="27" t="s">
        <v>531</v>
      </c>
      <c r="J68" s="2"/>
      <c r="K68" s="27">
        <v>7.2</v>
      </c>
      <c r="L68" s="27" t="s">
        <v>532</v>
      </c>
      <c r="M68" s="2"/>
    </row>
    <row r="69" spans="1:13" ht="12.75" x14ac:dyDescent="0.2">
      <c r="A69" s="2"/>
      <c r="B69" s="58">
        <v>7.3</v>
      </c>
      <c r="C69" s="27" t="s">
        <v>533</v>
      </c>
      <c r="D69" s="2"/>
      <c r="E69" s="58">
        <v>7.3</v>
      </c>
      <c r="F69" s="27" t="s">
        <v>534</v>
      </c>
      <c r="G69" s="2"/>
      <c r="H69" s="71">
        <v>7.3</v>
      </c>
      <c r="I69" s="27" t="s">
        <v>535</v>
      </c>
      <c r="J69" s="2"/>
      <c r="K69" s="27">
        <v>7.3</v>
      </c>
      <c r="L69" s="27" t="s">
        <v>537</v>
      </c>
      <c r="M69" s="2"/>
    </row>
    <row r="70" spans="1:13" ht="12.75" x14ac:dyDescent="0.2">
      <c r="A70" s="2"/>
      <c r="B70" s="58">
        <v>7.4</v>
      </c>
      <c r="C70" s="27" t="s">
        <v>540</v>
      </c>
      <c r="D70" s="2"/>
      <c r="E70" s="58">
        <v>7.4</v>
      </c>
      <c r="F70" s="27" t="s">
        <v>541</v>
      </c>
      <c r="G70" s="2"/>
      <c r="H70" s="71">
        <v>7.4</v>
      </c>
      <c r="I70" s="27" t="s">
        <v>542</v>
      </c>
      <c r="J70" s="2"/>
      <c r="K70" s="27">
        <v>7.4</v>
      </c>
      <c r="L70" s="27" t="s">
        <v>543</v>
      </c>
      <c r="M70" s="2"/>
    </row>
    <row r="71" spans="1:13" ht="12.75" x14ac:dyDescent="0.2">
      <c r="A71" s="2"/>
      <c r="B71" s="58">
        <v>7.5</v>
      </c>
      <c r="C71" s="27" t="s">
        <v>544</v>
      </c>
      <c r="D71" s="2"/>
      <c r="E71" s="58">
        <v>7.5</v>
      </c>
      <c r="F71" s="27" t="s">
        <v>545</v>
      </c>
      <c r="G71" s="2"/>
      <c r="H71" s="71">
        <v>7.5</v>
      </c>
      <c r="I71" s="27" t="s">
        <v>546</v>
      </c>
      <c r="J71" s="2"/>
      <c r="K71" s="27">
        <v>7.5</v>
      </c>
      <c r="L71" s="27" t="s">
        <v>548</v>
      </c>
      <c r="M71" s="2"/>
    </row>
    <row r="72" spans="1:13" ht="12.75" x14ac:dyDescent="0.2">
      <c r="A72" s="2"/>
      <c r="B72" s="58">
        <v>7.6</v>
      </c>
      <c r="C72" s="27" t="s">
        <v>550</v>
      </c>
      <c r="D72" s="2"/>
      <c r="E72" s="58">
        <v>7.6</v>
      </c>
      <c r="F72" s="27" t="s">
        <v>370</v>
      </c>
      <c r="G72" s="2"/>
      <c r="H72" s="71">
        <v>7.6</v>
      </c>
      <c r="I72" s="27" t="s">
        <v>551</v>
      </c>
      <c r="J72" s="2"/>
      <c r="K72" s="27">
        <v>7.6</v>
      </c>
      <c r="L72" s="27" t="s">
        <v>552</v>
      </c>
      <c r="M72" s="2"/>
    </row>
    <row r="73" spans="1:13" ht="12.75" x14ac:dyDescent="0.2">
      <c r="A73" s="2"/>
      <c r="B73" s="58">
        <v>7.7</v>
      </c>
      <c r="C73" s="27" t="s">
        <v>553</v>
      </c>
      <c r="D73" s="2"/>
      <c r="E73" s="58">
        <v>7.7</v>
      </c>
      <c r="F73" s="27" t="s">
        <v>554</v>
      </c>
      <c r="G73" s="2"/>
      <c r="H73" s="71">
        <v>7.7</v>
      </c>
      <c r="I73" s="27" t="s">
        <v>555</v>
      </c>
      <c r="J73" s="2"/>
      <c r="K73" s="27">
        <v>7.7</v>
      </c>
      <c r="L73" s="27" t="s">
        <v>557</v>
      </c>
      <c r="M73" s="2"/>
    </row>
    <row r="74" spans="1:13" ht="12.75" x14ac:dyDescent="0.2">
      <c r="A74" s="2"/>
      <c r="B74" s="58">
        <v>7.8</v>
      </c>
      <c r="C74" s="27" t="s">
        <v>558</v>
      </c>
      <c r="D74" s="2"/>
      <c r="E74" s="58">
        <v>7.8</v>
      </c>
      <c r="F74" s="27" t="s">
        <v>559</v>
      </c>
      <c r="G74" s="2"/>
      <c r="H74" s="71">
        <v>7.8</v>
      </c>
      <c r="I74" s="27" t="s">
        <v>560</v>
      </c>
      <c r="J74" s="2"/>
      <c r="K74" s="27">
        <v>7.8</v>
      </c>
      <c r="L74" s="27" t="s">
        <v>561</v>
      </c>
      <c r="M74" s="2"/>
    </row>
    <row r="75" spans="1:13" ht="12.75" x14ac:dyDescent="0.2">
      <c r="A75" s="2"/>
      <c r="B75" s="58">
        <v>7.9</v>
      </c>
      <c r="C75" s="27" t="s">
        <v>562</v>
      </c>
      <c r="D75" s="2"/>
      <c r="E75" s="58">
        <v>7.9</v>
      </c>
      <c r="F75" s="27" t="s">
        <v>564</v>
      </c>
      <c r="G75" s="2"/>
      <c r="H75" s="71">
        <v>7.9</v>
      </c>
      <c r="I75" s="27" t="s">
        <v>566</v>
      </c>
      <c r="J75" s="2"/>
      <c r="K75" s="27">
        <v>7.9</v>
      </c>
      <c r="L75" s="27" t="s">
        <v>568</v>
      </c>
      <c r="M75" s="2"/>
    </row>
    <row r="76" spans="1:13" ht="12.75" x14ac:dyDescent="0.2">
      <c r="A76" s="2"/>
      <c r="B76" s="63">
        <v>8</v>
      </c>
      <c r="C76" s="43" t="s">
        <v>109</v>
      </c>
      <c r="D76" s="2"/>
      <c r="E76" s="27">
        <v>8</v>
      </c>
      <c r="F76" s="27" t="s">
        <v>575</v>
      </c>
      <c r="G76" s="2"/>
      <c r="H76" s="71">
        <v>8</v>
      </c>
      <c r="I76" s="27" t="s">
        <v>577</v>
      </c>
      <c r="J76" s="2"/>
      <c r="K76" s="27">
        <v>8</v>
      </c>
      <c r="L76" s="27" t="s">
        <v>579</v>
      </c>
      <c r="M76" s="2"/>
    </row>
    <row r="77" spans="1:13" ht="12.75" x14ac:dyDescent="0.2">
      <c r="A77" s="2"/>
      <c r="B77" s="2"/>
      <c r="C77" s="2"/>
      <c r="D77" s="2"/>
      <c r="E77" s="27">
        <v>8.1</v>
      </c>
      <c r="F77" s="27" t="s">
        <v>582</v>
      </c>
      <c r="G77" s="2"/>
      <c r="H77" s="71">
        <v>8.1</v>
      </c>
      <c r="I77" s="27" t="s">
        <v>585</v>
      </c>
      <c r="J77" s="2"/>
      <c r="K77" s="27">
        <v>8.1</v>
      </c>
      <c r="L77" s="27" t="s">
        <v>587</v>
      </c>
      <c r="M77" s="2"/>
    </row>
    <row r="78" spans="1:13" ht="12.75" x14ac:dyDescent="0.2">
      <c r="A78" s="2"/>
      <c r="B78" s="2"/>
      <c r="C78" s="2"/>
      <c r="D78" s="2"/>
      <c r="E78" s="27">
        <v>8.1999999999999993</v>
      </c>
      <c r="F78" s="27" t="s">
        <v>588</v>
      </c>
      <c r="G78" s="2"/>
      <c r="H78" s="71">
        <v>8.1999999999999993</v>
      </c>
      <c r="I78" s="27" t="s">
        <v>589</v>
      </c>
      <c r="J78" s="2"/>
      <c r="K78" s="27">
        <v>8.1999999999999993</v>
      </c>
      <c r="L78" s="27" t="s">
        <v>590</v>
      </c>
      <c r="M78" s="2"/>
    </row>
    <row r="79" spans="1:13" ht="12.75" x14ac:dyDescent="0.2">
      <c r="A79" s="2"/>
      <c r="B79" s="2"/>
      <c r="C79" s="2"/>
      <c r="D79" s="2"/>
      <c r="E79" s="27">
        <v>8.3000000000000007</v>
      </c>
      <c r="F79" s="27" t="s">
        <v>591</v>
      </c>
      <c r="G79" s="2"/>
      <c r="H79" s="71">
        <v>8.3000000000000007</v>
      </c>
      <c r="I79" s="27" t="s">
        <v>593</v>
      </c>
      <c r="J79" s="2"/>
      <c r="K79" s="27">
        <v>8.3000000000000007</v>
      </c>
      <c r="L79" s="27" t="s">
        <v>594</v>
      </c>
      <c r="M79" s="2"/>
    </row>
    <row r="80" spans="1:13" ht="12.75" x14ac:dyDescent="0.2">
      <c r="A80" s="2"/>
      <c r="B80" s="2"/>
      <c r="C80" s="2"/>
      <c r="D80" s="2"/>
      <c r="E80" s="27">
        <v>8.4</v>
      </c>
      <c r="F80" s="27" t="s">
        <v>596</v>
      </c>
      <c r="G80" s="2"/>
      <c r="H80" s="71">
        <v>8.4</v>
      </c>
      <c r="I80" s="27" t="s">
        <v>598</v>
      </c>
      <c r="J80" s="2"/>
      <c r="K80" s="27">
        <v>8.4</v>
      </c>
      <c r="L80" s="27" t="s">
        <v>600</v>
      </c>
      <c r="M80" s="2"/>
    </row>
    <row r="81" spans="1:13" ht="12.75" x14ac:dyDescent="0.2">
      <c r="A81" s="2"/>
      <c r="B81" s="2"/>
      <c r="C81" s="2"/>
      <c r="D81" s="2"/>
      <c r="E81" s="27">
        <v>8.5</v>
      </c>
      <c r="F81" s="27" t="s">
        <v>122</v>
      </c>
      <c r="G81" s="2"/>
      <c r="H81" s="71">
        <v>8.5</v>
      </c>
      <c r="I81" s="27" t="s">
        <v>604</v>
      </c>
      <c r="J81" s="2"/>
      <c r="K81" s="27">
        <v>8.5</v>
      </c>
      <c r="L81" s="27" t="s">
        <v>605</v>
      </c>
      <c r="M81" s="2"/>
    </row>
    <row r="82" spans="1:13" ht="12.75" x14ac:dyDescent="0.2">
      <c r="A82" s="2"/>
      <c r="B82" s="2"/>
      <c r="C82" s="2"/>
      <c r="D82" s="2"/>
      <c r="E82" s="27">
        <v>8.6</v>
      </c>
      <c r="F82" s="27" t="s">
        <v>608</v>
      </c>
      <c r="G82" s="2"/>
      <c r="H82" s="71">
        <v>8.6</v>
      </c>
      <c r="I82" s="27" t="s">
        <v>609</v>
      </c>
      <c r="J82" s="2"/>
      <c r="K82" s="27">
        <v>8.6</v>
      </c>
      <c r="L82" s="27" t="s">
        <v>610</v>
      </c>
      <c r="M82" s="2"/>
    </row>
    <row r="83" spans="1:13" ht="12.75" x14ac:dyDescent="0.2">
      <c r="A83" s="2"/>
      <c r="B83" s="2"/>
      <c r="C83" s="2"/>
      <c r="D83" s="2"/>
      <c r="E83" s="27">
        <v>8.6999999999999993</v>
      </c>
      <c r="F83" s="27" t="s">
        <v>612</v>
      </c>
      <c r="G83" s="2"/>
      <c r="H83" s="71">
        <v>8.6999999999999993</v>
      </c>
      <c r="I83" s="27" t="s">
        <v>613</v>
      </c>
      <c r="J83" s="2"/>
      <c r="K83" s="27">
        <v>8.6999999999999993</v>
      </c>
      <c r="L83" s="27" t="s">
        <v>542</v>
      </c>
      <c r="M83" s="2"/>
    </row>
    <row r="84" spans="1:13" ht="12.75" x14ac:dyDescent="0.2">
      <c r="A84" s="2"/>
      <c r="B84" s="2"/>
      <c r="C84" s="2"/>
      <c r="D84" s="2"/>
      <c r="E84" s="27">
        <v>8.8000000000000007</v>
      </c>
      <c r="F84" s="27" t="s">
        <v>614</v>
      </c>
      <c r="G84" s="2"/>
      <c r="H84" s="71">
        <v>8.8000000000000007</v>
      </c>
      <c r="I84" s="27" t="s">
        <v>616</v>
      </c>
      <c r="J84" s="2"/>
      <c r="K84" s="27">
        <v>8.8000000000000007</v>
      </c>
      <c r="L84" s="27" t="s">
        <v>617</v>
      </c>
      <c r="M84" s="2"/>
    </row>
    <row r="85" spans="1:13" ht="12.75" x14ac:dyDescent="0.2">
      <c r="A85" s="2"/>
      <c r="B85" s="2"/>
      <c r="C85" s="2"/>
      <c r="D85" s="2"/>
      <c r="E85" s="27">
        <v>8.9</v>
      </c>
      <c r="F85" s="27" t="s">
        <v>620</v>
      </c>
      <c r="G85" s="2"/>
      <c r="H85" s="71">
        <v>8.9</v>
      </c>
      <c r="I85" s="27" t="s">
        <v>623</v>
      </c>
      <c r="J85" s="2"/>
      <c r="K85" s="27">
        <v>8.9</v>
      </c>
      <c r="L85" s="27" t="s">
        <v>625</v>
      </c>
      <c r="M85" s="2"/>
    </row>
    <row r="86" spans="1:13" ht="12.75" x14ac:dyDescent="0.2">
      <c r="A86" s="2"/>
      <c r="B86" s="2"/>
      <c r="C86" s="2"/>
      <c r="D86" s="2"/>
      <c r="E86" s="27">
        <v>9</v>
      </c>
      <c r="F86" s="27" t="s">
        <v>626</v>
      </c>
      <c r="G86" s="2"/>
      <c r="H86" s="71">
        <v>9</v>
      </c>
      <c r="I86" s="27" t="s">
        <v>627</v>
      </c>
      <c r="J86" s="2"/>
      <c r="K86" s="27">
        <v>9</v>
      </c>
      <c r="L86" s="27" t="s">
        <v>628</v>
      </c>
      <c r="M86" s="2"/>
    </row>
    <row r="87" spans="1:13" ht="12.75" x14ac:dyDescent="0.2">
      <c r="A87" s="2"/>
      <c r="B87" s="2"/>
      <c r="C87" s="2"/>
      <c r="D87" s="2"/>
      <c r="E87" s="27">
        <v>9.1</v>
      </c>
      <c r="F87" s="27" t="s">
        <v>629</v>
      </c>
      <c r="G87" s="2"/>
      <c r="H87" s="71">
        <v>9.1</v>
      </c>
      <c r="I87" s="27" t="s">
        <v>630</v>
      </c>
      <c r="J87" s="2"/>
      <c r="K87" s="27">
        <v>9.1</v>
      </c>
      <c r="L87" s="27" t="s">
        <v>631</v>
      </c>
      <c r="M87" s="2"/>
    </row>
    <row r="88" spans="1:13" ht="12.75" x14ac:dyDescent="0.2">
      <c r="A88" s="2"/>
      <c r="B88" s="2"/>
      <c r="C88" s="2"/>
      <c r="D88" s="2"/>
      <c r="E88" s="27">
        <v>9.1999999999999993</v>
      </c>
      <c r="F88" s="27" t="s">
        <v>632</v>
      </c>
      <c r="G88" s="2"/>
      <c r="H88" s="71">
        <v>9.1999999999999993</v>
      </c>
      <c r="I88" s="27" t="s">
        <v>634</v>
      </c>
      <c r="J88" s="2"/>
      <c r="K88" s="27">
        <v>9.1999999999999993</v>
      </c>
      <c r="L88" s="27" t="s">
        <v>635</v>
      </c>
      <c r="M88" s="2"/>
    </row>
    <row r="89" spans="1:13" ht="12.75" x14ac:dyDescent="0.2">
      <c r="A89" s="2"/>
      <c r="B89" s="2"/>
      <c r="C89" s="2"/>
      <c r="D89" s="2"/>
      <c r="E89" s="27">
        <v>9.3000000000000007</v>
      </c>
      <c r="F89" s="27" t="s">
        <v>637</v>
      </c>
      <c r="G89" s="2"/>
      <c r="H89" s="71">
        <v>9.3000000000000007</v>
      </c>
      <c r="I89" s="27" t="s">
        <v>639</v>
      </c>
      <c r="J89" s="2"/>
      <c r="K89" s="27">
        <v>9.3000000000000007</v>
      </c>
      <c r="L89" s="27" t="s">
        <v>642</v>
      </c>
      <c r="M89" s="2"/>
    </row>
    <row r="90" spans="1:13" ht="12.75" x14ac:dyDescent="0.2">
      <c r="A90" s="2"/>
      <c r="B90" s="2"/>
      <c r="C90" s="2"/>
      <c r="D90" s="2"/>
      <c r="E90" s="27">
        <v>9.4</v>
      </c>
      <c r="F90" s="27" t="s">
        <v>645</v>
      </c>
      <c r="G90" s="2"/>
      <c r="H90" s="71">
        <v>9.4</v>
      </c>
      <c r="I90" s="27" t="s">
        <v>646</v>
      </c>
      <c r="J90" s="2"/>
      <c r="K90" s="27">
        <v>9.4</v>
      </c>
      <c r="L90" s="27" t="s">
        <v>647</v>
      </c>
      <c r="M90" s="2"/>
    </row>
    <row r="91" spans="1:13" ht="12.75" x14ac:dyDescent="0.2">
      <c r="A91" s="2"/>
      <c r="B91" s="2"/>
      <c r="C91" s="2"/>
      <c r="D91" s="2"/>
      <c r="E91" s="27">
        <v>9.5</v>
      </c>
      <c r="F91" s="27" t="s">
        <v>648</v>
      </c>
      <c r="G91" s="2"/>
      <c r="H91" s="71">
        <v>9.5</v>
      </c>
      <c r="I91" s="27" t="s">
        <v>649</v>
      </c>
      <c r="J91" s="2"/>
      <c r="K91" s="27">
        <v>9.5</v>
      </c>
      <c r="L91" s="27" t="s">
        <v>650</v>
      </c>
      <c r="M91" s="2"/>
    </row>
    <row r="92" spans="1:13" ht="12.75" x14ac:dyDescent="0.2">
      <c r="A92" s="2"/>
      <c r="B92" s="2"/>
      <c r="C92" s="2"/>
      <c r="D92" s="2"/>
      <c r="E92" s="27">
        <v>9.6</v>
      </c>
      <c r="F92" s="27" t="s">
        <v>651</v>
      </c>
      <c r="G92" s="2"/>
      <c r="H92" s="71">
        <v>9.6</v>
      </c>
      <c r="I92" s="27" t="s">
        <v>652</v>
      </c>
      <c r="J92" s="2"/>
      <c r="K92" s="27">
        <v>9.6</v>
      </c>
      <c r="L92" s="27" t="s">
        <v>653</v>
      </c>
      <c r="M92" s="2"/>
    </row>
    <row r="93" spans="1:13" ht="12.75" x14ac:dyDescent="0.2">
      <c r="A93" s="2"/>
      <c r="B93" s="2"/>
      <c r="C93" s="2"/>
      <c r="D93" s="2"/>
      <c r="E93" s="27">
        <v>9.6999999999999993</v>
      </c>
      <c r="F93" s="27" t="s">
        <v>655</v>
      </c>
      <c r="G93" s="2"/>
      <c r="H93" s="71">
        <v>9.6999999999999993</v>
      </c>
      <c r="I93" s="27" t="s">
        <v>656</v>
      </c>
      <c r="J93" s="2"/>
      <c r="K93" s="27">
        <v>9.6999999999999993</v>
      </c>
      <c r="L93" s="27" t="s">
        <v>658</v>
      </c>
      <c r="M93" s="2"/>
    </row>
    <row r="94" spans="1:13" ht="12.75" x14ac:dyDescent="0.2">
      <c r="A94" s="2"/>
      <c r="B94" s="2"/>
      <c r="C94" s="2"/>
      <c r="D94" s="2"/>
      <c r="E94" s="27">
        <v>9.8000000000000007</v>
      </c>
      <c r="F94" s="27" t="s">
        <v>659</v>
      </c>
      <c r="G94" s="2"/>
      <c r="H94" s="71">
        <v>9.8000000000000007</v>
      </c>
      <c r="I94" s="27" t="s">
        <v>660</v>
      </c>
      <c r="J94" s="2"/>
      <c r="K94" s="27">
        <v>9.8000000000000007</v>
      </c>
      <c r="L94" s="27" t="s">
        <v>661</v>
      </c>
      <c r="M94" s="2"/>
    </row>
    <row r="95" spans="1:13" ht="12.75" x14ac:dyDescent="0.2">
      <c r="A95" s="2"/>
      <c r="B95" s="2"/>
      <c r="C95" s="2"/>
      <c r="D95" s="2"/>
      <c r="E95" s="27">
        <v>9.9</v>
      </c>
      <c r="F95" s="27" t="s">
        <v>663</v>
      </c>
      <c r="G95" s="2"/>
      <c r="H95" s="71">
        <v>9.9</v>
      </c>
      <c r="I95" s="27" t="s">
        <v>664</v>
      </c>
      <c r="J95" s="2"/>
      <c r="K95" s="27">
        <v>9.9</v>
      </c>
      <c r="L95" s="27" t="s">
        <v>666</v>
      </c>
      <c r="M95" s="2"/>
    </row>
    <row r="96" spans="1:13" ht="12.75" x14ac:dyDescent="0.2">
      <c r="A96" s="2"/>
      <c r="B96" s="2"/>
      <c r="C96" s="2"/>
      <c r="D96" s="2"/>
      <c r="E96" s="27">
        <v>10</v>
      </c>
      <c r="F96" s="27" t="s">
        <v>670</v>
      </c>
      <c r="G96" s="2"/>
      <c r="H96" s="71">
        <v>10</v>
      </c>
      <c r="I96" s="27" t="s">
        <v>673</v>
      </c>
      <c r="J96" s="2"/>
      <c r="K96" s="27">
        <v>10</v>
      </c>
      <c r="L96" s="27" t="s">
        <v>103</v>
      </c>
      <c r="M96" s="2"/>
    </row>
    <row r="97" spans="1:13" ht="12.75" x14ac:dyDescent="0.2">
      <c r="A97" s="2"/>
      <c r="B97" s="2"/>
      <c r="C97" s="2"/>
      <c r="D97" s="2"/>
      <c r="E97" s="27">
        <v>10.1</v>
      </c>
      <c r="F97" s="27" t="s">
        <v>680</v>
      </c>
      <c r="G97" s="2"/>
      <c r="H97" s="71">
        <v>10.1</v>
      </c>
      <c r="I97" s="27" t="s">
        <v>682</v>
      </c>
      <c r="J97" s="2"/>
      <c r="K97" s="27">
        <v>10.1</v>
      </c>
      <c r="L97" s="27" t="s">
        <v>683</v>
      </c>
      <c r="M97" s="2"/>
    </row>
    <row r="98" spans="1:13" ht="12.75" x14ac:dyDescent="0.2">
      <c r="A98" s="2"/>
      <c r="B98" s="2"/>
      <c r="C98" s="2"/>
      <c r="D98" s="2"/>
      <c r="E98" s="27">
        <v>10.199999999999999</v>
      </c>
      <c r="F98" s="27" t="s">
        <v>686</v>
      </c>
      <c r="G98" s="2"/>
      <c r="H98" s="71">
        <v>10.199999999999999</v>
      </c>
      <c r="I98" s="27" t="s">
        <v>687</v>
      </c>
      <c r="J98" s="2"/>
      <c r="K98" s="27">
        <v>10.199999999999999</v>
      </c>
      <c r="L98" s="27" t="s">
        <v>688</v>
      </c>
      <c r="M98" s="2"/>
    </row>
    <row r="99" spans="1:13" ht="12.75" x14ac:dyDescent="0.2">
      <c r="A99" s="2"/>
      <c r="B99" s="2"/>
      <c r="C99" s="2"/>
      <c r="D99" s="2"/>
      <c r="E99" s="27">
        <v>10.3</v>
      </c>
      <c r="F99" s="27" t="s">
        <v>689</v>
      </c>
      <c r="G99" s="2"/>
      <c r="H99" s="71">
        <v>10.3</v>
      </c>
      <c r="I99" s="27" t="s">
        <v>691</v>
      </c>
      <c r="J99" s="2"/>
      <c r="K99" s="27">
        <v>10.3</v>
      </c>
      <c r="L99" s="27" t="s">
        <v>692</v>
      </c>
      <c r="M99" s="2"/>
    </row>
    <row r="100" spans="1:13" ht="12.75" x14ac:dyDescent="0.2">
      <c r="A100" s="2"/>
      <c r="B100" s="2"/>
      <c r="C100" s="2"/>
      <c r="D100" s="2"/>
      <c r="E100" s="27">
        <v>10.4</v>
      </c>
      <c r="F100" s="27" t="s">
        <v>696</v>
      </c>
      <c r="G100" s="2"/>
      <c r="H100" s="71">
        <v>10.4</v>
      </c>
      <c r="I100" s="27" t="s">
        <v>699</v>
      </c>
      <c r="J100" s="2"/>
      <c r="K100" s="27">
        <v>10.4</v>
      </c>
      <c r="L100" s="27" t="s">
        <v>701</v>
      </c>
      <c r="M100" s="2"/>
    </row>
    <row r="101" spans="1:13" ht="12.75" x14ac:dyDescent="0.2">
      <c r="A101" s="2"/>
      <c r="B101" s="2"/>
      <c r="C101" s="2"/>
      <c r="D101" s="2"/>
      <c r="E101" s="27">
        <v>10.5</v>
      </c>
      <c r="F101" s="27" t="s">
        <v>101</v>
      </c>
      <c r="G101" s="2"/>
      <c r="H101" s="71">
        <v>10.5</v>
      </c>
      <c r="I101" s="27" t="s">
        <v>704</v>
      </c>
      <c r="J101" s="2"/>
      <c r="K101" s="27">
        <v>10.5</v>
      </c>
      <c r="L101" s="27" t="s">
        <v>705</v>
      </c>
      <c r="M101" s="2"/>
    </row>
    <row r="102" spans="1:13" ht="12.75" x14ac:dyDescent="0.2">
      <c r="A102" s="2"/>
      <c r="B102" s="2"/>
      <c r="C102" s="2"/>
      <c r="D102" s="2"/>
      <c r="E102" s="27">
        <v>10.6</v>
      </c>
      <c r="F102" s="27" t="s">
        <v>706</v>
      </c>
      <c r="G102" s="2"/>
      <c r="H102" s="71">
        <v>10.6</v>
      </c>
      <c r="I102" s="27" t="s">
        <v>707</v>
      </c>
      <c r="J102" s="2"/>
      <c r="K102" s="27">
        <v>10.6</v>
      </c>
      <c r="L102" s="27" t="s">
        <v>708</v>
      </c>
      <c r="M102" s="2"/>
    </row>
    <row r="103" spans="1:13" ht="12.75" x14ac:dyDescent="0.2">
      <c r="A103" s="2"/>
      <c r="B103" s="2"/>
      <c r="C103" s="2"/>
      <c r="D103" s="2"/>
      <c r="E103" s="27">
        <v>10.7</v>
      </c>
      <c r="F103" s="27" t="s">
        <v>711</v>
      </c>
      <c r="G103" s="2"/>
      <c r="H103" s="71">
        <v>10.7</v>
      </c>
      <c r="I103" s="27" t="s">
        <v>712</v>
      </c>
      <c r="J103" s="2"/>
      <c r="K103" s="27">
        <v>10.7</v>
      </c>
      <c r="L103" s="27" t="s">
        <v>714</v>
      </c>
      <c r="M103" s="2"/>
    </row>
    <row r="104" spans="1:13" ht="12.75" x14ac:dyDescent="0.2">
      <c r="A104" s="2"/>
      <c r="B104" s="2"/>
      <c r="C104" s="2"/>
      <c r="D104" s="2"/>
      <c r="E104" s="27">
        <v>10.8</v>
      </c>
      <c r="F104" s="27" t="s">
        <v>715</v>
      </c>
      <c r="G104" s="2"/>
      <c r="H104" s="71">
        <v>10.8</v>
      </c>
      <c r="I104" s="27" t="s">
        <v>716</v>
      </c>
      <c r="J104" s="2"/>
      <c r="K104" s="27">
        <v>10.8</v>
      </c>
      <c r="L104" s="27" t="s">
        <v>717</v>
      </c>
      <c r="M104" s="2"/>
    </row>
    <row r="105" spans="1:13" ht="12.75" x14ac:dyDescent="0.2">
      <c r="A105" s="2"/>
      <c r="B105" s="2"/>
      <c r="C105" s="2"/>
      <c r="D105" s="2"/>
      <c r="E105" s="27">
        <v>10.9</v>
      </c>
      <c r="F105" s="27" t="s">
        <v>718</v>
      </c>
      <c r="G105" s="2"/>
      <c r="H105" s="71">
        <v>10.9</v>
      </c>
      <c r="I105" s="27" t="s">
        <v>526</v>
      </c>
      <c r="J105" s="2"/>
      <c r="K105" s="27">
        <v>10.9</v>
      </c>
      <c r="L105" s="27" t="s">
        <v>719</v>
      </c>
      <c r="M105" s="2"/>
    </row>
    <row r="106" spans="1:13" ht="12.75" x14ac:dyDescent="0.2">
      <c r="A106" s="2"/>
      <c r="B106" s="2"/>
      <c r="C106" s="2"/>
      <c r="D106" s="2"/>
      <c r="E106" s="27">
        <v>11</v>
      </c>
      <c r="F106" s="27" t="s">
        <v>720</v>
      </c>
      <c r="G106" s="2"/>
      <c r="H106" s="71">
        <v>11</v>
      </c>
      <c r="I106" s="27" t="s">
        <v>721</v>
      </c>
      <c r="J106" s="2"/>
      <c r="K106" s="27">
        <v>11</v>
      </c>
      <c r="L106" s="27" t="s">
        <v>107</v>
      </c>
      <c r="M106" s="2"/>
    </row>
    <row r="107" spans="1:13" ht="12.75" x14ac:dyDescent="0.2">
      <c r="A107" s="2"/>
      <c r="B107" s="2"/>
      <c r="C107" s="2"/>
      <c r="D107" s="2"/>
      <c r="E107" s="27">
        <v>11.1</v>
      </c>
      <c r="F107" s="27" t="s">
        <v>722</v>
      </c>
      <c r="G107" s="2"/>
      <c r="H107" s="71">
        <v>11.1</v>
      </c>
      <c r="I107" s="27" t="s">
        <v>723</v>
      </c>
      <c r="J107" s="2"/>
      <c r="K107" s="27">
        <v>11.1</v>
      </c>
      <c r="L107" s="27" t="s">
        <v>724</v>
      </c>
      <c r="M107" s="2"/>
    </row>
    <row r="108" spans="1:13" ht="12.75" x14ac:dyDescent="0.2">
      <c r="A108" s="2"/>
      <c r="B108" s="2"/>
      <c r="C108" s="2"/>
      <c r="D108" s="2"/>
      <c r="E108" s="27">
        <v>11.2</v>
      </c>
      <c r="F108" s="27" t="s">
        <v>726</v>
      </c>
      <c r="G108" s="2"/>
      <c r="H108" s="71">
        <v>11.2</v>
      </c>
      <c r="I108" s="27" t="s">
        <v>727</v>
      </c>
      <c r="J108" s="2"/>
      <c r="K108" s="27">
        <v>11.2</v>
      </c>
      <c r="L108" s="27" t="s">
        <v>728</v>
      </c>
      <c r="M108" s="2"/>
    </row>
    <row r="109" spans="1:13" ht="12.75" x14ac:dyDescent="0.2">
      <c r="A109" s="2"/>
      <c r="B109" s="2"/>
      <c r="C109" s="2"/>
      <c r="D109" s="2"/>
      <c r="E109" s="27">
        <v>11.3</v>
      </c>
      <c r="F109" s="27" t="s">
        <v>150</v>
      </c>
      <c r="G109" s="2"/>
      <c r="H109" s="71">
        <v>11.3</v>
      </c>
      <c r="I109" s="27" t="s">
        <v>730</v>
      </c>
      <c r="J109" s="2"/>
      <c r="K109" s="27">
        <v>11.3</v>
      </c>
      <c r="L109" s="27" t="s">
        <v>732</v>
      </c>
      <c r="M109" s="2"/>
    </row>
    <row r="110" spans="1:13" ht="12.75" x14ac:dyDescent="0.2">
      <c r="A110" s="2"/>
      <c r="B110" s="2"/>
      <c r="C110" s="2"/>
      <c r="D110" s="2"/>
      <c r="E110" s="27">
        <v>11.4</v>
      </c>
      <c r="F110" s="27" t="s">
        <v>735</v>
      </c>
      <c r="G110" s="2"/>
      <c r="H110" s="71">
        <v>11.4</v>
      </c>
      <c r="I110" s="27" t="s">
        <v>737</v>
      </c>
      <c r="J110" s="2"/>
      <c r="K110" s="27">
        <v>11.4</v>
      </c>
      <c r="L110" s="27" t="s">
        <v>739</v>
      </c>
      <c r="M110" s="2"/>
    </row>
    <row r="111" spans="1:13" ht="12.75" x14ac:dyDescent="0.2">
      <c r="A111" s="2"/>
      <c r="B111" s="2"/>
      <c r="C111" s="2"/>
      <c r="D111" s="2"/>
      <c r="E111" s="27">
        <v>11.5</v>
      </c>
      <c r="F111" s="27" t="s">
        <v>740</v>
      </c>
      <c r="G111" s="2"/>
      <c r="H111" s="71">
        <v>11.5</v>
      </c>
      <c r="I111" s="27" t="s">
        <v>741</v>
      </c>
      <c r="J111" s="2"/>
      <c r="K111" s="27">
        <v>11.5</v>
      </c>
      <c r="L111" s="27" t="s">
        <v>742</v>
      </c>
      <c r="M111" s="2"/>
    </row>
    <row r="112" spans="1:13" ht="12.75" x14ac:dyDescent="0.2">
      <c r="A112" s="2"/>
      <c r="B112" s="2"/>
      <c r="C112" s="2"/>
      <c r="D112" s="2"/>
      <c r="E112" s="27">
        <v>11.6</v>
      </c>
      <c r="F112" s="27" t="s">
        <v>743</v>
      </c>
      <c r="G112" s="2"/>
      <c r="H112" s="71">
        <v>11.6</v>
      </c>
      <c r="I112" s="27" t="s">
        <v>744</v>
      </c>
      <c r="J112" s="2"/>
      <c r="K112" s="27">
        <v>11.6</v>
      </c>
      <c r="L112" s="27" t="s">
        <v>745</v>
      </c>
      <c r="M112" s="2"/>
    </row>
    <row r="113" spans="1:13" ht="12.75" x14ac:dyDescent="0.2">
      <c r="A113" s="2"/>
      <c r="B113" s="2"/>
      <c r="C113" s="2"/>
      <c r="D113" s="2"/>
      <c r="E113" s="27">
        <v>11.7</v>
      </c>
      <c r="F113" s="27" t="s">
        <v>747</v>
      </c>
      <c r="G113" s="2"/>
      <c r="H113" s="71">
        <v>11.7</v>
      </c>
      <c r="I113" s="27" t="s">
        <v>748</v>
      </c>
      <c r="J113" s="2"/>
      <c r="K113" s="27">
        <v>11.7</v>
      </c>
      <c r="L113" s="27" t="s">
        <v>664</v>
      </c>
      <c r="M113" s="2"/>
    </row>
    <row r="114" spans="1:13" ht="12.75" x14ac:dyDescent="0.2">
      <c r="A114" s="2"/>
      <c r="B114" s="2"/>
      <c r="C114" s="2"/>
      <c r="D114" s="2"/>
      <c r="E114" s="27">
        <v>11.8</v>
      </c>
      <c r="F114" s="27" t="s">
        <v>749</v>
      </c>
      <c r="G114" s="2"/>
      <c r="H114" s="71">
        <v>11.8</v>
      </c>
      <c r="I114" s="27" t="s">
        <v>750</v>
      </c>
      <c r="J114" s="2"/>
      <c r="K114" s="27">
        <v>11.8</v>
      </c>
      <c r="L114" s="27" t="s">
        <v>751</v>
      </c>
      <c r="M114" s="2"/>
    </row>
    <row r="115" spans="1:13" ht="12.75" x14ac:dyDescent="0.2">
      <c r="A115" s="2"/>
      <c r="B115" s="2"/>
      <c r="C115" s="2"/>
      <c r="D115" s="2"/>
      <c r="E115" s="27">
        <v>11.9</v>
      </c>
      <c r="F115" s="27" t="s">
        <v>753</v>
      </c>
      <c r="G115" s="2"/>
      <c r="H115" s="71">
        <v>11.9</v>
      </c>
      <c r="I115" s="27" t="s">
        <v>754</v>
      </c>
      <c r="J115" s="2"/>
      <c r="K115" s="27">
        <v>11.9</v>
      </c>
      <c r="L115" s="27" t="s">
        <v>755</v>
      </c>
      <c r="M115" s="2"/>
    </row>
    <row r="116" spans="1:13" ht="12.75" x14ac:dyDescent="0.2">
      <c r="A116" s="2"/>
      <c r="B116" s="2"/>
      <c r="C116" s="2"/>
      <c r="D116" s="2"/>
      <c r="E116" s="43">
        <v>12</v>
      </c>
      <c r="F116" s="43" t="s">
        <v>109</v>
      </c>
      <c r="G116" s="2"/>
      <c r="H116" s="71">
        <v>12</v>
      </c>
      <c r="I116" s="27" t="s">
        <v>757</v>
      </c>
      <c r="J116" s="2"/>
      <c r="K116" s="27">
        <v>12</v>
      </c>
      <c r="L116" s="27" t="s">
        <v>110</v>
      </c>
      <c r="M116" s="2"/>
    </row>
    <row r="117" spans="1:13" ht="12.75" x14ac:dyDescent="0.2">
      <c r="A117" s="2"/>
      <c r="B117" s="2"/>
      <c r="C117" s="2"/>
      <c r="D117" s="2"/>
      <c r="E117" s="2"/>
      <c r="F117" s="2"/>
      <c r="G117" s="2"/>
      <c r="H117" s="27">
        <v>12.1</v>
      </c>
      <c r="I117" s="27" t="s">
        <v>759</v>
      </c>
      <c r="J117" s="2"/>
      <c r="K117" s="27">
        <v>12.1</v>
      </c>
      <c r="L117" s="27" t="s">
        <v>760</v>
      </c>
      <c r="M117" s="2"/>
    </row>
    <row r="118" spans="1:13" ht="12.75" x14ac:dyDescent="0.2">
      <c r="A118" s="2"/>
      <c r="B118" s="2"/>
      <c r="C118" s="2"/>
      <c r="D118" s="2"/>
      <c r="E118" s="2"/>
      <c r="F118" s="2"/>
      <c r="G118" s="2"/>
      <c r="H118" s="27">
        <v>12.2</v>
      </c>
      <c r="I118" s="27" t="s">
        <v>762</v>
      </c>
      <c r="J118" s="2"/>
      <c r="K118" s="27">
        <v>12.2</v>
      </c>
      <c r="L118" s="27" t="s">
        <v>763</v>
      </c>
      <c r="M118" s="2"/>
    </row>
    <row r="119" spans="1:13" ht="12.75" x14ac:dyDescent="0.2">
      <c r="A119" s="2"/>
      <c r="B119" s="2"/>
      <c r="C119" s="2"/>
      <c r="D119" s="2"/>
      <c r="E119" s="2"/>
      <c r="F119" s="2"/>
      <c r="G119" s="2"/>
      <c r="H119" s="27">
        <v>12.3</v>
      </c>
      <c r="I119" s="27" t="s">
        <v>764</v>
      </c>
      <c r="J119" s="2"/>
      <c r="K119" s="27">
        <v>12.3</v>
      </c>
      <c r="L119" s="27" t="s">
        <v>765</v>
      </c>
      <c r="M119" s="2"/>
    </row>
    <row r="120" spans="1:13" ht="12.75" x14ac:dyDescent="0.2">
      <c r="A120" s="2"/>
      <c r="B120" s="2"/>
      <c r="C120" s="2"/>
      <c r="D120" s="2"/>
      <c r="E120" s="2"/>
      <c r="F120" s="2"/>
      <c r="G120" s="2"/>
      <c r="H120" s="27">
        <v>12.4</v>
      </c>
      <c r="I120" s="27" t="s">
        <v>769</v>
      </c>
      <c r="J120" s="2"/>
      <c r="K120" s="27">
        <v>12.4</v>
      </c>
      <c r="L120" s="27" t="s">
        <v>770</v>
      </c>
      <c r="M120" s="2"/>
    </row>
    <row r="121" spans="1:13" ht="12.75" x14ac:dyDescent="0.2">
      <c r="A121" s="2"/>
      <c r="B121" s="2"/>
      <c r="C121" s="2"/>
      <c r="D121" s="2"/>
      <c r="E121" s="2"/>
      <c r="F121" s="2"/>
      <c r="G121" s="2"/>
      <c r="H121" s="27">
        <v>12.5</v>
      </c>
      <c r="I121" s="27" t="s">
        <v>773</v>
      </c>
      <c r="J121" s="2"/>
      <c r="K121" s="27">
        <v>12.5</v>
      </c>
      <c r="L121" s="27" t="s">
        <v>774</v>
      </c>
      <c r="M121" s="2"/>
    </row>
    <row r="122" spans="1:13" ht="12.75" x14ac:dyDescent="0.2">
      <c r="A122" s="2"/>
      <c r="B122" s="2"/>
      <c r="C122" s="2"/>
      <c r="D122" s="2"/>
      <c r="E122" s="2"/>
      <c r="F122" s="2"/>
      <c r="G122" s="2"/>
      <c r="H122" s="27">
        <v>12.6</v>
      </c>
      <c r="I122" s="27" t="s">
        <v>776</v>
      </c>
      <c r="J122" s="2"/>
      <c r="K122" s="27">
        <v>12.6</v>
      </c>
      <c r="L122" s="27" t="s">
        <v>777</v>
      </c>
      <c r="M122" s="2"/>
    </row>
    <row r="123" spans="1:13" ht="12.75" x14ac:dyDescent="0.2">
      <c r="A123" s="2"/>
      <c r="B123" s="2"/>
      <c r="C123" s="2"/>
      <c r="D123" s="2"/>
      <c r="E123" s="2"/>
      <c r="F123" s="2"/>
      <c r="G123" s="2"/>
      <c r="H123" s="27">
        <v>12.7</v>
      </c>
      <c r="I123" s="27" t="s">
        <v>778</v>
      </c>
      <c r="J123" s="2"/>
      <c r="K123" s="27">
        <v>12.7</v>
      </c>
      <c r="L123" s="27" t="s">
        <v>780</v>
      </c>
      <c r="M123" s="2"/>
    </row>
    <row r="124" spans="1:13" ht="12.75" x14ac:dyDescent="0.2">
      <c r="A124" s="2"/>
      <c r="B124" s="2"/>
      <c r="C124" s="2"/>
      <c r="D124" s="2"/>
      <c r="E124" s="2"/>
      <c r="F124" s="2"/>
      <c r="G124" s="2"/>
      <c r="H124" s="27">
        <v>12.8</v>
      </c>
      <c r="I124" s="27" t="s">
        <v>782</v>
      </c>
      <c r="J124" s="2"/>
      <c r="K124" s="27">
        <v>12.8</v>
      </c>
      <c r="L124" s="27" t="s">
        <v>783</v>
      </c>
      <c r="M124" s="2"/>
    </row>
    <row r="125" spans="1:13" ht="12.75" x14ac:dyDescent="0.2">
      <c r="A125" s="2"/>
      <c r="B125" s="2"/>
      <c r="C125" s="2"/>
      <c r="D125" s="2"/>
      <c r="E125" s="2"/>
      <c r="F125" s="2"/>
      <c r="G125" s="2"/>
      <c r="H125" s="27">
        <v>12.9</v>
      </c>
      <c r="I125" s="27" t="s">
        <v>784</v>
      </c>
      <c r="J125" s="2"/>
      <c r="K125" s="27">
        <v>12.9</v>
      </c>
      <c r="L125" s="27" t="s">
        <v>786</v>
      </c>
      <c r="M125" s="2"/>
    </row>
    <row r="126" spans="1:13" ht="12.75" x14ac:dyDescent="0.2">
      <c r="A126" s="2"/>
      <c r="B126" s="2"/>
      <c r="C126" s="2"/>
      <c r="D126" s="2"/>
      <c r="E126" s="2"/>
      <c r="F126" s="2"/>
      <c r="G126" s="2"/>
      <c r="H126" s="27">
        <v>13</v>
      </c>
      <c r="I126" s="27" t="s">
        <v>789</v>
      </c>
      <c r="J126" s="2"/>
      <c r="K126" s="27">
        <v>13</v>
      </c>
      <c r="L126" s="27" t="s">
        <v>113</v>
      </c>
      <c r="M126" s="2"/>
    </row>
    <row r="127" spans="1:13" ht="12.75" x14ac:dyDescent="0.2">
      <c r="A127" s="2"/>
      <c r="B127" s="2"/>
      <c r="C127" s="2"/>
      <c r="D127" s="2"/>
      <c r="E127" s="2"/>
      <c r="F127" s="2"/>
      <c r="G127" s="2"/>
      <c r="H127" s="27">
        <v>13.1</v>
      </c>
      <c r="I127" s="27" t="s">
        <v>794</v>
      </c>
      <c r="J127" s="2"/>
      <c r="K127" s="27">
        <v>13.1</v>
      </c>
      <c r="L127" s="27" t="s">
        <v>796</v>
      </c>
      <c r="M127" s="2"/>
    </row>
    <row r="128" spans="1:13" ht="12.75" x14ac:dyDescent="0.2">
      <c r="A128" s="2"/>
      <c r="B128" s="2"/>
      <c r="C128" s="2"/>
      <c r="D128" s="2"/>
      <c r="E128" s="2"/>
      <c r="F128" s="2"/>
      <c r="G128" s="2"/>
      <c r="H128" s="27">
        <v>13.2</v>
      </c>
      <c r="I128" s="27" t="s">
        <v>799</v>
      </c>
      <c r="J128" s="2"/>
      <c r="K128" s="27">
        <v>13.2</v>
      </c>
      <c r="L128" s="27" t="s">
        <v>801</v>
      </c>
      <c r="M128" s="2"/>
    </row>
    <row r="129" spans="1:13" ht="12.75" x14ac:dyDescent="0.2">
      <c r="A129" s="2"/>
      <c r="B129" s="2"/>
      <c r="C129" s="2"/>
      <c r="D129" s="2"/>
      <c r="E129" s="2"/>
      <c r="F129" s="2"/>
      <c r="G129" s="2"/>
      <c r="H129" s="27">
        <v>13.3</v>
      </c>
      <c r="I129" s="27" t="s">
        <v>805</v>
      </c>
      <c r="J129" s="2"/>
      <c r="K129" s="27">
        <v>13.3</v>
      </c>
      <c r="L129" s="27" t="s">
        <v>806</v>
      </c>
      <c r="M129" s="2"/>
    </row>
    <row r="130" spans="1:13" ht="12.75" x14ac:dyDescent="0.2">
      <c r="A130" s="2"/>
      <c r="B130" s="2"/>
      <c r="C130" s="2"/>
      <c r="D130" s="2"/>
      <c r="E130" s="2"/>
      <c r="F130" s="2"/>
      <c r="G130" s="2"/>
      <c r="H130" s="27">
        <v>13.4</v>
      </c>
      <c r="I130" s="27" t="s">
        <v>807</v>
      </c>
      <c r="J130" s="2"/>
      <c r="K130" s="27">
        <v>13.4</v>
      </c>
      <c r="L130" s="27" t="s">
        <v>808</v>
      </c>
      <c r="M130" s="2"/>
    </row>
    <row r="131" spans="1:13" ht="12.75" x14ac:dyDescent="0.2">
      <c r="A131" s="2"/>
      <c r="B131" s="2"/>
      <c r="C131" s="2"/>
      <c r="D131" s="2"/>
      <c r="E131" s="2"/>
      <c r="F131" s="2"/>
      <c r="G131" s="2"/>
      <c r="H131" s="27">
        <v>13.5</v>
      </c>
      <c r="I131" s="27" t="s">
        <v>809</v>
      </c>
      <c r="J131" s="2"/>
      <c r="K131" s="27">
        <v>13.5</v>
      </c>
      <c r="L131" s="27" t="s">
        <v>810</v>
      </c>
      <c r="M131" s="2"/>
    </row>
    <row r="132" spans="1:13" ht="12.75" x14ac:dyDescent="0.2">
      <c r="A132" s="2"/>
      <c r="B132" s="2"/>
      <c r="C132" s="2"/>
      <c r="D132" s="2"/>
      <c r="E132" s="2"/>
      <c r="F132" s="2"/>
      <c r="G132" s="2"/>
      <c r="H132" s="27">
        <v>13.6</v>
      </c>
      <c r="I132" s="27" t="s">
        <v>122</v>
      </c>
      <c r="J132" s="2"/>
      <c r="K132" s="27">
        <v>13.6</v>
      </c>
      <c r="L132" s="27" t="s">
        <v>811</v>
      </c>
      <c r="M132" s="2"/>
    </row>
    <row r="133" spans="1:13" ht="12.75" x14ac:dyDescent="0.2">
      <c r="A133" s="2"/>
      <c r="B133" s="2"/>
      <c r="C133" s="2"/>
      <c r="D133" s="2"/>
      <c r="E133" s="2"/>
      <c r="F133" s="2"/>
      <c r="G133" s="2"/>
      <c r="H133" s="27">
        <v>13.7</v>
      </c>
      <c r="I133" s="27" t="s">
        <v>812</v>
      </c>
      <c r="J133" s="2"/>
      <c r="K133" s="27">
        <v>13.7</v>
      </c>
      <c r="L133" s="27" t="s">
        <v>813</v>
      </c>
      <c r="M133" s="2"/>
    </row>
    <row r="134" spans="1:13" ht="12.75" x14ac:dyDescent="0.2">
      <c r="A134" s="2"/>
      <c r="B134" s="2"/>
      <c r="C134" s="2"/>
      <c r="D134" s="2"/>
      <c r="E134" s="2"/>
      <c r="F134" s="2"/>
      <c r="G134" s="2"/>
      <c r="H134" s="27">
        <v>13.8</v>
      </c>
      <c r="I134" s="27" t="s">
        <v>814</v>
      </c>
      <c r="J134" s="2"/>
      <c r="K134" s="27">
        <v>13.8</v>
      </c>
      <c r="L134" s="27" t="s">
        <v>815</v>
      </c>
      <c r="M134" s="2"/>
    </row>
    <row r="135" spans="1:13" ht="12.75" x14ac:dyDescent="0.2">
      <c r="A135" s="2"/>
      <c r="B135" s="2"/>
      <c r="C135" s="2"/>
      <c r="D135" s="2"/>
      <c r="E135" s="2"/>
      <c r="F135" s="2"/>
      <c r="G135" s="2"/>
      <c r="H135" s="27">
        <v>13.9</v>
      </c>
      <c r="I135" s="27" t="s">
        <v>816</v>
      </c>
      <c r="J135" s="2"/>
      <c r="K135" s="27">
        <v>13.9</v>
      </c>
      <c r="L135" s="27" t="s">
        <v>817</v>
      </c>
      <c r="M135" s="2"/>
    </row>
    <row r="136" spans="1:13" ht="12.75" x14ac:dyDescent="0.2">
      <c r="A136" s="2"/>
      <c r="B136" s="2"/>
      <c r="C136" s="2"/>
      <c r="D136" s="2"/>
      <c r="E136" s="2"/>
      <c r="F136" s="2"/>
      <c r="G136" s="2"/>
      <c r="H136" s="27">
        <v>14</v>
      </c>
      <c r="I136" s="27" t="s">
        <v>818</v>
      </c>
      <c r="J136" s="2"/>
      <c r="K136" s="27">
        <v>14</v>
      </c>
      <c r="L136" s="27" t="s">
        <v>116</v>
      </c>
      <c r="M136" s="2"/>
    </row>
    <row r="137" spans="1:13" ht="12.75" x14ac:dyDescent="0.2">
      <c r="A137" s="2"/>
      <c r="B137" s="2"/>
      <c r="C137" s="2"/>
      <c r="D137" s="2"/>
      <c r="E137" s="2"/>
      <c r="F137" s="2"/>
      <c r="G137" s="2"/>
      <c r="H137" s="27">
        <v>14.1</v>
      </c>
      <c r="I137" s="27" t="s">
        <v>819</v>
      </c>
      <c r="J137" s="2"/>
      <c r="K137" s="27">
        <v>14.1</v>
      </c>
      <c r="L137" s="27" t="s">
        <v>820</v>
      </c>
      <c r="M137" s="2"/>
    </row>
    <row r="138" spans="1:13" ht="12.75" x14ac:dyDescent="0.2">
      <c r="A138" s="2"/>
      <c r="B138" s="2"/>
      <c r="C138" s="2"/>
      <c r="D138" s="2"/>
      <c r="E138" s="2"/>
      <c r="F138" s="2"/>
      <c r="G138" s="2"/>
      <c r="H138" s="27">
        <v>14.2</v>
      </c>
      <c r="I138" s="27" t="s">
        <v>821</v>
      </c>
      <c r="J138" s="2"/>
      <c r="K138" s="27">
        <v>14.2</v>
      </c>
      <c r="L138" s="27" t="s">
        <v>822</v>
      </c>
      <c r="M138" s="2"/>
    </row>
    <row r="139" spans="1:13" ht="12.75" x14ac:dyDescent="0.2">
      <c r="A139" s="2"/>
      <c r="B139" s="2"/>
      <c r="C139" s="2"/>
      <c r="D139" s="2"/>
      <c r="E139" s="2"/>
      <c r="F139" s="2"/>
      <c r="G139" s="2"/>
      <c r="H139" s="27">
        <v>14.3</v>
      </c>
      <c r="I139" s="27" t="s">
        <v>823</v>
      </c>
      <c r="J139" s="2"/>
      <c r="K139" s="27">
        <v>14.3</v>
      </c>
      <c r="L139" s="27" t="s">
        <v>824</v>
      </c>
      <c r="M139" s="2"/>
    </row>
    <row r="140" spans="1:13" ht="12.75" x14ac:dyDescent="0.2">
      <c r="A140" s="2"/>
      <c r="B140" s="2"/>
      <c r="C140" s="2"/>
      <c r="D140" s="2"/>
      <c r="E140" s="2"/>
      <c r="F140" s="2"/>
      <c r="G140" s="2"/>
      <c r="H140" s="27">
        <v>14.4</v>
      </c>
      <c r="I140" s="27" t="s">
        <v>825</v>
      </c>
      <c r="J140" s="2"/>
      <c r="K140" s="27">
        <v>14.4</v>
      </c>
      <c r="L140" s="27" t="s">
        <v>826</v>
      </c>
      <c r="M140" s="2"/>
    </row>
    <row r="141" spans="1:13" ht="12.75" x14ac:dyDescent="0.2">
      <c r="A141" s="2"/>
      <c r="B141" s="2"/>
      <c r="C141" s="2"/>
      <c r="D141" s="2"/>
      <c r="E141" s="2"/>
      <c r="F141" s="2"/>
      <c r="G141" s="2"/>
      <c r="H141" s="27">
        <v>14.5</v>
      </c>
      <c r="I141" s="27" t="s">
        <v>827</v>
      </c>
      <c r="J141" s="2"/>
      <c r="K141" s="27">
        <v>14.5</v>
      </c>
      <c r="L141" s="27" t="s">
        <v>828</v>
      </c>
      <c r="M141" s="2"/>
    </row>
    <row r="142" spans="1:13" ht="12.75" x14ac:dyDescent="0.2">
      <c r="A142" s="2"/>
      <c r="B142" s="2"/>
      <c r="C142" s="2"/>
      <c r="D142" s="2"/>
      <c r="E142" s="2"/>
      <c r="F142" s="2"/>
      <c r="G142" s="2"/>
      <c r="H142" s="27">
        <v>14.6</v>
      </c>
      <c r="I142" s="27" t="s">
        <v>435</v>
      </c>
      <c r="J142" s="2"/>
      <c r="K142" s="27">
        <v>14.6</v>
      </c>
      <c r="L142" s="27" t="s">
        <v>829</v>
      </c>
      <c r="M142" s="2"/>
    </row>
    <row r="143" spans="1:13" ht="12.75" x14ac:dyDescent="0.2">
      <c r="A143" s="2"/>
      <c r="B143" s="2"/>
      <c r="C143" s="2"/>
      <c r="D143" s="2"/>
      <c r="E143" s="2"/>
      <c r="F143" s="2"/>
      <c r="G143" s="2"/>
      <c r="H143" s="27">
        <v>14.7</v>
      </c>
      <c r="I143" s="27" t="s">
        <v>830</v>
      </c>
      <c r="J143" s="2"/>
      <c r="K143" s="27">
        <v>14.7</v>
      </c>
      <c r="L143" s="27" t="s">
        <v>831</v>
      </c>
      <c r="M143" s="2"/>
    </row>
    <row r="144" spans="1:13" ht="12.75" x14ac:dyDescent="0.2">
      <c r="A144" s="2"/>
      <c r="B144" s="2"/>
      <c r="C144" s="2"/>
      <c r="D144" s="2"/>
      <c r="E144" s="2"/>
      <c r="F144" s="2"/>
      <c r="G144" s="2"/>
      <c r="H144" s="27">
        <v>14.8</v>
      </c>
      <c r="I144" s="27" t="s">
        <v>832</v>
      </c>
      <c r="J144" s="2"/>
      <c r="K144" s="27">
        <v>14.8</v>
      </c>
      <c r="L144" s="27" t="s">
        <v>833</v>
      </c>
      <c r="M144" s="2"/>
    </row>
    <row r="145" spans="1:13" ht="12.75" x14ac:dyDescent="0.2">
      <c r="A145" s="2"/>
      <c r="B145" s="2"/>
      <c r="C145" s="2"/>
      <c r="D145" s="2"/>
      <c r="E145" s="2"/>
      <c r="F145" s="2"/>
      <c r="G145" s="2"/>
      <c r="H145" s="27">
        <v>14.9</v>
      </c>
      <c r="I145" s="27" t="s">
        <v>834</v>
      </c>
      <c r="J145" s="2"/>
      <c r="K145" s="27">
        <v>14.9</v>
      </c>
      <c r="L145" s="27" t="s">
        <v>835</v>
      </c>
      <c r="M145" s="2"/>
    </row>
    <row r="146" spans="1:13" ht="12.75" x14ac:dyDescent="0.2">
      <c r="A146" s="2"/>
      <c r="B146" s="2"/>
      <c r="C146" s="2"/>
      <c r="D146" s="2"/>
      <c r="E146" s="2"/>
      <c r="F146" s="2"/>
      <c r="G146" s="2"/>
      <c r="H146" s="27">
        <v>15</v>
      </c>
      <c r="I146" s="27" t="s">
        <v>836</v>
      </c>
      <c r="J146" s="2"/>
      <c r="K146" s="27">
        <v>15</v>
      </c>
      <c r="L146" s="27" t="s">
        <v>119</v>
      </c>
      <c r="M146" s="2"/>
    </row>
    <row r="147" spans="1:13" ht="12.75" x14ac:dyDescent="0.2">
      <c r="A147" s="2"/>
      <c r="B147" s="2"/>
      <c r="C147" s="2"/>
      <c r="D147" s="2"/>
      <c r="E147" s="2"/>
      <c r="F147" s="2"/>
      <c r="G147" s="2"/>
      <c r="H147" s="27">
        <v>15.1</v>
      </c>
      <c r="I147" s="27" t="s">
        <v>837</v>
      </c>
      <c r="J147" s="2"/>
      <c r="K147" s="27">
        <v>15.1</v>
      </c>
      <c r="L147" s="27" t="s">
        <v>838</v>
      </c>
      <c r="M147" s="2"/>
    </row>
    <row r="148" spans="1:13" ht="12.75" x14ac:dyDescent="0.2">
      <c r="A148" s="2"/>
      <c r="B148" s="2"/>
      <c r="C148" s="2"/>
      <c r="D148" s="2"/>
      <c r="E148" s="2"/>
      <c r="F148" s="2"/>
      <c r="G148" s="2"/>
      <c r="H148" s="27">
        <v>15.2</v>
      </c>
      <c r="I148" s="27" t="s">
        <v>839</v>
      </c>
      <c r="J148" s="2"/>
      <c r="K148" s="27">
        <v>15.2</v>
      </c>
      <c r="L148" s="27" t="s">
        <v>784</v>
      </c>
      <c r="M148" s="2"/>
    </row>
    <row r="149" spans="1:13" ht="12.75" x14ac:dyDescent="0.2">
      <c r="A149" s="2"/>
      <c r="B149" s="2"/>
      <c r="C149" s="2"/>
      <c r="D149" s="2"/>
      <c r="E149" s="2"/>
      <c r="F149" s="2"/>
      <c r="G149" s="2"/>
      <c r="H149" s="27">
        <v>15.3</v>
      </c>
      <c r="I149" s="27" t="s">
        <v>840</v>
      </c>
      <c r="J149" s="2"/>
      <c r="K149" s="27">
        <v>15.3</v>
      </c>
      <c r="L149" s="27" t="s">
        <v>841</v>
      </c>
      <c r="M149" s="2"/>
    </row>
    <row r="150" spans="1:13" ht="12.75" x14ac:dyDescent="0.2">
      <c r="A150" s="2"/>
      <c r="B150" s="2"/>
      <c r="C150" s="2"/>
      <c r="D150" s="2"/>
      <c r="E150" s="2"/>
      <c r="F150" s="2"/>
      <c r="G150" s="2"/>
      <c r="H150" s="27">
        <v>15.4</v>
      </c>
      <c r="I150" s="27" t="s">
        <v>842</v>
      </c>
      <c r="J150" s="2"/>
      <c r="K150" s="27">
        <v>15.4</v>
      </c>
      <c r="L150" s="27" t="s">
        <v>843</v>
      </c>
      <c r="M150" s="2"/>
    </row>
    <row r="151" spans="1:13" ht="12.75" x14ac:dyDescent="0.2">
      <c r="A151" s="2"/>
      <c r="B151" s="2"/>
      <c r="C151" s="2"/>
      <c r="D151" s="2"/>
      <c r="E151" s="2"/>
      <c r="F151" s="2"/>
      <c r="G151" s="2"/>
      <c r="H151" s="27">
        <v>15.5</v>
      </c>
      <c r="I151" s="27" t="s">
        <v>844</v>
      </c>
      <c r="J151" s="2"/>
      <c r="K151" s="27">
        <v>15.5</v>
      </c>
      <c r="L151" s="27" t="s">
        <v>845</v>
      </c>
      <c r="M151" s="2"/>
    </row>
    <row r="152" spans="1:13" ht="12.75" x14ac:dyDescent="0.2">
      <c r="A152" s="2"/>
      <c r="B152" s="2"/>
      <c r="C152" s="2"/>
      <c r="D152" s="2"/>
      <c r="E152" s="2"/>
      <c r="F152" s="2"/>
      <c r="G152" s="2"/>
      <c r="H152" s="27">
        <v>15.6</v>
      </c>
      <c r="I152" s="27" t="s">
        <v>846</v>
      </c>
      <c r="J152" s="2"/>
      <c r="K152" s="27">
        <v>15.6</v>
      </c>
      <c r="L152" s="27" t="s">
        <v>847</v>
      </c>
      <c r="M152" s="2"/>
    </row>
    <row r="153" spans="1:13" ht="12.75" x14ac:dyDescent="0.2">
      <c r="A153" s="2"/>
      <c r="B153" s="2"/>
      <c r="C153" s="2"/>
      <c r="D153" s="2"/>
      <c r="E153" s="2"/>
      <c r="F153" s="2"/>
      <c r="G153" s="2"/>
      <c r="H153" s="27">
        <v>15.7</v>
      </c>
      <c r="I153" s="27" t="s">
        <v>848</v>
      </c>
      <c r="J153" s="2"/>
      <c r="K153" s="27">
        <v>15.7</v>
      </c>
      <c r="L153" s="27" t="s">
        <v>849</v>
      </c>
      <c r="M153" s="2"/>
    </row>
    <row r="154" spans="1:13" ht="12.75" x14ac:dyDescent="0.2">
      <c r="A154" s="2"/>
      <c r="B154" s="2"/>
      <c r="C154" s="2"/>
      <c r="D154" s="2"/>
      <c r="E154" s="2"/>
      <c r="F154" s="2"/>
      <c r="G154" s="2"/>
      <c r="H154" s="27">
        <v>15.8</v>
      </c>
      <c r="I154" s="27" t="s">
        <v>850</v>
      </c>
      <c r="J154" s="2"/>
      <c r="K154" s="27">
        <v>15.8</v>
      </c>
      <c r="L154" s="27" t="s">
        <v>851</v>
      </c>
      <c r="M154" s="2"/>
    </row>
    <row r="155" spans="1:13" ht="12.75" x14ac:dyDescent="0.2">
      <c r="A155" s="2"/>
      <c r="B155" s="2"/>
      <c r="C155" s="2"/>
      <c r="D155" s="2"/>
      <c r="E155" s="2"/>
      <c r="F155" s="2"/>
      <c r="G155" s="2"/>
      <c r="H155" s="27">
        <v>15.9</v>
      </c>
      <c r="I155" s="27" t="s">
        <v>852</v>
      </c>
      <c r="J155" s="2"/>
      <c r="K155" s="27">
        <v>15.9</v>
      </c>
      <c r="L155" s="27" t="s">
        <v>853</v>
      </c>
      <c r="M155" s="2"/>
    </row>
    <row r="156" spans="1:13" ht="12.75" x14ac:dyDescent="0.2">
      <c r="A156" s="2"/>
      <c r="B156" s="2"/>
      <c r="C156" s="2"/>
      <c r="D156" s="2"/>
      <c r="E156" s="2"/>
      <c r="F156" s="2"/>
      <c r="G156" s="2"/>
      <c r="H156" s="27">
        <v>16</v>
      </c>
      <c r="I156" s="27" t="s">
        <v>854</v>
      </c>
      <c r="J156" s="2"/>
      <c r="K156" s="27">
        <v>16</v>
      </c>
      <c r="L156" s="27" t="s">
        <v>122</v>
      </c>
      <c r="M156" s="2"/>
    </row>
    <row r="157" spans="1:13" ht="12.75" x14ac:dyDescent="0.2">
      <c r="A157" s="2"/>
      <c r="B157" s="2"/>
      <c r="C157" s="2"/>
      <c r="D157" s="2"/>
      <c r="E157" s="2"/>
      <c r="F157" s="2"/>
      <c r="G157" s="2"/>
      <c r="H157" s="27">
        <v>16.100000000000001</v>
      </c>
      <c r="I157" s="27" t="s">
        <v>855</v>
      </c>
      <c r="J157" s="2"/>
      <c r="K157" s="27">
        <v>16.100000000000001</v>
      </c>
      <c r="L157" s="27" t="s">
        <v>856</v>
      </c>
      <c r="M157" s="2"/>
    </row>
    <row r="158" spans="1:13" ht="12.75" x14ac:dyDescent="0.2">
      <c r="A158" s="2"/>
      <c r="B158" s="2"/>
      <c r="C158" s="2"/>
      <c r="D158" s="2"/>
      <c r="E158" s="2"/>
      <c r="F158" s="2"/>
      <c r="G158" s="2"/>
      <c r="H158" s="27">
        <v>16.2</v>
      </c>
      <c r="I158" s="27" t="s">
        <v>857</v>
      </c>
      <c r="J158" s="2"/>
      <c r="K158" s="27">
        <v>16.2</v>
      </c>
      <c r="L158" s="27" t="s">
        <v>858</v>
      </c>
      <c r="M158" s="2"/>
    </row>
    <row r="159" spans="1:13" ht="12.75" x14ac:dyDescent="0.2">
      <c r="A159" s="2"/>
      <c r="B159" s="2"/>
      <c r="C159" s="2"/>
      <c r="D159" s="2"/>
      <c r="E159" s="2"/>
      <c r="F159" s="2"/>
      <c r="G159" s="2"/>
      <c r="H159" s="27">
        <v>16.3</v>
      </c>
      <c r="I159" s="27" t="s">
        <v>859</v>
      </c>
      <c r="J159" s="2"/>
      <c r="K159" s="27">
        <v>16.3</v>
      </c>
      <c r="L159" s="27" t="s">
        <v>860</v>
      </c>
      <c r="M159" s="2"/>
    </row>
    <row r="160" spans="1:13" ht="12.75" x14ac:dyDescent="0.2">
      <c r="A160" s="2"/>
      <c r="B160" s="2"/>
      <c r="C160" s="2"/>
      <c r="D160" s="2"/>
      <c r="E160" s="2"/>
      <c r="F160" s="2"/>
      <c r="G160" s="2"/>
      <c r="H160" s="27">
        <v>16.399999999999999</v>
      </c>
      <c r="I160" s="27" t="s">
        <v>861</v>
      </c>
      <c r="J160" s="2"/>
      <c r="K160" s="27">
        <v>16.399999999999999</v>
      </c>
      <c r="L160" s="27" t="s">
        <v>862</v>
      </c>
      <c r="M160" s="2"/>
    </row>
    <row r="161" spans="1:13" ht="12.75" x14ac:dyDescent="0.2">
      <c r="A161" s="2"/>
      <c r="B161" s="2"/>
      <c r="C161" s="2"/>
      <c r="D161" s="2"/>
      <c r="E161" s="2"/>
      <c r="F161" s="2"/>
      <c r="G161" s="2"/>
      <c r="H161" s="27">
        <v>16.5</v>
      </c>
      <c r="I161" s="27" t="s">
        <v>863</v>
      </c>
      <c r="J161" s="2"/>
      <c r="K161" s="27">
        <v>16.5</v>
      </c>
      <c r="L161" s="27" t="s">
        <v>864</v>
      </c>
      <c r="M161" s="2"/>
    </row>
    <row r="162" spans="1:13" ht="12.75" x14ac:dyDescent="0.2">
      <c r="A162" s="2"/>
      <c r="B162" s="2"/>
      <c r="C162" s="2"/>
      <c r="D162" s="2"/>
      <c r="E162" s="2"/>
      <c r="F162" s="2"/>
      <c r="G162" s="2"/>
      <c r="H162" s="27">
        <v>16.600000000000001</v>
      </c>
      <c r="I162" s="27" t="s">
        <v>865</v>
      </c>
      <c r="J162" s="2"/>
      <c r="K162" s="27">
        <v>16.600000000000001</v>
      </c>
      <c r="L162" s="27" t="s">
        <v>866</v>
      </c>
      <c r="M162" s="2"/>
    </row>
    <row r="163" spans="1:13" ht="12.75" x14ac:dyDescent="0.2">
      <c r="A163" s="2"/>
      <c r="B163" s="2"/>
      <c r="C163" s="2"/>
      <c r="D163" s="2"/>
      <c r="E163" s="2"/>
      <c r="F163" s="2"/>
      <c r="G163" s="2"/>
      <c r="H163" s="27">
        <v>16.7</v>
      </c>
      <c r="I163" s="27" t="s">
        <v>867</v>
      </c>
      <c r="J163" s="2"/>
      <c r="K163" s="27">
        <v>16.7</v>
      </c>
      <c r="L163" s="27" t="s">
        <v>868</v>
      </c>
      <c r="M163" s="2"/>
    </row>
    <row r="164" spans="1:13" ht="12.75" x14ac:dyDescent="0.2">
      <c r="A164" s="2"/>
      <c r="B164" s="2"/>
      <c r="C164" s="2"/>
      <c r="D164" s="2"/>
      <c r="E164" s="2"/>
      <c r="F164" s="2"/>
      <c r="G164" s="2"/>
      <c r="H164" s="27">
        <v>16.8</v>
      </c>
      <c r="I164" s="27" t="s">
        <v>869</v>
      </c>
      <c r="J164" s="2"/>
      <c r="K164" s="27">
        <v>16.8</v>
      </c>
      <c r="L164" s="27" t="s">
        <v>870</v>
      </c>
      <c r="M164" s="2"/>
    </row>
    <row r="165" spans="1:13" ht="12.75" x14ac:dyDescent="0.2">
      <c r="A165" s="2"/>
      <c r="B165" s="2"/>
      <c r="C165" s="2"/>
      <c r="D165" s="2"/>
      <c r="E165" s="2"/>
      <c r="F165" s="2"/>
      <c r="G165" s="2"/>
      <c r="H165" s="27">
        <v>16.899999999999999</v>
      </c>
      <c r="I165" s="27" t="s">
        <v>489</v>
      </c>
      <c r="J165" s="2"/>
      <c r="K165" s="27">
        <v>16.899999999999999</v>
      </c>
      <c r="L165" s="27" t="s">
        <v>871</v>
      </c>
      <c r="M165" s="2"/>
    </row>
    <row r="166" spans="1:13" ht="12.75" x14ac:dyDescent="0.2">
      <c r="A166" s="2"/>
      <c r="B166" s="2"/>
      <c r="C166" s="2"/>
      <c r="D166" s="2"/>
      <c r="E166" s="2"/>
      <c r="F166" s="2"/>
      <c r="G166" s="2"/>
      <c r="H166" s="27">
        <v>17</v>
      </c>
      <c r="I166" s="27" t="s">
        <v>872</v>
      </c>
      <c r="J166" s="2"/>
      <c r="K166" s="27">
        <v>17</v>
      </c>
      <c r="L166" s="27" t="s">
        <v>126</v>
      </c>
      <c r="M166" s="2"/>
    </row>
    <row r="167" spans="1:13" ht="12.75" x14ac:dyDescent="0.2">
      <c r="A167" s="2"/>
      <c r="B167" s="2"/>
      <c r="C167" s="2"/>
      <c r="D167" s="2"/>
      <c r="E167" s="2"/>
      <c r="F167" s="2"/>
      <c r="G167" s="2"/>
      <c r="H167" s="27">
        <v>17.100000000000001</v>
      </c>
      <c r="I167" s="27" t="s">
        <v>873</v>
      </c>
      <c r="J167" s="2"/>
      <c r="K167" s="27">
        <v>17.100000000000001</v>
      </c>
      <c r="L167" s="27" t="s">
        <v>874</v>
      </c>
      <c r="M167" s="2"/>
    </row>
    <row r="168" spans="1:13" ht="12.75" x14ac:dyDescent="0.2">
      <c r="A168" s="2"/>
      <c r="B168" s="2"/>
      <c r="C168" s="2"/>
      <c r="D168" s="2"/>
      <c r="E168" s="2"/>
      <c r="F168" s="2"/>
      <c r="G168" s="2"/>
      <c r="H168" s="27">
        <v>17.2</v>
      </c>
      <c r="I168" s="27" t="s">
        <v>875</v>
      </c>
      <c r="J168" s="2"/>
      <c r="K168" s="27">
        <v>17.2</v>
      </c>
      <c r="L168" s="27" t="s">
        <v>876</v>
      </c>
      <c r="M168" s="2"/>
    </row>
    <row r="169" spans="1:13" ht="12.75" x14ac:dyDescent="0.2">
      <c r="A169" s="2"/>
      <c r="B169" s="2"/>
      <c r="C169" s="2"/>
      <c r="D169" s="2"/>
      <c r="E169" s="2"/>
      <c r="F169" s="2"/>
      <c r="G169" s="2"/>
      <c r="H169" s="27">
        <v>17.3</v>
      </c>
      <c r="I169" s="27" t="s">
        <v>877</v>
      </c>
      <c r="J169" s="2"/>
      <c r="K169" s="27">
        <v>17.3</v>
      </c>
      <c r="L169" s="27" t="s">
        <v>878</v>
      </c>
      <c r="M169" s="2"/>
    </row>
    <row r="170" spans="1:13" ht="12.75" x14ac:dyDescent="0.2">
      <c r="A170" s="2"/>
      <c r="B170" s="2"/>
      <c r="C170" s="2"/>
      <c r="D170" s="2"/>
      <c r="E170" s="2"/>
      <c r="F170" s="2"/>
      <c r="G170" s="2"/>
      <c r="H170" s="27">
        <v>17.399999999999999</v>
      </c>
      <c r="I170" s="27" t="s">
        <v>879</v>
      </c>
      <c r="J170" s="2"/>
      <c r="K170" s="27">
        <v>17.399999999999999</v>
      </c>
      <c r="L170" s="27" t="s">
        <v>832</v>
      </c>
      <c r="M170" s="2"/>
    </row>
    <row r="171" spans="1:13" ht="12.75" x14ac:dyDescent="0.2">
      <c r="A171" s="2"/>
      <c r="B171" s="2"/>
      <c r="C171" s="2"/>
      <c r="D171" s="2"/>
      <c r="E171" s="2"/>
      <c r="F171" s="2"/>
      <c r="G171" s="2"/>
      <c r="H171" s="27">
        <v>17.5</v>
      </c>
      <c r="I171" s="27" t="s">
        <v>880</v>
      </c>
      <c r="J171" s="2"/>
      <c r="K171" s="27">
        <v>17.5</v>
      </c>
      <c r="L171" s="27" t="s">
        <v>881</v>
      </c>
      <c r="M171" s="2"/>
    </row>
    <row r="172" spans="1:13" ht="12.75" x14ac:dyDescent="0.2">
      <c r="A172" s="2"/>
      <c r="B172" s="2"/>
      <c r="C172" s="2"/>
      <c r="D172" s="2"/>
      <c r="E172" s="2"/>
      <c r="F172" s="2"/>
      <c r="G172" s="2"/>
      <c r="H172" s="27">
        <v>17.600000000000001</v>
      </c>
      <c r="I172" s="27" t="s">
        <v>882</v>
      </c>
      <c r="J172" s="2"/>
      <c r="K172" s="27">
        <v>17.600000000000001</v>
      </c>
      <c r="L172" s="27" t="s">
        <v>883</v>
      </c>
      <c r="M172" s="2"/>
    </row>
    <row r="173" spans="1:13" ht="12.75" x14ac:dyDescent="0.2">
      <c r="A173" s="2"/>
      <c r="B173" s="2"/>
      <c r="C173" s="2"/>
      <c r="D173" s="2"/>
      <c r="E173" s="2"/>
      <c r="F173" s="2"/>
      <c r="G173" s="2"/>
      <c r="H173" s="27">
        <v>17.7</v>
      </c>
      <c r="I173" s="27" t="s">
        <v>884</v>
      </c>
      <c r="J173" s="2"/>
      <c r="K173" s="27">
        <v>17.7</v>
      </c>
      <c r="L173" s="27" t="s">
        <v>885</v>
      </c>
      <c r="M173" s="2"/>
    </row>
    <row r="174" spans="1:13" ht="12.75" x14ac:dyDescent="0.2">
      <c r="A174" s="2"/>
      <c r="B174" s="2"/>
      <c r="C174" s="2"/>
      <c r="D174" s="2"/>
      <c r="E174" s="2"/>
      <c r="F174" s="2"/>
      <c r="G174" s="2"/>
      <c r="H174" s="27">
        <v>17.8</v>
      </c>
      <c r="I174" s="27" t="s">
        <v>886</v>
      </c>
      <c r="J174" s="2"/>
      <c r="K174" s="27">
        <v>17.8</v>
      </c>
      <c r="L174" s="27" t="s">
        <v>887</v>
      </c>
      <c r="M174" s="2"/>
    </row>
    <row r="175" spans="1:13" ht="12.75" x14ac:dyDescent="0.2">
      <c r="A175" s="2"/>
      <c r="B175" s="2"/>
      <c r="C175" s="2"/>
      <c r="D175" s="2"/>
      <c r="E175" s="2"/>
      <c r="F175" s="2"/>
      <c r="G175" s="2"/>
      <c r="H175" s="27">
        <v>17.899999999999999</v>
      </c>
      <c r="I175" s="27" t="s">
        <v>888</v>
      </c>
      <c r="J175" s="2"/>
      <c r="K175" s="27">
        <v>17.899999999999999</v>
      </c>
      <c r="L175" s="27" t="s">
        <v>889</v>
      </c>
      <c r="M175" s="2"/>
    </row>
    <row r="176" spans="1:13" ht="12.75" x14ac:dyDescent="0.2">
      <c r="A176" s="2"/>
      <c r="B176" s="2"/>
      <c r="C176" s="2"/>
      <c r="D176" s="2"/>
      <c r="E176" s="2"/>
      <c r="F176" s="2"/>
      <c r="G176" s="2"/>
      <c r="H176" s="27">
        <v>18</v>
      </c>
      <c r="I176" s="27" t="s">
        <v>890</v>
      </c>
      <c r="J176" s="2"/>
      <c r="K176" s="27">
        <v>18</v>
      </c>
      <c r="L176" s="27" t="s">
        <v>129</v>
      </c>
      <c r="M176" s="2"/>
    </row>
    <row r="177" spans="1:13" ht="12.75" x14ac:dyDescent="0.2">
      <c r="A177" s="2"/>
      <c r="B177" s="2"/>
      <c r="C177" s="2"/>
      <c r="D177" s="2"/>
      <c r="E177" s="2"/>
      <c r="F177" s="2"/>
      <c r="G177" s="2"/>
      <c r="H177" s="27">
        <v>18.100000000000001</v>
      </c>
      <c r="I177" s="27" t="s">
        <v>891</v>
      </c>
      <c r="J177" s="2"/>
      <c r="K177" s="27">
        <v>18.100000000000001</v>
      </c>
      <c r="L177" s="27" t="s">
        <v>892</v>
      </c>
      <c r="M177" s="2"/>
    </row>
    <row r="178" spans="1:13" ht="12.75" x14ac:dyDescent="0.2">
      <c r="A178" s="2"/>
      <c r="B178" s="2"/>
      <c r="C178" s="2"/>
      <c r="D178" s="2"/>
      <c r="E178" s="2"/>
      <c r="F178" s="2"/>
      <c r="G178" s="2"/>
      <c r="H178" s="27">
        <v>18.2</v>
      </c>
      <c r="I178" s="27" t="s">
        <v>893</v>
      </c>
      <c r="J178" s="2"/>
      <c r="K178" s="27">
        <v>18.2</v>
      </c>
      <c r="L178" s="27" t="s">
        <v>894</v>
      </c>
      <c r="M178" s="2"/>
    </row>
    <row r="179" spans="1:13" ht="12.75" x14ac:dyDescent="0.2">
      <c r="A179" s="2"/>
      <c r="B179" s="2"/>
      <c r="C179" s="2"/>
      <c r="D179" s="2"/>
      <c r="E179" s="2"/>
      <c r="F179" s="2"/>
      <c r="G179" s="2"/>
      <c r="H179" s="27">
        <v>18.3</v>
      </c>
      <c r="I179" s="27" t="s">
        <v>895</v>
      </c>
      <c r="J179" s="2"/>
      <c r="K179" s="27">
        <v>18.3</v>
      </c>
      <c r="L179" s="27" t="s">
        <v>896</v>
      </c>
      <c r="M179" s="2"/>
    </row>
    <row r="180" spans="1:13" ht="12.75" x14ac:dyDescent="0.2">
      <c r="A180" s="2"/>
      <c r="B180" s="2"/>
      <c r="C180" s="2"/>
      <c r="D180" s="2"/>
      <c r="E180" s="2"/>
      <c r="F180" s="2"/>
      <c r="G180" s="2"/>
      <c r="H180" s="27">
        <v>18.399999999999999</v>
      </c>
      <c r="I180" s="27" t="s">
        <v>897</v>
      </c>
      <c r="J180" s="2"/>
      <c r="K180" s="27">
        <v>18.399999999999999</v>
      </c>
      <c r="L180" s="27" t="s">
        <v>898</v>
      </c>
      <c r="M180" s="2"/>
    </row>
    <row r="181" spans="1:13" ht="12.75" x14ac:dyDescent="0.2">
      <c r="A181" s="2"/>
      <c r="B181" s="2"/>
      <c r="C181" s="2"/>
      <c r="D181" s="2"/>
      <c r="E181" s="2"/>
      <c r="F181" s="2"/>
      <c r="G181" s="2"/>
      <c r="H181" s="27">
        <v>18.5</v>
      </c>
      <c r="I181" s="27" t="s">
        <v>899</v>
      </c>
      <c r="J181" s="2"/>
      <c r="K181" s="27">
        <v>18.5</v>
      </c>
      <c r="L181" s="27" t="s">
        <v>900</v>
      </c>
      <c r="M181" s="2"/>
    </row>
    <row r="182" spans="1:13" ht="12.75" x14ac:dyDescent="0.2">
      <c r="A182" s="2"/>
      <c r="B182" s="2"/>
      <c r="C182" s="2"/>
      <c r="D182" s="2"/>
      <c r="E182" s="2"/>
      <c r="F182" s="2"/>
      <c r="G182" s="2"/>
      <c r="H182" s="27">
        <v>18.600000000000001</v>
      </c>
      <c r="I182" s="27" t="s">
        <v>901</v>
      </c>
      <c r="J182" s="2"/>
      <c r="K182" s="27">
        <v>18.600000000000001</v>
      </c>
      <c r="L182" s="27" t="s">
        <v>902</v>
      </c>
      <c r="M182" s="2"/>
    </row>
    <row r="183" spans="1:13" ht="12.75" x14ac:dyDescent="0.2">
      <c r="A183" s="2"/>
      <c r="B183" s="2"/>
      <c r="C183" s="2"/>
      <c r="D183" s="2"/>
      <c r="E183" s="2"/>
      <c r="F183" s="2"/>
      <c r="G183" s="2"/>
      <c r="H183" s="27">
        <v>18.7</v>
      </c>
      <c r="I183" s="27" t="s">
        <v>903</v>
      </c>
      <c r="J183" s="2"/>
      <c r="K183" s="27">
        <v>18.7</v>
      </c>
      <c r="L183" s="27" t="s">
        <v>904</v>
      </c>
      <c r="M183" s="2"/>
    </row>
    <row r="184" spans="1:13" ht="12.75" x14ac:dyDescent="0.2">
      <c r="A184" s="2"/>
      <c r="B184" s="2"/>
      <c r="C184" s="2"/>
      <c r="D184" s="2"/>
      <c r="E184" s="2"/>
      <c r="F184" s="2"/>
      <c r="G184" s="2"/>
      <c r="H184" s="27">
        <v>18.8</v>
      </c>
      <c r="I184" s="27" t="s">
        <v>718</v>
      </c>
      <c r="J184" s="2"/>
      <c r="K184" s="27">
        <v>18.8</v>
      </c>
      <c r="L184" s="27" t="s">
        <v>905</v>
      </c>
      <c r="M184" s="2"/>
    </row>
    <row r="185" spans="1:13" ht="12.75" x14ac:dyDescent="0.2">
      <c r="A185" s="2"/>
      <c r="B185" s="2"/>
      <c r="C185" s="2"/>
      <c r="D185" s="2"/>
      <c r="E185" s="2"/>
      <c r="F185" s="2"/>
      <c r="G185" s="2"/>
      <c r="H185" s="27">
        <v>18.899999999999999</v>
      </c>
      <c r="I185" s="27" t="s">
        <v>906</v>
      </c>
      <c r="J185" s="2"/>
      <c r="K185" s="27">
        <v>18.899999999999999</v>
      </c>
      <c r="L185" s="27" t="s">
        <v>854</v>
      </c>
      <c r="M185" s="2"/>
    </row>
    <row r="186" spans="1:13" ht="12.75" x14ac:dyDescent="0.2">
      <c r="A186" s="2"/>
      <c r="B186" s="2"/>
      <c r="C186" s="2"/>
      <c r="D186" s="2"/>
      <c r="E186" s="2"/>
      <c r="F186" s="2"/>
      <c r="G186" s="2"/>
      <c r="H186" s="27">
        <v>19</v>
      </c>
      <c r="I186" s="27" t="s">
        <v>907</v>
      </c>
      <c r="J186" s="2"/>
      <c r="K186" s="27">
        <v>19</v>
      </c>
      <c r="L186" s="27" t="s">
        <v>133</v>
      </c>
      <c r="M186" s="2"/>
    </row>
    <row r="187" spans="1:13" ht="12.75" x14ac:dyDescent="0.2">
      <c r="A187" s="2"/>
      <c r="B187" s="2"/>
      <c r="C187" s="2"/>
      <c r="D187" s="2"/>
      <c r="E187" s="2"/>
      <c r="F187" s="2"/>
      <c r="G187" s="2"/>
      <c r="H187" s="27">
        <v>19.100000000000001</v>
      </c>
      <c r="I187" s="27" t="s">
        <v>908</v>
      </c>
      <c r="J187" s="2"/>
      <c r="K187" s="27">
        <v>19.100000000000001</v>
      </c>
      <c r="L187" s="27" t="s">
        <v>909</v>
      </c>
      <c r="M187" s="2"/>
    </row>
    <row r="188" spans="1:13" ht="12.75" x14ac:dyDescent="0.2">
      <c r="A188" s="2"/>
      <c r="B188" s="2"/>
      <c r="C188" s="2"/>
      <c r="D188" s="2"/>
      <c r="E188" s="2"/>
      <c r="F188" s="2"/>
      <c r="G188" s="2"/>
      <c r="H188" s="27">
        <v>19.2</v>
      </c>
      <c r="I188" s="27" t="s">
        <v>131</v>
      </c>
      <c r="J188" s="2"/>
      <c r="K188" s="27">
        <v>19.2</v>
      </c>
      <c r="L188" s="27" t="s">
        <v>910</v>
      </c>
      <c r="M188" s="2"/>
    </row>
    <row r="189" spans="1:13" ht="12.75" x14ac:dyDescent="0.2">
      <c r="A189" s="2"/>
      <c r="B189" s="2"/>
      <c r="C189" s="2"/>
      <c r="D189" s="2"/>
      <c r="E189" s="2"/>
      <c r="F189" s="2"/>
      <c r="G189" s="2"/>
      <c r="H189" s="27">
        <v>19.3</v>
      </c>
      <c r="I189" s="27" t="s">
        <v>911</v>
      </c>
      <c r="J189" s="2"/>
      <c r="K189" s="27">
        <v>19.3</v>
      </c>
      <c r="L189" s="27" t="s">
        <v>912</v>
      </c>
      <c r="M189" s="2"/>
    </row>
    <row r="190" spans="1:13" ht="12.75" x14ac:dyDescent="0.2">
      <c r="A190" s="2"/>
      <c r="B190" s="2"/>
      <c r="C190" s="2"/>
      <c r="D190" s="2"/>
      <c r="E190" s="2"/>
      <c r="F190" s="2"/>
      <c r="G190" s="2"/>
      <c r="H190" s="27">
        <v>19.399999999999999</v>
      </c>
      <c r="I190" s="27" t="s">
        <v>913</v>
      </c>
      <c r="J190" s="2"/>
      <c r="K190" s="27">
        <v>19.399999999999999</v>
      </c>
      <c r="L190" s="27" t="s">
        <v>914</v>
      </c>
      <c r="M190" s="2"/>
    </row>
    <row r="191" spans="1:13" ht="12.75" x14ac:dyDescent="0.2">
      <c r="A191" s="2"/>
      <c r="B191" s="2"/>
      <c r="C191" s="2"/>
      <c r="D191" s="2"/>
      <c r="E191" s="2"/>
      <c r="F191" s="2"/>
      <c r="G191" s="2"/>
      <c r="H191" s="27">
        <v>19.5</v>
      </c>
      <c r="I191" s="27" t="s">
        <v>915</v>
      </c>
      <c r="J191" s="2"/>
      <c r="K191" s="27">
        <v>19.5</v>
      </c>
      <c r="L191" s="27" t="s">
        <v>916</v>
      </c>
      <c r="M191" s="2"/>
    </row>
    <row r="192" spans="1:13" ht="12.75" x14ac:dyDescent="0.2">
      <c r="A192" s="2"/>
      <c r="B192" s="2"/>
      <c r="C192" s="2"/>
      <c r="D192" s="2"/>
      <c r="E192" s="2"/>
      <c r="F192" s="2"/>
      <c r="G192" s="2"/>
      <c r="H192" s="27">
        <v>19.600000000000001</v>
      </c>
      <c r="I192" s="27" t="s">
        <v>917</v>
      </c>
      <c r="J192" s="2"/>
      <c r="K192" s="27">
        <v>19.600000000000001</v>
      </c>
      <c r="L192" s="27" t="s">
        <v>918</v>
      </c>
      <c r="M192" s="2"/>
    </row>
    <row r="193" spans="1:13" ht="12.75" x14ac:dyDescent="0.2">
      <c r="A193" s="2"/>
      <c r="B193" s="2"/>
      <c r="C193" s="2"/>
      <c r="D193" s="2"/>
      <c r="E193" s="2"/>
      <c r="F193" s="2"/>
      <c r="G193" s="2"/>
      <c r="H193" s="27">
        <v>19.7</v>
      </c>
      <c r="I193" s="27" t="s">
        <v>919</v>
      </c>
      <c r="J193" s="2"/>
      <c r="K193" s="27">
        <v>19.7</v>
      </c>
      <c r="L193" s="27" t="s">
        <v>920</v>
      </c>
      <c r="M193" s="2"/>
    </row>
    <row r="194" spans="1:13" ht="12.75" x14ac:dyDescent="0.2">
      <c r="A194" s="2"/>
      <c r="B194" s="2"/>
      <c r="C194" s="2"/>
      <c r="D194" s="2"/>
      <c r="E194" s="2"/>
      <c r="F194" s="2"/>
      <c r="G194" s="2"/>
      <c r="H194" s="27">
        <v>19.8</v>
      </c>
      <c r="I194" s="27" t="s">
        <v>921</v>
      </c>
      <c r="J194" s="2"/>
      <c r="K194" s="27">
        <v>19.8</v>
      </c>
      <c r="L194" s="27" t="s">
        <v>922</v>
      </c>
      <c r="M194" s="2"/>
    </row>
    <row r="195" spans="1:13" ht="12.75" x14ac:dyDescent="0.2">
      <c r="A195" s="2"/>
      <c r="B195" s="2"/>
      <c r="C195" s="2"/>
      <c r="D195" s="2"/>
      <c r="E195" s="2"/>
      <c r="F195" s="2"/>
      <c r="G195" s="2"/>
      <c r="H195" s="27">
        <v>19.899999999999999</v>
      </c>
      <c r="I195" s="27" t="s">
        <v>753</v>
      </c>
      <c r="J195" s="2"/>
      <c r="K195" s="27">
        <v>19.899999999999999</v>
      </c>
      <c r="L195" s="27" t="s">
        <v>923</v>
      </c>
      <c r="M195" s="2"/>
    </row>
    <row r="196" spans="1:13" ht="12.75" x14ac:dyDescent="0.2">
      <c r="A196" s="2"/>
      <c r="B196" s="2"/>
      <c r="C196" s="2"/>
      <c r="D196" s="2"/>
      <c r="E196" s="2"/>
      <c r="F196" s="2"/>
      <c r="G196" s="2"/>
      <c r="H196" s="43">
        <v>20</v>
      </c>
      <c r="I196" s="43" t="s">
        <v>109</v>
      </c>
      <c r="J196" s="2"/>
      <c r="K196" s="27">
        <v>20</v>
      </c>
      <c r="L196" s="27" t="s">
        <v>135</v>
      </c>
      <c r="M196" s="2"/>
    </row>
    <row r="197" spans="1:13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7">
        <v>20.100000000000001</v>
      </c>
      <c r="L197" s="27" t="s">
        <v>865</v>
      </c>
      <c r="M197" s="2"/>
    </row>
    <row r="198" spans="1:13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7">
        <v>20.2</v>
      </c>
      <c r="L198" s="27" t="s">
        <v>924</v>
      </c>
      <c r="M198" s="2"/>
    </row>
    <row r="199" spans="1:13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7">
        <v>20.3</v>
      </c>
      <c r="L199" s="27" t="s">
        <v>925</v>
      </c>
      <c r="M199" s="2"/>
    </row>
    <row r="200" spans="1:13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7">
        <v>20.399999999999999</v>
      </c>
      <c r="L200" s="27" t="s">
        <v>926</v>
      </c>
      <c r="M200" s="2"/>
    </row>
    <row r="201" spans="1:13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7">
        <v>20.5</v>
      </c>
      <c r="L201" s="27" t="s">
        <v>927</v>
      </c>
      <c r="M201" s="2"/>
    </row>
    <row r="202" spans="1:13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7">
        <v>20.6</v>
      </c>
      <c r="L202" s="27" t="s">
        <v>928</v>
      </c>
      <c r="M202" s="2"/>
    </row>
    <row r="203" spans="1:13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7">
        <v>20.7</v>
      </c>
      <c r="L203" s="27" t="s">
        <v>929</v>
      </c>
      <c r="M203" s="2"/>
    </row>
    <row r="204" spans="1:13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7">
        <v>20.8</v>
      </c>
      <c r="L204" s="27" t="s">
        <v>930</v>
      </c>
      <c r="M204" s="2"/>
    </row>
    <row r="205" spans="1:13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7">
        <v>20.9</v>
      </c>
      <c r="L205" s="27" t="s">
        <v>931</v>
      </c>
      <c r="M205" s="2"/>
    </row>
    <row r="206" spans="1:13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7">
        <v>21</v>
      </c>
      <c r="L206" s="27" t="s">
        <v>137</v>
      </c>
      <c r="M206" s="2"/>
    </row>
    <row r="207" spans="1:13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7">
        <v>21.1</v>
      </c>
      <c r="L207" s="27" t="s">
        <v>932</v>
      </c>
      <c r="M207" s="2"/>
    </row>
    <row r="208" spans="1:13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7">
        <v>21.2</v>
      </c>
      <c r="L208" s="27" t="s">
        <v>933</v>
      </c>
      <c r="M208" s="2"/>
    </row>
    <row r="209" spans="1:13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7">
        <v>21.3</v>
      </c>
      <c r="L209" s="27" t="s">
        <v>934</v>
      </c>
      <c r="M209" s="2"/>
    </row>
    <row r="210" spans="1:13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7">
        <v>21.4</v>
      </c>
      <c r="L210" s="27" t="s">
        <v>496</v>
      </c>
      <c r="M210" s="2"/>
    </row>
    <row r="211" spans="1:13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7">
        <v>21.5</v>
      </c>
      <c r="L211" s="27" t="s">
        <v>935</v>
      </c>
      <c r="M211" s="2"/>
    </row>
    <row r="212" spans="1:13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7">
        <v>21.6</v>
      </c>
      <c r="L212" s="27" t="s">
        <v>936</v>
      </c>
      <c r="M212" s="2"/>
    </row>
    <row r="213" spans="1:13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7">
        <v>21.7</v>
      </c>
      <c r="L213" s="27" t="s">
        <v>937</v>
      </c>
      <c r="M213" s="2"/>
    </row>
    <row r="214" spans="1:13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7">
        <v>21.8</v>
      </c>
      <c r="L214" s="27" t="s">
        <v>938</v>
      </c>
      <c r="M214" s="2"/>
    </row>
    <row r="215" spans="1:13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7">
        <v>21.9</v>
      </c>
      <c r="L215" s="27" t="s">
        <v>939</v>
      </c>
      <c r="M215" s="2"/>
    </row>
    <row r="216" spans="1:13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7">
        <v>22</v>
      </c>
      <c r="L216" s="27" t="s">
        <v>139</v>
      </c>
      <c r="M216" s="2"/>
    </row>
    <row r="217" spans="1:13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7">
        <v>22.1</v>
      </c>
      <c r="L217" s="27" t="s">
        <v>940</v>
      </c>
      <c r="M217" s="2"/>
    </row>
    <row r="218" spans="1:13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7">
        <v>22.2</v>
      </c>
      <c r="L218" s="27" t="s">
        <v>941</v>
      </c>
      <c r="M218" s="2"/>
    </row>
    <row r="219" spans="1:13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7">
        <v>22.3</v>
      </c>
      <c r="L219" s="27" t="s">
        <v>942</v>
      </c>
      <c r="M219" s="2"/>
    </row>
    <row r="220" spans="1:13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7">
        <v>22.4</v>
      </c>
      <c r="L220" s="27" t="s">
        <v>943</v>
      </c>
      <c r="M220" s="2"/>
    </row>
    <row r="221" spans="1:13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7">
        <v>22.5</v>
      </c>
      <c r="L221" s="27" t="s">
        <v>944</v>
      </c>
      <c r="M221" s="2"/>
    </row>
    <row r="222" spans="1:13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7">
        <v>22.6</v>
      </c>
      <c r="L222" s="27" t="s">
        <v>945</v>
      </c>
      <c r="M222" s="2"/>
    </row>
    <row r="223" spans="1:13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7">
        <v>22.7</v>
      </c>
      <c r="L223" s="27" t="s">
        <v>946</v>
      </c>
      <c r="M223" s="2"/>
    </row>
    <row r="224" spans="1:13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7">
        <v>22.8</v>
      </c>
      <c r="L224" s="27" t="s">
        <v>947</v>
      </c>
      <c r="M224" s="2"/>
    </row>
    <row r="225" spans="1:13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7">
        <v>22.9</v>
      </c>
      <c r="L225" s="27" t="s">
        <v>948</v>
      </c>
      <c r="M225" s="2"/>
    </row>
    <row r="226" spans="1:13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7">
        <v>23</v>
      </c>
      <c r="L226" s="27" t="s">
        <v>141</v>
      </c>
      <c r="M226" s="2"/>
    </row>
    <row r="227" spans="1:13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7">
        <v>23.1</v>
      </c>
      <c r="L227" s="27" t="s">
        <v>888</v>
      </c>
      <c r="M227" s="2"/>
    </row>
    <row r="228" spans="1:13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7">
        <v>23.2</v>
      </c>
      <c r="L228" s="27" t="s">
        <v>951</v>
      </c>
      <c r="M228" s="2"/>
    </row>
    <row r="229" spans="1:13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7">
        <v>23.3</v>
      </c>
      <c r="L229" s="27" t="s">
        <v>953</v>
      </c>
      <c r="M229" s="2"/>
    </row>
    <row r="230" spans="1:13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7">
        <v>23.4</v>
      </c>
      <c r="L230" s="27" t="s">
        <v>954</v>
      </c>
      <c r="M230" s="2"/>
    </row>
    <row r="231" spans="1:13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7">
        <v>23.5</v>
      </c>
      <c r="L231" s="27" t="s">
        <v>955</v>
      </c>
      <c r="M231" s="2"/>
    </row>
    <row r="232" spans="1:13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7">
        <v>23.6</v>
      </c>
      <c r="L232" s="27" t="s">
        <v>956</v>
      </c>
      <c r="M232" s="2"/>
    </row>
    <row r="233" spans="1:13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7">
        <v>23.7</v>
      </c>
      <c r="L233" s="27" t="s">
        <v>957</v>
      </c>
      <c r="M233" s="2"/>
    </row>
    <row r="234" spans="1:13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7">
        <v>23.8</v>
      </c>
      <c r="L234" s="27" t="s">
        <v>893</v>
      </c>
      <c r="M234" s="2"/>
    </row>
    <row r="235" spans="1:13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7">
        <v>23.9</v>
      </c>
      <c r="L235" s="27" t="s">
        <v>958</v>
      </c>
      <c r="M235" s="2"/>
    </row>
    <row r="236" spans="1:13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7">
        <v>24</v>
      </c>
      <c r="L236" s="27" t="s">
        <v>143</v>
      </c>
      <c r="M236" s="2"/>
    </row>
    <row r="237" spans="1:13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7">
        <v>24.1</v>
      </c>
      <c r="L237" s="27" t="s">
        <v>959</v>
      </c>
      <c r="M237" s="2"/>
    </row>
    <row r="238" spans="1:13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7">
        <v>24.2</v>
      </c>
      <c r="L238" s="27" t="s">
        <v>524</v>
      </c>
      <c r="M238" s="2"/>
    </row>
    <row r="239" spans="1:13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7">
        <v>24.3</v>
      </c>
      <c r="L239" s="27" t="s">
        <v>961</v>
      </c>
      <c r="M239" s="2"/>
    </row>
    <row r="240" spans="1:13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7">
        <v>24.4</v>
      </c>
      <c r="L240" s="27" t="s">
        <v>962</v>
      </c>
      <c r="M240" s="2"/>
    </row>
    <row r="241" spans="1:13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7">
        <v>24.5</v>
      </c>
      <c r="L241" s="27" t="s">
        <v>963</v>
      </c>
      <c r="M241" s="2"/>
    </row>
    <row r="242" spans="1:13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7">
        <v>24.6</v>
      </c>
      <c r="L242" s="27" t="s">
        <v>899</v>
      </c>
      <c r="M242" s="2"/>
    </row>
    <row r="243" spans="1:13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7">
        <v>24.7</v>
      </c>
      <c r="L243" s="27" t="s">
        <v>964</v>
      </c>
      <c r="M243" s="2"/>
    </row>
    <row r="244" spans="1:13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7">
        <v>24.8</v>
      </c>
      <c r="L244" s="27" t="s">
        <v>965</v>
      </c>
      <c r="M244" s="2"/>
    </row>
    <row r="245" spans="1:13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7">
        <v>24.9</v>
      </c>
      <c r="L245" s="27" t="s">
        <v>901</v>
      </c>
      <c r="M245" s="2"/>
    </row>
    <row r="246" spans="1:13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7">
        <v>25</v>
      </c>
      <c r="L246" s="27" t="s">
        <v>146</v>
      </c>
      <c r="M246" s="2"/>
    </row>
    <row r="247" spans="1:13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7">
        <v>25.1</v>
      </c>
      <c r="L247" s="27" t="s">
        <v>966</v>
      </c>
      <c r="M247" s="2"/>
    </row>
    <row r="248" spans="1:13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7">
        <v>25.2</v>
      </c>
      <c r="L248" s="27" t="s">
        <v>969</v>
      </c>
      <c r="M248" s="2"/>
    </row>
    <row r="249" spans="1:13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7">
        <v>25.3</v>
      </c>
      <c r="L249" s="27" t="s">
        <v>970</v>
      </c>
      <c r="M249" s="2"/>
    </row>
    <row r="250" spans="1:13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7">
        <v>25.4</v>
      </c>
      <c r="L250" s="27" t="s">
        <v>971</v>
      </c>
      <c r="M250" s="2"/>
    </row>
    <row r="251" spans="1:13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7">
        <v>25.5</v>
      </c>
      <c r="L251" s="27" t="s">
        <v>128</v>
      </c>
      <c r="M251" s="2"/>
    </row>
    <row r="252" spans="1:13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7">
        <v>25.6</v>
      </c>
      <c r="L252" s="27" t="s">
        <v>973</v>
      </c>
      <c r="M252" s="2"/>
    </row>
    <row r="253" spans="1:13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7">
        <v>25.7</v>
      </c>
      <c r="L253" s="27" t="s">
        <v>974</v>
      </c>
      <c r="M253" s="2"/>
    </row>
    <row r="254" spans="1:13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7">
        <v>25.8</v>
      </c>
      <c r="L254" s="27" t="s">
        <v>540</v>
      </c>
      <c r="M254" s="2"/>
    </row>
    <row r="255" spans="1:13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7">
        <v>25.9</v>
      </c>
      <c r="L255" s="27" t="s">
        <v>975</v>
      </c>
      <c r="M255" s="2"/>
    </row>
    <row r="256" spans="1:13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7">
        <v>26</v>
      </c>
      <c r="L256" s="27" t="s">
        <v>148</v>
      </c>
      <c r="M256" s="2"/>
    </row>
    <row r="257" spans="1:13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7">
        <v>26.1</v>
      </c>
      <c r="L257" s="27" t="s">
        <v>978</v>
      </c>
      <c r="M257" s="2"/>
    </row>
    <row r="258" spans="1:13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7">
        <v>26.2</v>
      </c>
      <c r="L258" s="27" t="s">
        <v>979</v>
      </c>
      <c r="M258" s="2"/>
    </row>
    <row r="259" spans="1:13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7">
        <v>26.3</v>
      </c>
      <c r="L259" s="27" t="s">
        <v>980</v>
      </c>
      <c r="M259" s="2"/>
    </row>
    <row r="260" spans="1:13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7">
        <v>26.4</v>
      </c>
      <c r="L260" s="27" t="s">
        <v>722</v>
      </c>
      <c r="M260" s="2"/>
    </row>
    <row r="261" spans="1:13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7">
        <v>26.5</v>
      </c>
      <c r="L261" s="27" t="s">
        <v>982</v>
      </c>
      <c r="M261" s="2"/>
    </row>
    <row r="262" spans="1:13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7">
        <v>26.6</v>
      </c>
      <c r="L262" s="27" t="s">
        <v>983</v>
      </c>
      <c r="M262" s="2"/>
    </row>
    <row r="263" spans="1:13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7">
        <v>26.7</v>
      </c>
      <c r="L263" s="27" t="s">
        <v>984</v>
      </c>
      <c r="M263" s="2"/>
    </row>
    <row r="264" spans="1:13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7">
        <v>26.8</v>
      </c>
      <c r="L264" s="27" t="s">
        <v>987</v>
      </c>
      <c r="M264" s="2"/>
    </row>
    <row r="265" spans="1:13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7">
        <v>26.9</v>
      </c>
      <c r="L265" s="27" t="s">
        <v>989</v>
      </c>
      <c r="M265" s="2"/>
    </row>
    <row r="266" spans="1:13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7">
        <v>27</v>
      </c>
      <c r="L266" s="27" t="s">
        <v>150</v>
      </c>
      <c r="M266" s="2"/>
    </row>
    <row r="267" spans="1:13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7">
        <v>27.1</v>
      </c>
      <c r="L267" s="27" t="s">
        <v>990</v>
      </c>
      <c r="M267" s="2"/>
    </row>
    <row r="268" spans="1:13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7">
        <v>27.2</v>
      </c>
      <c r="L268" s="27" t="s">
        <v>991</v>
      </c>
      <c r="M268" s="2"/>
    </row>
    <row r="269" spans="1:13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7">
        <v>27.3</v>
      </c>
      <c r="L269" s="27" t="s">
        <v>992</v>
      </c>
      <c r="M269" s="2"/>
    </row>
    <row r="270" spans="1:13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7">
        <v>27.4</v>
      </c>
      <c r="L270" s="27" t="s">
        <v>993</v>
      </c>
      <c r="M270" s="2"/>
    </row>
    <row r="271" spans="1:13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7">
        <v>27.5</v>
      </c>
      <c r="L271" s="27" t="s">
        <v>994</v>
      </c>
      <c r="M271" s="2"/>
    </row>
    <row r="272" spans="1:13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7">
        <v>27.6</v>
      </c>
      <c r="L272" s="27" t="s">
        <v>995</v>
      </c>
      <c r="M272" s="2"/>
    </row>
    <row r="273" spans="1:13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7">
        <v>27.7</v>
      </c>
      <c r="L273" s="27" t="s">
        <v>997</v>
      </c>
      <c r="M273" s="2"/>
    </row>
    <row r="274" spans="1:13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7">
        <v>27.8</v>
      </c>
      <c r="L274" s="27" t="s">
        <v>740</v>
      </c>
      <c r="M274" s="2"/>
    </row>
    <row r="275" spans="1:13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7">
        <v>27.9</v>
      </c>
      <c r="L275" s="27" t="s">
        <v>1006</v>
      </c>
      <c r="M275" s="2"/>
    </row>
    <row r="276" spans="1:13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7">
        <v>28</v>
      </c>
      <c r="L276" s="27" t="s">
        <v>152</v>
      </c>
      <c r="M276" s="2"/>
    </row>
    <row r="277" spans="1:13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7">
        <v>28.1</v>
      </c>
      <c r="L277" s="27" t="s">
        <v>105</v>
      </c>
      <c r="M277" s="2"/>
    </row>
    <row r="278" spans="1:13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7">
        <v>28.2</v>
      </c>
      <c r="L278" s="27" t="s">
        <v>1010</v>
      </c>
      <c r="M278" s="2"/>
    </row>
    <row r="279" spans="1:13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7">
        <v>28.3</v>
      </c>
      <c r="L279" s="27" t="s">
        <v>1012</v>
      </c>
      <c r="M279" s="2"/>
    </row>
    <row r="280" spans="1:13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7">
        <v>28.4</v>
      </c>
      <c r="L280" s="27" t="s">
        <v>1013</v>
      </c>
      <c r="M280" s="2"/>
    </row>
    <row r="281" spans="1:13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7">
        <v>28.5</v>
      </c>
      <c r="L281" s="27" t="s">
        <v>1016</v>
      </c>
      <c r="M281" s="2"/>
    </row>
    <row r="282" spans="1:13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7">
        <v>28.6</v>
      </c>
      <c r="L282" s="27" t="s">
        <v>1017</v>
      </c>
      <c r="M282" s="2"/>
    </row>
    <row r="283" spans="1:13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7">
        <v>28.7</v>
      </c>
      <c r="L283" s="27" t="s">
        <v>1018</v>
      </c>
      <c r="M283" s="2"/>
    </row>
    <row r="284" spans="1:13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7">
        <v>28.8</v>
      </c>
      <c r="L284" s="27" t="s">
        <v>1021</v>
      </c>
      <c r="M284" s="2"/>
    </row>
    <row r="285" spans="1:13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7">
        <v>28.9</v>
      </c>
      <c r="L285" s="27" t="s">
        <v>749</v>
      </c>
      <c r="M285" s="2"/>
    </row>
    <row r="286" spans="1:13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7">
        <v>29</v>
      </c>
      <c r="L286" s="27" t="s">
        <v>154</v>
      </c>
      <c r="M286" s="2"/>
    </row>
    <row r="287" spans="1:13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7">
        <v>29.1</v>
      </c>
      <c r="L287" s="27" t="s">
        <v>1022</v>
      </c>
      <c r="M287" s="2"/>
    </row>
    <row r="288" spans="1:13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7">
        <v>29.2</v>
      </c>
      <c r="L288" s="27" t="s">
        <v>1023</v>
      </c>
      <c r="M288" s="2"/>
    </row>
    <row r="289" spans="1:13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7">
        <v>29.3</v>
      </c>
      <c r="L289" s="27" t="s">
        <v>1024</v>
      </c>
      <c r="M289" s="2"/>
    </row>
    <row r="290" spans="1:13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7">
        <v>29.4</v>
      </c>
      <c r="L290" s="27" t="s">
        <v>753</v>
      </c>
      <c r="M290" s="2"/>
    </row>
    <row r="291" spans="1:13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7">
        <v>29.5</v>
      </c>
      <c r="L291" s="27" t="s">
        <v>1030</v>
      </c>
      <c r="M291" s="2"/>
    </row>
    <row r="292" spans="1:13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7">
        <v>29.6</v>
      </c>
      <c r="L292" s="27" t="s">
        <v>1031</v>
      </c>
      <c r="M292" s="2"/>
    </row>
    <row r="293" spans="1:13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7">
        <v>29.7</v>
      </c>
      <c r="L293" s="27" t="s">
        <v>1034</v>
      </c>
      <c r="M293" s="2"/>
    </row>
    <row r="294" spans="1:13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7">
        <v>29.8</v>
      </c>
      <c r="L294" s="27" t="s">
        <v>1037</v>
      </c>
      <c r="M294" s="2"/>
    </row>
    <row r="295" spans="1:13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7">
        <v>29.9</v>
      </c>
      <c r="L295" s="27" t="s">
        <v>1040</v>
      </c>
      <c r="M295" s="2"/>
    </row>
    <row r="296" spans="1:13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43">
        <v>30</v>
      </c>
      <c r="L296" s="43" t="s">
        <v>109</v>
      </c>
      <c r="M296" s="2"/>
    </row>
    <row r="297" spans="1:13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</sheetData>
  <mergeCells count="5">
    <mergeCell ref="K4:L4"/>
    <mergeCell ref="H4:I4"/>
    <mergeCell ref="E4:F4"/>
    <mergeCell ref="B4:C4"/>
    <mergeCell ref="B2:L2"/>
  </mergeCell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58"/>
  <sheetViews>
    <sheetView workbookViewId="0">
      <selection activeCell="G40" sqref="G40"/>
    </sheetView>
  </sheetViews>
  <sheetFormatPr defaultColWidth="14.42578125" defaultRowHeight="15.75" customHeight="1" x14ac:dyDescent="0.2"/>
  <cols>
    <col min="1" max="1" width="16.85546875" customWidth="1"/>
    <col min="2" max="2" width="18.85546875" customWidth="1"/>
  </cols>
  <sheetData>
    <row r="1" spans="1:2" ht="15.75" customHeight="1" x14ac:dyDescent="0.2">
      <c r="A1" s="118" t="s">
        <v>1337</v>
      </c>
      <c r="B1" s="119" t="s">
        <v>1338</v>
      </c>
    </row>
    <row r="2" spans="1:2" ht="15.75" customHeight="1" x14ac:dyDescent="0.2">
      <c r="A2" s="120" t="s">
        <v>1339</v>
      </c>
      <c r="B2" s="121" t="s">
        <v>1336</v>
      </c>
    </row>
    <row r="3" spans="1:2" ht="15.75" customHeight="1" x14ac:dyDescent="0.2">
      <c r="A3" s="68">
        <v>2500</v>
      </c>
      <c r="B3" s="122" t="s">
        <v>1340</v>
      </c>
    </row>
    <row r="4" spans="1:2" ht="15.75" customHeight="1" x14ac:dyDescent="0.2">
      <c r="A4" s="68">
        <v>2600</v>
      </c>
      <c r="B4" s="122" t="s">
        <v>1341</v>
      </c>
    </row>
    <row r="5" spans="1:2" ht="15.75" customHeight="1" x14ac:dyDescent="0.2">
      <c r="A5" s="68">
        <v>2700</v>
      </c>
      <c r="B5" s="122" t="s">
        <v>1342</v>
      </c>
    </row>
    <row r="6" spans="1:2" ht="15.75" customHeight="1" x14ac:dyDescent="0.2">
      <c r="A6" s="68">
        <v>2800</v>
      </c>
      <c r="B6" s="122" t="s">
        <v>1343</v>
      </c>
    </row>
    <row r="7" spans="1:2" ht="15.75" customHeight="1" x14ac:dyDescent="0.2">
      <c r="A7" s="68">
        <v>2900</v>
      </c>
      <c r="B7" s="122" t="s">
        <v>1344</v>
      </c>
    </row>
    <row r="8" spans="1:2" ht="15.75" customHeight="1" x14ac:dyDescent="0.2">
      <c r="A8" s="68">
        <v>3000</v>
      </c>
      <c r="B8" s="122" t="s">
        <v>1345</v>
      </c>
    </row>
    <row r="9" spans="1:2" ht="15.75" customHeight="1" x14ac:dyDescent="0.2">
      <c r="A9" s="68">
        <v>3100</v>
      </c>
      <c r="B9" s="122" t="s">
        <v>1346</v>
      </c>
    </row>
    <row r="10" spans="1:2" ht="15.75" customHeight="1" x14ac:dyDescent="0.2">
      <c r="A10" s="68">
        <v>3200</v>
      </c>
      <c r="B10" s="122" t="s">
        <v>1347</v>
      </c>
    </row>
    <row r="11" spans="1:2" ht="15.75" customHeight="1" x14ac:dyDescent="0.2">
      <c r="A11" s="68">
        <v>3300</v>
      </c>
      <c r="B11" s="122" t="s">
        <v>1348</v>
      </c>
    </row>
    <row r="12" spans="1:2" ht="15.75" customHeight="1" x14ac:dyDescent="0.2">
      <c r="A12" s="68">
        <v>3400</v>
      </c>
      <c r="B12" s="122" t="s">
        <v>1349</v>
      </c>
    </row>
    <row r="13" spans="1:2" ht="15.75" customHeight="1" x14ac:dyDescent="0.2">
      <c r="A13" s="68">
        <v>3500</v>
      </c>
      <c r="B13" s="122" t="s">
        <v>1350</v>
      </c>
    </row>
    <row r="14" spans="1:2" ht="15.75" customHeight="1" x14ac:dyDescent="0.2">
      <c r="A14" s="68">
        <v>3600</v>
      </c>
      <c r="B14" s="122" t="s">
        <v>1351</v>
      </c>
    </row>
    <row r="15" spans="1:2" ht="15.75" customHeight="1" x14ac:dyDescent="0.2">
      <c r="A15" s="68">
        <v>3700</v>
      </c>
      <c r="B15" s="122" t="s">
        <v>1352</v>
      </c>
    </row>
    <row r="16" spans="1:2" ht="15.75" customHeight="1" x14ac:dyDescent="0.2">
      <c r="A16" s="68">
        <v>3800</v>
      </c>
      <c r="B16" s="122" t="s">
        <v>1353</v>
      </c>
    </row>
    <row r="17" spans="1:2" ht="15.75" customHeight="1" x14ac:dyDescent="0.2">
      <c r="A17" s="68">
        <v>3900</v>
      </c>
      <c r="B17" s="122" t="s">
        <v>1354</v>
      </c>
    </row>
    <row r="18" spans="1:2" ht="15.75" customHeight="1" x14ac:dyDescent="0.2">
      <c r="A18" s="68">
        <v>4000</v>
      </c>
      <c r="B18" s="122" t="s">
        <v>1355</v>
      </c>
    </row>
    <row r="19" spans="1:2" ht="15.75" customHeight="1" x14ac:dyDescent="0.2">
      <c r="A19" s="68">
        <v>4100</v>
      </c>
      <c r="B19" s="122" t="s">
        <v>1356</v>
      </c>
    </row>
    <row r="20" spans="1:2" ht="15.75" customHeight="1" x14ac:dyDescent="0.2">
      <c r="A20" s="68">
        <v>4200</v>
      </c>
      <c r="B20" s="122" t="s">
        <v>1357</v>
      </c>
    </row>
    <row r="21" spans="1:2" ht="15.75" customHeight="1" x14ac:dyDescent="0.2">
      <c r="A21" s="68">
        <v>4300</v>
      </c>
      <c r="B21" s="122" t="s">
        <v>1358</v>
      </c>
    </row>
    <row r="22" spans="1:2" ht="15.75" customHeight="1" x14ac:dyDescent="0.2">
      <c r="A22" s="68">
        <v>4400</v>
      </c>
      <c r="B22" s="122" t="s">
        <v>1359</v>
      </c>
    </row>
    <row r="23" spans="1:2" ht="15.75" customHeight="1" x14ac:dyDescent="0.2">
      <c r="A23" s="68">
        <v>4500</v>
      </c>
      <c r="B23" s="122" t="s">
        <v>1360</v>
      </c>
    </row>
    <row r="24" spans="1:2" ht="15.75" customHeight="1" x14ac:dyDescent="0.2">
      <c r="A24" s="68">
        <v>4600</v>
      </c>
      <c r="B24" s="122" t="s">
        <v>1361</v>
      </c>
    </row>
    <row r="25" spans="1:2" ht="15.75" customHeight="1" x14ac:dyDescent="0.2">
      <c r="A25" s="68">
        <v>4700</v>
      </c>
      <c r="B25" s="122" t="s">
        <v>1362</v>
      </c>
    </row>
    <row r="26" spans="1:2" ht="15.75" customHeight="1" x14ac:dyDescent="0.2">
      <c r="A26" s="68">
        <v>4800</v>
      </c>
      <c r="B26" s="122" t="s">
        <v>1363</v>
      </c>
    </row>
    <row r="27" spans="1:2" ht="15.75" customHeight="1" x14ac:dyDescent="0.2">
      <c r="A27" s="68">
        <v>4900</v>
      </c>
      <c r="B27" s="122" t="s">
        <v>1364</v>
      </c>
    </row>
    <row r="28" spans="1:2" ht="15.75" customHeight="1" x14ac:dyDescent="0.2">
      <c r="A28" s="68">
        <v>5000</v>
      </c>
      <c r="B28" s="122" t="s">
        <v>1365</v>
      </c>
    </row>
    <row r="29" spans="1:2" ht="15.75" customHeight="1" x14ac:dyDescent="0.2">
      <c r="A29" s="68">
        <v>5100</v>
      </c>
      <c r="B29" s="122" t="s">
        <v>1366</v>
      </c>
    </row>
    <row r="30" spans="1:2" ht="15.75" customHeight="1" x14ac:dyDescent="0.2">
      <c r="A30" s="68">
        <v>5200</v>
      </c>
      <c r="B30" s="122" t="s">
        <v>1367</v>
      </c>
    </row>
    <row r="31" spans="1:2" ht="15.75" customHeight="1" x14ac:dyDescent="0.2">
      <c r="A31" s="68">
        <v>5300</v>
      </c>
      <c r="B31" s="122" t="s">
        <v>1368</v>
      </c>
    </row>
    <row r="32" spans="1:2" ht="15.75" customHeight="1" x14ac:dyDescent="0.2">
      <c r="A32" s="68">
        <v>5400</v>
      </c>
      <c r="B32" s="122" t="s">
        <v>1369</v>
      </c>
    </row>
    <row r="33" spans="1:2" ht="15.75" customHeight="1" x14ac:dyDescent="0.2">
      <c r="A33" s="68">
        <v>5500</v>
      </c>
      <c r="B33" s="122" t="s">
        <v>1370</v>
      </c>
    </row>
    <row r="34" spans="1:2" ht="15.75" customHeight="1" x14ac:dyDescent="0.2">
      <c r="A34" s="68">
        <v>5600</v>
      </c>
      <c r="B34" s="122" t="s">
        <v>1371</v>
      </c>
    </row>
    <row r="35" spans="1:2" ht="15.75" customHeight="1" x14ac:dyDescent="0.2">
      <c r="A35" s="68">
        <v>5700</v>
      </c>
      <c r="B35" s="122" t="s">
        <v>1372</v>
      </c>
    </row>
    <row r="36" spans="1:2" ht="15.75" customHeight="1" x14ac:dyDescent="0.2">
      <c r="A36" s="68">
        <v>5800</v>
      </c>
      <c r="B36" s="122" t="s">
        <v>1373</v>
      </c>
    </row>
    <row r="37" spans="1:2" ht="12.75" x14ac:dyDescent="0.2">
      <c r="A37" s="68">
        <v>5900</v>
      </c>
      <c r="B37" s="122" t="s">
        <v>1374</v>
      </c>
    </row>
    <row r="38" spans="1:2" ht="12.75" x14ac:dyDescent="0.2">
      <c r="A38" s="68">
        <v>6000</v>
      </c>
      <c r="B38" s="122" t="s">
        <v>1375</v>
      </c>
    </row>
    <row r="39" spans="1:2" ht="12.75" x14ac:dyDescent="0.2">
      <c r="A39" s="68">
        <v>6100</v>
      </c>
      <c r="B39" s="122" t="s">
        <v>1376</v>
      </c>
    </row>
    <row r="40" spans="1:2" ht="12.75" x14ac:dyDescent="0.2">
      <c r="A40" s="68">
        <v>6200</v>
      </c>
      <c r="B40" s="122" t="s">
        <v>1377</v>
      </c>
    </row>
    <row r="41" spans="1:2" ht="12.75" x14ac:dyDescent="0.2">
      <c r="A41" s="68">
        <v>6300</v>
      </c>
      <c r="B41" s="122" t="s">
        <v>1378</v>
      </c>
    </row>
    <row r="42" spans="1:2" ht="12.75" x14ac:dyDescent="0.2">
      <c r="A42" s="68">
        <v>6400</v>
      </c>
      <c r="B42" s="122" t="s">
        <v>1379</v>
      </c>
    </row>
    <row r="43" spans="1:2" ht="12.75" x14ac:dyDescent="0.2">
      <c r="A43" s="68">
        <v>6500</v>
      </c>
      <c r="B43" s="122" t="s">
        <v>1380</v>
      </c>
    </row>
    <row r="44" spans="1:2" ht="12.75" x14ac:dyDescent="0.2">
      <c r="A44" s="68">
        <v>6600</v>
      </c>
      <c r="B44" s="122" t="s">
        <v>1381</v>
      </c>
    </row>
    <row r="45" spans="1:2" ht="12.75" x14ac:dyDescent="0.2">
      <c r="A45" s="68">
        <v>6700</v>
      </c>
      <c r="B45" s="122" t="s">
        <v>1382</v>
      </c>
    </row>
    <row r="46" spans="1:2" ht="12.75" x14ac:dyDescent="0.2">
      <c r="A46" s="68">
        <v>6800</v>
      </c>
      <c r="B46" s="122" t="s">
        <v>1383</v>
      </c>
    </row>
    <row r="47" spans="1:2" ht="12.75" x14ac:dyDescent="0.2">
      <c r="A47" s="68">
        <v>6900</v>
      </c>
      <c r="B47" s="122" t="s">
        <v>1384</v>
      </c>
    </row>
    <row r="48" spans="1:2" ht="12.75" x14ac:dyDescent="0.2">
      <c r="A48" s="68">
        <v>7000</v>
      </c>
      <c r="B48" s="122" t="s">
        <v>1385</v>
      </c>
    </row>
    <row r="49" spans="1:2" ht="12.75" x14ac:dyDescent="0.2">
      <c r="A49" s="68">
        <v>7100</v>
      </c>
      <c r="B49" s="122" t="s">
        <v>1386</v>
      </c>
    </row>
    <row r="50" spans="1:2" ht="12.75" x14ac:dyDescent="0.2">
      <c r="A50" s="68">
        <v>7200</v>
      </c>
      <c r="B50" s="122" t="s">
        <v>1387</v>
      </c>
    </row>
    <row r="51" spans="1:2" ht="12.75" x14ac:dyDescent="0.2">
      <c r="A51" s="68">
        <v>7300</v>
      </c>
      <c r="B51" s="122" t="s">
        <v>1388</v>
      </c>
    </row>
    <row r="52" spans="1:2" ht="12.75" x14ac:dyDescent="0.2">
      <c r="A52" s="68">
        <v>7400</v>
      </c>
      <c r="B52" s="122" t="s">
        <v>1389</v>
      </c>
    </row>
    <row r="53" spans="1:2" ht="12.75" x14ac:dyDescent="0.2">
      <c r="A53" s="68">
        <v>7500</v>
      </c>
      <c r="B53" s="122" t="s">
        <v>1390</v>
      </c>
    </row>
    <row r="54" spans="1:2" ht="12.75" x14ac:dyDescent="0.2">
      <c r="A54" s="68">
        <v>7600</v>
      </c>
      <c r="B54" s="122" t="s">
        <v>1391</v>
      </c>
    </row>
    <row r="55" spans="1:2" ht="12.75" x14ac:dyDescent="0.2">
      <c r="A55" s="68">
        <v>7700</v>
      </c>
      <c r="B55" s="122" t="s">
        <v>1392</v>
      </c>
    </row>
    <row r="56" spans="1:2" ht="12.75" x14ac:dyDescent="0.2">
      <c r="A56" s="68">
        <v>7800</v>
      </c>
      <c r="B56" s="122" t="s">
        <v>1393</v>
      </c>
    </row>
    <row r="57" spans="1:2" ht="12.75" x14ac:dyDescent="0.2">
      <c r="A57" s="68">
        <v>7900</v>
      </c>
      <c r="B57" s="122" t="s">
        <v>1394</v>
      </c>
    </row>
    <row r="58" spans="1:2" ht="12.75" x14ac:dyDescent="0.2">
      <c r="A58" s="68">
        <v>8000</v>
      </c>
      <c r="B58" s="122" t="s">
        <v>1395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Generator</vt:lpstr>
      <vt:lpstr>VISCA over IP Commands</vt:lpstr>
      <vt:lpstr>HTTP-CGI Commands</vt:lpstr>
      <vt:lpstr>TABLES</vt:lpstr>
      <vt:lpstr>TABLE - Zoom Tenths</vt:lpstr>
      <vt:lpstr>Kelvin Color Temp Abs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MattD</dc:creator>
  <cp:lastModifiedBy>Ben Dostie</cp:lastModifiedBy>
  <dcterms:created xsi:type="dcterms:W3CDTF">2019-10-24T15:16:06Z</dcterms:created>
  <dcterms:modified xsi:type="dcterms:W3CDTF">2021-08-23T01:33:43Z</dcterms:modified>
</cp:coreProperties>
</file>