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our\Documents\Work\Coding\Github\machine-learning\Python\deep-learning\sequence-modeling\stock-market-forecasting\"/>
    </mc:Choice>
  </mc:AlternateContent>
  <xr:revisionPtr revIDLastSave="0" documentId="13_ncr:1_{B7A1FADE-7B2A-4EE1-8B27-55393CCCAAE1}" xr6:coauthVersionLast="45" xr6:coauthVersionMax="45" xr10:uidLastSave="{00000000-0000-0000-0000-000000000000}"/>
  <bookViews>
    <workbookView xWindow="28680" yWindow="-120" windowWidth="29040" windowHeight="15990" xr2:uid="{947477A7-3653-4005-8262-F2DF0067DD18}"/>
  </bookViews>
  <sheets>
    <sheet name="Big tech stocks" sheetId="4" r:id="rId1"/>
    <sheet name="Penny stocks" sheetId="1" r:id="rId2"/>
    <sheet name="GNUS" sheetId="2" r:id="rId3"/>
    <sheet name="SOL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7" i="1" l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AJ17" i="4"/>
  <c r="AI17" i="4"/>
  <c r="AJ16" i="4"/>
  <c r="AI16" i="4"/>
  <c r="AJ15" i="4"/>
  <c r="AI15" i="4"/>
  <c r="AJ14" i="4"/>
  <c r="AI14" i="4"/>
  <c r="AJ13" i="4"/>
  <c r="AI13" i="4"/>
  <c r="AJ12" i="4"/>
  <c r="AI12" i="4"/>
  <c r="AJ11" i="4"/>
  <c r="AI11" i="4"/>
  <c r="AJ10" i="4"/>
  <c r="AI10" i="4"/>
  <c r="AJ9" i="4"/>
  <c r="AI9" i="4"/>
  <c r="AJ8" i="4"/>
  <c r="AI8" i="4"/>
  <c r="AJ7" i="4"/>
  <c r="AI7" i="4"/>
  <c r="AJ6" i="4"/>
  <c r="AI6" i="4"/>
  <c r="AC17" i="4"/>
  <c r="AB17" i="4"/>
  <c r="AC16" i="4"/>
  <c r="AB16" i="4"/>
  <c r="AC15" i="4"/>
  <c r="AB15" i="4"/>
  <c r="AC14" i="4"/>
  <c r="AB14" i="4"/>
  <c r="AC13" i="4"/>
  <c r="AB13" i="4"/>
  <c r="AC12" i="4"/>
  <c r="AB12" i="4"/>
  <c r="AC11" i="4"/>
  <c r="AB11" i="4"/>
  <c r="AC10" i="4"/>
  <c r="AB10" i="4"/>
  <c r="AC9" i="4"/>
  <c r="AB9" i="4"/>
  <c r="AC8" i="4"/>
  <c r="AB8" i="4"/>
  <c r="AC7" i="4"/>
  <c r="AB7" i="4"/>
  <c r="AC6" i="4"/>
  <c r="AB6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H6" i="4"/>
  <c r="G6" i="4"/>
  <c r="F17" i="4"/>
  <c r="AA16" i="1"/>
  <c r="M17" i="1" l="1"/>
  <c r="F17" i="1"/>
  <c r="T17" i="1"/>
  <c r="T16" i="1"/>
</calcChain>
</file>

<file path=xl/sharedStrings.xml><?xml version="1.0" encoding="utf-8"?>
<sst xmlns="http://schemas.openxmlformats.org/spreadsheetml/2006/main" count="112" uniqueCount="27">
  <si>
    <t>1 month</t>
  </si>
  <si>
    <t>3 months</t>
  </si>
  <si>
    <t>6 months</t>
  </si>
  <si>
    <t>1 year</t>
  </si>
  <si>
    <t>SOLO</t>
  </si>
  <si>
    <t>Predictions with different historical windows</t>
  </si>
  <si>
    <t>REAL</t>
  </si>
  <si>
    <t>GEVO</t>
  </si>
  <si>
    <t>Date</t>
  </si>
  <si>
    <t>XELA</t>
  </si>
  <si>
    <t>GNUS</t>
  </si>
  <si>
    <t>Start</t>
  </si>
  <si>
    <t>2014, 1, 1</t>
  </si>
  <si>
    <t>2017, 1, 1</t>
  </si>
  <si>
    <t>2017, 6, 1</t>
  </si>
  <si>
    <t>2018, 6, 1</t>
  </si>
  <si>
    <t>min</t>
  </si>
  <si>
    <t>max</t>
  </si>
  <si>
    <t>ROOT MEAN SQUARED ERROR</t>
  </si>
  <si>
    <t>GOOG</t>
  </si>
  <si>
    <t>2005,1,1</t>
  </si>
  <si>
    <t>AMZN</t>
  </si>
  <si>
    <t>AAPL</t>
  </si>
  <si>
    <t>MSFT</t>
  </si>
  <si>
    <t>FB</t>
  </si>
  <si>
    <t>2013,1,1</t>
  </si>
  <si>
    <t>Stock Market Closing Price Next Day Predictions [% Change, Multivariate (Open, High, Low, Close, Volume)]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</si>
</sst>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1" fillId="0" borderId="1" xfId="0" applyFont="1" applyBorder="1"/>
    <xf numFmtId="164" fontId="0" fillId="0" borderId="6" xfId="0" applyNumberFormat="1" applyBorder="1"/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1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4" fontId="6" fillId="0" borderId="8" xfId="0" applyNumberFormat="1" applyFont="1" applyBorder="1"/>
    <xf numFmtId="10" fontId="6" fillId="0" borderId="12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0" fontId="6" fillId="0" borderId="14" xfId="0" applyNumberFormat="1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164" fontId="6" fillId="0" borderId="6" xfId="0" applyNumberFormat="1" applyFont="1" applyBorder="1"/>
    <xf numFmtId="10" fontId="6" fillId="0" borderId="11" xfId="0" applyNumberFormat="1" applyFont="1" applyBorder="1" applyAlignment="1">
      <alignment horizontal="center"/>
    </xf>
    <xf numFmtId="10" fontId="6" fillId="0" borderId="13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2" fontId="5" fillId="0" borderId="8" xfId="0" applyNumberFormat="1" applyFont="1" applyBorder="1"/>
    <xf numFmtId="2" fontId="6" fillId="0" borderId="0" xfId="0" applyNumberFormat="1" applyFont="1" applyBorder="1"/>
    <xf numFmtId="2" fontId="6" fillId="0" borderId="8" xfId="0" applyNumberFormat="1" applyFont="1" applyBorder="1"/>
    <xf numFmtId="2" fontId="9" fillId="0" borderId="12" xfId="0" applyNumberFormat="1" applyFont="1" applyBorder="1" applyAlignment="1">
      <alignment horizontal="center"/>
    </xf>
    <xf numFmtId="2" fontId="6" fillId="0" borderId="6" xfId="0" applyNumberFormat="1" applyFont="1" applyBorder="1"/>
    <xf numFmtId="2" fontId="6" fillId="0" borderId="7" xfId="0" applyNumberFormat="1" applyFont="1" applyBorder="1"/>
    <xf numFmtId="2" fontId="9" fillId="0" borderId="11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2" fillId="0" borderId="0" xfId="0" applyNumberFormat="1" applyFont="1" applyBorder="1"/>
    <xf numFmtId="2" fontId="12" fillId="0" borderId="8" xfId="0" applyNumberFormat="1" applyFont="1" applyBorder="1"/>
    <xf numFmtId="2" fontId="5" fillId="0" borderId="0" xfId="0" applyNumberFormat="1" applyFont="1" applyBorder="1"/>
    <xf numFmtId="0" fontId="7" fillId="0" borderId="0" xfId="0" applyFont="1" applyAlignment="1"/>
    <xf numFmtId="2" fontId="6" fillId="0" borderId="12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 vertical="center"/>
    </xf>
    <xf numFmtId="0" fontId="3" fillId="0" borderId="0" xfId="0" applyFont="1" applyAlignment="1"/>
    <xf numFmtId="2" fontId="1" fillId="0" borderId="12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4400"/>
              <a:t>GNUS</a:t>
            </a:r>
          </a:p>
          <a:p>
            <a:pPr>
              <a:defRPr sz="4400"/>
            </a:pPr>
            <a:r>
              <a:rPr lang="en-CA" sz="4400"/>
              <a:t>Real vs.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stocks'!$F$6:$F$46</c:f>
              <c:numCache>
                <c:formatCode>0.00</c:formatCode>
                <c:ptCount val="41"/>
                <c:pt idx="0">
                  <c:v>2.6666666666666692</c:v>
                </c:pt>
                <c:pt idx="1">
                  <c:v>53.679653679653669</c:v>
                </c:pt>
                <c:pt idx="2">
                  <c:v>-25.070422535211261</c:v>
                </c:pt>
                <c:pt idx="3">
                  <c:v>-14.285714285714299</c:v>
                </c:pt>
                <c:pt idx="4">
                  <c:v>2.8508771929824737</c:v>
                </c:pt>
                <c:pt idx="5">
                  <c:v>2.3454157782515868</c:v>
                </c:pt>
                <c:pt idx="6">
                  <c:v>-2.0833333333333259</c:v>
                </c:pt>
                <c:pt idx="7">
                  <c:v>-5.106382978723409</c:v>
                </c:pt>
                <c:pt idx="8">
                  <c:v>3.1390134529147913</c:v>
                </c:pt>
                <c:pt idx="9">
                  <c:v>-0.43478260869564295</c:v>
                </c:pt>
                <c:pt idx="10">
                  <c:v>-3.4934497816593919</c:v>
                </c:pt>
                <c:pt idx="11">
                  <c:v>0.22624434389139789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8-4177-8EF4-04DE839C351F}"/>
            </c:ext>
          </c:extLst>
        </c:ser>
        <c:ser>
          <c:idx val="1"/>
          <c:order val="1"/>
          <c:tx>
            <c:v>Prediction [1-month-window]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stocks'!$B$6:$B$46</c:f>
              <c:numCache>
                <c:formatCode>0.00</c:formatCode>
                <c:ptCount val="41"/>
                <c:pt idx="0">
                  <c:v>50.613333333333323</c:v>
                </c:pt>
                <c:pt idx="1">
                  <c:v>34.844155844155843</c:v>
                </c:pt>
                <c:pt idx="2">
                  <c:v>30.808450704225354</c:v>
                </c:pt>
                <c:pt idx="3">
                  <c:v>51.808270676691727</c:v>
                </c:pt>
                <c:pt idx="4">
                  <c:v>50.289473684210542</c:v>
                </c:pt>
                <c:pt idx="5">
                  <c:v>-8.8315565031982963</c:v>
                </c:pt>
                <c:pt idx="6">
                  <c:v>-34.316666666666663</c:v>
                </c:pt>
                <c:pt idx="7">
                  <c:v>-35.548936170212777</c:v>
                </c:pt>
                <c:pt idx="8">
                  <c:v>5.937219730941707</c:v>
                </c:pt>
                <c:pt idx="9">
                  <c:v>1.2956521739130553</c:v>
                </c:pt>
                <c:pt idx="10">
                  <c:v>13.471615720524017</c:v>
                </c:pt>
                <c:pt idx="11">
                  <c:v>22.990950226244355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8-4177-8EF4-04DE839C351F}"/>
            </c:ext>
          </c:extLst>
        </c:ser>
        <c:ser>
          <c:idx val="2"/>
          <c:order val="2"/>
          <c:tx>
            <c:v>Prediction [3-month-window]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stocks'!$C$6:$C$46</c:f>
              <c:numCache>
                <c:formatCode>0.00</c:formatCode>
                <c:ptCount val="41"/>
                <c:pt idx="0">
                  <c:v>24.702222222222225</c:v>
                </c:pt>
                <c:pt idx="1">
                  <c:v>23.229437229437227</c:v>
                </c:pt>
                <c:pt idx="2">
                  <c:v>28.690140845070434</c:v>
                </c:pt>
                <c:pt idx="3">
                  <c:v>62.676691729323316</c:v>
                </c:pt>
                <c:pt idx="4">
                  <c:v>48.232456140350891</c:v>
                </c:pt>
                <c:pt idx="5">
                  <c:v>-0.54584221748402417</c:v>
                </c:pt>
                <c:pt idx="6">
                  <c:v>-46.308333333333337</c:v>
                </c:pt>
                <c:pt idx="7">
                  <c:v>-9.6297872340425599</c:v>
                </c:pt>
                <c:pt idx="8">
                  <c:v>6.4170403587443952</c:v>
                </c:pt>
                <c:pt idx="9">
                  <c:v>-5.9826086956521722</c:v>
                </c:pt>
                <c:pt idx="10">
                  <c:v>26.720524017467245</c:v>
                </c:pt>
                <c:pt idx="11">
                  <c:v>27.411764705882348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8-4177-8EF4-04DE839C351F}"/>
            </c:ext>
          </c:extLst>
        </c:ser>
        <c:ser>
          <c:idx val="3"/>
          <c:order val="3"/>
          <c:tx>
            <c:v>Prediction [6-month-window]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4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stocks'!$D$6:$D$46</c:f>
              <c:numCache>
                <c:formatCode>0.00</c:formatCode>
                <c:ptCount val="41"/>
                <c:pt idx="0">
                  <c:v>36.946666666666673</c:v>
                </c:pt>
                <c:pt idx="1">
                  <c:v>14.463203463203456</c:v>
                </c:pt>
                <c:pt idx="2">
                  <c:v>53.40000000000002</c:v>
                </c:pt>
                <c:pt idx="3">
                  <c:v>67.988721804511258</c:v>
                </c:pt>
                <c:pt idx="4">
                  <c:v>43.833333333333343</c:v>
                </c:pt>
                <c:pt idx="5">
                  <c:v>4.1151385927505242</c:v>
                </c:pt>
                <c:pt idx="6">
                  <c:v>-19.312499999999993</c:v>
                </c:pt>
                <c:pt idx="7">
                  <c:v>-9.1319148936170169</c:v>
                </c:pt>
                <c:pt idx="8">
                  <c:v>25.16143497757848</c:v>
                </c:pt>
                <c:pt idx="9">
                  <c:v>10.482608695652189</c:v>
                </c:pt>
                <c:pt idx="10">
                  <c:v>26.689956331877717</c:v>
                </c:pt>
                <c:pt idx="11">
                  <c:v>14.787330316742082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98-4177-8EF4-04DE839C351F}"/>
            </c:ext>
          </c:extLst>
        </c:ser>
        <c:ser>
          <c:idx val="4"/>
          <c:order val="4"/>
          <c:tx>
            <c:v>Prediction [1-year-window]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stocks'!$E$6:$E$46</c:f>
              <c:numCache>
                <c:formatCode>0.00</c:formatCode>
                <c:ptCount val="41"/>
                <c:pt idx="0">
                  <c:v>25.231111111111105</c:v>
                </c:pt>
                <c:pt idx="1">
                  <c:v>10.887445887445889</c:v>
                </c:pt>
                <c:pt idx="2">
                  <c:v>33.760563380281695</c:v>
                </c:pt>
                <c:pt idx="3">
                  <c:v>73.827067669172934</c:v>
                </c:pt>
                <c:pt idx="4">
                  <c:v>65.679824561403521</c:v>
                </c:pt>
                <c:pt idx="5">
                  <c:v>21.138592750533039</c:v>
                </c:pt>
                <c:pt idx="6">
                  <c:v>-33.633333333333333</c:v>
                </c:pt>
                <c:pt idx="7">
                  <c:v>-30.629787234042553</c:v>
                </c:pt>
                <c:pt idx="8">
                  <c:v>1.8026905829596418</c:v>
                </c:pt>
                <c:pt idx="9">
                  <c:v>32.482608695652182</c:v>
                </c:pt>
                <c:pt idx="10">
                  <c:v>8.1179039301310123</c:v>
                </c:pt>
                <c:pt idx="11">
                  <c:v>21.583710407239813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98-4177-8EF4-04DE839C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3464"/>
        <c:axId val="315468224"/>
      </c:scatterChart>
      <c:valAx>
        <c:axId val="31545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8224"/>
        <c:crosses val="autoZero"/>
        <c:crossBetween val="midCat"/>
      </c:valAx>
      <c:valAx>
        <c:axId val="3154682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Stock Price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4400"/>
              <a:t>SOLO</a:t>
            </a:r>
          </a:p>
          <a:p>
            <a:pPr>
              <a:defRPr sz="4400"/>
            </a:pPr>
            <a:r>
              <a:rPr lang="en-CA" sz="4400"/>
              <a:t>Real vs.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stocks'!$M$6:$M$46</c:f>
              <c:numCache>
                <c:formatCode>0.00</c:formatCode>
                <c:ptCount val="41"/>
                <c:pt idx="0">
                  <c:v>3.5555555555555589</c:v>
                </c:pt>
                <c:pt idx="1">
                  <c:v>34.334763948497844</c:v>
                </c:pt>
                <c:pt idx="2">
                  <c:v>64.536741214057528</c:v>
                </c:pt>
                <c:pt idx="3">
                  <c:v>-19.417475728155338</c:v>
                </c:pt>
                <c:pt idx="4">
                  <c:v>13.493975903614446</c:v>
                </c:pt>
                <c:pt idx="5">
                  <c:v>2.5477707006369448</c:v>
                </c:pt>
                <c:pt idx="6">
                  <c:v>-8.6956521739130412</c:v>
                </c:pt>
                <c:pt idx="7">
                  <c:v>-18.367346938775508</c:v>
                </c:pt>
                <c:pt idx="8">
                  <c:v>1.388888888888884</c:v>
                </c:pt>
                <c:pt idx="9">
                  <c:v>0.27397260273973234</c:v>
                </c:pt>
                <c:pt idx="10">
                  <c:v>-4.9180327868852496</c:v>
                </c:pt>
                <c:pt idx="11">
                  <c:v>-3.4482758620689684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3-403B-8238-34E16696959B}"/>
            </c:ext>
          </c:extLst>
        </c:ser>
        <c:ser>
          <c:idx val="1"/>
          <c:order val="1"/>
          <c:tx>
            <c:v>Prediction [1-month-window]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stocks'!$I$6:$I$46</c:f>
              <c:numCache>
                <c:formatCode>0.00</c:formatCode>
                <c:ptCount val="41"/>
                <c:pt idx="0">
                  <c:v>81.217777777777769</c:v>
                </c:pt>
                <c:pt idx="1">
                  <c:v>60.227467811158789</c:v>
                </c:pt>
                <c:pt idx="2">
                  <c:v>90.92332268370609</c:v>
                </c:pt>
                <c:pt idx="3">
                  <c:v>120.75339805825242</c:v>
                </c:pt>
                <c:pt idx="4">
                  <c:v>57.79999999999999</c:v>
                </c:pt>
                <c:pt idx="5">
                  <c:v>34.560509554140118</c:v>
                </c:pt>
                <c:pt idx="6">
                  <c:v>32.424430641821935</c:v>
                </c:pt>
                <c:pt idx="7">
                  <c:v>32.712018140589556</c:v>
                </c:pt>
                <c:pt idx="8">
                  <c:v>46.816666666666663</c:v>
                </c:pt>
                <c:pt idx="9">
                  <c:v>43.468493150684942</c:v>
                </c:pt>
                <c:pt idx="10">
                  <c:v>43.199453551912569</c:v>
                </c:pt>
                <c:pt idx="11">
                  <c:v>32.048850574712645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3-403B-8238-34E16696959B}"/>
            </c:ext>
          </c:extLst>
        </c:ser>
        <c:ser>
          <c:idx val="2"/>
          <c:order val="2"/>
          <c:tx>
            <c:v>Prediction [3-month-window]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stocks'!$J$6:$J$46</c:f>
              <c:numCache>
                <c:formatCode>0.00</c:formatCode>
                <c:ptCount val="41"/>
                <c:pt idx="0">
                  <c:v>80.417777777777772</c:v>
                </c:pt>
                <c:pt idx="1">
                  <c:v>60.892703862660937</c:v>
                </c:pt>
                <c:pt idx="2">
                  <c:v>90.533546325878604</c:v>
                </c:pt>
                <c:pt idx="3">
                  <c:v>115.62718446601939</c:v>
                </c:pt>
                <c:pt idx="4">
                  <c:v>44.031325301204802</c:v>
                </c:pt>
                <c:pt idx="5">
                  <c:v>43.012738853503187</c:v>
                </c:pt>
                <c:pt idx="6">
                  <c:v>28.05797101449275</c:v>
                </c:pt>
                <c:pt idx="7">
                  <c:v>37.571428571428577</c:v>
                </c:pt>
                <c:pt idx="8">
                  <c:v>48.219444444444427</c:v>
                </c:pt>
                <c:pt idx="9">
                  <c:v>49.063013698630151</c:v>
                </c:pt>
                <c:pt idx="10">
                  <c:v>27.978142076502731</c:v>
                </c:pt>
                <c:pt idx="11">
                  <c:v>41.462643678160923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3-403B-8238-34E16696959B}"/>
            </c:ext>
          </c:extLst>
        </c:ser>
        <c:ser>
          <c:idx val="3"/>
          <c:order val="3"/>
          <c:tx>
            <c:v>Prediction [6-month-window]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4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stocks'!$K$6:$K$46</c:f>
              <c:numCache>
                <c:formatCode>0.00</c:formatCode>
                <c:ptCount val="41"/>
                <c:pt idx="0">
                  <c:v>41.2</c:v>
                </c:pt>
                <c:pt idx="1">
                  <c:v>43.553648068669531</c:v>
                </c:pt>
                <c:pt idx="2">
                  <c:v>23.233226837060712</c:v>
                </c:pt>
                <c:pt idx="3">
                  <c:v>15.00970873786407</c:v>
                </c:pt>
                <c:pt idx="4">
                  <c:v>99.551807228915635</c:v>
                </c:pt>
                <c:pt idx="5">
                  <c:v>50.57112526539278</c:v>
                </c:pt>
                <c:pt idx="6">
                  <c:v>25.149068322981361</c:v>
                </c:pt>
                <c:pt idx="7">
                  <c:v>19.557823129251698</c:v>
                </c:pt>
                <c:pt idx="8">
                  <c:v>8.68611111111111</c:v>
                </c:pt>
                <c:pt idx="9">
                  <c:v>18.441095890410967</c:v>
                </c:pt>
                <c:pt idx="10">
                  <c:v>16.308743169398902</c:v>
                </c:pt>
                <c:pt idx="11">
                  <c:v>38.951149425287355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23-403B-8238-34E16696959B}"/>
            </c:ext>
          </c:extLst>
        </c:ser>
        <c:ser>
          <c:idx val="4"/>
          <c:order val="4"/>
          <c:tx>
            <c:v>Prediction [1-year-window]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stocks'!$L$6:$L$46</c:f>
              <c:numCache>
                <c:formatCode>0.00</c:formatCode>
                <c:ptCount val="41"/>
                <c:pt idx="0">
                  <c:v>26.906666666666663</c:v>
                </c:pt>
                <c:pt idx="1">
                  <c:v>33.506437768240339</c:v>
                </c:pt>
                <c:pt idx="2">
                  <c:v>9.4888178913738077</c:v>
                </c:pt>
                <c:pt idx="3">
                  <c:v>17.809708737864064</c:v>
                </c:pt>
                <c:pt idx="4">
                  <c:v>58.939759036144565</c:v>
                </c:pt>
                <c:pt idx="5">
                  <c:v>75.683651804670902</c:v>
                </c:pt>
                <c:pt idx="6">
                  <c:v>90.919254658385071</c:v>
                </c:pt>
                <c:pt idx="7">
                  <c:v>63.514739229024947</c:v>
                </c:pt>
                <c:pt idx="8">
                  <c:v>82.486111111111086</c:v>
                </c:pt>
                <c:pt idx="9">
                  <c:v>99.331506849315076</c:v>
                </c:pt>
                <c:pt idx="10">
                  <c:v>-14.811475409836065</c:v>
                </c:pt>
                <c:pt idx="11">
                  <c:v>50.982758620689651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23-403B-8238-34E16696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3464"/>
        <c:axId val="315468224"/>
      </c:scatterChart>
      <c:valAx>
        <c:axId val="31545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8224"/>
        <c:crosses val="autoZero"/>
        <c:crossBetween val="midCat"/>
      </c:valAx>
      <c:valAx>
        <c:axId val="3154682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Stock Price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496FBC-8AF5-45EF-99C1-9F99703FF4D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E55845-85A4-407C-A877-B88CDB285CBC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1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C8A16-5536-46EB-94DF-F35AB89E7A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1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F8390-5BD6-4EAA-9FDA-9C081AC6F5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4FE6-932B-44F8-B4F3-38BD6F7F30B0}">
  <dimension ref="A1:AJ46"/>
  <sheetViews>
    <sheetView tabSelected="1" workbookViewId="0">
      <selection activeCell="E18" sqref="E18"/>
    </sheetView>
  </sheetViews>
  <sheetFormatPr defaultRowHeight="14.5" x14ac:dyDescent="0.35"/>
  <cols>
    <col min="1" max="1" width="20.6328125" style="9" customWidth="1"/>
    <col min="2" max="5" width="8.7265625" style="9"/>
    <col min="6" max="8" width="8.7265625" style="10"/>
    <col min="9" max="12" width="8.7265625" style="9"/>
    <col min="13" max="15" width="8.7265625" style="10"/>
    <col min="16" max="19" width="8.7265625" style="9"/>
    <col min="20" max="22" width="8.7265625" style="10"/>
    <col min="23" max="26" width="8.7265625" style="9"/>
    <col min="27" max="29" width="8.7265625" style="10"/>
    <col min="30" max="33" width="8.7265625" style="9"/>
    <col min="34" max="36" width="8.7265625" style="10"/>
    <col min="37" max="16384" width="8.7265625" style="9"/>
  </cols>
  <sheetData>
    <row r="1" spans="1:36" ht="23.5" x14ac:dyDescent="0.55000000000000004">
      <c r="A1" s="59" t="s">
        <v>26</v>
      </c>
      <c r="B1" s="59"/>
      <c r="C1" s="59"/>
      <c r="D1" s="59"/>
      <c r="E1" s="59"/>
      <c r="F1" s="59"/>
      <c r="G1" s="59"/>
      <c r="H1" s="59"/>
    </row>
    <row r="2" spans="1:36" ht="15" thickBot="1" x14ac:dyDescent="0.4">
      <c r="B2" s="9" t="s">
        <v>11</v>
      </c>
      <c r="C2" s="9" t="s">
        <v>20</v>
      </c>
      <c r="I2" s="9" t="s">
        <v>11</v>
      </c>
      <c r="J2" s="9" t="s">
        <v>20</v>
      </c>
      <c r="P2" s="9" t="s">
        <v>11</v>
      </c>
      <c r="Q2" s="9" t="s">
        <v>20</v>
      </c>
      <c r="W2" s="9" t="s">
        <v>11</v>
      </c>
      <c r="X2" s="9" t="s">
        <v>20</v>
      </c>
      <c r="AD2" s="9" t="s">
        <v>11</v>
      </c>
      <c r="AE2" s="9" t="s">
        <v>25</v>
      </c>
    </row>
    <row r="3" spans="1:36" ht="19" thickBot="1" x14ac:dyDescent="0.5">
      <c r="B3" s="31" t="s">
        <v>19</v>
      </c>
      <c r="C3" s="32"/>
      <c r="D3" s="32"/>
      <c r="E3" s="32"/>
      <c r="F3" s="32"/>
      <c r="G3" s="32"/>
      <c r="H3" s="33"/>
      <c r="I3" s="31" t="s">
        <v>21</v>
      </c>
      <c r="J3" s="32"/>
      <c r="K3" s="32"/>
      <c r="L3" s="32"/>
      <c r="M3" s="32"/>
      <c r="N3" s="32"/>
      <c r="O3" s="33"/>
      <c r="P3" s="31" t="s">
        <v>22</v>
      </c>
      <c r="Q3" s="32"/>
      <c r="R3" s="32"/>
      <c r="S3" s="32"/>
      <c r="T3" s="32"/>
      <c r="U3" s="32"/>
      <c r="V3" s="33"/>
      <c r="W3" s="31" t="s">
        <v>23</v>
      </c>
      <c r="X3" s="32"/>
      <c r="Y3" s="32"/>
      <c r="Z3" s="32"/>
      <c r="AA3" s="32"/>
      <c r="AB3" s="32"/>
      <c r="AC3" s="33"/>
      <c r="AD3" s="31" t="s">
        <v>24</v>
      </c>
      <c r="AE3" s="32"/>
      <c r="AF3" s="32"/>
      <c r="AG3" s="32"/>
      <c r="AH3" s="32"/>
      <c r="AI3" s="32"/>
      <c r="AJ3" s="33"/>
    </row>
    <row r="4" spans="1:36" ht="29" customHeight="1" thickBot="1" x14ac:dyDescent="0.4">
      <c r="B4" s="29" t="s">
        <v>5</v>
      </c>
      <c r="C4" s="30"/>
      <c r="D4" s="30"/>
      <c r="E4" s="30"/>
      <c r="F4" s="25" t="s">
        <v>6</v>
      </c>
      <c r="G4" s="27" t="s">
        <v>18</v>
      </c>
      <c r="H4" s="28"/>
      <c r="I4" s="29" t="s">
        <v>5</v>
      </c>
      <c r="J4" s="30"/>
      <c r="K4" s="30"/>
      <c r="L4" s="30"/>
      <c r="M4" s="25" t="s">
        <v>6</v>
      </c>
      <c r="N4" s="27" t="s">
        <v>18</v>
      </c>
      <c r="O4" s="28"/>
      <c r="P4" s="29" t="s">
        <v>5</v>
      </c>
      <c r="Q4" s="30"/>
      <c r="R4" s="30"/>
      <c r="S4" s="30"/>
      <c r="T4" s="25" t="s">
        <v>6</v>
      </c>
      <c r="U4" s="27" t="s">
        <v>18</v>
      </c>
      <c r="V4" s="28"/>
      <c r="W4" s="29" t="s">
        <v>5</v>
      </c>
      <c r="X4" s="30"/>
      <c r="Y4" s="30"/>
      <c r="Z4" s="30"/>
      <c r="AA4" s="25" t="s">
        <v>6</v>
      </c>
      <c r="AB4" s="27" t="s">
        <v>18</v>
      </c>
      <c r="AC4" s="28"/>
      <c r="AD4" s="34" t="s">
        <v>5</v>
      </c>
      <c r="AE4" s="35"/>
      <c r="AF4" s="35"/>
      <c r="AG4" s="35"/>
      <c r="AH4" s="36" t="s">
        <v>6</v>
      </c>
      <c r="AI4" s="27" t="s">
        <v>18</v>
      </c>
      <c r="AJ4" s="28"/>
    </row>
    <row r="5" spans="1:36" ht="14.5" customHeight="1" thickBot="1" x14ac:dyDescent="0.4">
      <c r="A5" s="11" t="s">
        <v>8</v>
      </c>
      <c r="B5" s="12" t="s">
        <v>0</v>
      </c>
      <c r="C5" s="13" t="s">
        <v>1</v>
      </c>
      <c r="D5" s="13" t="s">
        <v>2</v>
      </c>
      <c r="E5" s="13" t="s">
        <v>3</v>
      </c>
      <c r="F5" s="26"/>
      <c r="G5" s="14" t="s">
        <v>16</v>
      </c>
      <c r="H5" s="15" t="s">
        <v>17</v>
      </c>
      <c r="I5" s="12" t="s">
        <v>0</v>
      </c>
      <c r="J5" s="13" t="s">
        <v>1</v>
      </c>
      <c r="K5" s="13" t="s">
        <v>2</v>
      </c>
      <c r="L5" s="13" t="s">
        <v>3</v>
      </c>
      <c r="M5" s="26"/>
      <c r="N5" s="14" t="s">
        <v>16</v>
      </c>
      <c r="O5" s="15" t="s">
        <v>17</v>
      </c>
      <c r="P5" s="12" t="s">
        <v>0</v>
      </c>
      <c r="Q5" s="13" t="s">
        <v>1</v>
      </c>
      <c r="R5" s="13" t="s">
        <v>2</v>
      </c>
      <c r="S5" s="13" t="s">
        <v>3</v>
      </c>
      <c r="T5" s="26"/>
      <c r="U5" s="14" t="s">
        <v>16</v>
      </c>
      <c r="V5" s="15" t="s">
        <v>17</v>
      </c>
      <c r="W5" s="12" t="s">
        <v>0</v>
      </c>
      <c r="X5" s="13" t="s">
        <v>1</v>
      </c>
      <c r="Y5" s="13" t="s">
        <v>2</v>
      </c>
      <c r="Z5" s="13" t="s">
        <v>3</v>
      </c>
      <c r="AA5" s="26"/>
      <c r="AB5" s="14" t="s">
        <v>16</v>
      </c>
      <c r="AC5" s="15" t="s">
        <v>17</v>
      </c>
      <c r="AD5" s="12" t="s">
        <v>0</v>
      </c>
      <c r="AE5" s="13" t="s">
        <v>1</v>
      </c>
      <c r="AF5" s="13" t="s">
        <v>2</v>
      </c>
      <c r="AG5" s="13" t="s">
        <v>3</v>
      </c>
      <c r="AH5" s="26"/>
      <c r="AI5" s="14" t="s">
        <v>16</v>
      </c>
      <c r="AJ5" s="15" t="s">
        <v>17</v>
      </c>
    </row>
    <row r="6" spans="1:36" ht="14.5" customHeight="1" x14ac:dyDescent="0.35">
      <c r="A6" s="16">
        <v>44013</v>
      </c>
      <c r="B6" s="46">
        <v>0.93786829464987442</v>
      </c>
      <c r="C6" s="56">
        <v>-6.4410268744561749</v>
      </c>
      <c r="D6" s="56">
        <v>-4.9708759841823298</v>
      </c>
      <c r="E6" s="56">
        <v>-1.3159923882824711</v>
      </c>
      <c r="F6" s="53">
        <v>1.7281994326582342</v>
      </c>
      <c r="G6" s="17">
        <f>MIN(SQRT((B6-F6)^2),SQRT((C6-F6)^2),SQRT((D6-F6)^2),SQRT((E6-F6)^2))/F6/100</f>
        <v>4.5731477691362855E-3</v>
      </c>
      <c r="H6" s="18">
        <f>MAX(SQRT((B6-F6)^2),SQRT((C6-F6)^2),SQRT((D6-F6)^2),SQRT((E6-F6)^2))/F6/100</f>
        <v>4.7270159639787021E-2</v>
      </c>
      <c r="I6" s="48"/>
      <c r="J6" s="47"/>
      <c r="K6" s="47"/>
      <c r="L6" s="47"/>
      <c r="M6" s="53">
        <v>4.3453360494704132</v>
      </c>
      <c r="N6" s="17">
        <f>MIN(SQRT((I6-M6)^2),SQRT((J6-M6)^2),SQRT((K6-M6)^2),SQRT((L6-M6)^2))/M6/100</f>
        <v>0.01</v>
      </c>
      <c r="O6" s="18">
        <f>MAX(SQRT((I6-M6)^2),SQRT((J6-M6)^2),SQRT((K6-M6)^2),SQRT((L6-M6)^2))/M6/100</f>
        <v>0.01</v>
      </c>
      <c r="P6" s="48"/>
      <c r="Q6" s="47"/>
      <c r="R6" s="47"/>
      <c r="S6" s="47"/>
      <c r="T6" s="64">
        <v>-0.18914473684210464</v>
      </c>
      <c r="U6" s="17">
        <f>MIN(SQRT((P6-T6)^2),SQRT((Q6-T6)^2),SQRT((R6-T6)^2),SQRT((S6-T6)^2))/T6/100</f>
        <v>-0.01</v>
      </c>
      <c r="V6" s="18">
        <f>MAX(SQRT((P6-T6)^2),SQRT((Q6-T6)^2),SQRT((R6-T6)^2),SQRT((S6-T6)^2))/T6/100</f>
        <v>-0.01</v>
      </c>
      <c r="W6" s="48"/>
      <c r="X6" s="47"/>
      <c r="Y6" s="47"/>
      <c r="Z6" s="47"/>
      <c r="AA6" s="53">
        <v>0.58473785071986528</v>
      </c>
      <c r="AB6" s="17">
        <f>MIN(SQRT((W6-AA6)^2),SQRT((X6-AA6)^2),SQRT((Y6-AA6)^2),SQRT((Z6-AA6)^2))/AA6/100</f>
        <v>0.01</v>
      </c>
      <c r="AC6" s="18">
        <f>MAX(SQRT((W6-AA6)^2),SQRT((X6-AA6)^2),SQRT((Y6-AA6)^2),SQRT((Z6-AA6)^2))/AA6/100</f>
        <v>0.01</v>
      </c>
      <c r="AD6" s="48"/>
      <c r="AE6" s="47"/>
      <c r="AF6" s="47"/>
      <c r="AG6" s="47"/>
      <c r="AH6" s="53">
        <v>4.6153168626414844</v>
      </c>
      <c r="AI6" s="17">
        <f>MIN(SQRT((AD6-AH6)^2),SQRT((AE6-AH6)^2),SQRT((AF6-AH6)^2),SQRT((AG6-AH6)^2))/AH6/100</f>
        <v>0.01</v>
      </c>
      <c r="AJ6" s="18">
        <f>MAX(SQRT((AD6-AH6)^2),SQRT((AE6-AH6)^2),SQRT((AF6-AH6)^2),SQRT((AG6-AH6)^2))/AH6/100</f>
        <v>0.01</v>
      </c>
    </row>
    <row r="7" spans="1:36" ht="14.5" customHeight="1" x14ac:dyDescent="0.35">
      <c r="A7" s="16">
        <v>44014</v>
      </c>
      <c r="B7" s="57">
        <v>-2.0836972545965389</v>
      </c>
      <c r="C7" s="58">
        <v>0.97690606659063217</v>
      </c>
      <c r="D7" s="56">
        <v>-6.454271091207481</v>
      </c>
      <c r="E7" s="56">
        <v>-4.4818989736029522</v>
      </c>
      <c r="F7" s="54">
        <v>1.8539122694779062</v>
      </c>
      <c r="G7" s="17">
        <f t="shared" ref="G7:G17" si="0">MIN(SQRT((B7-F7)^2),SQRT((C7-F7)^2),SQRT((D7-F7)^2),SQRT((E7-F7)^2))/F7/100</f>
        <v>4.7305701425356776E-3</v>
      </c>
      <c r="H7" s="19">
        <f t="shared" ref="H7:H17" si="1">MAX(SQRT((B7-F7)^2),SQRT((C7-F7)^2),SQRT((D7-F7)^2),SQRT((E7-F7)^2))/F7/100</f>
        <v>4.4814328582145443E-2</v>
      </c>
      <c r="I7" s="48"/>
      <c r="J7" s="47"/>
      <c r="K7" s="47"/>
      <c r="L7" s="47"/>
      <c r="M7" s="54">
        <v>0.40295966929518062</v>
      </c>
      <c r="N7" s="17">
        <f t="shared" ref="N7:N17" si="2">MIN(SQRT((I7-M7)^2),SQRT((J7-M7)^2),SQRT((K7-M7)^2),SQRT((L7-M7)^2))/M7/100</f>
        <v>0.01</v>
      </c>
      <c r="O7" s="19">
        <f t="shared" ref="O7:O17" si="3">MAX(SQRT((I7-M7)^2),SQRT((J7-M7)^2),SQRT((K7-M7)^2),SQRT((L7-M7)^2))/M7/100</f>
        <v>0.01</v>
      </c>
      <c r="P7" s="48"/>
      <c r="Q7" s="47"/>
      <c r="R7" s="47"/>
      <c r="S7" s="47"/>
      <c r="T7" s="54">
        <v>0</v>
      </c>
      <c r="U7" s="17" t="e">
        <f t="shared" ref="U7:U17" si="4">MIN(SQRT((P7-T7)^2),SQRT((Q7-T7)^2),SQRT((R7-T7)^2),SQRT((S7-T7)^2))/T7/100</f>
        <v>#DIV/0!</v>
      </c>
      <c r="V7" s="19" t="e">
        <f t="shared" ref="V7:V17" si="5">MAX(SQRT((P7-T7)^2),SQRT((Q7-T7)^2),SQRT((R7-T7)^2),SQRT((S7-T7)^2))/T7/100</f>
        <v>#DIV/0!</v>
      </c>
      <c r="W7" s="48"/>
      <c r="X7" s="47"/>
      <c r="Y7" s="47"/>
      <c r="Z7" s="47"/>
      <c r="AA7" s="54">
        <v>0.76209086468002074</v>
      </c>
      <c r="AB7" s="17">
        <f t="shared" ref="AB7:AB17" si="6">MIN(SQRT((W7-AA7)^2),SQRT((X7-AA7)^2),SQRT((Y7-AA7)^2),SQRT((Z7-AA7)^2))/AA7/100</f>
        <v>0.01</v>
      </c>
      <c r="AC7" s="19">
        <f t="shared" ref="AC7:AC17" si="7">MAX(SQRT((W7-AA7)^2),SQRT((X7-AA7)^2),SQRT((Y7-AA7)^2),SQRT((Z7-AA7)^2))/AA7/100</f>
        <v>0.01</v>
      </c>
      <c r="AD7" s="48"/>
      <c r="AE7" s="47"/>
      <c r="AF7" s="47"/>
      <c r="AG7" s="47"/>
      <c r="AH7" s="55">
        <v>-1.7385813512944743</v>
      </c>
      <c r="AI7" s="17">
        <f t="shared" ref="AI7:AI17" si="8">MIN(SQRT((AD7-AH7)^2),SQRT((AE7-AH7)^2),SQRT((AF7-AH7)^2),SQRT((AG7-AH7)^2))/AH7/100</f>
        <v>-0.01</v>
      </c>
      <c r="AJ7" s="19">
        <f t="shared" ref="AJ7:AJ17" si="9">MAX(SQRT((AD7-AH7)^2),SQRT((AE7-AH7)^2),SQRT((AF7-AH7)^2),SQRT((AG7-AH7)^2))/AH7/100</f>
        <v>-0.01</v>
      </c>
    </row>
    <row r="8" spans="1:36" ht="14.5" customHeight="1" x14ac:dyDescent="0.35">
      <c r="A8" s="16">
        <v>44018</v>
      </c>
      <c r="B8" s="57">
        <v>-3.3114767529186935</v>
      </c>
      <c r="C8" s="56">
        <v>-1.979606745408619</v>
      </c>
      <c r="D8" s="56">
        <v>-5.5541885710384404</v>
      </c>
      <c r="E8" s="56">
        <v>-5.1554652829931138</v>
      </c>
      <c r="F8" s="54">
        <v>2.1164743633508567</v>
      </c>
      <c r="G8" s="17">
        <f t="shared" si="0"/>
        <v>1.9353322580645177E-2</v>
      </c>
      <c r="H8" s="19">
        <f t="shared" si="1"/>
        <v>3.6242645161290332E-2</v>
      </c>
      <c r="I8" s="48"/>
      <c r="J8" s="47"/>
      <c r="K8" s="47"/>
      <c r="L8" s="47"/>
      <c r="M8" s="54">
        <v>5.7689513199321789</v>
      </c>
      <c r="N8" s="17">
        <f t="shared" si="2"/>
        <v>0.01</v>
      </c>
      <c r="O8" s="19">
        <f t="shared" si="3"/>
        <v>0.01</v>
      </c>
      <c r="P8" s="48"/>
      <c r="Q8" s="47"/>
      <c r="R8" s="47"/>
      <c r="S8" s="47"/>
      <c r="T8" s="54">
        <v>2.6750157919310125</v>
      </c>
      <c r="U8" s="17">
        <f t="shared" si="4"/>
        <v>0.01</v>
      </c>
      <c r="V8" s="19">
        <f t="shared" si="5"/>
        <v>0.01</v>
      </c>
      <c r="W8" s="48"/>
      <c r="X8" s="47"/>
      <c r="Y8" s="47"/>
      <c r="Z8" s="47"/>
      <c r="AA8" s="54">
        <v>2.1526229031319684</v>
      </c>
      <c r="AB8" s="17">
        <f t="shared" si="6"/>
        <v>0.01</v>
      </c>
      <c r="AC8" s="19">
        <f t="shared" si="7"/>
        <v>0.01</v>
      </c>
      <c r="AD8" s="48"/>
      <c r="AE8" s="47"/>
      <c r="AF8" s="47"/>
      <c r="AG8" s="47"/>
      <c r="AH8" s="54">
        <v>2.9389084054494106</v>
      </c>
      <c r="AI8" s="17">
        <f t="shared" si="8"/>
        <v>0.01</v>
      </c>
      <c r="AJ8" s="19">
        <f t="shared" si="9"/>
        <v>0.01</v>
      </c>
    </row>
    <row r="9" spans="1:36" ht="14.5" customHeight="1" x14ac:dyDescent="0.35">
      <c r="A9" s="16">
        <v>44019</v>
      </c>
      <c r="B9" s="57">
        <v>-0.95249047268837295</v>
      </c>
      <c r="C9" s="56">
        <v>-3.3198301798489034</v>
      </c>
      <c r="D9" s="56">
        <v>-4.1052684361837359</v>
      </c>
      <c r="E9" s="56">
        <v>-5.9816340175168836</v>
      </c>
      <c r="F9" s="55">
        <v>-0.70334960219295184</v>
      </c>
      <c r="G9" s="17">
        <f t="shared" si="0"/>
        <v>-3.5422053231939352E-3</v>
      </c>
      <c r="H9" s="19">
        <f t="shared" si="1"/>
        <v>-7.5044961977186506E-2</v>
      </c>
      <c r="I9" s="48"/>
      <c r="J9" s="47"/>
      <c r="K9" s="47"/>
      <c r="L9" s="47"/>
      <c r="M9" s="55">
        <v>-1.861931803313011</v>
      </c>
      <c r="N9" s="17">
        <f t="shared" si="2"/>
        <v>-0.01</v>
      </c>
      <c r="O9" s="19">
        <f t="shared" si="3"/>
        <v>-0.01</v>
      </c>
      <c r="P9" s="48"/>
      <c r="Q9" s="47"/>
      <c r="R9" s="47"/>
      <c r="S9" s="47"/>
      <c r="T9" s="55">
        <v>-0.31028487361241808</v>
      </c>
      <c r="U9" s="17">
        <f t="shared" si="4"/>
        <v>-0.01</v>
      </c>
      <c r="V9" s="19">
        <f t="shared" si="5"/>
        <v>-0.01</v>
      </c>
      <c r="W9" s="48"/>
      <c r="X9" s="47"/>
      <c r="Y9" s="47"/>
      <c r="Z9" s="47"/>
      <c r="AA9" s="55">
        <v>-1.1627906976744133</v>
      </c>
      <c r="AB9" s="17">
        <f t="shared" si="6"/>
        <v>-0.01</v>
      </c>
      <c r="AC9" s="19">
        <f t="shared" si="7"/>
        <v>-0.01</v>
      </c>
      <c r="AD9" s="48"/>
      <c r="AE9" s="47"/>
      <c r="AF9" s="47"/>
      <c r="AG9" s="47"/>
      <c r="AH9" s="54">
        <v>0.24138505077410208</v>
      </c>
      <c r="AI9" s="17">
        <f t="shared" si="8"/>
        <v>0.01</v>
      </c>
      <c r="AJ9" s="19">
        <f t="shared" si="9"/>
        <v>0.01</v>
      </c>
    </row>
    <row r="10" spans="1:36" ht="14.5" customHeight="1" x14ac:dyDescent="0.35">
      <c r="A10" s="16">
        <v>44020</v>
      </c>
      <c r="B10" s="57">
        <v>-2.11581761133331</v>
      </c>
      <c r="C10" s="56">
        <v>-6.2510874102802463</v>
      </c>
      <c r="D10" s="56">
        <v>-3.9749794637687121</v>
      </c>
      <c r="E10" s="58">
        <v>1.1944410778491417</v>
      </c>
      <c r="F10" s="54">
        <v>0.72853122180476004</v>
      </c>
      <c r="G10" s="17">
        <f t="shared" si="0"/>
        <v>6.3951940850277156E-3</v>
      </c>
      <c r="H10" s="19">
        <f t="shared" si="1"/>
        <v>9.5803974121996968E-2</v>
      </c>
      <c r="I10" s="48"/>
      <c r="J10" s="47"/>
      <c r="K10" s="47"/>
      <c r="L10" s="47"/>
      <c r="M10" s="54">
        <v>2.6995586843193018</v>
      </c>
      <c r="N10" s="17">
        <f t="shared" si="2"/>
        <v>0.01</v>
      </c>
      <c r="O10" s="19">
        <f t="shared" si="3"/>
        <v>0.01</v>
      </c>
      <c r="P10" s="48"/>
      <c r="Q10" s="47"/>
      <c r="R10" s="47"/>
      <c r="S10" s="47"/>
      <c r="T10" s="54">
        <v>2.3290133891437943</v>
      </c>
      <c r="U10" s="17">
        <f t="shared" si="4"/>
        <v>0.01</v>
      </c>
      <c r="V10" s="19">
        <f t="shared" si="5"/>
        <v>0.01</v>
      </c>
      <c r="W10" s="48"/>
      <c r="X10" s="47"/>
      <c r="Y10" s="47"/>
      <c r="Z10" s="47"/>
      <c r="AA10" s="54">
        <v>2.1992797118847598</v>
      </c>
      <c r="AB10" s="17">
        <f t="shared" si="6"/>
        <v>0.01</v>
      </c>
      <c r="AC10" s="19">
        <f t="shared" si="7"/>
        <v>0.01</v>
      </c>
      <c r="AD10" s="48"/>
      <c r="AE10" s="47"/>
      <c r="AF10" s="47"/>
      <c r="AG10" s="47"/>
      <c r="AH10" s="54">
        <v>1.1292867225774303</v>
      </c>
      <c r="AI10" s="17">
        <f t="shared" si="8"/>
        <v>0.01</v>
      </c>
      <c r="AJ10" s="19">
        <f t="shared" si="9"/>
        <v>0.01</v>
      </c>
    </row>
    <row r="11" spans="1:36" ht="14.5" customHeight="1" x14ac:dyDescent="0.35">
      <c r="A11" s="16">
        <v>44021</v>
      </c>
      <c r="B11" s="57">
        <v>-2.0073195187165842</v>
      </c>
      <c r="C11" s="56">
        <v>-5.1435160427807416</v>
      </c>
      <c r="D11" s="56">
        <v>-6.3466310160427817</v>
      </c>
      <c r="E11" s="56">
        <v>-6.4119451871657809</v>
      </c>
      <c r="F11" s="54">
        <v>1.0020053475935835</v>
      </c>
      <c r="G11" s="17">
        <f t="shared" si="0"/>
        <v>3.0033022014676506E-2</v>
      </c>
      <c r="H11" s="19">
        <f t="shared" si="1"/>
        <v>7.3991127418278874E-2</v>
      </c>
      <c r="I11" s="48"/>
      <c r="J11" s="47"/>
      <c r="K11" s="47"/>
      <c r="L11" s="47"/>
      <c r="M11" s="54">
        <v>3.2949164424509343</v>
      </c>
      <c r="N11" s="17">
        <f t="shared" si="2"/>
        <v>0.01</v>
      </c>
      <c r="O11" s="19">
        <f t="shared" si="3"/>
        <v>0.01</v>
      </c>
      <c r="P11" s="48"/>
      <c r="Q11" s="47"/>
      <c r="R11" s="47"/>
      <c r="S11" s="47"/>
      <c r="T11" s="54">
        <v>0.43002858116789111</v>
      </c>
      <c r="U11" s="17">
        <f t="shared" si="4"/>
        <v>0.01</v>
      </c>
      <c r="V11" s="19">
        <f t="shared" si="5"/>
        <v>0.01</v>
      </c>
      <c r="W11" s="48"/>
      <c r="X11" s="47"/>
      <c r="Y11" s="47"/>
      <c r="Z11" s="47"/>
      <c r="AA11" s="54">
        <v>0.70008927312877911</v>
      </c>
      <c r="AB11" s="17">
        <f t="shared" si="6"/>
        <v>0.01</v>
      </c>
      <c r="AC11" s="19">
        <f t="shared" si="7"/>
        <v>0.01</v>
      </c>
      <c r="AD11" s="48"/>
      <c r="AE11" s="47"/>
      <c r="AF11" s="47"/>
      <c r="AG11" s="47"/>
      <c r="AH11" s="54">
        <v>0.37769931849905058</v>
      </c>
      <c r="AI11" s="17">
        <f t="shared" si="8"/>
        <v>0.01</v>
      </c>
      <c r="AJ11" s="19">
        <f t="shared" si="9"/>
        <v>0.01</v>
      </c>
    </row>
    <row r="12" spans="1:36" ht="14.5" customHeight="1" x14ac:dyDescent="0.35">
      <c r="A12" s="16">
        <v>44022</v>
      </c>
      <c r="B12" s="57">
        <v>-4.1239849370280481</v>
      </c>
      <c r="C12" s="56">
        <v>-2.95136963183079</v>
      </c>
      <c r="D12" s="56">
        <v>-2.535966485549205</v>
      </c>
      <c r="E12" s="56">
        <v>-2.9117863122853307</v>
      </c>
      <c r="F12" s="54">
        <v>2.0350895770322768</v>
      </c>
      <c r="G12" s="17">
        <f t="shared" si="0"/>
        <v>2.2461203252032502E-2</v>
      </c>
      <c r="H12" s="19">
        <f t="shared" si="1"/>
        <v>3.0264390243902473E-2</v>
      </c>
      <c r="I12" s="48"/>
      <c r="J12" s="47"/>
      <c r="K12" s="47"/>
      <c r="L12" s="47"/>
      <c r="M12" s="54">
        <v>0.54577503511246639</v>
      </c>
      <c r="N12" s="17">
        <f t="shared" si="2"/>
        <v>0.01</v>
      </c>
      <c r="O12" s="19">
        <f t="shared" si="3"/>
        <v>0.01</v>
      </c>
      <c r="P12" s="48"/>
      <c r="Q12" s="47"/>
      <c r="R12" s="47"/>
      <c r="S12" s="47"/>
      <c r="T12" s="54">
        <v>0.17493015848150595</v>
      </c>
      <c r="U12" s="17">
        <f t="shared" si="4"/>
        <v>0.01</v>
      </c>
      <c r="V12" s="19">
        <f t="shared" si="5"/>
        <v>0.01</v>
      </c>
      <c r="W12" s="48"/>
      <c r="X12" s="47"/>
      <c r="Y12" s="47"/>
      <c r="Z12" s="47"/>
      <c r="AA12" s="55">
        <v>-0.30328480776409372</v>
      </c>
      <c r="AB12" s="17">
        <f t="shared" si="6"/>
        <v>-0.01</v>
      </c>
      <c r="AC12" s="19">
        <f t="shared" si="7"/>
        <v>-0.01</v>
      </c>
      <c r="AD12" s="48"/>
      <c r="AE12" s="47"/>
      <c r="AF12" s="47"/>
      <c r="AG12" s="47"/>
      <c r="AH12" s="54">
        <v>0.23312883435582543</v>
      </c>
      <c r="AI12" s="17">
        <f t="shared" si="8"/>
        <v>0.01</v>
      </c>
      <c r="AJ12" s="19">
        <f t="shared" si="9"/>
        <v>0.01</v>
      </c>
    </row>
    <row r="13" spans="1:36" ht="14.5" customHeight="1" x14ac:dyDescent="0.35">
      <c r="A13" s="16">
        <v>44025</v>
      </c>
      <c r="B13" s="57">
        <v>-7.13</v>
      </c>
      <c r="C13" s="56">
        <v>-3.48</v>
      </c>
      <c r="D13" s="56">
        <v>-4.12</v>
      </c>
      <c r="E13" s="56">
        <v>-4.24</v>
      </c>
      <c r="F13" s="55">
        <v>-1.9717980982526295</v>
      </c>
      <c r="G13" s="17">
        <f t="shared" si="0"/>
        <v>-7.6488657894736309E-3</v>
      </c>
      <c r="H13" s="19">
        <f t="shared" si="1"/>
        <v>-2.6159888815789362E-2</v>
      </c>
      <c r="I13" s="48"/>
      <c r="J13" s="47"/>
      <c r="K13" s="47"/>
      <c r="L13" s="47"/>
      <c r="M13" s="55">
        <v>-3</v>
      </c>
      <c r="N13" s="17">
        <f t="shared" si="2"/>
        <v>-0.01</v>
      </c>
      <c r="O13" s="19">
        <f t="shared" si="3"/>
        <v>-0.01</v>
      </c>
      <c r="P13" s="48"/>
      <c r="Q13" s="47"/>
      <c r="R13" s="47"/>
      <c r="S13" s="47"/>
      <c r="T13" s="55">
        <v>-0.46132193494578339</v>
      </c>
      <c r="U13" s="17">
        <f t="shared" si="4"/>
        <v>-0.01</v>
      </c>
      <c r="V13" s="19">
        <f t="shared" si="5"/>
        <v>-0.01</v>
      </c>
      <c r="W13" s="48"/>
      <c r="X13" s="47"/>
      <c r="Y13" s="47"/>
      <c r="Z13" s="47"/>
      <c r="AA13" s="55">
        <v>-3.0888753685589903</v>
      </c>
      <c r="AB13" s="17">
        <f t="shared" si="6"/>
        <v>-0.01</v>
      </c>
      <c r="AC13" s="19">
        <f t="shared" si="7"/>
        <v>-0.01</v>
      </c>
      <c r="AD13" s="48"/>
      <c r="AE13" s="47"/>
      <c r="AF13" s="47"/>
      <c r="AG13" s="47"/>
      <c r="AH13" s="55">
        <v>-2.4768433508793377</v>
      </c>
      <c r="AI13" s="17">
        <f t="shared" si="8"/>
        <v>-0.01</v>
      </c>
      <c r="AJ13" s="19">
        <f t="shared" si="9"/>
        <v>-0.01</v>
      </c>
    </row>
    <row r="14" spans="1:36" ht="14.5" customHeight="1" x14ac:dyDescent="0.35">
      <c r="A14" s="16">
        <v>44026</v>
      </c>
      <c r="B14" s="46">
        <v>3.1</v>
      </c>
      <c r="C14" s="58">
        <v>4.49</v>
      </c>
      <c r="D14" s="58">
        <v>1.45</v>
      </c>
      <c r="E14" s="58">
        <v>2.93</v>
      </c>
      <c r="F14" s="54">
        <v>0.61137798245265851</v>
      </c>
      <c r="G14" s="17">
        <f t="shared" si="0"/>
        <v>1.3716915584415561E-2</v>
      </c>
      <c r="H14" s="19">
        <f t="shared" si="1"/>
        <v>6.3440655844155772E-2</v>
      </c>
      <c r="I14" s="48"/>
      <c r="J14" s="47"/>
      <c r="K14" s="47"/>
      <c r="L14" s="47"/>
      <c r="M14" s="55">
        <v>-0.64432989690721654</v>
      </c>
      <c r="N14" s="17">
        <f t="shared" si="2"/>
        <v>-0.01</v>
      </c>
      <c r="O14" s="19">
        <f t="shared" si="3"/>
        <v>-0.01</v>
      </c>
      <c r="P14" s="48"/>
      <c r="Q14" s="47"/>
      <c r="R14" s="47"/>
      <c r="S14" s="47"/>
      <c r="T14" s="54">
        <v>1.6548401455840362</v>
      </c>
      <c r="U14" s="17">
        <f t="shared" si="4"/>
        <v>0.01</v>
      </c>
      <c r="V14" s="19">
        <f t="shared" si="5"/>
        <v>0.01</v>
      </c>
      <c r="W14" s="48"/>
      <c r="X14" s="47"/>
      <c r="Y14" s="47"/>
      <c r="Z14" s="47"/>
      <c r="AA14" s="54">
        <v>0.61814845221422765</v>
      </c>
      <c r="AB14" s="17">
        <f t="shared" si="6"/>
        <v>0.01</v>
      </c>
      <c r="AC14" s="19">
        <f t="shared" si="7"/>
        <v>0.01</v>
      </c>
      <c r="AD14" s="48"/>
      <c r="AE14" s="47"/>
      <c r="AF14" s="47"/>
      <c r="AG14" s="47"/>
      <c r="AH14" s="54">
        <v>0.3054393305439288</v>
      </c>
      <c r="AI14" s="17">
        <f t="shared" si="8"/>
        <v>0.01</v>
      </c>
      <c r="AJ14" s="19">
        <f t="shared" si="9"/>
        <v>0.01</v>
      </c>
    </row>
    <row r="15" spans="1:36" x14ac:dyDescent="0.35">
      <c r="A15" s="16">
        <v>44027</v>
      </c>
      <c r="B15" s="57">
        <v>-2.39</v>
      </c>
      <c r="C15" s="58">
        <v>1.98</v>
      </c>
      <c r="D15" s="56">
        <v>-2.02</v>
      </c>
      <c r="E15" s="56">
        <v>-0.22</v>
      </c>
      <c r="F15" s="55">
        <v>-0.45640479290795799</v>
      </c>
      <c r="G15" s="17">
        <f t="shared" si="0"/>
        <v>-5.179717579250601E-3</v>
      </c>
      <c r="H15" s="19">
        <f t="shared" si="1"/>
        <v>-5.3382541786744592E-2</v>
      </c>
      <c r="I15" s="48"/>
      <c r="J15" s="47"/>
      <c r="K15" s="47"/>
      <c r="L15" s="47"/>
      <c r="M15" s="55">
        <v>-2.4361219195849579</v>
      </c>
      <c r="N15" s="17">
        <f t="shared" si="2"/>
        <v>-0.01</v>
      </c>
      <c r="O15" s="19">
        <f t="shared" si="3"/>
        <v>-0.01</v>
      </c>
      <c r="P15" s="48"/>
      <c r="Q15" s="47"/>
      <c r="R15" s="47"/>
      <c r="S15" s="47"/>
      <c r="T15" s="54">
        <v>0.68773665095432057</v>
      </c>
      <c r="U15" s="17">
        <f t="shared" si="4"/>
        <v>0.01</v>
      </c>
      <c r="V15" s="19">
        <f t="shared" si="5"/>
        <v>0.01</v>
      </c>
      <c r="W15" s="48"/>
      <c r="X15" s="47"/>
      <c r="Y15" s="47"/>
      <c r="Z15" s="47"/>
      <c r="AA15" s="55">
        <v>-0.1487880969522449</v>
      </c>
      <c r="AB15" s="17">
        <f t="shared" si="6"/>
        <v>-0.01</v>
      </c>
      <c r="AC15" s="19">
        <f t="shared" si="7"/>
        <v>-0.01</v>
      </c>
      <c r="AD15" s="48"/>
      <c r="AE15" s="47"/>
      <c r="AF15" s="47"/>
      <c r="AG15" s="47"/>
      <c r="AH15" s="54">
        <v>0.22942476953239535</v>
      </c>
      <c r="AI15" s="17">
        <f t="shared" si="8"/>
        <v>0.01</v>
      </c>
      <c r="AJ15" s="19">
        <f t="shared" si="9"/>
        <v>0.01</v>
      </c>
    </row>
    <row r="16" spans="1:36" x14ac:dyDescent="0.35">
      <c r="A16" s="16">
        <v>44028</v>
      </c>
      <c r="B16" s="46">
        <v>2.8</v>
      </c>
      <c r="C16" s="56">
        <v>-4.88</v>
      </c>
      <c r="D16" s="56">
        <v>-1.7</v>
      </c>
      <c r="E16" s="58">
        <v>2.71</v>
      </c>
      <c r="F16" s="54">
        <v>0.28804735604238124</v>
      </c>
      <c r="G16" s="20">
        <f t="shared" si="0"/>
        <v>6.9018073394496768E-2</v>
      </c>
      <c r="H16" s="21">
        <f t="shared" si="1"/>
        <v>0.1794165871559672</v>
      </c>
      <c r="I16" s="48"/>
      <c r="J16" s="47"/>
      <c r="K16" s="47"/>
      <c r="L16" s="47"/>
      <c r="M16" s="55">
        <v>-0.29811856278269916</v>
      </c>
      <c r="N16" s="20">
        <f t="shared" si="2"/>
        <v>-0.01</v>
      </c>
      <c r="O16" s="21">
        <f t="shared" si="3"/>
        <v>-0.01</v>
      </c>
      <c r="P16" s="48"/>
      <c r="Q16" s="47"/>
      <c r="R16" s="47"/>
      <c r="S16" s="47"/>
      <c r="T16" s="55">
        <v>-1.2304937324123824</v>
      </c>
      <c r="U16" s="20">
        <f t="shared" si="4"/>
        <v>-0.01</v>
      </c>
      <c r="V16" s="21">
        <f t="shared" si="5"/>
        <v>-0.01</v>
      </c>
      <c r="W16" s="48"/>
      <c r="X16" s="47"/>
      <c r="Y16" s="47"/>
      <c r="Z16" s="47"/>
      <c r="AA16" s="55">
        <v>-1.9803883868486851</v>
      </c>
      <c r="AB16" s="20">
        <f t="shared" si="6"/>
        <v>-0.01</v>
      </c>
      <c r="AC16" s="21">
        <f t="shared" si="7"/>
        <v>-0.01</v>
      </c>
      <c r="AD16" s="48"/>
      <c r="AE16" s="47"/>
      <c r="AF16" s="47"/>
      <c r="AG16" s="47"/>
      <c r="AH16" s="54">
        <v>0.27051772931580059</v>
      </c>
      <c r="AI16" s="20">
        <f t="shared" si="8"/>
        <v>0.01</v>
      </c>
      <c r="AJ16" s="21">
        <f t="shared" si="9"/>
        <v>0.01</v>
      </c>
    </row>
    <row r="17" spans="1:36" x14ac:dyDescent="0.35">
      <c r="A17" s="16">
        <v>44029</v>
      </c>
      <c r="B17" s="57">
        <v>-0.4</v>
      </c>
      <c r="C17" s="58">
        <v>1.1499999999999999</v>
      </c>
      <c r="D17" s="58">
        <v>1.76</v>
      </c>
      <c r="E17" s="58">
        <v>5.61</v>
      </c>
      <c r="F17" s="49">
        <f>(1515.55-1518)*100/1518</f>
        <v>-0.1613965744400557</v>
      </c>
      <c r="G17" s="20">
        <f t="shared" si="0"/>
        <v>-1.4783673469387295E-2</v>
      </c>
      <c r="H17" s="21">
        <f t="shared" si="1"/>
        <v>-0.35759102040815682</v>
      </c>
      <c r="I17" s="48"/>
      <c r="J17" s="47"/>
      <c r="K17" s="47"/>
      <c r="L17" s="47"/>
      <c r="M17" s="49"/>
      <c r="N17" s="20" t="e">
        <f t="shared" si="2"/>
        <v>#DIV/0!</v>
      </c>
      <c r="O17" s="21" t="e">
        <f t="shared" si="3"/>
        <v>#DIV/0!</v>
      </c>
      <c r="P17" s="48"/>
      <c r="Q17" s="47"/>
      <c r="R17" s="47"/>
      <c r="S17" s="47"/>
      <c r="T17" s="49"/>
      <c r="U17" s="20" t="e">
        <f t="shared" si="4"/>
        <v>#DIV/0!</v>
      </c>
      <c r="V17" s="21" t="e">
        <f t="shared" si="5"/>
        <v>#DIV/0!</v>
      </c>
      <c r="W17" s="48"/>
      <c r="X17" s="47"/>
      <c r="Y17" s="47"/>
      <c r="Z17" s="47"/>
      <c r="AA17" s="49"/>
      <c r="AB17" s="20" t="e">
        <f t="shared" si="6"/>
        <v>#DIV/0!</v>
      </c>
      <c r="AC17" s="21" t="e">
        <f t="shared" si="7"/>
        <v>#DIV/0!</v>
      </c>
      <c r="AD17" s="48"/>
      <c r="AE17" s="47"/>
      <c r="AF17" s="47"/>
      <c r="AG17" s="47"/>
      <c r="AH17" s="49"/>
      <c r="AI17" s="20" t="e">
        <f t="shared" si="8"/>
        <v>#DIV/0!</v>
      </c>
      <c r="AJ17" s="21" t="e">
        <f t="shared" si="9"/>
        <v>#DIV/0!</v>
      </c>
    </row>
    <row r="18" spans="1:36" x14ac:dyDescent="0.35">
      <c r="A18" s="16">
        <v>44030</v>
      </c>
      <c r="B18" s="48">
        <v>-1.8</v>
      </c>
      <c r="C18" s="47">
        <v>1.19</v>
      </c>
      <c r="D18" s="47">
        <v>0.15</v>
      </c>
      <c r="E18" s="47">
        <v>-0.33</v>
      </c>
      <c r="F18" s="49"/>
      <c r="G18" s="20"/>
      <c r="H18" s="21"/>
      <c r="I18" s="48"/>
      <c r="J18" s="47"/>
      <c r="K18" s="47"/>
      <c r="L18" s="47"/>
      <c r="M18" s="49"/>
      <c r="N18" s="60"/>
      <c r="O18" s="61"/>
      <c r="P18" s="48"/>
      <c r="Q18" s="47"/>
      <c r="R18" s="47"/>
      <c r="S18" s="47"/>
      <c r="T18" s="49"/>
      <c r="U18" s="60"/>
      <c r="V18" s="61"/>
      <c r="W18" s="48"/>
      <c r="X18" s="47"/>
      <c r="Y18" s="47"/>
      <c r="Z18" s="47"/>
      <c r="AA18" s="49"/>
      <c r="AB18" s="60"/>
      <c r="AC18" s="61"/>
      <c r="AD18" s="48"/>
      <c r="AE18" s="47"/>
      <c r="AF18" s="47"/>
      <c r="AG18" s="47"/>
      <c r="AH18" s="49"/>
      <c r="AI18" s="60"/>
      <c r="AJ18" s="61"/>
    </row>
    <row r="19" spans="1:36" x14ac:dyDescent="0.35">
      <c r="A19" s="16">
        <v>44031</v>
      </c>
      <c r="B19" s="48"/>
      <c r="C19" s="47"/>
      <c r="D19" s="47"/>
      <c r="E19" s="47"/>
      <c r="F19" s="49"/>
      <c r="G19" s="20"/>
      <c r="H19" s="21"/>
      <c r="I19" s="48"/>
      <c r="J19" s="47"/>
      <c r="K19" s="47"/>
      <c r="L19" s="47"/>
      <c r="M19" s="49"/>
      <c r="N19" s="60"/>
      <c r="O19" s="61"/>
      <c r="P19" s="48"/>
      <c r="Q19" s="47"/>
      <c r="R19" s="47"/>
      <c r="S19" s="47"/>
      <c r="T19" s="49"/>
      <c r="U19" s="60"/>
      <c r="V19" s="61"/>
      <c r="W19" s="48"/>
      <c r="X19" s="47"/>
      <c r="Y19" s="47"/>
      <c r="Z19" s="47"/>
      <c r="AA19" s="49"/>
      <c r="AB19" s="60"/>
      <c r="AC19" s="61"/>
      <c r="AD19" s="48"/>
      <c r="AE19" s="47"/>
      <c r="AF19" s="47"/>
      <c r="AG19" s="47"/>
      <c r="AH19" s="49"/>
      <c r="AI19" s="60"/>
      <c r="AJ19" s="61"/>
    </row>
    <row r="20" spans="1:36" x14ac:dyDescent="0.35">
      <c r="A20" s="16">
        <v>44032</v>
      </c>
      <c r="B20" s="48"/>
      <c r="C20" s="47"/>
      <c r="D20" s="47"/>
      <c r="E20" s="47"/>
      <c r="F20" s="49"/>
      <c r="G20" s="20"/>
      <c r="H20" s="21"/>
      <c r="I20" s="48"/>
      <c r="J20" s="47"/>
      <c r="K20" s="47"/>
      <c r="L20" s="47"/>
      <c r="M20" s="49"/>
      <c r="N20" s="60"/>
      <c r="O20" s="61"/>
      <c r="P20" s="48"/>
      <c r="Q20" s="47"/>
      <c r="R20" s="47"/>
      <c r="S20" s="47"/>
      <c r="T20" s="49"/>
      <c r="U20" s="60"/>
      <c r="V20" s="61"/>
      <c r="W20" s="48"/>
      <c r="X20" s="47"/>
      <c r="Y20" s="47"/>
      <c r="Z20" s="47"/>
      <c r="AA20" s="49"/>
      <c r="AB20" s="60"/>
      <c r="AC20" s="61"/>
      <c r="AD20" s="48"/>
      <c r="AE20" s="47"/>
      <c r="AF20" s="47"/>
      <c r="AG20" s="47"/>
      <c r="AH20" s="49"/>
      <c r="AI20" s="60"/>
      <c r="AJ20" s="61"/>
    </row>
    <row r="21" spans="1:36" x14ac:dyDescent="0.35">
      <c r="A21" s="16">
        <v>44033</v>
      </c>
      <c r="B21" s="48"/>
      <c r="C21" s="47"/>
      <c r="D21" s="47"/>
      <c r="E21" s="47"/>
      <c r="F21" s="49"/>
      <c r="G21" s="20"/>
      <c r="H21" s="21"/>
      <c r="I21" s="48"/>
      <c r="J21" s="47"/>
      <c r="K21" s="47"/>
      <c r="L21" s="47"/>
      <c r="M21" s="49"/>
      <c r="N21" s="60"/>
      <c r="O21" s="61"/>
      <c r="P21" s="48"/>
      <c r="Q21" s="47"/>
      <c r="R21" s="47"/>
      <c r="S21" s="47"/>
      <c r="T21" s="49"/>
      <c r="U21" s="60"/>
      <c r="V21" s="61"/>
      <c r="W21" s="48"/>
      <c r="X21" s="47"/>
      <c r="Y21" s="47"/>
      <c r="Z21" s="47"/>
      <c r="AA21" s="49"/>
      <c r="AB21" s="60"/>
      <c r="AC21" s="61"/>
      <c r="AD21" s="48"/>
      <c r="AE21" s="47"/>
      <c r="AF21" s="47"/>
      <c r="AG21" s="47"/>
      <c r="AH21" s="49"/>
      <c r="AI21" s="60"/>
      <c r="AJ21" s="61"/>
    </row>
    <row r="22" spans="1:36" x14ac:dyDescent="0.35">
      <c r="A22" s="16">
        <v>44034</v>
      </c>
      <c r="B22" s="48"/>
      <c r="C22" s="47"/>
      <c r="D22" s="47"/>
      <c r="E22" s="47"/>
      <c r="F22" s="49"/>
      <c r="G22" s="20"/>
      <c r="H22" s="21"/>
      <c r="I22" s="48"/>
      <c r="J22" s="47"/>
      <c r="K22" s="47"/>
      <c r="L22" s="47"/>
      <c r="M22" s="49"/>
      <c r="N22" s="60"/>
      <c r="O22" s="61"/>
      <c r="P22" s="48"/>
      <c r="Q22" s="47"/>
      <c r="R22" s="47"/>
      <c r="S22" s="47"/>
      <c r="T22" s="49"/>
      <c r="U22" s="60"/>
      <c r="V22" s="61"/>
      <c r="W22" s="48"/>
      <c r="X22" s="47"/>
      <c r="Y22" s="47"/>
      <c r="Z22" s="47"/>
      <c r="AA22" s="49"/>
      <c r="AB22" s="60"/>
      <c r="AC22" s="61"/>
      <c r="AD22" s="48"/>
      <c r="AE22" s="47"/>
      <c r="AF22" s="47"/>
      <c r="AG22" s="47"/>
      <c r="AH22" s="49"/>
      <c r="AI22" s="60"/>
      <c r="AJ22" s="61"/>
    </row>
    <row r="23" spans="1:36" x14ac:dyDescent="0.35">
      <c r="A23" s="16">
        <v>44035</v>
      </c>
      <c r="B23" s="48"/>
      <c r="C23" s="47"/>
      <c r="D23" s="47"/>
      <c r="E23" s="47"/>
      <c r="F23" s="49"/>
      <c r="G23" s="20"/>
      <c r="H23" s="21"/>
      <c r="I23" s="48"/>
      <c r="J23" s="47"/>
      <c r="K23" s="47"/>
      <c r="L23" s="47"/>
      <c r="M23" s="49"/>
      <c r="N23" s="60"/>
      <c r="O23" s="61"/>
      <c r="P23" s="48"/>
      <c r="Q23" s="47"/>
      <c r="R23" s="47"/>
      <c r="S23" s="47"/>
      <c r="T23" s="49"/>
      <c r="U23" s="60"/>
      <c r="V23" s="61"/>
      <c r="W23" s="48"/>
      <c r="X23" s="47"/>
      <c r="Y23" s="47"/>
      <c r="Z23" s="47"/>
      <c r="AA23" s="49"/>
      <c r="AB23" s="60"/>
      <c r="AC23" s="61"/>
      <c r="AD23" s="48"/>
      <c r="AE23" s="47"/>
      <c r="AF23" s="47"/>
      <c r="AG23" s="47"/>
      <c r="AH23" s="49"/>
      <c r="AI23" s="60"/>
      <c r="AJ23" s="61"/>
    </row>
    <row r="24" spans="1:36" x14ac:dyDescent="0.35">
      <c r="A24" s="16">
        <v>44036</v>
      </c>
      <c r="B24" s="48"/>
      <c r="C24" s="47"/>
      <c r="D24" s="47"/>
      <c r="E24" s="47"/>
      <c r="F24" s="49"/>
      <c r="G24" s="20"/>
      <c r="H24" s="21"/>
      <c r="I24" s="48"/>
      <c r="J24" s="47"/>
      <c r="K24" s="47"/>
      <c r="L24" s="47"/>
      <c r="M24" s="49"/>
      <c r="N24" s="60"/>
      <c r="O24" s="61"/>
      <c r="P24" s="48"/>
      <c r="Q24" s="47"/>
      <c r="R24" s="47"/>
      <c r="S24" s="47"/>
      <c r="T24" s="49"/>
      <c r="U24" s="60"/>
      <c r="V24" s="61"/>
      <c r="W24" s="48"/>
      <c r="X24" s="47"/>
      <c r="Y24" s="47"/>
      <c r="Z24" s="47"/>
      <c r="AA24" s="49"/>
      <c r="AB24" s="60"/>
      <c r="AC24" s="61"/>
      <c r="AD24" s="48"/>
      <c r="AE24" s="47"/>
      <c r="AF24" s="47"/>
      <c r="AG24" s="47"/>
      <c r="AH24" s="49"/>
      <c r="AI24" s="60"/>
      <c r="AJ24" s="61"/>
    </row>
    <row r="25" spans="1:36" x14ac:dyDescent="0.35">
      <c r="A25" s="16">
        <v>44037</v>
      </c>
      <c r="B25" s="48"/>
      <c r="C25" s="47"/>
      <c r="D25" s="47"/>
      <c r="E25" s="47"/>
      <c r="F25" s="49"/>
      <c r="G25" s="20"/>
      <c r="H25" s="21"/>
      <c r="I25" s="48"/>
      <c r="J25" s="47"/>
      <c r="K25" s="47"/>
      <c r="L25" s="47"/>
      <c r="M25" s="49"/>
      <c r="N25" s="60"/>
      <c r="O25" s="61"/>
      <c r="P25" s="48"/>
      <c r="Q25" s="47"/>
      <c r="R25" s="47"/>
      <c r="S25" s="47"/>
      <c r="T25" s="49"/>
      <c r="U25" s="60"/>
      <c r="V25" s="61"/>
      <c r="W25" s="48"/>
      <c r="X25" s="47"/>
      <c r="Y25" s="47"/>
      <c r="Z25" s="47"/>
      <c r="AA25" s="49"/>
      <c r="AB25" s="60"/>
      <c r="AC25" s="61"/>
      <c r="AD25" s="48"/>
      <c r="AE25" s="47"/>
      <c r="AF25" s="47"/>
      <c r="AG25" s="47"/>
      <c r="AH25" s="49"/>
      <c r="AI25" s="60"/>
      <c r="AJ25" s="61"/>
    </row>
    <row r="26" spans="1:36" x14ac:dyDescent="0.35">
      <c r="A26" s="16">
        <v>44038</v>
      </c>
      <c r="B26" s="48"/>
      <c r="C26" s="47"/>
      <c r="D26" s="47"/>
      <c r="E26" s="47"/>
      <c r="F26" s="49"/>
      <c r="G26" s="20"/>
      <c r="H26" s="21"/>
      <c r="I26" s="48"/>
      <c r="J26" s="47"/>
      <c r="K26" s="47"/>
      <c r="L26" s="47"/>
      <c r="M26" s="49"/>
      <c r="N26" s="60"/>
      <c r="O26" s="61"/>
      <c r="P26" s="48"/>
      <c r="Q26" s="47"/>
      <c r="R26" s="47"/>
      <c r="S26" s="47"/>
      <c r="T26" s="49"/>
      <c r="U26" s="60"/>
      <c r="V26" s="61"/>
      <c r="W26" s="48"/>
      <c r="X26" s="47"/>
      <c r="Y26" s="47"/>
      <c r="Z26" s="47"/>
      <c r="AA26" s="49"/>
      <c r="AB26" s="60"/>
      <c r="AC26" s="61"/>
      <c r="AD26" s="48"/>
      <c r="AE26" s="47"/>
      <c r="AF26" s="47"/>
      <c r="AG26" s="47"/>
      <c r="AH26" s="49"/>
      <c r="AI26" s="60"/>
      <c r="AJ26" s="61"/>
    </row>
    <row r="27" spans="1:36" x14ac:dyDescent="0.35">
      <c r="A27" s="16">
        <v>44039</v>
      </c>
      <c r="B27" s="48"/>
      <c r="C27" s="47"/>
      <c r="D27" s="47"/>
      <c r="E27" s="47"/>
      <c r="F27" s="49"/>
      <c r="G27" s="20"/>
      <c r="H27" s="21"/>
      <c r="I27" s="48"/>
      <c r="J27" s="47"/>
      <c r="K27" s="47"/>
      <c r="L27" s="47"/>
      <c r="M27" s="49"/>
      <c r="N27" s="60"/>
      <c r="O27" s="61"/>
      <c r="P27" s="48"/>
      <c r="Q27" s="47"/>
      <c r="R27" s="47"/>
      <c r="S27" s="47"/>
      <c r="T27" s="49"/>
      <c r="U27" s="60"/>
      <c r="V27" s="61"/>
      <c r="W27" s="48"/>
      <c r="X27" s="47"/>
      <c r="Y27" s="47"/>
      <c r="Z27" s="47"/>
      <c r="AA27" s="49"/>
      <c r="AB27" s="60"/>
      <c r="AC27" s="61"/>
      <c r="AD27" s="48"/>
      <c r="AE27" s="47"/>
      <c r="AF27" s="47"/>
      <c r="AG27" s="47"/>
      <c r="AH27" s="49"/>
      <c r="AI27" s="60"/>
      <c r="AJ27" s="61"/>
    </row>
    <row r="28" spans="1:36" x14ac:dyDescent="0.35">
      <c r="A28" s="16">
        <v>44040</v>
      </c>
      <c r="B28" s="48"/>
      <c r="C28" s="47"/>
      <c r="D28" s="47"/>
      <c r="E28" s="47"/>
      <c r="F28" s="49"/>
      <c r="G28" s="20"/>
      <c r="H28" s="21"/>
      <c r="I28" s="48"/>
      <c r="J28" s="47"/>
      <c r="K28" s="47"/>
      <c r="L28" s="47"/>
      <c r="M28" s="49"/>
      <c r="N28" s="60"/>
      <c r="O28" s="61"/>
      <c r="P28" s="48"/>
      <c r="Q28" s="47"/>
      <c r="R28" s="47"/>
      <c r="S28" s="47"/>
      <c r="T28" s="49"/>
      <c r="U28" s="60"/>
      <c r="V28" s="61"/>
      <c r="W28" s="48"/>
      <c r="X28" s="47"/>
      <c r="Y28" s="47"/>
      <c r="Z28" s="47"/>
      <c r="AA28" s="49"/>
      <c r="AB28" s="60"/>
      <c r="AC28" s="61"/>
      <c r="AD28" s="48"/>
      <c r="AE28" s="47"/>
      <c r="AF28" s="47"/>
      <c r="AG28" s="47"/>
      <c r="AH28" s="49"/>
      <c r="AI28" s="60"/>
      <c r="AJ28" s="61"/>
    </row>
    <row r="29" spans="1:36" x14ac:dyDescent="0.35">
      <c r="A29" s="16">
        <v>44041</v>
      </c>
      <c r="B29" s="48"/>
      <c r="C29" s="47"/>
      <c r="D29" s="47"/>
      <c r="E29" s="47"/>
      <c r="F29" s="49"/>
      <c r="G29" s="20"/>
      <c r="H29" s="21"/>
      <c r="I29" s="48"/>
      <c r="J29" s="47"/>
      <c r="K29" s="47"/>
      <c r="L29" s="47"/>
      <c r="M29" s="49"/>
      <c r="N29" s="60"/>
      <c r="O29" s="61"/>
      <c r="P29" s="48"/>
      <c r="Q29" s="47"/>
      <c r="R29" s="47"/>
      <c r="S29" s="47"/>
      <c r="T29" s="49"/>
      <c r="U29" s="60"/>
      <c r="V29" s="61"/>
      <c r="W29" s="48"/>
      <c r="X29" s="47"/>
      <c r="Y29" s="47"/>
      <c r="Z29" s="47"/>
      <c r="AA29" s="49"/>
      <c r="AB29" s="60"/>
      <c r="AC29" s="61"/>
      <c r="AD29" s="48"/>
      <c r="AE29" s="47"/>
      <c r="AF29" s="47"/>
      <c r="AG29" s="47"/>
      <c r="AH29" s="49"/>
      <c r="AI29" s="60"/>
      <c r="AJ29" s="61"/>
    </row>
    <row r="30" spans="1:36" x14ac:dyDescent="0.35">
      <c r="A30" s="16">
        <v>44042</v>
      </c>
      <c r="B30" s="48"/>
      <c r="C30" s="47"/>
      <c r="D30" s="47"/>
      <c r="E30" s="47"/>
      <c r="F30" s="49"/>
      <c r="G30" s="20"/>
      <c r="H30" s="21"/>
      <c r="I30" s="48"/>
      <c r="J30" s="47"/>
      <c r="K30" s="47"/>
      <c r="L30" s="47"/>
      <c r="M30" s="49"/>
      <c r="N30" s="60"/>
      <c r="O30" s="61"/>
      <c r="P30" s="48"/>
      <c r="Q30" s="47"/>
      <c r="R30" s="47"/>
      <c r="S30" s="47"/>
      <c r="T30" s="49"/>
      <c r="U30" s="60"/>
      <c r="V30" s="61"/>
      <c r="W30" s="48"/>
      <c r="X30" s="47"/>
      <c r="Y30" s="47"/>
      <c r="Z30" s="47"/>
      <c r="AA30" s="49"/>
      <c r="AB30" s="60"/>
      <c r="AC30" s="61"/>
      <c r="AD30" s="48"/>
      <c r="AE30" s="47"/>
      <c r="AF30" s="47"/>
      <c r="AG30" s="47"/>
      <c r="AH30" s="49"/>
      <c r="AI30" s="60"/>
      <c r="AJ30" s="61"/>
    </row>
    <row r="31" spans="1:36" x14ac:dyDescent="0.35">
      <c r="A31" s="16">
        <v>44043</v>
      </c>
      <c r="B31" s="48"/>
      <c r="C31" s="47"/>
      <c r="D31" s="47"/>
      <c r="E31" s="47"/>
      <c r="F31" s="49"/>
      <c r="G31" s="20"/>
      <c r="H31" s="21"/>
      <c r="I31" s="48"/>
      <c r="J31" s="47"/>
      <c r="K31" s="47"/>
      <c r="L31" s="47"/>
      <c r="M31" s="49"/>
      <c r="N31" s="60"/>
      <c r="O31" s="61"/>
      <c r="P31" s="48"/>
      <c r="Q31" s="47"/>
      <c r="R31" s="47"/>
      <c r="S31" s="47"/>
      <c r="T31" s="49"/>
      <c r="U31" s="60"/>
      <c r="V31" s="61"/>
      <c r="W31" s="48"/>
      <c r="X31" s="47"/>
      <c r="Y31" s="47"/>
      <c r="Z31" s="47"/>
      <c r="AA31" s="49"/>
      <c r="AB31" s="60"/>
      <c r="AC31" s="61"/>
      <c r="AD31" s="48"/>
      <c r="AE31" s="47"/>
      <c r="AF31" s="47"/>
      <c r="AG31" s="47"/>
      <c r="AH31" s="49"/>
      <c r="AI31" s="60"/>
      <c r="AJ31" s="61"/>
    </row>
    <row r="32" spans="1:36" x14ac:dyDescent="0.35">
      <c r="A32" s="16">
        <v>44044</v>
      </c>
      <c r="B32" s="48"/>
      <c r="C32" s="47"/>
      <c r="D32" s="47"/>
      <c r="E32" s="47"/>
      <c r="F32" s="49"/>
      <c r="G32" s="20"/>
      <c r="H32" s="21"/>
      <c r="I32" s="48"/>
      <c r="J32" s="47"/>
      <c r="K32" s="47"/>
      <c r="L32" s="47"/>
      <c r="M32" s="49"/>
      <c r="N32" s="60"/>
      <c r="O32" s="61"/>
      <c r="P32" s="48"/>
      <c r="Q32" s="47"/>
      <c r="R32" s="47"/>
      <c r="S32" s="47"/>
      <c r="T32" s="49"/>
      <c r="U32" s="60"/>
      <c r="V32" s="61"/>
      <c r="W32" s="48"/>
      <c r="X32" s="47"/>
      <c r="Y32" s="47"/>
      <c r="Z32" s="47"/>
      <c r="AA32" s="49"/>
      <c r="AB32" s="60"/>
      <c r="AC32" s="61"/>
      <c r="AD32" s="48"/>
      <c r="AE32" s="47"/>
      <c r="AF32" s="47"/>
      <c r="AG32" s="47"/>
      <c r="AH32" s="49"/>
      <c r="AI32" s="60"/>
      <c r="AJ32" s="61"/>
    </row>
    <row r="33" spans="1:36" x14ac:dyDescent="0.35">
      <c r="A33" s="16">
        <v>44045</v>
      </c>
      <c r="B33" s="48"/>
      <c r="C33" s="47"/>
      <c r="D33" s="47"/>
      <c r="E33" s="47"/>
      <c r="F33" s="49"/>
      <c r="G33" s="20"/>
      <c r="H33" s="21"/>
      <c r="I33" s="48"/>
      <c r="J33" s="47"/>
      <c r="K33" s="47"/>
      <c r="L33" s="47"/>
      <c r="M33" s="49"/>
      <c r="N33" s="60"/>
      <c r="O33" s="61"/>
      <c r="P33" s="48"/>
      <c r="Q33" s="47"/>
      <c r="R33" s="47"/>
      <c r="S33" s="47"/>
      <c r="T33" s="49"/>
      <c r="U33" s="60"/>
      <c r="V33" s="61"/>
      <c r="W33" s="48"/>
      <c r="X33" s="47"/>
      <c r="Y33" s="47"/>
      <c r="Z33" s="47"/>
      <c r="AA33" s="49"/>
      <c r="AB33" s="60"/>
      <c r="AC33" s="61"/>
      <c r="AD33" s="48"/>
      <c r="AE33" s="47"/>
      <c r="AF33" s="47"/>
      <c r="AG33" s="47"/>
      <c r="AH33" s="49"/>
      <c r="AI33" s="60"/>
      <c r="AJ33" s="61"/>
    </row>
    <row r="34" spans="1:36" x14ac:dyDescent="0.35">
      <c r="A34" s="16">
        <v>44046</v>
      </c>
      <c r="B34" s="48"/>
      <c r="C34" s="47"/>
      <c r="D34" s="47"/>
      <c r="E34" s="47"/>
      <c r="F34" s="49"/>
      <c r="G34" s="20"/>
      <c r="H34" s="21"/>
      <c r="I34" s="48"/>
      <c r="J34" s="47"/>
      <c r="K34" s="47"/>
      <c r="L34" s="47"/>
      <c r="M34" s="49"/>
      <c r="N34" s="60"/>
      <c r="O34" s="61"/>
      <c r="P34" s="48"/>
      <c r="Q34" s="47"/>
      <c r="R34" s="47"/>
      <c r="S34" s="47"/>
      <c r="T34" s="49"/>
      <c r="U34" s="60"/>
      <c r="V34" s="61"/>
      <c r="W34" s="48"/>
      <c r="X34" s="47"/>
      <c r="Y34" s="47"/>
      <c r="Z34" s="47"/>
      <c r="AA34" s="49"/>
      <c r="AB34" s="60"/>
      <c r="AC34" s="61"/>
      <c r="AD34" s="48"/>
      <c r="AE34" s="47"/>
      <c r="AF34" s="47"/>
      <c r="AG34" s="47"/>
      <c r="AH34" s="49"/>
      <c r="AI34" s="60"/>
      <c r="AJ34" s="61"/>
    </row>
    <row r="35" spans="1:36" x14ac:dyDescent="0.35">
      <c r="A35" s="16">
        <v>44047</v>
      </c>
      <c r="B35" s="48"/>
      <c r="C35" s="47"/>
      <c r="D35" s="47"/>
      <c r="E35" s="47"/>
      <c r="F35" s="49"/>
      <c r="G35" s="20"/>
      <c r="H35" s="21"/>
      <c r="I35" s="48"/>
      <c r="J35" s="47"/>
      <c r="K35" s="47"/>
      <c r="L35" s="47"/>
      <c r="M35" s="49"/>
      <c r="N35" s="60"/>
      <c r="O35" s="61"/>
      <c r="P35" s="48"/>
      <c r="Q35" s="47"/>
      <c r="R35" s="47"/>
      <c r="S35" s="47"/>
      <c r="T35" s="49"/>
      <c r="U35" s="60"/>
      <c r="V35" s="61"/>
      <c r="W35" s="48"/>
      <c r="X35" s="47"/>
      <c r="Y35" s="47"/>
      <c r="Z35" s="47"/>
      <c r="AA35" s="49"/>
      <c r="AB35" s="60"/>
      <c r="AC35" s="61"/>
      <c r="AD35" s="48"/>
      <c r="AE35" s="47"/>
      <c r="AF35" s="47"/>
      <c r="AG35" s="47"/>
      <c r="AH35" s="49"/>
      <c r="AI35" s="60"/>
      <c r="AJ35" s="61"/>
    </row>
    <row r="36" spans="1:36" x14ac:dyDescent="0.35">
      <c r="A36" s="16">
        <v>44048</v>
      </c>
      <c r="B36" s="48"/>
      <c r="C36" s="47"/>
      <c r="D36" s="47"/>
      <c r="E36" s="47"/>
      <c r="F36" s="49"/>
      <c r="G36" s="20"/>
      <c r="H36" s="21"/>
      <c r="I36" s="48"/>
      <c r="J36" s="47"/>
      <c r="K36" s="47"/>
      <c r="L36" s="47"/>
      <c r="M36" s="49"/>
      <c r="N36" s="60"/>
      <c r="O36" s="61"/>
      <c r="P36" s="48"/>
      <c r="Q36" s="47"/>
      <c r="R36" s="47"/>
      <c r="S36" s="47"/>
      <c r="T36" s="49"/>
      <c r="U36" s="60"/>
      <c r="V36" s="61"/>
      <c r="W36" s="48"/>
      <c r="X36" s="47"/>
      <c r="Y36" s="47"/>
      <c r="Z36" s="47"/>
      <c r="AA36" s="49"/>
      <c r="AB36" s="60"/>
      <c r="AC36" s="61"/>
      <c r="AD36" s="48"/>
      <c r="AE36" s="47"/>
      <c r="AF36" s="47"/>
      <c r="AG36" s="47"/>
      <c r="AH36" s="49"/>
      <c r="AI36" s="60"/>
      <c r="AJ36" s="61"/>
    </row>
    <row r="37" spans="1:36" x14ac:dyDescent="0.35">
      <c r="A37" s="16">
        <v>44049</v>
      </c>
      <c r="B37" s="48"/>
      <c r="C37" s="47"/>
      <c r="D37" s="47"/>
      <c r="E37" s="47"/>
      <c r="F37" s="49"/>
      <c r="G37" s="20"/>
      <c r="H37" s="21"/>
      <c r="I37" s="48"/>
      <c r="J37" s="47"/>
      <c r="K37" s="47"/>
      <c r="L37" s="47"/>
      <c r="M37" s="49"/>
      <c r="N37" s="60"/>
      <c r="O37" s="61"/>
      <c r="P37" s="48"/>
      <c r="Q37" s="47"/>
      <c r="R37" s="47"/>
      <c r="S37" s="47"/>
      <c r="T37" s="49"/>
      <c r="U37" s="60"/>
      <c r="V37" s="61"/>
      <c r="W37" s="48"/>
      <c r="X37" s="47"/>
      <c r="Y37" s="47"/>
      <c r="Z37" s="47"/>
      <c r="AA37" s="49"/>
      <c r="AB37" s="60"/>
      <c r="AC37" s="61"/>
      <c r="AD37" s="48"/>
      <c r="AE37" s="47"/>
      <c r="AF37" s="47"/>
      <c r="AG37" s="47"/>
      <c r="AH37" s="49"/>
      <c r="AI37" s="60"/>
      <c r="AJ37" s="61"/>
    </row>
    <row r="38" spans="1:36" x14ac:dyDescent="0.35">
      <c r="A38" s="16">
        <v>44050</v>
      </c>
      <c r="B38" s="48"/>
      <c r="C38" s="47"/>
      <c r="D38" s="47"/>
      <c r="E38" s="47"/>
      <c r="F38" s="49"/>
      <c r="G38" s="20"/>
      <c r="H38" s="21"/>
      <c r="I38" s="48"/>
      <c r="J38" s="47"/>
      <c r="K38" s="47"/>
      <c r="L38" s="47"/>
      <c r="M38" s="49"/>
      <c r="N38" s="60"/>
      <c r="O38" s="61"/>
      <c r="P38" s="48"/>
      <c r="Q38" s="47"/>
      <c r="R38" s="47"/>
      <c r="S38" s="47"/>
      <c r="T38" s="49"/>
      <c r="U38" s="60"/>
      <c r="V38" s="61"/>
      <c r="W38" s="48"/>
      <c r="X38" s="47"/>
      <c r="Y38" s="47"/>
      <c r="Z38" s="47"/>
      <c r="AA38" s="49"/>
      <c r="AB38" s="60"/>
      <c r="AC38" s="61"/>
      <c r="AD38" s="48"/>
      <c r="AE38" s="47"/>
      <c r="AF38" s="47"/>
      <c r="AG38" s="47"/>
      <c r="AH38" s="49"/>
      <c r="AI38" s="60"/>
      <c r="AJ38" s="61"/>
    </row>
    <row r="39" spans="1:36" x14ac:dyDescent="0.35">
      <c r="A39" s="16">
        <v>44051</v>
      </c>
      <c r="B39" s="48"/>
      <c r="C39" s="47"/>
      <c r="D39" s="47"/>
      <c r="E39" s="47"/>
      <c r="F39" s="49"/>
      <c r="G39" s="20"/>
      <c r="H39" s="21"/>
      <c r="I39" s="48"/>
      <c r="J39" s="47"/>
      <c r="K39" s="47"/>
      <c r="L39" s="47"/>
      <c r="M39" s="49"/>
      <c r="N39" s="60"/>
      <c r="O39" s="61"/>
      <c r="P39" s="48"/>
      <c r="Q39" s="47"/>
      <c r="R39" s="47"/>
      <c r="S39" s="47"/>
      <c r="T39" s="49"/>
      <c r="U39" s="60"/>
      <c r="V39" s="61"/>
      <c r="W39" s="48"/>
      <c r="X39" s="47"/>
      <c r="Y39" s="47"/>
      <c r="Z39" s="47"/>
      <c r="AA39" s="49"/>
      <c r="AB39" s="60"/>
      <c r="AC39" s="61"/>
      <c r="AD39" s="48"/>
      <c r="AE39" s="47"/>
      <c r="AF39" s="47"/>
      <c r="AG39" s="47"/>
      <c r="AH39" s="49"/>
      <c r="AI39" s="60"/>
      <c r="AJ39" s="61"/>
    </row>
    <row r="40" spans="1:36" x14ac:dyDescent="0.35">
      <c r="A40" s="16">
        <v>44052</v>
      </c>
      <c r="B40" s="48"/>
      <c r="C40" s="47"/>
      <c r="D40" s="47"/>
      <c r="E40" s="47"/>
      <c r="F40" s="49"/>
      <c r="G40" s="20"/>
      <c r="H40" s="21"/>
      <c r="I40" s="48"/>
      <c r="J40" s="47"/>
      <c r="K40" s="47"/>
      <c r="L40" s="47"/>
      <c r="M40" s="49"/>
      <c r="N40" s="60"/>
      <c r="O40" s="61"/>
      <c r="P40" s="48"/>
      <c r="Q40" s="47"/>
      <c r="R40" s="47"/>
      <c r="S40" s="47"/>
      <c r="T40" s="49"/>
      <c r="U40" s="60"/>
      <c r="V40" s="61"/>
      <c r="W40" s="48"/>
      <c r="X40" s="47"/>
      <c r="Y40" s="47"/>
      <c r="Z40" s="47"/>
      <c r="AA40" s="49"/>
      <c r="AB40" s="60"/>
      <c r="AC40" s="61"/>
      <c r="AD40" s="48"/>
      <c r="AE40" s="47"/>
      <c r="AF40" s="47"/>
      <c r="AG40" s="47"/>
      <c r="AH40" s="49"/>
      <c r="AI40" s="60"/>
      <c r="AJ40" s="61"/>
    </row>
    <row r="41" spans="1:36" x14ac:dyDescent="0.35">
      <c r="A41" s="16">
        <v>44053</v>
      </c>
      <c r="B41" s="48"/>
      <c r="C41" s="47"/>
      <c r="D41" s="47"/>
      <c r="E41" s="47"/>
      <c r="F41" s="49"/>
      <c r="G41" s="20"/>
      <c r="H41" s="21"/>
      <c r="I41" s="48"/>
      <c r="J41" s="47"/>
      <c r="K41" s="47"/>
      <c r="L41" s="47"/>
      <c r="M41" s="49"/>
      <c r="N41" s="60"/>
      <c r="O41" s="61"/>
      <c r="P41" s="48"/>
      <c r="Q41" s="47"/>
      <c r="R41" s="47"/>
      <c r="S41" s="47"/>
      <c r="T41" s="49"/>
      <c r="U41" s="60"/>
      <c r="V41" s="61"/>
      <c r="W41" s="48"/>
      <c r="X41" s="47"/>
      <c r="Y41" s="47"/>
      <c r="Z41" s="47"/>
      <c r="AA41" s="49"/>
      <c r="AB41" s="60"/>
      <c r="AC41" s="61"/>
      <c r="AD41" s="48"/>
      <c r="AE41" s="47"/>
      <c r="AF41" s="47"/>
      <c r="AG41" s="47"/>
      <c r="AH41" s="49"/>
      <c r="AI41" s="60"/>
      <c r="AJ41" s="61"/>
    </row>
    <row r="42" spans="1:36" x14ac:dyDescent="0.35">
      <c r="A42" s="16">
        <v>44054</v>
      </c>
      <c r="B42" s="48"/>
      <c r="C42" s="47"/>
      <c r="D42" s="47"/>
      <c r="E42" s="47"/>
      <c r="F42" s="49"/>
      <c r="G42" s="20"/>
      <c r="H42" s="21"/>
      <c r="I42" s="48"/>
      <c r="J42" s="47"/>
      <c r="K42" s="47"/>
      <c r="L42" s="47"/>
      <c r="M42" s="49"/>
      <c r="N42" s="60"/>
      <c r="O42" s="61"/>
      <c r="P42" s="48"/>
      <c r="Q42" s="47"/>
      <c r="R42" s="47"/>
      <c r="S42" s="47"/>
      <c r="T42" s="49"/>
      <c r="U42" s="60"/>
      <c r="V42" s="61"/>
      <c r="W42" s="48"/>
      <c r="X42" s="47"/>
      <c r="Y42" s="47"/>
      <c r="Z42" s="47"/>
      <c r="AA42" s="49"/>
      <c r="AB42" s="60"/>
      <c r="AC42" s="61"/>
      <c r="AD42" s="48"/>
      <c r="AE42" s="47"/>
      <c r="AF42" s="47"/>
      <c r="AG42" s="47"/>
      <c r="AH42" s="49"/>
      <c r="AI42" s="60"/>
      <c r="AJ42" s="61"/>
    </row>
    <row r="43" spans="1:36" x14ac:dyDescent="0.35">
      <c r="A43" s="16">
        <v>44055</v>
      </c>
      <c r="B43" s="48"/>
      <c r="C43" s="47"/>
      <c r="D43" s="47"/>
      <c r="E43" s="47"/>
      <c r="F43" s="49"/>
      <c r="G43" s="20"/>
      <c r="H43" s="21"/>
      <c r="I43" s="48"/>
      <c r="J43" s="47"/>
      <c r="K43" s="47"/>
      <c r="L43" s="47"/>
      <c r="M43" s="49"/>
      <c r="N43" s="60"/>
      <c r="O43" s="61"/>
      <c r="P43" s="48"/>
      <c r="Q43" s="47"/>
      <c r="R43" s="47"/>
      <c r="S43" s="47"/>
      <c r="T43" s="49"/>
      <c r="U43" s="60"/>
      <c r="V43" s="61"/>
      <c r="W43" s="48"/>
      <c r="X43" s="47"/>
      <c r="Y43" s="47"/>
      <c r="Z43" s="47"/>
      <c r="AA43" s="49"/>
      <c r="AB43" s="60"/>
      <c r="AC43" s="61"/>
      <c r="AD43" s="48"/>
      <c r="AE43" s="47"/>
      <c r="AF43" s="47"/>
      <c r="AG43" s="47"/>
      <c r="AH43" s="49"/>
      <c r="AI43" s="60"/>
      <c r="AJ43" s="61"/>
    </row>
    <row r="44" spans="1:36" x14ac:dyDescent="0.35">
      <c r="A44" s="16">
        <v>44056</v>
      </c>
      <c r="B44" s="48"/>
      <c r="C44" s="47"/>
      <c r="D44" s="47"/>
      <c r="E44" s="47"/>
      <c r="F44" s="49"/>
      <c r="G44" s="20"/>
      <c r="H44" s="21"/>
      <c r="I44" s="48"/>
      <c r="J44" s="47"/>
      <c r="K44" s="47"/>
      <c r="L44" s="47"/>
      <c r="M44" s="49"/>
      <c r="N44" s="60"/>
      <c r="O44" s="61"/>
      <c r="P44" s="48"/>
      <c r="Q44" s="47"/>
      <c r="R44" s="47"/>
      <c r="S44" s="47"/>
      <c r="T44" s="49"/>
      <c r="U44" s="60"/>
      <c r="V44" s="61"/>
      <c r="W44" s="48"/>
      <c r="X44" s="47"/>
      <c r="Y44" s="47"/>
      <c r="Z44" s="47"/>
      <c r="AA44" s="49"/>
      <c r="AB44" s="60"/>
      <c r="AC44" s="61"/>
      <c r="AD44" s="48"/>
      <c r="AE44" s="47"/>
      <c r="AF44" s="47"/>
      <c r="AG44" s="47"/>
      <c r="AH44" s="49"/>
      <c r="AI44" s="60"/>
      <c r="AJ44" s="61"/>
    </row>
    <row r="45" spans="1:36" x14ac:dyDescent="0.35">
      <c r="A45" s="16">
        <v>44057</v>
      </c>
      <c r="B45" s="48"/>
      <c r="C45" s="47"/>
      <c r="D45" s="47"/>
      <c r="E45" s="47"/>
      <c r="F45" s="49"/>
      <c r="G45" s="20"/>
      <c r="H45" s="21"/>
      <c r="I45" s="48"/>
      <c r="J45" s="47"/>
      <c r="K45" s="47"/>
      <c r="L45" s="47"/>
      <c r="M45" s="49"/>
      <c r="N45" s="60"/>
      <c r="O45" s="61"/>
      <c r="P45" s="48"/>
      <c r="Q45" s="47"/>
      <c r="R45" s="47"/>
      <c r="S45" s="47"/>
      <c r="T45" s="49"/>
      <c r="U45" s="60"/>
      <c r="V45" s="61"/>
      <c r="W45" s="48"/>
      <c r="X45" s="47"/>
      <c r="Y45" s="47"/>
      <c r="Z45" s="47"/>
      <c r="AA45" s="49"/>
      <c r="AB45" s="60"/>
      <c r="AC45" s="61"/>
      <c r="AD45" s="48"/>
      <c r="AE45" s="47"/>
      <c r="AF45" s="47"/>
      <c r="AG45" s="47"/>
      <c r="AH45" s="49"/>
      <c r="AI45" s="60"/>
      <c r="AJ45" s="61"/>
    </row>
    <row r="46" spans="1:36" ht="15" thickBot="1" x14ac:dyDescent="0.4">
      <c r="A46" s="22">
        <v>44058</v>
      </c>
      <c r="B46" s="50"/>
      <c r="C46" s="51"/>
      <c r="D46" s="51"/>
      <c r="E46" s="51"/>
      <c r="F46" s="52"/>
      <c r="G46" s="23"/>
      <c r="H46" s="24"/>
      <c r="I46" s="50"/>
      <c r="J46" s="51"/>
      <c r="K46" s="51"/>
      <c r="L46" s="51"/>
      <c r="M46" s="52"/>
      <c r="N46" s="62"/>
      <c r="O46" s="63"/>
      <c r="P46" s="50"/>
      <c r="Q46" s="51"/>
      <c r="R46" s="51"/>
      <c r="S46" s="51"/>
      <c r="T46" s="52"/>
      <c r="U46" s="62"/>
      <c r="V46" s="63"/>
      <c r="W46" s="50"/>
      <c r="X46" s="51"/>
      <c r="Y46" s="51"/>
      <c r="Z46" s="51"/>
      <c r="AA46" s="52"/>
      <c r="AB46" s="62"/>
      <c r="AC46" s="63"/>
      <c r="AD46" s="50"/>
      <c r="AE46" s="51"/>
      <c r="AF46" s="51"/>
      <c r="AG46" s="51"/>
      <c r="AH46" s="52"/>
      <c r="AI46" s="62"/>
      <c r="AJ46" s="63"/>
    </row>
  </sheetData>
  <mergeCells count="20">
    <mergeCell ref="W3:AC3"/>
    <mergeCell ref="AD3:AJ3"/>
    <mergeCell ref="N4:O4"/>
    <mergeCell ref="B3:H3"/>
    <mergeCell ref="I3:O3"/>
    <mergeCell ref="P3:V3"/>
    <mergeCell ref="B4:E4"/>
    <mergeCell ref="F4:F5"/>
    <mergeCell ref="G4:H4"/>
    <mergeCell ref="I4:L4"/>
    <mergeCell ref="M4:M5"/>
    <mergeCell ref="AD4:AG4"/>
    <mergeCell ref="AH4:AH5"/>
    <mergeCell ref="AI4:AJ4"/>
    <mergeCell ref="P4:S4"/>
    <mergeCell ref="T4:T5"/>
    <mergeCell ref="U4:V4"/>
    <mergeCell ref="W4:Z4"/>
    <mergeCell ref="AA4:AA5"/>
    <mergeCell ref="AB4:A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E9C0-F202-4C5E-B7A0-8B8AE8D2A721}">
  <dimension ref="A1:AC46"/>
  <sheetViews>
    <sheetView workbookViewId="0">
      <selection activeCell="G6" sqref="G6:H17"/>
    </sheetView>
  </sheetViews>
  <sheetFormatPr defaultRowHeight="14.5" x14ac:dyDescent="0.35"/>
  <cols>
    <col min="1" max="1" width="20.6328125" customWidth="1"/>
    <col min="6" max="8" width="8.7265625" style="8"/>
    <col min="13" max="15" width="8.7265625" style="8"/>
    <col min="20" max="22" width="8.7265625" style="8"/>
    <col min="27" max="29" width="8.7265625" style="8"/>
  </cols>
  <sheetData>
    <row r="1" spans="1:29" ht="23.5" x14ac:dyDescent="0.55000000000000004">
      <c r="A1" s="59" t="s">
        <v>26</v>
      </c>
      <c r="B1" s="65"/>
      <c r="C1" s="65"/>
      <c r="D1" s="65"/>
      <c r="E1" s="65"/>
      <c r="F1" s="65"/>
      <c r="G1" s="65"/>
      <c r="H1" s="65"/>
    </row>
    <row r="2" spans="1:29" ht="15" thickBot="1" x14ac:dyDescent="0.4">
      <c r="B2" t="s">
        <v>11</v>
      </c>
      <c r="C2" t="s">
        <v>12</v>
      </c>
      <c r="I2" t="s">
        <v>11</v>
      </c>
      <c r="J2" t="s">
        <v>15</v>
      </c>
      <c r="P2" t="s">
        <v>11</v>
      </c>
      <c r="Q2" t="s">
        <v>14</v>
      </c>
      <c r="W2" t="s">
        <v>11</v>
      </c>
      <c r="X2" t="s">
        <v>13</v>
      </c>
    </row>
    <row r="3" spans="1:29" ht="19" thickBot="1" x14ac:dyDescent="0.5">
      <c r="B3" s="38" t="s">
        <v>10</v>
      </c>
      <c r="C3" s="39"/>
      <c r="D3" s="39"/>
      <c r="E3" s="39"/>
      <c r="F3" s="39"/>
      <c r="G3" s="39"/>
      <c r="H3" s="40"/>
      <c r="I3" s="38" t="s">
        <v>4</v>
      </c>
      <c r="J3" s="39"/>
      <c r="K3" s="39"/>
      <c r="L3" s="39"/>
      <c r="M3" s="39"/>
      <c r="N3" s="39"/>
      <c r="O3" s="40"/>
      <c r="P3" s="38" t="s">
        <v>9</v>
      </c>
      <c r="Q3" s="39"/>
      <c r="R3" s="39"/>
      <c r="S3" s="39"/>
      <c r="T3" s="39"/>
      <c r="U3" s="39"/>
      <c r="V3" s="40"/>
      <c r="W3" s="38" t="s">
        <v>7</v>
      </c>
      <c r="X3" s="39"/>
      <c r="Y3" s="39"/>
      <c r="Z3" s="39"/>
      <c r="AA3" s="39"/>
      <c r="AB3" s="39"/>
      <c r="AC3" s="40"/>
    </row>
    <row r="4" spans="1:29" ht="29" customHeight="1" thickBot="1" x14ac:dyDescent="0.4">
      <c r="B4" s="43" t="s">
        <v>5</v>
      </c>
      <c r="C4" s="44"/>
      <c r="D4" s="44"/>
      <c r="E4" s="44"/>
      <c r="F4" s="45" t="s">
        <v>6</v>
      </c>
      <c r="G4" s="41" t="s">
        <v>18</v>
      </c>
      <c r="H4" s="42"/>
      <c r="I4" s="43" t="s">
        <v>5</v>
      </c>
      <c r="J4" s="44"/>
      <c r="K4" s="44"/>
      <c r="L4" s="44"/>
      <c r="M4" s="45" t="s">
        <v>6</v>
      </c>
      <c r="N4" s="41" t="s">
        <v>18</v>
      </c>
      <c r="O4" s="42"/>
      <c r="P4" s="43" t="s">
        <v>5</v>
      </c>
      <c r="Q4" s="44"/>
      <c r="R4" s="44"/>
      <c r="S4" s="44"/>
      <c r="T4" s="45" t="s">
        <v>6</v>
      </c>
      <c r="U4" s="41" t="s">
        <v>18</v>
      </c>
      <c r="V4" s="42"/>
      <c r="W4" s="43" t="s">
        <v>5</v>
      </c>
      <c r="X4" s="44"/>
      <c r="Y4" s="44"/>
      <c r="Z4" s="44"/>
      <c r="AA4" s="45" t="s">
        <v>6</v>
      </c>
      <c r="AB4" s="41" t="s">
        <v>18</v>
      </c>
      <c r="AC4" s="42"/>
    </row>
    <row r="5" spans="1:29" ht="14.5" customHeight="1" thickBot="1" x14ac:dyDescent="0.4">
      <c r="A5" s="4" t="s">
        <v>8</v>
      </c>
      <c r="B5" s="1" t="s">
        <v>0</v>
      </c>
      <c r="C5" s="2" t="s">
        <v>1</v>
      </c>
      <c r="D5" s="2" t="s">
        <v>2</v>
      </c>
      <c r="E5" s="2" t="s">
        <v>3</v>
      </c>
      <c r="F5" s="37"/>
      <c r="G5" s="6" t="s">
        <v>16</v>
      </c>
      <c r="H5" s="7" t="s">
        <v>17</v>
      </c>
      <c r="I5" s="1" t="s">
        <v>0</v>
      </c>
      <c r="J5" s="2" t="s">
        <v>1</v>
      </c>
      <c r="K5" s="2" t="s">
        <v>2</v>
      </c>
      <c r="L5" s="2" t="s">
        <v>3</v>
      </c>
      <c r="M5" s="37"/>
      <c r="N5" s="6" t="s">
        <v>16</v>
      </c>
      <c r="O5" s="7" t="s">
        <v>17</v>
      </c>
      <c r="P5" s="1" t="s">
        <v>0</v>
      </c>
      <c r="Q5" s="2" t="s">
        <v>1</v>
      </c>
      <c r="R5" s="2" t="s">
        <v>2</v>
      </c>
      <c r="S5" s="2" t="s">
        <v>3</v>
      </c>
      <c r="T5" s="37"/>
      <c r="U5" s="6" t="s">
        <v>16</v>
      </c>
      <c r="V5" s="7" t="s">
        <v>17</v>
      </c>
      <c r="W5" s="1" t="s">
        <v>0</v>
      </c>
      <c r="X5" s="2" t="s">
        <v>1</v>
      </c>
      <c r="Y5" s="2" t="s">
        <v>2</v>
      </c>
      <c r="Z5" s="2" t="s">
        <v>3</v>
      </c>
      <c r="AA5" s="37"/>
      <c r="AB5" s="6" t="s">
        <v>16</v>
      </c>
      <c r="AC5" s="7" t="s">
        <v>17</v>
      </c>
    </row>
    <row r="6" spans="1:29" ht="14.5" customHeight="1" x14ac:dyDescent="0.35">
      <c r="A6" s="3">
        <v>44013</v>
      </c>
      <c r="B6" s="77">
        <v>50.613333333333323</v>
      </c>
      <c r="C6" s="73">
        <v>24.702222222222225</v>
      </c>
      <c r="D6" s="73">
        <v>36.946666666666673</v>
      </c>
      <c r="E6" s="73">
        <v>25.231111111111105</v>
      </c>
      <c r="F6" s="53">
        <v>2.6666666666666692</v>
      </c>
      <c r="G6" s="17">
        <f>MIN(SQRT((B6-F6)^2),SQRT((C6-F6)^2),SQRT((D6-F6)^2),SQRT((E6-F6)^2))/F6/100</f>
        <v>8.2633333333333267E-2</v>
      </c>
      <c r="H6" s="18">
        <f>MAX(SQRT((B6-F6)^2),SQRT((C6-F6)^2),SQRT((D6-F6)^2),SQRT((E6-F6)^2))/F6/100</f>
        <v>0.17979999999999977</v>
      </c>
      <c r="I6" s="77">
        <v>81.217777777777769</v>
      </c>
      <c r="J6" s="73">
        <v>80.417777777777772</v>
      </c>
      <c r="K6" s="73">
        <v>41.2</v>
      </c>
      <c r="L6" s="73">
        <v>26.906666666666663</v>
      </c>
      <c r="M6" s="53">
        <v>3.5555555555555589</v>
      </c>
      <c r="N6" s="17">
        <f>MIN(SQRT((I6-M6)^2),SQRT((J6-M6)^2),SQRT((K6-M6)^2),SQRT((L6-M6)^2))/M6/100</f>
        <v>6.5674999999999914E-2</v>
      </c>
      <c r="O6" s="18">
        <f>MAX(SQRT((I6-M6)^2),SQRT((J6-M6)^2),SQRT((K6-M6)^2),SQRT((L6-M6)^2))/M6/100</f>
        <v>0.21842499999999976</v>
      </c>
      <c r="P6" s="76"/>
      <c r="Q6" s="74"/>
      <c r="R6" s="74"/>
      <c r="S6" s="74"/>
      <c r="T6" s="64">
        <v>-19.451461566221582</v>
      </c>
      <c r="U6" s="17">
        <f>MIN(SQRT((P6-T6)^2),SQRT((Q6-T6)^2),SQRT((R6-T6)^2),SQRT((S6-T6)^2))/T6/100</f>
        <v>-0.01</v>
      </c>
      <c r="V6" s="18">
        <f>MAX(SQRT((P6-T6)^2),SQRT((Q6-T6)^2),SQRT((R6-T6)^2),SQRT((S6-T6)^2))/T6/100</f>
        <v>-0.01</v>
      </c>
      <c r="W6" s="76"/>
      <c r="X6" s="74"/>
      <c r="Y6" s="74"/>
      <c r="Z6" s="74"/>
      <c r="AA6" s="64">
        <v>-39.240506329113934</v>
      </c>
      <c r="AB6" s="17">
        <f>MIN(SQRT((W6-AA6)^2),SQRT((X6-AA6)^2),SQRT((Y6-AA6)^2),SQRT((Z6-AA6)^2))/AA6/100</f>
        <v>-0.01</v>
      </c>
      <c r="AC6" s="18">
        <f>MAX(SQRT((W6-AA6)^2),SQRT((X6-AA6)^2),SQRT((Y6-AA6)^2),SQRT((Z6-AA6)^2))/AA6/100</f>
        <v>-0.01</v>
      </c>
    </row>
    <row r="7" spans="1:29" ht="14.5" customHeight="1" x14ac:dyDescent="0.35">
      <c r="A7" s="3">
        <v>44014</v>
      </c>
      <c r="B7" s="77">
        <v>34.844155844155843</v>
      </c>
      <c r="C7" s="73">
        <v>23.229437229437227</v>
      </c>
      <c r="D7" s="73">
        <v>14.463203463203456</v>
      </c>
      <c r="E7" s="73">
        <v>10.887445887445889</v>
      </c>
      <c r="F7" s="54">
        <v>53.679653679653669</v>
      </c>
      <c r="G7" s="17">
        <f t="shared" ref="G7:G17" si="0">MIN(SQRT((B7-F7)^2),SQRT((C7-F7)^2),SQRT((D7-F7)^2),SQRT((E7-F7)^2))/F7/100</f>
        <v>3.5088709677419342E-3</v>
      </c>
      <c r="H7" s="19">
        <f t="shared" ref="H7:H17" si="1">MAX(SQRT((B7-F7)^2),SQRT((C7-F7)^2),SQRT((D7-F7)^2),SQRT((E7-F7)^2))/F7/100</f>
        <v>7.9717741935483848E-3</v>
      </c>
      <c r="I7" s="77">
        <v>60.227467811158789</v>
      </c>
      <c r="J7" s="73">
        <v>60.892703862660937</v>
      </c>
      <c r="K7" s="73">
        <v>43.553648068669531</v>
      </c>
      <c r="L7" s="73">
        <v>33.506437768240339</v>
      </c>
      <c r="M7" s="54">
        <v>34.334763948497844</v>
      </c>
      <c r="N7" s="17">
        <f t="shared" ref="N7:N17" si="2">MIN(SQRT((I7-M7)^2),SQRT((J7-M7)^2),SQRT((K7-M7)^2),SQRT((L7-M7)^2))/M7/100</f>
        <v>2.4124999999999855E-4</v>
      </c>
      <c r="O7" s="19">
        <f t="shared" ref="O7:O17" si="3">MAX(SQRT((I7-M7)^2),SQRT((J7-M7)^2),SQRT((K7-M7)^2),SQRT((L7-M7)^2))/M7/100</f>
        <v>7.7350000000000032E-3</v>
      </c>
      <c r="P7" s="76"/>
      <c r="Q7" s="74"/>
      <c r="R7" s="74"/>
      <c r="S7" s="74"/>
      <c r="T7" s="55">
        <v>-11.895161290322589</v>
      </c>
      <c r="U7" s="17">
        <f t="shared" ref="U7:U17" si="4">MIN(SQRT((P7-T7)^2),SQRT((Q7-T7)^2),SQRT((R7-T7)^2),SQRT((S7-T7)^2))/T7/100</f>
        <v>-0.01</v>
      </c>
      <c r="V7" s="19">
        <f t="shared" ref="V7:V17" si="5">MAX(SQRT((P7-T7)^2),SQRT((Q7-T7)^2),SQRT((R7-T7)^2),SQRT((S7-T7)^2))/T7/100</f>
        <v>-0.01</v>
      </c>
      <c r="W7" s="76"/>
      <c r="X7" s="74"/>
      <c r="Y7" s="74"/>
      <c r="Z7" s="74"/>
      <c r="AA7" s="53">
        <v>2.0833333333333353</v>
      </c>
      <c r="AB7" s="17">
        <f t="shared" ref="AB7:AB17" si="6">MIN(SQRT((W7-AA7)^2),SQRT((X7-AA7)^2),SQRT((Y7-AA7)^2),SQRT((Z7-AA7)^2))/AA7/100</f>
        <v>0.01</v>
      </c>
      <c r="AC7" s="19">
        <f t="shared" ref="AC7:AC17" si="7">MAX(SQRT((W7-AA7)^2),SQRT((X7-AA7)^2),SQRT((Y7-AA7)^2),SQRT((Z7-AA7)^2))/AA7/100</f>
        <v>0.01</v>
      </c>
    </row>
    <row r="8" spans="1:29" ht="14.5" customHeight="1" x14ac:dyDescent="0.35">
      <c r="A8" s="3">
        <v>44018</v>
      </c>
      <c r="B8" s="77">
        <v>30.808450704225354</v>
      </c>
      <c r="C8" s="73">
        <v>28.690140845070434</v>
      </c>
      <c r="D8" s="73">
        <v>53.40000000000002</v>
      </c>
      <c r="E8" s="73">
        <v>33.760563380281695</v>
      </c>
      <c r="F8" s="55">
        <v>-25.070422535211261</v>
      </c>
      <c r="G8" s="17">
        <f t="shared" si="0"/>
        <v>-2.1443820224719107E-2</v>
      </c>
      <c r="H8" s="19">
        <f t="shared" si="1"/>
        <v>-3.1300000000000015E-2</v>
      </c>
      <c r="I8" s="77">
        <v>90.92332268370609</v>
      </c>
      <c r="J8" s="73">
        <v>90.533546325878604</v>
      </c>
      <c r="K8" s="73">
        <v>23.233226837060712</v>
      </c>
      <c r="L8" s="73">
        <v>9.4888178913738077</v>
      </c>
      <c r="M8" s="54">
        <v>64.536741214057528</v>
      </c>
      <c r="N8" s="17">
        <f t="shared" si="2"/>
        <v>4.028217821782175E-3</v>
      </c>
      <c r="O8" s="19">
        <f t="shared" si="3"/>
        <v>8.5297029702970303E-3</v>
      </c>
      <c r="P8" s="76"/>
      <c r="Q8" s="74"/>
      <c r="R8" s="74"/>
      <c r="S8" s="74"/>
      <c r="T8" s="54">
        <v>11.009407576913299</v>
      </c>
      <c r="U8" s="17">
        <f t="shared" si="4"/>
        <v>0.01</v>
      </c>
      <c r="V8" s="19">
        <f t="shared" si="5"/>
        <v>0.01</v>
      </c>
      <c r="W8" s="76"/>
      <c r="X8" s="74"/>
      <c r="Y8" s="74"/>
      <c r="Z8" s="74"/>
      <c r="AA8" s="53">
        <v>34.693877551020414</v>
      </c>
      <c r="AB8" s="17">
        <f t="shared" si="6"/>
        <v>0.01</v>
      </c>
      <c r="AC8" s="19">
        <f t="shared" si="7"/>
        <v>0.01</v>
      </c>
    </row>
    <row r="9" spans="1:29" ht="14.5" customHeight="1" x14ac:dyDescent="0.35">
      <c r="A9" s="3">
        <v>44019</v>
      </c>
      <c r="B9" s="77">
        <v>51.808270676691727</v>
      </c>
      <c r="C9" s="73">
        <v>62.676691729323316</v>
      </c>
      <c r="D9" s="73">
        <v>67.988721804511258</v>
      </c>
      <c r="E9" s="73">
        <v>73.827067669172934</v>
      </c>
      <c r="F9" s="55">
        <v>-14.285714285714299</v>
      </c>
      <c r="G9" s="17">
        <f t="shared" si="0"/>
        <v>-4.6265789473684177E-2</v>
      </c>
      <c r="H9" s="19">
        <f t="shared" si="1"/>
        <v>-6.1678947368421E-2</v>
      </c>
      <c r="I9" s="77">
        <v>120.75339805825242</v>
      </c>
      <c r="J9" s="73">
        <v>115.62718446601939</v>
      </c>
      <c r="K9" s="73">
        <v>15.00970873786407</v>
      </c>
      <c r="L9" s="73">
        <v>17.809708737864064</v>
      </c>
      <c r="M9" s="55">
        <v>-19.417475728155338</v>
      </c>
      <c r="N9" s="17">
        <f t="shared" si="2"/>
        <v>-1.7729999999999999E-2</v>
      </c>
      <c r="O9" s="19">
        <f t="shared" si="3"/>
        <v>-7.2188000000000002E-2</v>
      </c>
      <c r="P9" s="76"/>
      <c r="Q9" s="74"/>
      <c r="R9" s="74"/>
      <c r="S9" s="74"/>
      <c r="T9" s="54">
        <v>2.1071919377004091</v>
      </c>
      <c r="U9" s="17">
        <f t="shared" si="4"/>
        <v>0.01</v>
      </c>
      <c r="V9" s="19">
        <f t="shared" si="5"/>
        <v>0.01</v>
      </c>
      <c r="W9" s="76"/>
      <c r="X9" s="74"/>
      <c r="Y9" s="74"/>
      <c r="Z9" s="74"/>
      <c r="AA9" s="53">
        <v>6.060606060606049</v>
      </c>
      <c r="AB9" s="17">
        <f t="shared" si="6"/>
        <v>0.01</v>
      </c>
      <c r="AC9" s="19">
        <f t="shared" si="7"/>
        <v>0.01</v>
      </c>
    </row>
    <row r="10" spans="1:29" ht="14.5" customHeight="1" x14ac:dyDescent="0.35">
      <c r="A10" s="3">
        <v>44020</v>
      </c>
      <c r="B10" s="77">
        <v>50.289473684210542</v>
      </c>
      <c r="C10" s="73">
        <v>48.232456140350891</v>
      </c>
      <c r="D10" s="73">
        <v>43.833333333333343</v>
      </c>
      <c r="E10" s="73">
        <v>65.679824561403521</v>
      </c>
      <c r="F10" s="54">
        <v>2.8508771929824737</v>
      </c>
      <c r="G10" s="17">
        <f t="shared" si="0"/>
        <v>0.14375384615384523</v>
      </c>
      <c r="H10" s="19">
        <f t="shared" si="1"/>
        <v>0.22038461538461401</v>
      </c>
      <c r="I10" s="77">
        <v>57.79999999999999</v>
      </c>
      <c r="J10" s="73">
        <v>44.031325301204802</v>
      </c>
      <c r="K10" s="73">
        <v>99.551807228915635</v>
      </c>
      <c r="L10" s="73">
        <v>58.939759036144565</v>
      </c>
      <c r="M10" s="54">
        <v>13.493975903614446</v>
      </c>
      <c r="N10" s="17">
        <f t="shared" si="2"/>
        <v>2.2630357142857157E-2</v>
      </c>
      <c r="O10" s="19">
        <f t="shared" si="3"/>
        <v>6.3775000000000054E-2</v>
      </c>
      <c r="P10" s="76"/>
      <c r="Q10" s="74"/>
      <c r="R10" s="74"/>
      <c r="S10" s="74"/>
      <c r="T10" s="54">
        <v>4.3068640646029728</v>
      </c>
      <c r="U10" s="17">
        <f t="shared" si="4"/>
        <v>0.01</v>
      </c>
      <c r="V10" s="19">
        <f t="shared" si="5"/>
        <v>0.01</v>
      </c>
      <c r="W10" s="76"/>
      <c r="X10" s="74"/>
      <c r="Y10" s="74"/>
      <c r="Z10" s="74"/>
      <c r="AA10" s="64">
        <v>-11.428571428571423</v>
      </c>
      <c r="AB10" s="17">
        <f t="shared" si="6"/>
        <v>-0.01</v>
      </c>
      <c r="AC10" s="19">
        <f t="shared" si="7"/>
        <v>-0.01</v>
      </c>
    </row>
    <row r="11" spans="1:29" ht="14.5" customHeight="1" x14ac:dyDescent="0.35">
      <c r="A11" s="3">
        <v>44021</v>
      </c>
      <c r="B11" s="80">
        <v>-8.8315565031982963</v>
      </c>
      <c r="C11" s="81">
        <v>-0.54584221748402417</v>
      </c>
      <c r="D11" s="73">
        <v>4.1151385927505242</v>
      </c>
      <c r="E11" s="73">
        <v>21.138592750533039</v>
      </c>
      <c r="F11" s="54">
        <v>2.3454157782515868</v>
      </c>
      <c r="G11" s="17">
        <f t="shared" si="0"/>
        <v>7.5454545454546008E-3</v>
      </c>
      <c r="H11" s="19">
        <f t="shared" si="1"/>
        <v>8.0127272727273158E-2</v>
      </c>
      <c r="I11" s="77">
        <v>34.560509554140118</v>
      </c>
      <c r="J11" s="73">
        <v>43.012738853503187</v>
      </c>
      <c r="K11" s="73">
        <v>50.57112526539278</v>
      </c>
      <c r="L11" s="73">
        <v>75.683651804670902</v>
      </c>
      <c r="M11" s="54">
        <v>2.5477707006369448</v>
      </c>
      <c r="N11" s="17">
        <f t="shared" si="2"/>
        <v>0.12564999999999985</v>
      </c>
      <c r="O11" s="19">
        <f t="shared" si="3"/>
        <v>0.28705833333333303</v>
      </c>
      <c r="P11" s="76"/>
      <c r="Q11" s="74"/>
      <c r="R11" s="74"/>
      <c r="S11" s="74"/>
      <c r="T11" s="54">
        <v>5.8709677419354813</v>
      </c>
      <c r="U11" s="17">
        <f t="shared" si="4"/>
        <v>0.01</v>
      </c>
      <c r="V11" s="19">
        <f t="shared" si="5"/>
        <v>0.01</v>
      </c>
      <c r="W11" s="76"/>
      <c r="X11" s="74"/>
      <c r="Y11" s="74"/>
      <c r="Z11" s="74"/>
      <c r="AA11" s="64">
        <v>-4.8387096774193594</v>
      </c>
      <c r="AB11" s="17">
        <f t="shared" si="6"/>
        <v>-0.01</v>
      </c>
      <c r="AC11" s="19">
        <f t="shared" si="7"/>
        <v>-0.01</v>
      </c>
    </row>
    <row r="12" spans="1:29" ht="14.5" customHeight="1" x14ac:dyDescent="0.35">
      <c r="A12" s="3">
        <v>44022</v>
      </c>
      <c r="B12" s="80">
        <v>-34.316666666666663</v>
      </c>
      <c r="C12" s="81">
        <v>-46.308333333333337</v>
      </c>
      <c r="D12" s="81">
        <v>-19.312499999999993</v>
      </c>
      <c r="E12" s="81">
        <v>-33.633333333333333</v>
      </c>
      <c r="F12" s="55">
        <v>-2.0833333333333259</v>
      </c>
      <c r="G12" s="17">
        <f t="shared" si="0"/>
        <v>-8.2700000000000301E-2</v>
      </c>
      <c r="H12" s="19">
        <f t="shared" si="1"/>
        <v>-0.2122800000000008</v>
      </c>
      <c r="I12" s="77">
        <v>32.424430641821935</v>
      </c>
      <c r="J12" s="73">
        <v>28.05797101449275</v>
      </c>
      <c r="K12" s="73">
        <v>25.149068322981361</v>
      </c>
      <c r="L12" s="73">
        <v>90.919254658385071</v>
      </c>
      <c r="M12" s="55">
        <v>-8.6956521739130412</v>
      </c>
      <c r="N12" s="17">
        <f t="shared" si="2"/>
        <v>-3.8921428571428572E-2</v>
      </c>
      <c r="O12" s="19">
        <f t="shared" si="3"/>
        <v>-0.11455714285714286</v>
      </c>
      <c r="P12" s="76"/>
      <c r="Q12" s="74"/>
      <c r="R12" s="74"/>
      <c r="S12" s="74"/>
      <c r="T12" s="54">
        <v>6.642291285801341</v>
      </c>
      <c r="U12" s="17">
        <f t="shared" si="4"/>
        <v>0.01</v>
      </c>
      <c r="V12" s="19">
        <f t="shared" si="5"/>
        <v>0.01</v>
      </c>
      <c r="W12" s="76"/>
      <c r="X12" s="74"/>
      <c r="Y12" s="74"/>
      <c r="Z12" s="74"/>
      <c r="AA12" s="53">
        <v>0</v>
      </c>
      <c r="AB12" s="17" t="e">
        <f t="shared" si="6"/>
        <v>#DIV/0!</v>
      </c>
      <c r="AC12" s="19" t="e">
        <f t="shared" si="7"/>
        <v>#DIV/0!</v>
      </c>
    </row>
    <row r="13" spans="1:29" ht="14.5" customHeight="1" x14ac:dyDescent="0.35">
      <c r="A13" s="3">
        <v>44025</v>
      </c>
      <c r="B13" s="80">
        <v>-35.548936170212777</v>
      </c>
      <c r="C13" s="81">
        <v>-9.6297872340425599</v>
      </c>
      <c r="D13" s="81">
        <v>-9.1319148936170169</v>
      </c>
      <c r="E13" s="81">
        <v>-30.629787234042553</v>
      </c>
      <c r="F13" s="55">
        <v>-5.106382978723409</v>
      </c>
      <c r="G13" s="17">
        <f t="shared" si="0"/>
        <v>-7.8833333333333082E-3</v>
      </c>
      <c r="H13" s="19">
        <f t="shared" si="1"/>
        <v>-5.9616666666666623E-2</v>
      </c>
      <c r="I13" s="77">
        <v>32.712018140589556</v>
      </c>
      <c r="J13" s="73">
        <v>37.571428571428577</v>
      </c>
      <c r="K13" s="73">
        <v>19.557823129251698</v>
      </c>
      <c r="L13" s="73">
        <v>63.514739229024947</v>
      </c>
      <c r="M13" s="55">
        <v>-18.367346938775508</v>
      </c>
      <c r="N13" s="17">
        <f t="shared" si="2"/>
        <v>-2.0648148148148148E-2</v>
      </c>
      <c r="O13" s="19">
        <f t="shared" si="3"/>
        <v>-4.458024691358025E-2</v>
      </c>
      <c r="P13" s="76"/>
      <c r="Q13" s="74"/>
      <c r="R13" s="74"/>
      <c r="S13" s="74"/>
      <c r="T13" s="55">
        <v>-3.0476190476190501</v>
      </c>
      <c r="U13" s="17">
        <f t="shared" si="4"/>
        <v>-0.01</v>
      </c>
      <c r="V13" s="19">
        <f t="shared" si="5"/>
        <v>-0.01</v>
      </c>
      <c r="W13" s="76"/>
      <c r="X13" s="74"/>
      <c r="Y13" s="74"/>
      <c r="Z13" s="74"/>
      <c r="AA13" s="53">
        <v>8.4745762711864483</v>
      </c>
      <c r="AB13" s="17">
        <f t="shared" si="6"/>
        <v>0.01</v>
      </c>
      <c r="AC13" s="19">
        <f t="shared" si="7"/>
        <v>0.01</v>
      </c>
    </row>
    <row r="14" spans="1:29" ht="14.5" customHeight="1" x14ac:dyDescent="0.35">
      <c r="A14" s="3">
        <v>44026</v>
      </c>
      <c r="B14" s="77">
        <v>5.937219730941707</v>
      </c>
      <c r="C14" s="73">
        <v>6.4170403587443952</v>
      </c>
      <c r="D14" s="73">
        <v>25.16143497757848</v>
      </c>
      <c r="E14" s="73">
        <v>1.8026905829596418</v>
      </c>
      <c r="F14" s="54">
        <v>3.1390134529147913</v>
      </c>
      <c r="G14" s="17">
        <f t="shared" si="0"/>
        <v>4.257142857142843E-3</v>
      </c>
      <c r="H14" s="19">
        <f t="shared" si="1"/>
        <v>7.0157142857143043E-2</v>
      </c>
      <c r="I14" s="77">
        <v>46.816666666666663</v>
      </c>
      <c r="J14" s="73">
        <v>48.219444444444427</v>
      </c>
      <c r="K14" s="73">
        <v>8.68611111111111</v>
      </c>
      <c r="L14" s="73">
        <v>82.486111111111086</v>
      </c>
      <c r="M14" s="54">
        <v>1.388888888888884</v>
      </c>
      <c r="N14" s="17">
        <f t="shared" si="2"/>
        <v>5.2540000000000218E-2</v>
      </c>
      <c r="O14" s="19">
        <f t="shared" si="3"/>
        <v>0.58390000000000197</v>
      </c>
      <c r="P14" s="76"/>
      <c r="Q14" s="74"/>
      <c r="R14" s="74"/>
      <c r="S14" s="74"/>
      <c r="T14" s="54">
        <v>10.019646365422407</v>
      </c>
      <c r="U14" s="17">
        <f t="shared" si="4"/>
        <v>0.01</v>
      </c>
      <c r="V14" s="19">
        <f t="shared" si="5"/>
        <v>0.01</v>
      </c>
      <c r="W14" s="76"/>
      <c r="X14" s="74"/>
      <c r="Y14" s="74"/>
      <c r="Z14" s="74"/>
      <c r="AA14" s="64">
        <v>-6.2500000000000053</v>
      </c>
      <c r="AB14" s="17">
        <f t="shared" si="6"/>
        <v>-0.01</v>
      </c>
      <c r="AC14" s="19">
        <f t="shared" si="7"/>
        <v>-0.01</v>
      </c>
    </row>
    <row r="15" spans="1:29" x14ac:dyDescent="0.35">
      <c r="A15" s="3">
        <v>44027</v>
      </c>
      <c r="B15" s="77">
        <v>1.2956521739130553</v>
      </c>
      <c r="C15" s="81">
        <v>-5.9826086956521722</v>
      </c>
      <c r="D15" s="73">
        <v>10.482608695652189</v>
      </c>
      <c r="E15" s="73">
        <v>32.482608695652182</v>
      </c>
      <c r="F15" s="55">
        <v>-0.43478260869564295</v>
      </c>
      <c r="G15" s="17">
        <f t="shared" si="0"/>
        <v>-3.9800000000000904E-2</v>
      </c>
      <c r="H15" s="19">
        <f t="shared" si="1"/>
        <v>-0.75710000000001598</v>
      </c>
      <c r="I15" s="77">
        <v>43.468493150684942</v>
      </c>
      <c r="J15" s="73">
        <v>49.063013698630151</v>
      </c>
      <c r="K15" s="73">
        <v>18.441095890410967</v>
      </c>
      <c r="L15" s="73">
        <v>99.331506849315076</v>
      </c>
      <c r="M15" s="54">
        <v>0.27397260273973234</v>
      </c>
      <c r="N15" s="17">
        <f t="shared" si="2"/>
        <v>0.66309999999998481</v>
      </c>
      <c r="O15" s="19">
        <f t="shared" si="3"/>
        <v>3.6155999999999167</v>
      </c>
      <c r="P15" s="76"/>
      <c r="Q15" s="74"/>
      <c r="R15" s="74"/>
      <c r="S15" s="74"/>
      <c r="T15" s="55">
        <v>-5.3571428571428612</v>
      </c>
      <c r="U15" s="17">
        <f t="shared" si="4"/>
        <v>-0.01</v>
      </c>
      <c r="V15" s="19">
        <f t="shared" si="5"/>
        <v>-0.01</v>
      </c>
      <c r="W15" s="76"/>
      <c r="X15" s="74"/>
      <c r="Y15" s="74"/>
      <c r="Z15" s="74"/>
      <c r="AA15" s="54">
        <v>0</v>
      </c>
      <c r="AB15" s="17" t="e">
        <f t="shared" si="6"/>
        <v>#DIV/0!</v>
      </c>
      <c r="AC15" s="19" t="e">
        <f t="shared" si="7"/>
        <v>#DIV/0!</v>
      </c>
    </row>
    <row r="16" spans="1:29" x14ac:dyDescent="0.35">
      <c r="A16" s="3">
        <v>44028</v>
      </c>
      <c r="B16" s="77">
        <v>13.471615720524017</v>
      </c>
      <c r="C16" s="73">
        <v>26.720524017467245</v>
      </c>
      <c r="D16" s="73">
        <v>26.689956331877717</v>
      </c>
      <c r="E16" s="73">
        <v>8.1179039301310123</v>
      </c>
      <c r="F16" s="55">
        <v>-3.4934497816593919</v>
      </c>
      <c r="G16" s="20">
        <f t="shared" si="0"/>
        <v>-3.3237500000000003E-2</v>
      </c>
      <c r="H16" s="21">
        <f t="shared" si="1"/>
        <v>-8.6487499999999926E-2</v>
      </c>
      <c r="I16" s="77">
        <v>43.199453551912569</v>
      </c>
      <c r="J16" s="73">
        <v>27.978142076502731</v>
      </c>
      <c r="K16" s="73">
        <v>16.308743169398902</v>
      </c>
      <c r="L16" s="81">
        <v>-14.811475409836065</v>
      </c>
      <c r="M16" s="55">
        <v>-4.9180327868852496</v>
      </c>
      <c r="N16" s="20">
        <f t="shared" si="2"/>
        <v>-2.011666666666664E-2</v>
      </c>
      <c r="O16" s="21">
        <f t="shared" si="3"/>
        <v>-9.7838888888888823E-2</v>
      </c>
      <c r="P16" s="76"/>
      <c r="Q16" s="74"/>
      <c r="R16" s="74"/>
      <c r="S16" s="74"/>
      <c r="T16" s="54">
        <f>(0.5348-0.53)*100/0.53</f>
        <v>0.90566037735849547</v>
      </c>
      <c r="U16" s="20">
        <f t="shared" si="4"/>
        <v>0.01</v>
      </c>
      <c r="V16" s="21">
        <f t="shared" si="5"/>
        <v>0.01</v>
      </c>
      <c r="W16" s="76"/>
      <c r="X16" s="74"/>
      <c r="Y16" s="74"/>
      <c r="Z16" s="74"/>
      <c r="AA16" s="55">
        <f>(0.59-0.6)*100/0.6</f>
        <v>-1.6666666666666683</v>
      </c>
      <c r="AB16" s="20">
        <f t="shared" si="6"/>
        <v>-0.01</v>
      </c>
      <c r="AC16" s="21">
        <f t="shared" si="7"/>
        <v>-0.01</v>
      </c>
    </row>
    <row r="17" spans="1:29" x14ac:dyDescent="0.35">
      <c r="A17" s="3">
        <v>44029</v>
      </c>
      <c r="B17" s="77">
        <v>22.990950226244355</v>
      </c>
      <c r="C17" s="73">
        <v>27.411764705882348</v>
      </c>
      <c r="D17" s="73">
        <v>14.787330316742082</v>
      </c>
      <c r="E17" s="73">
        <v>21.583710407239813</v>
      </c>
      <c r="F17" s="54">
        <f>(2.215-2.21)*100/2.21</f>
        <v>0.22624434389139789</v>
      </c>
      <c r="G17" s="20">
        <f t="shared" si="0"/>
        <v>0.64360000000001394</v>
      </c>
      <c r="H17" s="21">
        <f t="shared" si="1"/>
        <v>1.2016000000000255</v>
      </c>
      <c r="I17" s="77">
        <v>32.048850574712645</v>
      </c>
      <c r="J17" s="73">
        <v>41.462643678160923</v>
      </c>
      <c r="K17" s="73">
        <v>38.951149425287355</v>
      </c>
      <c r="L17" s="73">
        <v>50.982758620689651</v>
      </c>
      <c r="M17" s="55">
        <f>(3.36-3.48)*100/3.48</f>
        <v>-3.4482758620689684</v>
      </c>
      <c r="N17" s="20">
        <f t="shared" si="2"/>
        <v>-0.10294166666666658</v>
      </c>
      <c r="O17" s="21">
        <f t="shared" si="3"/>
        <v>-0.15784999999999985</v>
      </c>
      <c r="P17" s="76"/>
      <c r="Q17" s="74"/>
      <c r="R17" s="74"/>
      <c r="S17" s="74"/>
      <c r="T17" s="54">
        <f>(0.54-0.5348)*100/0.5348</f>
        <v>0.9723261032161522</v>
      </c>
      <c r="U17" s="20">
        <f t="shared" si="4"/>
        <v>0.01</v>
      </c>
      <c r="V17" s="21">
        <f t="shared" si="5"/>
        <v>0.01</v>
      </c>
      <c r="W17" s="76"/>
      <c r="X17" s="74"/>
      <c r="Y17" s="74"/>
      <c r="Z17" s="74"/>
      <c r="AA17" s="54">
        <v>0</v>
      </c>
      <c r="AB17" s="20" t="e">
        <f t="shared" si="6"/>
        <v>#DIV/0!</v>
      </c>
      <c r="AC17" s="21" t="e">
        <f t="shared" si="7"/>
        <v>#DIV/0!</v>
      </c>
    </row>
    <row r="18" spans="1:29" x14ac:dyDescent="0.35">
      <c r="A18" s="3">
        <v>44030</v>
      </c>
      <c r="B18" s="72"/>
      <c r="C18" s="75"/>
      <c r="D18" s="75"/>
      <c r="E18" s="75"/>
      <c r="F18" s="66"/>
      <c r="G18" s="67"/>
      <c r="H18" s="68"/>
      <c r="I18" s="76"/>
      <c r="J18" s="74"/>
      <c r="K18" s="74"/>
      <c r="L18" s="74"/>
      <c r="M18" s="66"/>
      <c r="N18" s="67"/>
      <c r="O18" s="68"/>
      <c r="P18" s="76"/>
      <c r="Q18" s="74"/>
      <c r="R18" s="74"/>
      <c r="S18" s="74"/>
      <c r="T18" s="66"/>
      <c r="U18" s="67"/>
      <c r="V18" s="68"/>
      <c r="W18" s="76"/>
      <c r="X18" s="74"/>
      <c r="Y18" s="74"/>
      <c r="Z18" s="74"/>
      <c r="AA18" s="66"/>
      <c r="AB18" s="67"/>
      <c r="AC18" s="68"/>
    </row>
    <row r="19" spans="1:29" x14ac:dyDescent="0.35">
      <c r="A19" s="3">
        <v>44031</v>
      </c>
      <c r="B19" s="72"/>
      <c r="C19" s="75"/>
      <c r="D19" s="75"/>
      <c r="E19" s="75"/>
      <c r="F19" s="66"/>
      <c r="G19" s="67"/>
      <c r="H19" s="68"/>
      <c r="I19" s="72"/>
      <c r="J19" s="75"/>
      <c r="K19" s="75"/>
      <c r="L19" s="75"/>
      <c r="M19" s="66"/>
      <c r="N19" s="67"/>
      <c r="O19" s="68"/>
      <c r="P19" s="72"/>
      <c r="Q19" s="75"/>
      <c r="R19" s="75"/>
      <c r="S19" s="75"/>
      <c r="T19" s="66"/>
      <c r="U19" s="67"/>
      <c r="V19" s="68"/>
      <c r="W19" s="72"/>
      <c r="X19" s="75"/>
      <c r="Y19" s="75"/>
      <c r="Z19" s="75"/>
      <c r="AA19" s="66"/>
      <c r="AB19" s="67"/>
      <c r="AC19" s="68"/>
    </row>
    <row r="20" spans="1:29" x14ac:dyDescent="0.35">
      <c r="A20" s="3">
        <v>44032</v>
      </c>
      <c r="B20" s="72"/>
      <c r="C20" s="75"/>
      <c r="D20" s="75"/>
      <c r="E20" s="75"/>
      <c r="F20" s="66"/>
      <c r="G20" s="67"/>
      <c r="H20" s="68"/>
      <c r="I20" s="72"/>
      <c r="J20" s="75"/>
      <c r="K20" s="75"/>
      <c r="L20" s="75"/>
      <c r="M20" s="66"/>
      <c r="N20" s="67"/>
      <c r="O20" s="68"/>
      <c r="P20" s="72"/>
      <c r="Q20" s="75"/>
      <c r="R20" s="75"/>
      <c r="S20" s="75"/>
      <c r="T20" s="66"/>
      <c r="U20" s="67"/>
      <c r="V20" s="68"/>
      <c r="W20" s="72"/>
      <c r="X20" s="75"/>
      <c r="Y20" s="75"/>
      <c r="Z20" s="75"/>
      <c r="AA20" s="66"/>
      <c r="AB20" s="67"/>
      <c r="AC20" s="68"/>
    </row>
    <row r="21" spans="1:29" x14ac:dyDescent="0.35">
      <c r="A21" s="3">
        <v>44033</v>
      </c>
      <c r="B21" s="72"/>
      <c r="C21" s="75"/>
      <c r="D21" s="75"/>
      <c r="E21" s="75"/>
      <c r="F21" s="66"/>
      <c r="G21" s="67"/>
      <c r="H21" s="68"/>
      <c r="I21" s="72"/>
      <c r="J21" s="75"/>
      <c r="K21" s="75"/>
      <c r="L21" s="75"/>
      <c r="M21" s="66"/>
      <c r="N21" s="67"/>
      <c r="O21" s="68"/>
      <c r="P21" s="72"/>
      <c r="Q21" s="75"/>
      <c r="R21" s="75"/>
      <c r="S21" s="75"/>
      <c r="T21" s="66"/>
      <c r="U21" s="67"/>
      <c r="V21" s="68"/>
      <c r="W21" s="72"/>
      <c r="X21" s="75"/>
      <c r="Y21" s="75"/>
      <c r="Z21" s="75"/>
      <c r="AA21" s="66"/>
      <c r="AB21" s="67"/>
      <c r="AC21" s="68"/>
    </row>
    <row r="22" spans="1:29" x14ac:dyDescent="0.35">
      <c r="A22" s="3">
        <v>44034</v>
      </c>
      <c r="B22" s="72"/>
      <c r="C22" s="75"/>
      <c r="D22" s="75"/>
      <c r="E22" s="75"/>
      <c r="F22" s="66"/>
      <c r="G22" s="67"/>
      <c r="H22" s="68"/>
      <c r="I22" s="72"/>
      <c r="J22" s="75"/>
      <c r="K22" s="75"/>
      <c r="L22" s="75"/>
      <c r="M22" s="66"/>
      <c r="N22" s="67"/>
      <c r="O22" s="68"/>
      <c r="P22" s="72"/>
      <c r="Q22" s="75"/>
      <c r="R22" s="75"/>
      <c r="S22" s="75"/>
      <c r="T22" s="66"/>
      <c r="U22" s="67"/>
      <c r="V22" s="68"/>
      <c r="W22" s="72"/>
      <c r="X22" s="75"/>
      <c r="Y22" s="75"/>
      <c r="Z22" s="75"/>
      <c r="AA22" s="66"/>
      <c r="AB22" s="67"/>
      <c r="AC22" s="68"/>
    </row>
    <row r="23" spans="1:29" x14ac:dyDescent="0.35">
      <c r="A23" s="3">
        <v>44035</v>
      </c>
      <c r="B23" s="72"/>
      <c r="C23" s="75"/>
      <c r="D23" s="75"/>
      <c r="E23" s="75"/>
      <c r="F23" s="66"/>
      <c r="G23" s="67"/>
      <c r="H23" s="68"/>
      <c r="I23" s="72"/>
      <c r="J23" s="75"/>
      <c r="K23" s="75"/>
      <c r="L23" s="75"/>
      <c r="M23" s="66"/>
      <c r="N23" s="67"/>
      <c r="O23" s="68"/>
      <c r="P23" s="72"/>
      <c r="Q23" s="75"/>
      <c r="R23" s="75"/>
      <c r="S23" s="75"/>
      <c r="T23" s="66"/>
      <c r="U23" s="67"/>
      <c r="V23" s="68"/>
      <c r="W23" s="72"/>
      <c r="X23" s="75"/>
      <c r="Y23" s="75"/>
      <c r="Z23" s="75"/>
      <c r="AA23" s="66"/>
      <c r="AB23" s="67"/>
      <c r="AC23" s="68"/>
    </row>
    <row r="24" spans="1:29" x14ac:dyDescent="0.35">
      <c r="A24" s="3">
        <v>44036</v>
      </c>
      <c r="B24" s="72"/>
      <c r="C24" s="75"/>
      <c r="D24" s="75"/>
      <c r="E24" s="75"/>
      <c r="F24" s="66"/>
      <c r="G24" s="67"/>
      <c r="H24" s="68"/>
      <c r="I24" s="72"/>
      <c r="J24" s="75"/>
      <c r="K24" s="75"/>
      <c r="L24" s="75"/>
      <c r="M24" s="66"/>
      <c r="N24" s="67"/>
      <c r="O24" s="68"/>
      <c r="P24" s="72"/>
      <c r="Q24" s="75"/>
      <c r="R24" s="75"/>
      <c r="S24" s="75"/>
      <c r="T24" s="66"/>
      <c r="U24" s="67"/>
      <c r="V24" s="68"/>
      <c r="W24" s="72"/>
      <c r="X24" s="75"/>
      <c r="Y24" s="75"/>
      <c r="Z24" s="75"/>
      <c r="AA24" s="66"/>
      <c r="AB24" s="67"/>
      <c r="AC24" s="68"/>
    </row>
    <row r="25" spans="1:29" x14ac:dyDescent="0.35">
      <c r="A25" s="3">
        <v>44037</v>
      </c>
      <c r="B25" s="72"/>
      <c r="C25" s="75"/>
      <c r="D25" s="75"/>
      <c r="E25" s="75"/>
      <c r="F25" s="66"/>
      <c r="G25" s="67"/>
      <c r="H25" s="68"/>
      <c r="I25" s="72"/>
      <c r="J25" s="75"/>
      <c r="K25" s="75"/>
      <c r="L25" s="75"/>
      <c r="M25" s="66"/>
      <c r="N25" s="67"/>
      <c r="O25" s="68"/>
      <c r="P25" s="72"/>
      <c r="Q25" s="75"/>
      <c r="R25" s="75"/>
      <c r="S25" s="75"/>
      <c r="T25" s="66"/>
      <c r="U25" s="67"/>
      <c r="V25" s="68"/>
      <c r="W25" s="72"/>
      <c r="X25" s="75"/>
      <c r="Y25" s="75"/>
      <c r="Z25" s="75"/>
      <c r="AA25" s="66"/>
      <c r="AB25" s="67"/>
      <c r="AC25" s="68"/>
    </row>
    <row r="26" spans="1:29" x14ac:dyDescent="0.35">
      <c r="A26" s="3">
        <v>44038</v>
      </c>
      <c r="B26" s="72"/>
      <c r="C26" s="75"/>
      <c r="D26" s="75"/>
      <c r="E26" s="75"/>
      <c r="F26" s="66"/>
      <c r="G26" s="67"/>
      <c r="H26" s="68"/>
      <c r="I26" s="72"/>
      <c r="J26" s="75"/>
      <c r="K26" s="75"/>
      <c r="L26" s="75"/>
      <c r="M26" s="66"/>
      <c r="N26" s="67"/>
      <c r="O26" s="68"/>
      <c r="P26" s="72"/>
      <c r="Q26" s="75"/>
      <c r="R26" s="75"/>
      <c r="S26" s="75"/>
      <c r="T26" s="66"/>
      <c r="U26" s="67"/>
      <c r="V26" s="68"/>
      <c r="W26" s="72"/>
      <c r="X26" s="75"/>
      <c r="Y26" s="75"/>
      <c r="Z26" s="75"/>
      <c r="AA26" s="66"/>
      <c r="AB26" s="67"/>
      <c r="AC26" s="68"/>
    </row>
    <row r="27" spans="1:29" x14ac:dyDescent="0.35">
      <c r="A27" s="3">
        <v>44039</v>
      </c>
      <c r="B27" s="72"/>
      <c r="C27" s="75"/>
      <c r="D27" s="75"/>
      <c r="E27" s="75"/>
      <c r="F27" s="66"/>
      <c r="G27" s="67"/>
      <c r="H27" s="68"/>
      <c r="I27" s="72"/>
      <c r="J27" s="75"/>
      <c r="K27" s="75"/>
      <c r="L27" s="75"/>
      <c r="M27" s="66"/>
      <c r="N27" s="67"/>
      <c r="O27" s="68"/>
      <c r="P27" s="72"/>
      <c r="Q27" s="75"/>
      <c r="R27" s="75"/>
      <c r="S27" s="75"/>
      <c r="T27" s="66"/>
      <c r="U27" s="67"/>
      <c r="V27" s="68"/>
      <c r="W27" s="72"/>
      <c r="X27" s="75"/>
      <c r="Y27" s="75"/>
      <c r="Z27" s="75"/>
      <c r="AA27" s="66"/>
      <c r="AB27" s="67"/>
      <c r="AC27" s="68"/>
    </row>
    <row r="28" spans="1:29" x14ac:dyDescent="0.35">
      <c r="A28" s="3">
        <v>44040</v>
      </c>
      <c r="B28" s="72"/>
      <c r="C28" s="75"/>
      <c r="D28" s="75"/>
      <c r="E28" s="75"/>
      <c r="F28" s="66"/>
      <c r="G28" s="67"/>
      <c r="H28" s="68"/>
      <c r="I28" s="72"/>
      <c r="J28" s="75"/>
      <c r="K28" s="75"/>
      <c r="L28" s="75"/>
      <c r="M28" s="66"/>
      <c r="N28" s="67"/>
      <c r="O28" s="68"/>
      <c r="P28" s="72"/>
      <c r="Q28" s="75"/>
      <c r="R28" s="75"/>
      <c r="S28" s="75"/>
      <c r="T28" s="66"/>
      <c r="U28" s="67"/>
      <c r="V28" s="68"/>
      <c r="W28" s="72"/>
      <c r="X28" s="75"/>
      <c r="Y28" s="75"/>
      <c r="Z28" s="75"/>
      <c r="AA28" s="66"/>
      <c r="AB28" s="67"/>
      <c r="AC28" s="68"/>
    </row>
    <row r="29" spans="1:29" x14ac:dyDescent="0.35">
      <c r="A29" s="3">
        <v>44041</v>
      </c>
      <c r="B29" s="72"/>
      <c r="C29" s="75"/>
      <c r="D29" s="75"/>
      <c r="E29" s="75"/>
      <c r="F29" s="66"/>
      <c r="G29" s="67"/>
      <c r="H29" s="68"/>
      <c r="I29" s="72"/>
      <c r="J29" s="75"/>
      <c r="K29" s="75"/>
      <c r="L29" s="75"/>
      <c r="M29" s="66"/>
      <c r="N29" s="67"/>
      <c r="O29" s="68"/>
      <c r="P29" s="72"/>
      <c r="Q29" s="75"/>
      <c r="R29" s="75"/>
      <c r="S29" s="75"/>
      <c r="T29" s="66"/>
      <c r="U29" s="67"/>
      <c r="V29" s="68"/>
      <c r="W29" s="72"/>
      <c r="X29" s="75"/>
      <c r="Y29" s="75"/>
      <c r="Z29" s="75"/>
      <c r="AA29" s="66"/>
      <c r="AB29" s="67"/>
      <c r="AC29" s="68"/>
    </row>
    <row r="30" spans="1:29" x14ac:dyDescent="0.35">
      <c r="A30" s="3">
        <v>44042</v>
      </c>
      <c r="B30" s="72"/>
      <c r="C30" s="75"/>
      <c r="D30" s="75"/>
      <c r="E30" s="75"/>
      <c r="F30" s="66"/>
      <c r="G30" s="67"/>
      <c r="H30" s="68"/>
      <c r="I30" s="72"/>
      <c r="J30" s="75"/>
      <c r="K30" s="75"/>
      <c r="L30" s="75"/>
      <c r="M30" s="66"/>
      <c r="N30" s="67"/>
      <c r="O30" s="68"/>
      <c r="P30" s="72"/>
      <c r="Q30" s="75"/>
      <c r="R30" s="75"/>
      <c r="S30" s="75"/>
      <c r="T30" s="66"/>
      <c r="U30" s="67"/>
      <c r="V30" s="68"/>
      <c r="W30" s="72"/>
      <c r="X30" s="75"/>
      <c r="Y30" s="75"/>
      <c r="Z30" s="75"/>
      <c r="AA30" s="66"/>
      <c r="AB30" s="67"/>
      <c r="AC30" s="68"/>
    </row>
    <row r="31" spans="1:29" x14ac:dyDescent="0.35">
      <c r="A31" s="3">
        <v>44043</v>
      </c>
      <c r="B31" s="72"/>
      <c r="C31" s="75"/>
      <c r="D31" s="75"/>
      <c r="E31" s="75"/>
      <c r="F31" s="66"/>
      <c r="G31" s="67"/>
      <c r="H31" s="68"/>
      <c r="I31" s="72"/>
      <c r="J31" s="75"/>
      <c r="K31" s="75"/>
      <c r="L31" s="75"/>
      <c r="M31" s="66"/>
      <c r="N31" s="67"/>
      <c r="O31" s="68"/>
      <c r="P31" s="72"/>
      <c r="Q31" s="75"/>
      <c r="R31" s="75"/>
      <c r="S31" s="75"/>
      <c r="T31" s="66"/>
      <c r="U31" s="67"/>
      <c r="V31" s="68"/>
      <c r="W31" s="72"/>
      <c r="X31" s="75"/>
      <c r="Y31" s="75"/>
      <c r="Z31" s="75"/>
      <c r="AA31" s="66"/>
      <c r="AB31" s="67"/>
      <c r="AC31" s="68"/>
    </row>
    <row r="32" spans="1:29" x14ac:dyDescent="0.35">
      <c r="A32" s="3">
        <v>44044</v>
      </c>
      <c r="B32" s="72"/>
      <c r="C32" s="75"/>
      <c r="D32" s="75"/>
      <c r="E32" s="75"/>
      <c r="F32" s="66"/>
      <c r="G32" s="67"/>
      <c r="H32" s="68"/>
      <c r="I32" s="72"/>
      <c r="J32" s="75"/>
      <c r="K32" s="75"/>
      <c r="L32" s="75"/>
      <c r="M32" s="66"/>
      <c r="N32" s="67"/>
      <c r="O32" s="68"/>
      <c r="P32" s="72"/>
      <c r="Q32" s="75"/>
      <c r="R32" s="75"/>
      <c r="S32" s="75"/>
      <c r="T32" s="66"/>
      <c r="U32" s="67"/>
      <c r="V32" s="68"/>
      <c r="W32" s="72"/>
      <c r="X32" s="75"/>
      <c r="Y32" s="75"/>
      <c r="Z32" s="75"/>
      <c r="AA32" s="66"/>
      <c r="AB32" s="67"/>
      <c r="AC32" s="68"/>
    </row>
    <row r="33" spans="1:29" x14ac:dyDescent="0.35">
      <c r="A33" s="3">
        <v>44045</v>
      </c>
      <c r="B33" s="72"/>
      <c r="C33" s="75"/>
      <c r="D33" s="75"/>
      <c r="E33" s="75"/>
      <c r="F33" s="66"/>
      <c r="G33" s="67"/>
      <c r="H33" s="68"/>
      <c r="I33" s="72"/>
      <c r="J33" s="75"/>
      <c r="K33" s="75"/>
      <c r="L33" s="75"/>
      <c r="M33" s="66"/>
      <c r="N33" s="67"/>
      <c r="O33" s="68"/>
      <c r="P33" s="72"/>
      <c r="Q33" s="75"/>
      <c r="R33" s="75"/>
      <c r="S33" s="75"/>
      <c r="T33" s="66"/>
      <c r="U33" s="67"/>
      <c r="V33" s="68"/>
      <c r="W33" s="72"/>
      <c r="X33" s="75"/>
      <c r="Y33" s="75"/>
      <c r="Z33" s="75"/>
      <c r="AA33" s="66"/>
      <c r="AB33" s="67"/>
      <c r="AC33" s="68"/>
    </row>
    <row r="34" spans="1:29" x14ac:dyDescent="0.35">
      <c r="A34" s="3">
        <v>44046</v>
      </c>
      <c r="B34" s="72"/>
      <c r="C34" s="75"/>
      <c r="D34" s="75"/>
      <c r="E34" s="75"/>
      <c r="F34" s="66"/>
      <c r="G34" s="67"/>
      <c r="H34" s="68"/>
      <c r="I34" s="72"/>
      <c r="J34" s="75"/>
      <c r="K34" s="75"/>
      <c r="L34" s="75"/>
      <c r="M34" s="66"/>
      <c r="N34" s="67"/>
      <c r="O34" s="68"/>
      <c r="P34" s="72"/>
      <c r="Q34" s="75"/>
      <c r="R34" s="75"/>
      <c r="S34" s="75"/>
      <c r="T34" s="66"/>
      <c r="U34" s="67"/>
      <c r="V34" s="68"/>
      <c r="W34" s="72"/>
      <c r="X34" s="75"/>
      <c r="Y34" s="75"/>
      <c r="Z34" s="75"/>
      <c r="AA34" s="66"/>
      <c r="AB34" s="67"/>
      <c r="AC34" s="68"/>
    </row>
    <row r="35" spans="1:29" x14ac:dyDescent="0.35">
      <c r="A35" s="3">
        <v>44047</v>
      </c>
      <c r="B35" s="72"/>
      <c r="C35" s="75"/>
      <c r="D35" s="75"/>
      <c r="E35" s="75"/>
      <c r="F35" s="66"/>
      <c r="G35" s="67"/>
      <c r="H35" s="68"/>
      <c r="I35" s="72"/>
      <c r="J35" s="75"/>
      <c r="K35" s="75"/>
      <c r="L35" s="75"/>
      <c r="M35" s="66"/>
      <c r="N35" s="67"/>
      <c r="O35" s="68"/>
      <c r="P35" s="72"/>
      <c r="Q35" s="75"/>
      <c r="R35" s="75"/>
      <c r="S35" s="75"/>
      <c r="T35" s="66"/>
      <c r="U35" s="67"/>
      <c r="V35" s="68"/>
      <c r="W35" s="72"/>
      <c r="X35" s="75"/>
      <c r="Y35" s="75"/>
      <c r="Z35" s="75"/>
      <c r="AA35" s="66"/>
      <c r="AB35" s="67"/>
      <c r="AC35" s="68"/>
    </row>
    <row r="36" spans="1:29" x14ac:dyDescent="0.35">
      <c r="A36" s="3">
        <v>44048</v>
      </c>
      <c r="B36" s="72"/>
      <c r="C36" s="75"/>
      <c r="D36" s="75"/>
      <c r="E36" s="75"/>
      <c r="F36" s="66"/>
      <c r="G36" s="67"/>
      <c r="H36" s="68"/>
      <c r="I36" s="72"/>
      <c r="J36" s="75"/>
      <c r="K36" s="75"/>
      <c r="L36" s="75"/>
      <c r="M36" s="66"/>
      <c r="N36" s="67"/>
      <c r="O36" s="68"/>
      <c r="P36" s="72"/>
      <c r="Q36" s="75"/>
      <c r="R36" s="75"/>
      <c r="S36" s="75"/>
      <c r="T36" s="66"/>
      <c r="U36" s="67"/>
      <c r="V36" s="68"/>
      <c r="W36" s="72"/>
      <c r="X36" s="75"/>
      <c r="Y36" s="75"/>
      <c r="Z36" s="75"/>
      <c r="AA36" s="66"/>
      <c r="AB36" s="67"/>
      <c r="AC36" s="68"/>
    </row>
    <row r="37" spans="1:29" x14ac:dyDescent="0.35">
      <c r="A37" s="3">
        <v>44049</v>
      </c>
      <c r="B37" s="72"/>
      <c r="C37" s="75"/>
      <c r="D37" s="75"/>
      <c r="E37" s="75"/>
      <c r="F37" s="66"/>
      <c r="G37" s="67"/>
      <c r="H37" s="68"/>
      <c r="I37" s="72"/>
      <c r="J37" s="75"/>
      <c r="K37" s="75"/>
      <c r="L37" s="75"/>
      <c r="M37" s="66"/>
      <c r="N37" s="67"/>
      <c r="O37" s="68"/>
      <c r="P37" s="72"/>
      <c r="Q37" s="75"/>
      <c r="R37" s="75"/>
      <c r="S37" s="75"/>
      <c r="T37" s="66"/>
      <c r="U37" s="67"/>
      <c r="V37" s="68"/>
      <c r="W37" s="72"/>
      <c r="X37" s="75"/>
      <c r="Y37" s="75"/>
      <c r="Z37" s="75"/>
      <c r="AA37" s="66"/>
      <c r="AB37" s="67"/>
      <c r="AC37" s="68"/>
    </row>
    <row r="38" spans="1:29" x14ac:dyDescent="0.35">
      <c r="A38" s="3">
        <v>44050</v>
      </c>
      <c r="B38" s="72"/>
      <c r="C38" s="75"/>
      <c r="D38" s="75"/>
      <c r="E38" s="75"/>
      <c r="F38" s="66"/>
      <c r="G38" s="67"/>
      <c r="H38" s="68"/>
      <c r="I38" s="72"/>
      <c r="J38" s="75"/>
      <c r="K38" s="75"/>
      <c r="L38" s="75"/>
      <c r="M38" s="66"/>
      <c r="N38" s="67"/>
      <c r="O38" s="68"/>
      <c r="P38" s="72"/>
      <c r="Q38" s="75"/>
      <c r="R38" s="75"/>
      <c r="S38" s="75"/>
      <c r="T38" s="66"/>
      <c r="U38" s="67"/>
      <c r="V38" s="68"/>
      <c r="W38" s="72"/>
      <c r="X38" s="75"/>
      <c r="Y38" s="75"/>
      <c r="Z38" s="75"/>
      <c r="AA38" s="66"/>
      <c r="AB38" s="67"/>
      <c r="AC38" s="68"/>
    </row>
    <row r="39" spans="1:29" x14ac:dyDescent="0.35">
      <c r="A39" s="3">
        <v>44051</v>
      </c>
      <c r="B39" s="72"/>
      <c r="C39" s="75"/>
      <c r="D39" s="75"/>
      <c r="E39" s="75"/>
      <c r="F39" s="66"/>
      <c r="G39" s="67"/>
      <c r="H39" s="68"/>
      <c r="I39" s="72"/>
      <c r="J39" s="75"/>
      <c r="K39" s="75"/>
      <c r="L39" s="75"/>
      <c r="M39" s="66"/>
      <c r="N39" s="67"/>
      <c r="O39" s="68"/>
      <c r="P39" s="72"/>
      <c r="Q39" s="75"/>
      <c r="R39" s="75"/>
      <c r="S39" s="75"/>
      <c r="T39" s="66"/>
      <c r="U39" s="67"/>
      <c r="V39" s="68"/>
      <c r="W39" s="72"/>
      <c r="X39" s="75"/>
      <c r="Y39" s="75"/>
      <c r="Z39" s="75"/>
      <c r="AA39" s="66"/>
      <c r="AB39" s="67"/>
      <c r="AC39" s="68"/>
    </row>
    <row r="40" spans="1:29" x14ac:dyDescent="0.35">
      <c r="A40" s="3">
        <v>44052</v>
      </c>
      <c r="B40" s="72"/>
      <c r="C40" s="75"/>
      <c r="D40" s="75"/>
      <c r="E40" s="75"/>
      <c r="F40" s="66"/>
      <c r="G40" s="67"/>
      <c r="H40" s="68"/>
      <c r="I40" s="72"/>
      <c r="J40" s="75"/>
      <c r="K40" s="75"/>
      <c r="L40" s="75"/>
      <c r="M40" s="66"/>
      <c r="N40" s="67"/>
      <c r="O40" s="68"/>
      <c r="P40" s="72"/>
      <c r="Q40" s="75"/>
      <c r="R40" s="75"/>
      <c r="S40" s="75"/>
      <c r="T40" s="66"/>
      <c r="U40" s="67"/>
      <c r="V40" s="68"/>
      <c r="W40" s="72"/>
      <c r="X40" s="75"/>
      <c r="Y40" s="75"/>
      <c r="Z40" s="75"/>
      <c r="AA40" s="66"/>
      <c r="AB40" s="67"/>
      <c r="AC40" s="68"/>
    </row>
    <row r="41" spans="1:29" x14ac:dyDescent="0.35">
      <c r="A41" s="3">
        <v>44053</v>
      </c>
      <c r="B41" s="72"/>
      <c r="C41" s="75"/>
      <c r="D41" s="75"/>
      <c r="E41" s="75"/>
      <c r="F41" s="66"/>
      <c r="G41" s="67"/>
      <c r="H41" s="68"/>
      <c r="I41" s="72"/>
      <c r="J41" s="75"/>
      <c r="K41" s="75"/>
      <c r="L41" s="75"/>
      <c r="M41" s="66"/>
      <c r="N41" s="67"/>
      <c r="O41" s="68"/>
      <c r="P41" s="72"/>
      <c r="Q41" s="75"/>
      <c r="R41" s="75"/>
      <c r="S41" s="75"/>
      <c r="T41" s="66"/>
      <c r="U41" s="67"/>
      <c r="V41" s="68"/>
      <c r="W41" s="72"/>
      <c r="X41" s="75"/>
      <c r="Y41" s="75"/>
      <c r="Z41" s="75"/>
      <c r="AA41" s="66"/>
      <c r="AB41" s="67"/>
      <c r="AC41" s="68"/>
    </row>
    <row r="42" spans="1:29" x14ac:dyDescent="0.35">
      <c r="A42" s="3">
        <v>44054</v>
      </c>
      <c r="B42" s="72"/>
      <c r="C42" s="75"/>
      <c r="D42" s="75"/>
      <c r="E42" s="75"/>
      <c r="F42" s="66"/>
      <c r="G42" s="67"/>
      <c r="H42" s="68"/>
      <c r="I42" s="72"/>
      <c r="J42" s="75"/>
      <c r="K42" s="75"/>
      <c r="L42" s="75"/>
      <c r="M42" s="66"/>
      <c r="N42" s="67"/>
      <c r="O42" s="68"/>
      <c r="P42" s="72"/>
      <c r="Q42" s="75"/>
      <c r="R42" s="75"/>
      <c r="S42" s="75"/>
      <c r="T42" s="66"/>
      <c r="U42" s="67"/>
      <c r="V42" s="68"/>
      <c r="W42" s="72"/>
      <c r="X42" s="75"/>
      <c r="Y42" s="75"/>
      <c r="Z42" s="75"/>
      <c r="AA42" s="66"/>
      <c r="AB42" s="67"/>
      <c r="AC42" s="68"/>
    </row>
    <row r="43" spans="1:29" x14ac:dyDescent="0.35">
      <c r="A43" s="3">
        <v>44055</v>
      </c>
      <c r="B43" s="72"/>
      <c r="C43" s="75"/>
      <c r="D43" s="75"/>
      <c r="E43" s="75"/>
      <c r="F43" s="66"/>
      <c r="G43" s="67"/>
      <c r="H43" s="68"/>
      <c r="I43" s="72"/>
      <c r="J43" s="75"/>
      <c r="K43" s="75"/>
      <c r="L43" s="75"/>
      <c r="M43" s="66"/>
      <c r="N43" s="67"/>
      <c r="O43" s="68"/>
      <c r="P43" s="72"/>
      <c r="Q43" s="75"/>
      <c r="R43" s="75"/>
      <c r="S43" s="75"/>
      <c r="T43" s="66"/>
      <c r="U43" s="67"/>
      <c r="V43" s="68"/>
      <c r="W43" s="72"/>
      <c r="X43" s="75"/>
      <c r="Y43" s="75"/>
      <c r="Z43" s="75"/>
      <c r="AA43" s="66"/>
      <c r="AB43" s="67"/>
      <c r="AC43" s="68"/>
    </row>
    <row r="44" spans="1:29" x14ac:dyDescent="0.35">
      <c r="A44" s="3">
        <v>44056</v>
      </c>
      <c r="B44" s="72"/>
      <c r="C44" s="75"/>
      <c r="D44" s="75"/>
      <c r="E44" s="75"/>
      <c r="F44" s="66"/>
      <c r="G44" s="67"/>
      <c r="H44" s="68"/>
      <c r="I44" s="72"/>
      <c r="J44" s="75"/>
      <c r="K44" s="75"/>
      <c r="L44" s="75"/>
      <c r="M44" s="66"/>
      <c r="N44" s="67"/>
      <c r="O44" s="68"/>
      <c r="P44" s="72"/>
      <c r="Q44" s="75"/>
      <c r="R44" s="75"/>
      <c r="S44" s="75"/>
      <c r="T44" s="66"/>
      <c r="U44" s="67"/>
      <c r="V44" s="68"/>
      <c r="W44" s="72"/>
      <c r="X44" s="75"/>
      <c r="Y44" s="75"/>
      <c r="Z44" s="75"/>
      <c r="AA44" s="66"/>
      <c r="AB44" s="67"/>
      <c r="AC44" s="68"/>
    </row>
    <row r="45" spans="1:29" x14ac:dyDescent="0.35">
      <c r="A45" s="3">
        <v>44057</v>
      </c>
      <c r="B45" s="72"/>
      <c r="C45" s="75"/>
      <c r="D45" s="75"/>
      <c r="E45" s="75"/>
      <c r="F45" s="66"/>
      <c r="G45" s="67"/>
      <c r="H45" s="68"/>
      <c r="I45" s="72"/>
      <c r="J45" s="75"/>
      <c r="K45" s="75"/>
      <c r="L45" s="75"/>
      <c r="M45" s="66"/>
      <c r="N45" s="67"/>
      <c r="O45" s="68"/>
      <c r="P45" s="72"/>
      <c r="Q45" s="75"/>
      <c r="R45" s="75"/>
      <c r="S45" s="75"/>
      <c r="T45" s="66"/>
      <c r="U45" s="67"/>
      <c r="V45" s="68"/>
      <c r="W45" s="72"/>
      <c r="X45" s="75"/>
      <c r="Y45" s="75"/>
      <c r="Z45" s="75"/>
      <c r="AA45" s="66"/>
      <c r="AB45" s="67"/>
      <c r="AC45" s="68"/>
    </row>
    <row r="46" spans="1:29" ht="15" thickBot="1" x14ac:dyDescent="0.4">
      <c r="A46" s="5">
        <v>44058</v>
      </c>
      <c r="B46" s="78"/>
      <c r="C46" s="79"/>
      <c r="D46" s="79"/>
      <c r="E46" s="79"/>
      <c r="F46" s="69"/>
      <c r="G46" s="70"/>
      <c r="H46" s="71"/>
      <c r="I46" s="78"/>
      <c r="J46" s="79"/>
      <c r="K46" s="79"/>
      <c r="L46" s="79"/>
      <c r="M46" s="69"/>
      <c r="N46" s="70"/>
      <c r="O46" s="71"/>
      <c r="P46" s="78"/>
      <c r="Q46" s="79"/>
      <c r="R46" s="79"/>
      <c r="S46" s="79"/>
      <c r="T46" s="69"/>
      <c r="U46" s="70"/>
      <c r="V46" s="71"/>
      <c r="W46" s="78"/>
      <c r="X46" s="79"/>
      <c r="Y46" s="79"/>
      <c r="Z46" s="79"/>
      <c r="AA46" s="69"/>
      <c r="AB46" s="70"/>
      <c r="AC46" s="71"/>
    </row>
  </sheetData>
  <mergeCells count="16">
    <mergeCell ref="F4:F5"/>
    <mergeCell ref="I4:L4"/>
    <mergeCell ref="M4:M5"/>
    <mergeCell ref="W4:Z4"/>
    <mergeCell ref="AA4:AA5"/>
    <mergeCell ref="I3:O3"/>
    <mergeCell ref="N4:O4"/>
    <mergeCell ref="AB4:AC4"/>
    <mergeCell ref="W3:AC3"/>
    <mergeCell ref="U4:V4"/>
    <mergeCell ref="G4:H4"/>
    <mergeCell ref="P3:V3"/>
    <mergeCell ref="B3:H3"/>
    <mergeCell ref="P4:S4"/>
    <mergeCell ref="T4:T5"/>
    <mergeCell ref="B4:E4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Big tech stocks</vt:lpstr>
      <vt:lpstr>Penny stocks</vt:lpstr>
      <vt:lpstr>GNUS</vt:lpstr>
      <vt:lpstr>SOLO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DOURTHE</dc:creator>
  <cp:lastModifiedBy>Benjamin DOURTHE</cp:lastModifiedBy>
  <dcterms:created xsi:type="dcterms:W3CDTF">2020-07-15T14:43:03Z</dcterms:created>
  <dcterms:modified xsi:type="dcterms:W3CDTF">2020-07-18T03:16:41Z</dcterms:modified>
</cp:coreProperties>
</file>