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itut Teknologi Sepuluh Nopember\4th Semester\Management Information System\Project R Dashboard\"/>
    </mc:Choice>
  </mc:AlternateContent>
  <xr:revisionPtr revIDLastSave="0" documentId="13_ncr:1_{A973CFA0-3776-40F9-8055-A35926B50FC7}" xr6:coauthVersionLast="47" xr6:coauthVersionMax="47" xr10:uidLastSave="{00000000-0000-0000-0000-000000000000}"/>
  <bookViews>
    <workbookView xWindow="-120" yWindow="-120" windowWidth="20730" windowHeight="11160" xr2:uid="{0BFA3237-5336-405E-A517-934C746300A3}"/>
  </bookViews>
  <sheets>
    <sheet name="Profil" sheetId="1" r:id="rId1"/>
    <sheet name="Sheet2" sheetId="4" r:id="rId2"/>
    <sheet name="Jumlah Penduduk" sheetId="3" r:id="rId3"/>
    <sheet name="Luas Wilayah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C2" i="1"/>
  <c r="C7" i="1"/>
  <c r="C25" i="1"/>
  <c r="C21" i="1"/>
  <c r="C16" i="1"/>
  <c r="C15" i="1"/>
  <c r="C35" i="1"/>
  <c r="C37" i="1"/>
  <c r="C31" i="1"/>
  <c r="C9" i="1"/>
  <c r="C23" i="1"/>
  <c r="C29" i="1"/>
  <c r="C36" i="1"/>
  <c r="C11" i="1"/>
  <c r="C38" i="1"/>
  <c r="C8" i="1"/>
  <c r="C3" i="1"/>
  <c r="C33" i="1"/>
  <c r="C5" i="1"/>
  <c r="C10" i="1"/>
  <c r="C32" i="1"/>
  <c r="C30" i="1"/>
  <c r="C4" i="1"/>
  <c r="C12" i="1"/>
  <c r="C34" i="1"/>
  <c r="C27" i="1"/>
  <c r="C17" i="1"/>
  <c r="C18" i="1"/>
  <c r="C19" i="1"/>
  <c r="C6" i="1"/>
  <c r="C13" i="1"/>
  <c r="C14" i="1"/>
  <c r="C22" i="1"/>
  <c r="C28" i="1"/>
  <c r="C26" i="1"/>
  <c r="C20" i="1"/>
  <c r="C24" i="1"/>
  <c r="C39" i="1"/>
</calcChain>
</file>

<file path=xl/sharedStrings.xml><?xml version="1.0" encoding="utf-8"?>
<sst xmlns="http://schemas.openxmlformats.org/spreadsheetml/2006/main" count="321" uniqueCount="204">
  <si>
    <t>Kabupaten/Kota</t>
  </si>
  <si>
    <t>UMR</t>
  </si>
  <si>
    <t>Kota Surabaya</t>
  </si>
  <si>
    <t>Kabupaten Gresik</t>
  </si>
  <si>
    <t>Kabupaten Sidoarjo</t>
  </si>
  <si>
    <t>Kabupaten Pasuruan</t>
  </si>
  <si>
    <t>Kabupaten Mojokerto</t>
  </si>
  <si>
    <t>Kabupaten Malang</t>
  </si>
  <si>
    <t>Kota Malang</t>
  </si>
  <si>
    <t>Kota Pasuruan</t>
  </si>
  <si>
    <t>Kota Batu</t>
  </si>
  <si>
    <t>Kabupaten Jombang</t>
  </si>
  <si>
    <t>Kabupaten Probolinggo</t>
  </si>
  <si>
    <t>Kabupaten Tuban</t>
  </si>
  <si>
    <t>Kota Mojokerto</t>
  </si>
  <si>
    <t>Kabupaten Lamongan</t>
  </si>
  <si>
    <t>Kota Probolinggo</t>
  </si>
  <si>
    <t>Kabupaten Jember</t>
  </si>
  <si>
    <t>Kabupaten Banyuwangi</t>
  </si>
  <si>
    <t>Kota Kediri</t>
  </si>
  <si>
    <t>Kabupaten Bojonegoro</t>
  </si>
  <si>
    <t>Kabupaten Kediri</t>
  </si>
  <si>
    <t>Kota Blitar</t>
  </si>
  <si>
    <t>Kabupaten Tulungagung</t>
  </si>
  <si>
    <t>Kabupaten Blitar</t>
  </si>
  <si>
    <t>Kabupaten Lumajang</t>
  </si>
  <si>
    <t>Kota Madiun</t>
  </si>
  <si>
    <t>Kabupaten Sumenep</t>
  </si>
  <si>
    <t>Kabupaten Nganjuk</t>
  </si>
  <si>
    <t>Kabupaten Ngawi</t>
  </si>
  <si>
    <t>Kabupaten Pacitan</t>
  </si>
  <si>
    <t>Kabupaten Bondowoso</t>
  </si>
  <si>
    <t>Kabupaten Madiun</t>
  </si>
  <si>
    <t>Kabupaten Magetan</t>
  </si>
  <si>
    <t>Kabupaten Bangkalan</t>
  </si>
  <si>
    <t>Kabupaten Ponorogo</t>
  </si>
  <si>
    <t>Kabupaten Trenggalek</t>
  </si>
  <si>
    <t>Kabupaten Situbondo</t>
  </si>
  <si>
    <t>Kabupaten Pamekasan</t>
  </si>
  <si>
    <t>Kabupaten Sampang</t>
  </si>
  <si>
    <t>Luas Wilayah</t>
  </si>
  <si>
    <t>Laki-laki</t>
  </si>
  <si>
    <t>Perempuan</t>
  </si>
  <si>
    <t>293714</t>
  </si>
  <si>
    <t>292396</t>
  </si>
  <si>
    <t>586110</t>
  </si>
  <si>
    <t>474257</t>
  </si>
  <si>
    <t>475061</t>
  </si>
  <si>
    <t>949318</t>
  </si>
  <si>
    <t>367372</t>
  </si>
  <si>
    <t>363753</t>
  </si>
  <si>
    <t>731125</t>
  </si>
  <si>
    <t>545254</t>
  </si>
  <si>
    <t>544521</t>
  </si>
  <si>
    <t>1089775</t>
  </si>
  <si>
    <t>616511</t>
  </si>
  <si>
    <t>607234</t>
  </si>
  <si>
    <t>1223745</t>
  </si>
  <si>
    <t>825867</t>
  </si>
  <si>
    <t>809427</t>
  </si>
  <si>
    <t>1635294</t>
  </si>
  <si>
    <t>1337805</t>
  </si>
  <si>
    <t>1316643</t>
  </si>
  <si>
    <t>2654448</t>
  </si>
  <si>
    <t>553574</t>
  </si>
  <si>
    <t>565677</t>
  </si>
  <si>
    <t>1119251</t>
  </si>
  <si>
    <t>1264968</t>
  </si>
  <si>
    <t>1271761</t>
  </si>
  <si>
    <t>2536729</t>
  </si>
  <si>
    <t>855220</t>
  </si>
  <si>
    <t>852894</t>
  </si>
  <si>
    <t>1708114</t>
  </si>
  <si>
    <t>382226</t>
  </si>
  <si>
    <t>393925</t>
  </si>
  <si>
    <t>776151</t>
  </si>
  <si>
    <t>336757</t>
  </si>
  <si>
    <t>349210</t>
  </si>
  <si>
    <t>685967</t>
  </si>
  <si>
    <t>568684</t>
  </si>
  <si>
    <t>583853</t>
  </si>
  <si>
    <t>1152537</t>
  </si>
  <si>
    <t>803730</t>
  </si>
  <si>
    <t>802239</t>
  </si>
  <si>
    <t>1605969</t>
  </si>
  <si>
    <t>1048574</t>
  </si>
  <si>
    <t>1034227</t>
  </si>
  <si>
    <t>2082801</t>
  </si>
  <si>
    <t>562947</t>
  </si>
  <si>
    <t>556262</t>
  </si>
  <si>
    <t>1119209</t>
  </si>
  <si>
    <t>664605</t>
  </si>
  <si>
    <t>653457</t>
  </si>
  <si>
    <t>1318062</t>
  </si>
  <si>
    <t>555280</t>
  </si>
  <si>
    <t>548622</t>
  </si>
  <si>
    <t>1103902</t>
  </si>
  <si>
    <t>368908</t>
  </si>
  <si>
    <t>375442</t>
  </si>
  <si>
    <t>744350</t>
  </si>
  <si>
    <t>330024</t>
  </si>
  <si>
    <t>340788</t>
  </si>
  <si>
    <t>670812</t>
  </si>
  <si>
    <t>431970</t>
  </si>
  <si>
    <t>438087</t>
  </si>
  <si>
    <t>870057</t>
  </si>
  <si>
    <t>653686</t>
  </si>
  <si>
    <t>647949</t>
  </si>
  <si>
    <t>1301635</t>
  </si>
  <si>
    <t>598339</t>
  </si>
  <si>
    <t>599673</t>
  </si>
  <si>
    <t>1198012</t>
  </si>
  <si>
    <t>672687</t>
  </si>
  <si>
    <t>671478</t>
  </si>
  <si>
    <t>1344165</t>
  </si>
  <si>
    <t>660283</t>
  </si>
  <si>
    <t>650932</t>
  </si>
  <si>
    <t>1311215</t>
  </si>
  <si>
    <t>522782</t>
  </si>
  <si>
    <t>537595</t>
  </si>
  <si>
    <t>1060377</t>
  </si>
  <si>
    <t>481667</t>
  </si>
  <si>
    <t>488027</t>
  </si>
  <si>
    <t>969694</t>
  </si>
  <si>
    <t>416961</t>
  </si>
  <si>
    <t>433096</t>
  </si>
  <si>
    <t>850057</t>
  </si>
  <si>
    <t>542735</t>
  </si>
  <si>
    <t>581701</t>
  </si>
  <si>
    <t>1124436</t>
  </si>
  <si>
    <t>143616</t>
  </si>
  <si>
    <t>143180</t>
  </si>
  <si>
    <t>286796</t>
  </si>
  <si>
    <t>74217</t>
  </si>
  <si>
    <t>74932</t>
  </si>
  <si>
    <t>149149</t>
  </si>
  <si>
    <t>419901</t>
  </si>
  <si>
    <t>423909</t>
  </si>
  <si>
    <t>843810</t>
  </si>
  <si>
    <t>118829</t>
  </si>
  <si>
    <t>120820</t>
  </si>
  <si>
    <t>239649</t>
  </si>
  <si>
    <t>104046</t>
  </si>
  <si>
    <t>103960</t>
  </si>
  <si>
    <t>208006</t>
  </si>
  <si>
    <t>65685</t>
  </si>
  <si>
    <t>66749</t>
  </si>
  <si>
    <t>132434</t>
  </si>
  <si>
    <t>95442</t>
  </si>
  <si>
    <t>99733</t>
  </si>
  <si>
    <t>195175</t>
  </si>
  <si>
    <t>1425168</t>
  </si>
  <si>
    <t>1449146</t>
  </si>
  <si>
    <t>2874314</t>
  </si>
  <si>
    <t>107301</t>
  </si>
  <si>
    <t>105745</t>
  </si>
  <si>
    <t>213046</t>
  </si>
  <si>
    <t>Jawa Timur</t>
  </si>
  <si>
    <t>20291592</t>
  </si>
  <si>
    <t>20374104</t>
  </si>
  <si>
    <t>40665696</t>
  </si>
  <si>
    <t>Total</t>
  </si>
  <si>
    <t>Penduduk Laki-laki</t>
  </si>
  <si>
    <t>Penduduk Perempuan</t>
  </si>
  <si>
    <t>Banyak Penduduk</t>
  </si>
  <si>
    <t>Link Logo</t>
  </si>
  <si>
    <t>www/Kab Pacitan.png</t>
  </si>
  <si>
    <t>www/Kab Bangkalan.png</t>
  </si>
  <si>
    <t>www/Kab Banyuwangi.png</t>
  </si>
  <si>
    <t>www/Kab Blitar.png</t>
  </si>
  <si>
    <t>www/Kab Bojonegoro.png</t>
  </si>
  <si>
    <t>www/Kab Bondowoso.png</t>
  </si>
  <si>
    <t>www/Kab Gresik.png</t>
  </si>
  <si>
    <t>www/Kab Jember.png</t>
  </si>
  <si>
    <t>www/Kab Jombang.png</t>
  </si>
  <si>
    <t>www/Kab Kediri.png</t>
  </si>
  <si>
    <t>www/Kab Lamongan.png</t>
  </si>
  <si>
    <t>www/Kab Lumajang.png</t>
  </si>
  <si>
    <t>www/Kab Madiun.png</t>
  </si>
  <si>
    <t>www/Kab Magetan.png</t>
  </si>
  <si>
    <t>www/Kab Malang.png</t>
  </si>
  <si>
    <t>www/Kab Mojokerto.png</t>
  </si>
  <si>
    <t>www/Kab Nganjuk.png</t>
  </si>
  <si>
    <t>www/Kab Ngawi.png</t>
  </si>
  <si>
    <t>www/Kab Pamekasan.png</t>
  </si>
  <si>
    <t>www/Kab Pasuruan.png</t>
  </si>
  <si>
    <t>www/Kab Ponorogo.png</t>
  </si>
  <si>
    <t>www/Kab Probolinggo.png</t>
  </si>
  <si>
    <t>www/Kab Sampang.png</t>
  </si>
  <si>
    <t>www/Kab Sidoarjo.png</t>
  </si>
  <si>
    <t>www/Kab Situbondo.png</t>
  </si>
  <si>
    <t>www/Kab Sumenep.png</t>
  </si>
  <si>
    <t>www/Kab Trenggalek.png</t>
  </si>
  <si>
    <t>www/Kab Tuban.png</t>
  </si>
  <si>
    <t>www/Kab Tulungagung.png</t>
  </si>
  <si>
    <t>www/Kota Batu.png</t>
  </si>
  <si>
    <t>www/Kota Blitar.png</t>
  </si>
  <si>
    <t>www/Kota Kediri.png</t>
  </si>
  <si>
    <t>www/Kota Madiun.png</t>
  </si>
  <si>
    <t>www/Kota Malang.png</t>
  </si>
  <si>
    <t>www/Kota Mojokerto.png</t>
  </si>
  <si>
    <t>www/Kota Pasuruan.png</t>
  </si>
  <si>
    <t>www/Kota Probolinggo.png</t>
  </si>
  <si>
    <t>www/Kota Surabaya.png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</si>
</sst>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wrapText="1" inden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/>
    <xf numFmtId="2" fontId="0" fillId="0" borderId="0" xfId="0" applyNumberFormat="1"/>
    <xf numFmtId="4" fontId="0" fillId="0" borderId="0" xfId="0" applyNumberFormat="1"/>
    <xf numFmtId="2" fontId="1" fillId="2" borderId="1" xfId="0" applyNumberFormat="1" applyFont="1" applyFill="1" applyBorder="1" applyAlignment="1">
      <alignment horizontal="right" wrapText="1" indent="1"/>
    </xf>
    <xf numFmtId="3" fontId="0" fillId="0" borderId="0" xfId="0" applyNumberFormat="1"/>
  </cellXfs>
  <cellStyles count="1">
    <cellStyle name="Normal" xfId="0" builtinId="0"/>
  </cellStyles>
  <dxfs count="6">
    <dxf>
      <numFmt numFmtId="3" formatCode="#,##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CC6494-BDA0-4447-A8C1-E974A0045866}" name="Table2" displayName="Table2" ref="A1:G39" totalsRowShown="0">
  <autoFilter ref="A1:G39" xr:uid="{F4CC6494-BDA0-4447-A8C1-E974A0045866}"/>
  <sortState xmlns:xlrd2="http://schemas.microsoft.com/office/spreadsheetml/2017/richdata2" ref="A2:F39">
    <sortCondition ref="A2:A39"/>
  </sortState>
  <tableColumns count="7">
    <tableColumn id="1" xr3:uid="{D30E5D04-A6C6-4C5F-9E44-64E3407DD86B}" name="Kabupaten/Kota"/>
    <tableColumn id="2" xr3:uid="{487BCE09-A7E0-4421-8D5E-CB78B28C9A91}" name="UMR" dataDxfId="5">
      <calculatedColumnFormula>VLOOKUP(Table2[[#This Row],[Kabupaten/Kota]],Sheet2!$A$1:$B$39,2,FALSE)</calculatedColumnFormula>
    </tableColumn>
    <tableColumn id="3" xr3:uid="{7DA78B14-180B-4369-9BA2-0CE11D426BFA}" name="Luas Wilayah" dataDxfId="4">
      <calculatedColumnFormula>VLOOKUP(A2,'Luas Wilayah'!$A$1:$C$38,2,FALSE)</calculatedColumnFormula>
    </tableColumn>
    <tableColumn id="4" xr3:uid="{9F4131A5-BF76-4388-A7B8-6F298C974572}" name="Penduduk Laki-laki" dataDxfId="3"/>
    <tableColumn id="5" xr3:uid="{A4AECEAC-4C23-4824-B890-FBEC23D63916}" name="Penduduk Perempuan" dataDxfId="2"/>
    <tableColumn id="6" xr3:uid="{B50C07C2-A946-4CC8-838E-560347E75A61}" name="Banyak Penduduk" dataDxfId="0"/>
    <tableColumn id="7" xr3:uid="{7ADF381A-A502-436D-8F06-57891F9C8277}" name="Link Log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B7D2-4A2A-4B62-898A-9E69DBCA4122}">
  <dimension ref="A1:G39"/>
  <sheetViews>
    <sheetView tabSelected="1" workbookViewId="0">
      <selection activeCell="F15" sqref="A2:G39"/>
    </sheetView>
  </sheetViews>
  <sheetFormatPr defaultRowHeight="15" x14ac:dyDescent="0.25"/>
  <cols>
    <col min="1" max="1" width="22.7109375" bestFit="1" customWidth="1"/>
    <col min="2" max="2" width="11.7109375" bestFit="1" customWidth="1"/>
    <col min="3" max="3" width="14.7109375" customWidth="1"/>
    <col min="4" max="4" width="19.85546875" customWidth="1"/>
    <col min="5" max="5" width="22.85546875" customWidth="1"/>
    <col min="6" max="6" width="18.85546875" customWidth="1"/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40</v>
      </c>
      <c r="D1" t="s">
        <v>162</v>
      </c>
      <c r="E1" t="s">
        <v>163</v>
      </c>
      <c r="F1" t="s">
        <v>164</v>
      </c>
      <c r="G1" t="s">
        <v>165</v>
      </c>
    </row>
    <row r="2" spans="1:7" x14ac:dyDescent="0.25">
      <c r="A2" t="s">
        <v>34</v>
      </c>
      <c r="B2" s="6">
        <f>VLOOKUP(Table2[[#This Row],[Kabupaten/Kota]],Sheet2!$A$1:$B$39,2,FALSE)</f>
        <v>1956773.48</v>
      </c>
      <c r="C2" s="6">
        <f>VLOOKUP(A2,'Luas Wilayah'!$A$1:$C$38,2,FALSE)</f>
        <v>1001.44</v>
      </c>
      <c r="D2" s="8">
        <v>522782</v>
      </c>
      <c r="E2" s="8">
        <v>537595</v>
      </c>
      <c r="F2" s="8">
        <v>1060377</v>
      </c>
      <c r="G2" s="6" t="s">
        <v>167</v>
      </c>
    </row>
    <row r="3" spans="1:7" x14ac:dyDescent="0.25">
      <c r="A3" t="s">
        <v>18</v>
      </c>
      <c r="B3" s="6">
        <f>VLOOKUP(Table2[[#This Row],[Kabupaten/Kota]],Sheet2!$A$1:$B$39,2,FALSE)</f>
        <v>2328899.12</v>
      </c>
      <c r="C3" s="6">
        <f>VLOOKUP(A3,'Luas Wilayah'!$A$1:$C$38,2,FALSE)</f>
        <v>5782.4</v>
      </c>
      <c r="D3" s="8">
        <v>855220</v>
      </c>
      <c r="E3" s="8">
        <v>852894</v>
      </c>
      <c r="F3" s="8">
        <v>1708114</v>
      </c>
      <c r="G3" s="6" t="s">
        <v>168</v>
      </c>
    </row>
    <row r="4" spans="1:7" x14ac:dyDescent="0.25">
      <c r="A4" t="s">
        <v>24</v>
      </c>
      <c r="B4" s="6">
        <f>VLOOKUP(Table2[[#This Row],[Kabupaten/Kota]],Sheet2!$A$1:$B$39,2,FALSE)</f>
        <v>2015071.18</v>
      </c>
      <c r="C4" s="6">
        <f>VLOOKUP(A4,'Luas Wilayah'!$A$1:$C$38,2,FALSE)</f>
        <v>1336.48</v>
      </c>
      <c r="D4" s="8">
        <v>616511</v>
      </c>
      <c r="E4" s="8">
        <v>607234</v>
      </c>
      <c r="F4" s="8">
        <v>1223745</v>
      </c>
      <c r="G4" s="6" t="s">
        <v>169</v>
      </c>
    </row>
    <row r="5" spans="1:7" x14ac:dyDescent="0.25">
      <c r="A5" t="s">
        <v>20</v>
      </c>
      <c r="B5" s="6">
        <f>VLOOKUP(Table2[[#This Row],[Kabupaten/Kota]],Sheet2!$A$1:$B$39,2,FALSE)</f>
        <v>2079568.07</v>
      </c>
      <c r="C5" s="6">
        <f>VLOOKUP(A5,'Luas Wilayah'!$A$1:$C$38,2,FALSE)</f>
        <v>2198.79</v>
      </c>
      <c r="D5" s="8">
        <v>653686</v>
      </c>
      <c r="E5" s="8">
        <v>647949</v>
      </c>
      <c r="F5" s="8">
        <v>1301635</v>
      </c>
      <c r="G5" s="6" t="s">
        <v>170</v>
      </c>
    </row>
    <row r="6" spans="1:7" x14ac:dyDescent="0.25">
      <c r="A6" t="s">
        <v>31</v>
      </c>
      <c r="B6" s="6">
        <f>VLOOKUP(Table2[[#This Row],[Kabupaten/Kota]],Sheet2!$A$1:$B$39,2,FALSE)</f>
        <v>1958640.12</v>
      </c>
      <c r="C6" s="6">
        <f>VLOOKUP(A6,'Luas Wilayah'!$A$1:$C$38,2,FALSE)</f>
        <v>1525.97</v>
      </c>
      <c r="D6" s="8">
        <v>382226</v>
      </c>
      <c r="E6" s="8">
        <v>393925</v>
      </c>
      <c r="F6" s="8">
        <v>776151</v>
      </c>
      <c r="G6" s="6" t="s">
        <v>171</v>
      </c>
    </row>
    <row r="7" spans="1:7" x14ac:dyDescent="0.25">
      <c r="A7" t="s">
        <v>3</v>
      </c>
      <c r="B7" s="6">
        <f>VLOOKUP(Table2[[#This Row],[Kabupaten/Kota]],Sheet2!$A$1:$B$39,2,FALSE)</f>
        <v>4372030.51</v>
      </c>
      <c r="C7" s="6">
        <f>VLOOKUP(A7,'Luas Wilayah'!$A$1:$C$38,2,FALSE)</f>
        <v>1191.25</v>
      </c>
      <c r="D7" s="8">
        <v>660283</v>
      </c>
      <c r="E7" s="8">
        <v>650932</v>
      </c>
      <c r="F7" s="8">
        <v>1311215</v>
      </c>
      <c r="G7" s="6" t="s">
        <v>172</v>
      </c>
    </row>
    <row r="8" spans="1:7" x14ac:dyDescent="0.25">
      <c r="A8" t="s">
        <v>17</v>
      </c>
      <c r="B8" s="6">
        <f>VLOOKUP(Table2[[#This Row],[Kabupaten/Kota]],Sheet2!$A$1:$B$39,2,FALSE)</f>
        <v>2355662.91</v>
      </c>
      <c r="C8" s="6">
        <f>VLOOKUP(A8,'Luas Wilayah'!$A$1:$C$38,2,FALSE)</f>
        <v>3092.34</v>
      </c>
      <c r="D8" s="8">
        <v>1264968</v>
      </c>
      <c r="E8" s="8">
        <v>1271761</v>
      </c>
      <c r="F8" s="8">
        <v>2536729</v>
      </c>
      <c r="G8" s="6" t="s">
        <v>173</v>
      </c>
    </row>
    <row r="9" spans="1:7" x14ac:dyDescent="0.25">
      <c r="A9" t="s">
        <v>11</v>
      </c>
      <c r="B9" s="6">
        <f>VLOOKUP(Table2[[#This Row],[Kabupaten/Kota]],Sheet2!$A$1:$B$39,2,FALSE)</f>
        <v>2654095.88</v>
      </c>
      <c r="C9" s="6">
        <f>VLOOKUP(A9,'Luas Wilayah'!$A$1:$C$38,2,FALSE)</f>
        <v>1115.0899999999999</v>
      </c>
      <c r="D9" s="8">
        <v>664605</v>
      </c>
      <c r="E9" s="8">
        <v>653457</v>
      </c>
      <c r="F9" s="8">
        <v>1318062</v>
      </c>
      <c r="G9" s="6" t="s">
        <v>174</v>
      </c>
    </row>
    <row r="10" spans="1:7" x14ac:dyDescent="0.25">
      <c r="A10" t="s">
        <v>21</v>
      </c>
      <c r="B10" s="6">
        <f>VLOOKUP(Table2[[#This Row],[Kabupaten/Kota]],Sheet2!$A$1:$B$39,2,FALSE)</f>
        <v>2043422.93</v>
      </c>
      <c r="C10" s="6">
        <f>VLOOKUP(A10,'Luas Wilayah'!$A$1:$C$38,2,FALSE)</f>
        <v>1386.05</v>
      </c>
      <c r="D10" s="8">
        <v>825867</v>
      </c>
      <c r="E10" s="8">
        <v>809427</v>
      </c>
      <c r="F10" s="8">
        <v>1635294</v>
      </c>
      <c r="G10" s="6" t="s">
        <v>175</v>
      </c>
    </row>
    <row r="11" spans="1:7" x14ac:dyDescent="0.25">
      <c r="A11" t="s">
        <v>15</v>
      </c>
      <c r="B11" s="6">
        <f>VLOOKUP(Table2[[#This Row],[Kabupaten/Kota]],Sheet2!$A$1:$B$39,2,FALSE)</f>
        <v>2501977.27</v>
      </c>
      <c r="C11" s="6">
        <f>VLOOKUP(A11,'Luas Wilayah'!$A$1:$C$38,2,FALSE)</f>
        <v>1782.05</v>
      </c>
      <c r="D11" s="8">
        <v>672687</v>
      </c>
      <c r="E11" s="8">
        <v>671478</v>
      </c>
      <c r="F11" s="8">
        <v>1344165</v>
      </c>
      <c r="G11" s="6" t="s">
        <v>176</v>
      </c>
    </row>
    <row r="12" spans="1:7" x14ac:dyDescent="0.25">
      <c r="A12" t="s">
        <v>25</v>
      </c>
      <c r="B12" s="6">
        <f>VLOOKUP(Table2[[#This Row],[Kabupaten/Kota]],Sheet2!$A$1:$B$39,2,FALSE)</f>
        <v>2000607.2</v>
      </c>
      <c r="C12" s="6">
        <f>VLOOKUP(A12,'Luas Wilayah'!$A$1:$C$38,2,FALSE)</f>
        <v>1790.9</v>
      </c>
      <c r="D12" s="8">
        <v>553574</v>
      </c>
      <c r="E12" s="8">
        <v>565677</v>
      </c>
      <c r="F12" s="8">
        <v>1119251</v>
      </c>
      <c r="G12" s="6" t="s">
        <v>177</v>
      </c>
    </row>
    <row r="13" spans="1:7" x14ac:dyDescent="0.25">
      <c r="A13" t="s">
        <v>32</v>
      </c>
      <c r="B13" s="6">
        <f>VLOOKUP(Table2[[#This Row],[Kabupaten/Kota]],Sheet2!$A$1:$B$39,2,FALSE)</f>
        <v>1958410.31</v>
      </c>
      <c r="C13" s="6">
        <f>VLOOKUP(A13,'Luas Wilayah'!$A$1:$C$38,2,FALSE)</f>
        <v>1037.58</v>
      </c>
      <c r="D13" s="8">
        <v>368908</v>
      </c>
      <c r="E13" s="8">
        <v>375442</v>
      </c>
      <c r="F13" s="8">
        <v>744350</v>
      </c>
      <c r="G13" s="6" t="s">
        <v>178</v>
      </c>
    </row>
    <row r="14" spans="1:7" x14ac:dyDescent="0.25">
      <c r="A14" t="s">
        <v>33</v>
      </c>
      <c r="B14" s="6">
        <f>VLOOKUP(Table2[[#This Row],[Kabupaten/Kota]],Sheet2!$A$1:$B$39,2,FALSE)</f>
        <v>1957329.43</v>
      </c>
      <c r="C14" s="6">
        <f>VLOOKUP(A14,'Luas Wilayah'!$A$1:$C$38,2,FALSE)</f>
        <v>688.84</v>
      </c>
      <c r="D14" s="8">
        <v>330024</v>
      </c>
      <c r="E14" s="8">
        <v>340788</v>
      </c>
      <c r="F14" s="8">
        <v>670812</v>
      </c>
      <c r="G14" s="6" t="s">
        <v>179</v>
      </c>
    </row>
    <row r="15" spans="1:7" x14ac:dyDescent="0.25">
      <c r="A15" t="s">
        <v>7</v>
      </c>
      <c r="B15" s="6">
        <f>VLOOKUP(Table2[[#This Row],[Kabupaten/Kota]],Sheet2!$A$1:$B$39,2,FALSE)</f>
        <v>3068275.36</v>
      </c>
      <c r="C15" s="6">
        <f>VLOOKUP(A15,'Luas Wilayah'!$A$1:$C$38,2,FALSE)</f>
        <v>3530.65</v>
      </c>
      <c r="D15" s="8">
        <v>1337805</v>
      </c>
      <c r="E15" s="8">
        <v>1316643</v>
      </c>
      <c r="F15" s="8">
        <v>2654448</v>
      </c>
      <c r="G15" s="6" t="s">
        <v>180</v>
      </c>
    </row>
    <row r="16" spans="1:7" x14ac:dyDescent="0.25">
      <c r="A16" t="s">
        <v>6</v>
      </c>
      <c r="B16" s="6">
        <f>VLOOKUP(Table2[[#This Row],[Kabupaten/Kota]],Sheet2!$A$1:$B$39,2,FALSE)</f>
        <v>4354787.17</v>
      </c>
      <c r="C16" s="6">
        <f>VLOOKUP(A16,'Luas Wilayah'!$A$1:$C$38,2,FALSE)</f>
        <v>717.83</v>
      </c>
      <c r="D16" s="8">
        <v>562947</v>
      </c>
      <c r="E16" s="8">
        <v>556262</v>
      </c>
      <c r="F16" s="8">
        <v>1119209</v>
      </c>
      <c r="G16" s="6" t="s">
        <v>181</v>
      </c>
    </row>
    <row r="17" spans="1:7" x14ac:dyDescent="0.25">
      <c r="A17" t="s">
        <v>28</v>
      </c>
      <c r="B17" s="6">
        <f>VLOOKUP(Table2[[#This Row],[Kabupaten/Kota]],Sheet2!$A$1:$B$39,2,FALSE)</f>
        <v>1970006.41</v>
      </c>
      <c r="C17" s="6">
        <f>VLOOKUP(A17,'Luas Wilayah'!$A$1:$C$38,2,FALSE)</f>
        <v>1224.25</v>
      </c>
      <c r="D17" s="8">
        <v>555280</v>
      </c>
      <c r="E17" s="8">
        <v>548622</v>
      </c>
      <c r="F17" s="8">
        <v>1103902</v>
      </c>
      <c r="G17" s="6" t="s">
        <v>182</v>
      </c>
    </row>
    <row r="18" spans="1:7" x14ac:dyDescent="0.25">
      <c r="A18" t="s">
        <v>29</v>
      </c>
      <c r="B18" s="6">
        <f>VLOOKUP(Table2[[#This Row],[Kabupaten/Kota]],Sheet2!$A$1:$B$39,2,FALSE)</f>
        <v>1962585.99</v>
      </c>
      <c r="C18" s="6">
        <f>VLOOKUP(A18,'Luas Wilayah'!$A$1:$C$38,2,FALSE)</f>
        <v>1295.98</v>
      </c>
      <c r="D18" s="8">
        <v>431970</v>
      </c>
      <c r="E18" s="8">
        <v>438087</v>
      </c>
      <c r="F18" s="8">
        <v>870057</v>
      </c>
      <c r="G18" s="6" t="s">
        <v>183</v>
      </c>
    </row>
    <row r="19" spans="1:7" x14ac:dyDescent="0.25">
      <c r="A19" t="s">
        <v>30</v>
      </c>
      <c r="B19" s="6">
        <f>VLOOKUP(Table2[[#This Row],[Kabupaten/Kota]],Sheet2!$A$1:$B$39,2,FALSE)</f>
        <v>1961154.77</v>
      </c>
      <c r="C19" s="6">
        <f>VLOOKUP(A19,'Luas Wilayah'!$A$1:$C$38,2,FALSE)</f>
        <v>1389.92</v>
      </c>
      <c r="D19" s="8">
        <v>293714</v>
      </c>
      <c r="E19" s="8">
        <v>292396</v>
      </c>
      <c r="F19" s="8">
        <v>586110</v>
      </c>
      <c r="G19" s="6" t="s">
        <v>166</v>
      </c>
    </row>
    <row r="20" spans="1:7" x14ac:dyDescent="0.25">
      <c r="A20" t="s">
        <v>38</v>
      </c>
      <c r="B20" s="6">
        <f>VLOOKUP(Table2[[#This Row],[Kabupaten/Kota]],Sheet2!$A$1:$B$39,2,FALSE)</f>
        <v>1939686.39</v>
      </c>
      <c r="C20" s="6">
        <f>VLOOKUP(A20,'Luas Wilayah'!$A$1:$C$38,2,FALSE)</f>
        <v>792.24</v>
      </c>
      <c r="D20" s="8">
        <v>416961</v>
      </c>
      <c r="E20" s="8">
        <v>433096</v>
      </c>
      <c r="F20" s="8">
        <v>850057</v>
      </c>
      <c r="G20" s="6" t="s">
        <v>184</v>
      </c>
    </row>
    <row r="21" spans="1:7" x14ac:dyDescent="0.25">
      <c r="A21" t="s">
        <v>5</v>
      </c>
      <c r="B21" s="6">
        <f>VLOOKUP(Table2[[#This Row],[Kabupaten/Kota]],Sheet2!$A$1:$B$39,2,FALSE)</f>
        <v>4365133.1900000004</v>
      </c>
      <c r="C21" s="6">
        <f>VLOOKUP(A21,'Luas Wilayah'!$A$1:$C$38,2,FALSE)</f>
        <v>1474.02</v>
      </c>
      <c r="D21" s="8">
        <v>803730</v>
      </c>
      <c r="E21" s="8">
        <v>802239</v>
      </c>
      <c r="F21" s="8">
        <v>1605969</v>
      </c>
      <c r="G21" s="6" t="s">
        <v>185</v>
      </c>
    </row>
    <row r="22" spans="1:7" x14ac:dyDescent="0.25">
      <c r="A22" t="s">
        <v>35</v>
      </c>
      <c r="B22" s="6">
        <f>VLOOKUP(Table2[[#This Row],[Kabupaten/Kota]],Sheet2!$A$1:$B$39,2,FALSE)</f>
        <v>1954281.32</v>
      </c>
      <c r="C22" s="6">
        <f>VLOOKUP(A22,'Luas Wilayah'!$A$1:$C$38,2,FALSE)</f>
        <v>1305.7</v>
      </c>
      <c r="D22" s="8">
        <v>474257</v>
      </c>
      <c r="E22" s="8">
        <v>475061</v>
      </c>
      <c r="F22" s="8">
        <v>949318</v>
      </c>
      <c r="G22" s="6" t="s">
        <v>186</v>
      </c>
    </row>
    <row r="23" spans="1:7" x14ac:dyDescent="0.25">
      <c r="A23" t="s">
        <v>12</v>
      </c>
      <c r="B23" s="6">
        <f>VLOOKUP(Table2[[#This Row],[Kabupaten/Kota]],Sheet2!$A$1:$B$39,2,FALSE)</f>
        <v>2553265.9500000002</v>
      </c>
      <c r="C23" s="6">
        <f>VLOOKUP(A23,'Luas Wilayah'!$A$1:$C$38,2,FALSE)</f>
        <v>1696.21</v>
      </c>
      <c r="D23" s="8">
        <v>568684</v>
      </c>
      <c r="E23" s="8">
        <v>583853</v>
      </c>
      <c r="F23" s="8">
        <v>1152537</v>
      </c>
      <c r="G23" s="6" t="s">
        <v>187</v>
      </c>
    </row>
    <row r="24" spans="1:7" x14ac:dyDescent="0.25">
      <c r="A24" t="s">
        <v>39</v>
      </c>
      <c r="B24" s="6">
        <f>VLOOKUP(Table2[[#This Row],[Kabupaten/Kota]],Sheet2!$A$1:$B$39,2,FALSE)</f>
        <v>1922122.97</v>
      </c>
      <c r="C24" s="6">
        <f>VLOOKUP(A24,'Luas Wilayah'!$A$1:$C$38,2,FALSE)</f>
        <v>1233.08</v>
      </c>
      <c r="D24" s="8">
        <v>481667</v>
      </c>
      <c r="E24" s="8">
        <v>488027</v>
      </c>
      <c r="F24" s="8">
        <v>969694</v>
      </c>
      <c r="G24" s="6" t="s">
        <v>188</v>
      </c>
    </row>
    <row r="25" spans="1:7" x14ac:dyDescent="0.25">
      <c r="A25" t="s">
        <v>4</v>
      </c>
      <c r="B25" s="6">
        <f>VLOOKUP(Table2[[#This Row],[Kabupaten/Kota]],Sheet2!$A$1:$B$39,2,FALSE)</f>
        <v>4368581.8499999996</v>
      </c>
      <c r="C25" s="6">
        <f>VLOOKUP(A25,'Luas Wilayah'!$A$1:$C$38,2,FALSE)</f>
        <v>634.38</v>
      </c>
      <c r="D25" s="8">
        <v>1048574</v>
      </c>
      <c r="E25" s="8">
        <v>1034227</v>
      </c>
      <c r="F25" s="8">
        <v>2082801</v>
      </c>
      <c r="G25" s="6" t="s">
        <v>189</v>
      </c>
    </row>
    <row r="26" spans="1:7" x14ac:dyDescent="0.25">
      <c r="A26" t="s">
        <v>37</v>
      </c>
      <c r="B26" s="6">
        <f>VLOOKUP(Table2[[#This Row],[Kabupaten/Kota]],Sheet2!$A$1:$B$39,2,FALSE)</f>
        <v>1942750.77</v>
      </c>
      <c r="C26" s="6">
        <f>VLOOKUP(A26,'Luas Wilayah'!$A$1:$C$38,2,FALSE)</f>
        <v>1669.87</v>
      </c>
      <c r="D26" s="8">
        <v>336757</v>
      </c>
      <c r="E26" s="8">
        <v>349210</v>
      </c>
      <c r="F26" s="8">
        <v>685967</v>
      </c>
      <c r="G26" s="6" t="s">
        <v>190</v>
      </c>
    </row>
    <row r="27" spans="1:7" x14ac:dyDescent="0.25">
      <c r="A27" t="s">
        <v>27</v>
      </c>
      <c r="B27" s="6">
        <f>VLOOKUP(Table2[[#This Row],[Kabupaten/Kota]],Sheet2!$A$1:$B$39,2,FALSE)</f>
        <v>1978927.22</v>
      </c>
      <c r="C27" s="6">
        <f>VLOOKUP(A27,'Luas Wilayah'!$A$1:$C$38,2,FALSE)</f>
        <v>1998.54</v>
      </c>
      <c r="D27" s="8">
        <v>542735</v>
      </c>
      <c r="E27" s="8">
        <v>581701</v>
      </c>
      <c r="F27" s="8">
        <v>1124436</v>
      </c>
      <c r="G27" s="6" t="s">
        <v>191</v>
      </c>
    </row>
    <row r="28" spans="1:7" x14ac:dyDescent="0.25">
      <c r="A28" t="s">
        <v>36</v>
      </c>
      <c r="B28" s="6">
        <f>VLOOKUP(Table2[[#This Row],[Kabupaten/Kota]],Sheet2!$A$1:$B$39,2,FALSE)</f>
        <v>1944932.74</v>
      </c>
      <c r="C28" s="6">
        <f>VLOOKUP(A28,'Luas Wilayah'!$A$1:$C$38,2,FALSE)</f>
        <v>1147.22</v>
      </c>
      <c r="D28" s="8">
        <v>367372</v>
      </c>
      <c r="E28" s="8">
        <v>363753</v>
      </c>
      <c r="F28" s="8">
        <v>731125</v>
      </c>
      <c r="G28" s="6" t="s">
        <v>192</v>
      </c>
    </row>
    <row r="29" spans="1:7" x14ac:dyDescent="0.25">
      <c r="A29" t="s">
        <v>13</v>
      </c>
      <c r="B29" s="6">
        <f>VLOOKUP(Table2[[#This Row],[Kabupaten/Kota]],Sheet2!$A$1:$B$39,2,FALSE)</f>
        <v>2539224.88</v>
      </c>
      <c r="C29" s="6">
        <f>VLOOKUP(A29,'Luas Wilayah'!$A$1:$C$38,2,FALSE)</f>
        <v>1834.15</v>
      </c>
      <c r="D29" s="8">
        <v>598339</v>
      </c>
      <c r="E29" s="8">
        <v>599673</v>
      </c>
      <c r="F29" s="8">
        <v>1198012</v>
      </c>
      <c r="G29" s="6" t="s">
        <v>193</v>
      </c>
    </row>
    <row r="30" spans="1:7" x14ac:dyDescent="0.25">
      <c r="A30" t="s">
        <v>23</v>
      </c>
      <c r="B30" s="6">
        <f>VLOOKUP(Table2[[#This Row],[Kabupaten/Kota]],Sheet2!$A$1:$B$39,2,FALSE)</f>
        <v>2029358.67</v>
      </c>
      <c r="C30" s="6">
        <f>VLOOKUP(A30,'Luas Wilayah'!$A$1:$C$38,2,FALSE)</f>
        <v>1055.6500000000001</v>
      </c>
      <c r="D30" s="8">
        <v>545254</v>
      </c>
      <c r="E30" s="8">
        <v>544521</v>
      </c>
      <c r="F30" s="8">
        <v>1089775</v>
      </c>
      <c r="G30" s="6" t="s">
        <v>194</v>
      </c>
    </row>
    <row r="31" spans="1:7" x14ac:dyDescent="0.25">
      <c r="A31" t="s">
        <v>10</v>
      </c>
      <c r="B31" s="6">
        <f>VLOOKUP(Table2[[#This Row],[Kabupaten/Kota]],Sheet2!$A$1:$B$39,2,FALSE)</f>
        <v>2830367.09</v>
      </c>
      <c r="C31" s="6">
        <f>VLOOKUP(A31,'Luas Wilayah'!$A$1:$C$38,2,FALSE)</f>
        <v>136.74</v>
      </c>
      <c r="D31" s="8">
        <v>107301</v>
      </c>
      <c r="E31" s="8">
        <v>105745</v>
      </c>
      <c r="F31" s="8">
        <v>213046</v>
      </c>
      <c r="G31" s="6" t="s">
        <v>195</v>
      </c>
    </row>
    <row r="32" spans="1:7" x14ac:dyDescent="0.25">
      <c r="A32" t="s">
        <v>22</v>
      </c>
      <c r="B32" s="6">
        <f>VLOOKUP(Table2[[#This Row],[Kabupaten/Kota]],Sheet2!$A$1:$B$39,2,FALSE)</f>
        <v>2039024.44</v>
      </c>
      <c r="C32" s="6">
        <f>VLOOKUP(A32,'Luas Wilayah'!$A$1:$C$38,2,FALSE)</f>
        <v>32.57</v>
      </c>
      <c r="D32" s="8">
        <v>74217</v>
      </c>
      <c r="E32" s="8">
        <v>74932</v>
      </c>
      <c r="F32" s="8">
        <v>149149</v>
      </c>
      <c r="G32" s="6" t="s">
        <v>196</v>
      </c>
    </row>
    <row r="33" spans="1:7" x14ac:dyDescent="0.25">
      <c r="A33" t="s">
        <v>19</v>
      </c>
      <c r="B33" s="6">
        <f>VLOOKUP(Table2[[#This Row],[Kabupaten/Kota]],Sheet2!$A$1:$B$39,2,FALSE)</f>
        <v>2118116.63</v>
      </c>
      <c r="C33" s="6">
        <f>VLOOKUP(A33,'Luas Wilayah'!$A$1:$C$38,2,FALSE)</f>
        <v>63.4</v>
      </c>
      <c r="D33" s="8">
        <v>143616</v>
      </c>
      <c r="E33" s="8">
        <v>143180</v>
      </c>
      <c r="F33" s="8">
        <v>286796</v>
      </c>
      <c r="G33" s="6" t="s">
        <v>197</v>
      </c>
    </row>
    <row r="34" spans="1:7" x14ac:dyDescent="0.25">
      <c r="A34" t="s">
        <v>26</v>
      </c>
      <c r="B34" s="6">
        <f>VLOOKUP(Table2[[#This Row],[Kabupaten/Kota]],Sheet2!$A$1:$B$39,2,FALSE)</f>
        <v>1991105.79</v>
      </c>
      <c r="C34" s="6">
        <f>VLOOKUP(A34,'Luas Wilayah'!$A$1:$C$38,2,FALSE)</f>
        <v>33.92</v>
      </c>
      <c r="D34" s="8">
        <v>95442</v>
      </c>
      <c r="E34" s="8">
        <v>99733</v>
      </c>
      <c r="F34" s="8">
        <v>195175</v>
      </c>
      <c r="G34" s="6" t="s">
        <v>198</v>
      </c>
    </row>
    <row r="35" spans="1:7" x14ac:dyDescent="0.25">
      <c r="A35" t="s">
        <v>8</v>
      </c>
      <c r="B35" s="6">
        <f>VLOOKUP(Table2[[#This Row],[Kabupaten/Kota]],Sheet2!$A$1:$B$39,2,FALSE)</f>
        <v>2994143.98</v>
      </c>
      <c r="C35" s="6">
        <f>VLOOKUP(A35,'Luas Wilayah'!$A$1:$C$38,2,FALSE)</f>
        <v>145.28</v>
      </c>
      <c r="D35" s="8">
        <v>419901</v>
      </c>
      <c r="E35" s="8">
        <v>423909</v>
      </c>
      <c r="F35" s="8">
        <v>843810</v>
      </c>
      <c r="G35" s="6" t="s">
        <v>199</v>
      </c>
    </row>
    <row r="36" spans="1:7" x14ac:dyDescent="0.25">
      <c r="A36" t="s">
        <v>14</v>
      </c>
      <c r="B36" s="6">
        <f>VLOOKUP(Table2[[#This Row],[Kabupaten/Kota]],Sheet2!$A$1:$B$39,2,FALSE)</f>
        <v>2510452.36</v>
      </c>
      <c r="C36" s="6">
        <f>VLOOKUP(A36,'Luas Wilayah'!$A$1:$C$38,2,FALSE)</f>
        <v>16.47</v>
      </c>
      <c r="D36" s="8">
        <v>65685</v>
      </c>
      <c r="E36" s="8">
        <v>66749</v>
      </c>
      <c r="F36" s="8">
        <v>132434</v>
      </c>
      <c r="G36" s="6" t="s">
        <v>200</v>
      </c>
    </row>
    <row r="37" spans="1:7" x14ac:dyDescent="0.25">
      <c r="A37" t="s">
        <v>9</v>
      </c>
      <c r="B37" s="6">
        <f>VLOOKUP(Table2[[#This Row],[Kabupaten/Kota]],Sheet2!$A$1:$B$39,2,FALSE)</f>
        <v>2838837.64</v>
      </c>
      <c r="C37" s="6">
        <f>VLOOKUP(A37,'Luas Wilayah'!$A$1:$C$38,2,FALSE)</f>
        <v>35.29</v>
      </c>
      <c r="D37" s="8">
        <v>104046</v>
      </c>
      <c r="E37" s="8">
        <v>103960</v>
      </c>
      <c r="F37" s="8">
        <v>208006</v>
      </c>
      <c r="G37" s="6" t="s">
        <v>201</v>
      </c>
    </row>
    <row r="38" spans="1:7" x14ac:dyDescent="0.25">
      <c r="A38" t="s">
        <v>16</v>
      </c>
      <c r="B38" s="6">
        <f>VLOOKUP(Table2[[#This Row],[Kabupaten/Kota]],Sheet2!$A$1:$B$39,2,FALSE)</f>
        <v>2376240.63</v>
      </c>
      <c r="C38" s="6">
        <f>VLOOKUP(A38,'Luas Wilayah'!$A$1:$C$38,2,FALSE)</f>
        <v>56.67</v>
      </c>
      <c r="D38" s="8">
        <v>118829</v>
      </c>
      <c r="E38" s="8">
        <v>120820</v>
      </c>
      <c r="F38" s="8">
        <v>239649</v>
      </c>
      <c r="G38" s="6" t="s">
        <v>202</v>
      </c>
    </row>
    <row r="39" spans="1:7" x14ac:dyDescent="0.25">
      <c r="A39" t="s">
        <v>2</v>
      </c>
      <c r="B39" s="6">
        <f>VLOOKUP(Table2[[#This Row],[Kabupaten/Kota]],Sheet2!$A$1:$B$39,2,FALSE)</f>
        <v>4375479.1900000004</v>
      </c>
      <c r="C39" s="6">
        <f>VLOOKUP(A39,'Luas Wilayah'!$A$1:$C$38,2,FALSE)</f>
        <v>350.54</v>
      </c>
      <c r="D39" s="8">
        <v>1425168</v>
      </c>
      <c r="E39" s="8">
        <v>1449146</v>
      </c>
      <c r="F39" s="8">
        <v>2874314</v>
      </c>
      <c r="G39" s="6" t="s">
        <v>203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85EA-DA88-4FCD-9727-C9CB6F80970D}">
  <dimension ref="A1:D40"/>
  <sheetViews>
    <sheetView topLeftCell="A17" workbookViewId="0">
      <selection activeCell="D1" sqref="D1"/>
    </sheetView>
  </sheetViews>
  <sheetFormatPr defaultRowHeight="15" x14ac:dyDescent="0.25"/>
  <cols>
    <col min="1" max="1" width="22.7109375" bestFit="1" customWidth="1"/>
    <col min="2" max="2" width="11.7109375" style="5" bestFit="1" customWidth="1"/>
    <col min="4" max="4" width="10.5703125" bestFit="1" customWidth="1"/>
  </cols>
  <sheetData>
    <row r="1" spans="1:4" x14ac:dyDescent="0.25">
      <c r="A1" t="s">
        <v>0</v>
      </c>
      <c r="B1" s="5" t="s">
        <v>1</v>
      </c>
    </row>
    <row r="2" spans="1:4" x14ac:dyDescent="0.25">
      <c r="A2" t="s">
        <v>2</v>
      </c>
      <c r="B2" s="5">
        <v>4375479.1900000004</v>
      </c>
    </row>
    <row r="3" spans="1:4" x14ac:dyDescent="0.25">
      <c r="A3" s="5" t="s">
        <v>3</v>
      </c>
      <c r="B3" s="5">
        <v>4372030.51</v>
      </c>
      <c r="D3" s="6"/>
    </row>
    <row r="4" spans="1:4" x14ac:dyDescent="0.25">
      <c r="A4" s="5" t="s">
        <v>4</v>
      </c>
      <c r="B4" s="5">
        <v>4368581.8499999996</v>
      </c>
      <c r="D4" s="6"/>
    </row>
    <row r="5" spans="1:4" x14ac:dyDescent="0.25">
      <c r="A5" s="5" t="s">
        <v>5</v>
      </c>
      <c r="B5" s="5">
        <v>4365133.1900000004</v>
      </c>
      <c r="D5" s="6"/>
    </row>
    <row r="6" spans="1:4" x14ac:dyDescent="0.25">
      <c r="A6" s="5" t="s">
        <v>6</v>
      </c>
      <c r="B6" s="5">
        <v>4354787.17</v>
      </c>
      <c r="D6" s="6"/>
    </row>
    <row r="7" spans="1:4" x14ac:dyDescent="0.25">
      <c r="A7" s="5" t="s">
        <v>7</v>
      </c>
      <c r="B7" s="5">
        <v>3068275.36</v>
      </c>
      <c r="D7" s="6"/>
    </row>
    <row r="8" spans="1:4" x14ac:dyDescent="0.25">
      <c r="A8" s="5" t="s">
        <v>8</v>
      </c>
      <c r="B8" s="5">
        <v>2994143.98</v>
      </c>
      <c r="D8" s="6"/>
    </row>
    <row r="9" spans="1:4" x14ac:dyDescent="0.25">
      <c r="A9" s="5" t="s">
        <v>9</v>
      </c>
      <c r="B9" s="5">
        <v>2838837.64</v>
      </c>
      <c r="D9" s="6"/>
    </row>
    <row r="10" spans="1:4" x14ac:dyDescent="0.25">
      <c r="A10" s="5" t="s">
        <v>10</v>
      </c>
      <c r="B10" s="5">
        <v>2830367.09</v>
      </c>
      <c r="D10" s="6"/>
    </row>
    <row r="11" spans="1:4" x14ac:dyDescent="0.25">
      <c r="A11" s="5" t="s">
        <v>11</v>
      </c>
      <c r="B11" s="5">
        <v>2654095.88</v>
      </c>
      <c r="D11" s="6"/>
    </row>
    <row r="12" spans="1:4" x14ac:dyDescent="0.25">
      <c r="A12" s="5" t="s">
        <v>12</v>
      </c>
      <c r="B12" s="5">
        <v>2553265.9500000002</v>
      </c>
      <c r="D12" s="6"/>
    </row>
    <row r="13" spans="1:4" x14ac:dyDescent="0.25">
      <c r="A13" s="5" t="s">
        <v>13</v>
      </c>
      <c r="B13" s="5">
        <v>2539224.88</v>
      </c>
      <c r="D13" s="6"/>
    </row>
    <row r="14" spans="1:4" x14ac:dyDescent="0.25">
      <c r="A14" s="5" t="s">
        <v>14</v>
      </c>
      <c r="B14" s="5">
        <v>2510452.36</v>
      </c>
      <c r="D14" s="6"/>
    </row>
    <row r="15" spans="1:4" x14ac:dyDescent="0.25">
      <c r="A15" s="5" t="s">
        <v>15</v>
      </c>
      <c r="B15" s="5">
        <v>2501977.27</v>
      </c>
      <c r="D15" s="6"/>
    </row>
    <row r="16" spans="1:4" x14ac:dyDescent="0.25">
      <c r="A16" s="5" t="s">
        <v>16</v>
      </c>
      <c r="B16" s="5">
        <v>2376240.63</v>
      </c>
      <c r="D16" s="6"/>
    </row>
    <row r="17" spans="1:4" x14ac:dyDescent="0.25">
      <c r="A17" s="5" t="s">
        <v>17</v>
      </c>
      <c r="B17" s="5">
        <v>2355662.91</v>
      </c>
      <c r="D17" s="6"/>
    </row>
    <row r="18" spans="1:4" x14ac:dyDescent="0.25">
      <c r="A18" s="5" t="s">
        <v>18</v>
      </c>
      <c r="B18" s="5">
        <v>2328899.12</v>
      </c>
      <c r="D18" s="6"/>
    </row>
    <row r="19" spans="1:4" x14ac:dyDescent="0.25">
      <c r="A19" s="5" t="s">
        <v>19</v>
      </c>
      <c r="B19" s="5">
        <v>2118116.63</v>
      </c>
      <c r="D19" s="6"/>
    </row>
    <row r="20" spans="1:4" x14ac:dyDescent="0.25">
      <c r="A20" s="5" t="s">
        <v>20</v>
      </c>
      <c r="B20" s="5">
        <v>2079568.07</v>
      </c>
      <c r="D20" s="6"/>
    </row>
    <row r="21" spans="1:4" x14ac:dyDescent="0.25">
      <c r="A21" s="5" t="s">
        <v>21</v>
      </c>
      <c r="B21" s="5">
        <v>2043422.93</v>
      </c>
      <c r="D21" s="6"/>
    </row>
    <row r="22" spans="1:4" x14ac:dyDescent="0.25">
      <c r="A22" s="5" t="s">
        <v>22</v>
      </c>
      <c r="B22" s="5">
        <v>2039024.44</v>
      </c>
      <c r="D22" s="6"/>
    </row>
    <row r="23" spans="1:4" x14ac:dyDescent="0.25">
      <c r="A23" s="5" t="s">
        <v>23</v>
      </c>
      <c r="B23" s="5">
        <v>2029358.67</v>
      </c>
      <c r="D23" s="6"/>
    </row>
    <row r="24" spans="1:4" x14ac:dyDescent="0.25">
      <c r="A24" s="5" t="s">
        <v>24</v>
      </c>
      <c r="B24" s="5">
        <v>2015071.18</v>
      </c>
      <c r="D24" s="6"/>
    </row>
    <row r="25" spans="1:4" x14ac:dyDescent="0.25">
      <c r="A25" s="5" t="s">
        <v>25</v>
      </c>
      <c r="B25" s="5">
        <v>2000607.2</v>
      </c>
      <c r="D25" s="6"/>
    </row>
    <row r="26" spans="1:4" x14ac:dyDescent="0.25">
      <c r="A26" s="5" t="s">
        <v>26</v>
      </c>
      <c r="B26" s="5">
        <v>1991105.79</v>
      </c>
      <c r="D26" s="6"/>
    </row>
    <row r="27" spans="1:4" x14ac:dyDescent="0.25">
      <c r="A27" s="5" t="s">
        <v>27</v>
      </c>
      <c r="B27" s="5">
        <v>1978927.22</v>
      </c>
      <c r="D27" s="6"/>
    </row>
    <row r="28" spans="1:4" x14ac:dyDescent="0.25">
      <c r="A28" s="5" t="s">
        <v>28</v>
      </c>
      <c r="B28" s="5">
        <v>1970006.41</v>
      </c>
      <c r="D28" s="6"/>
    </row>
    <row r="29" spans="1:4" x14ac:dyDescent="0.25">
      <c r="A29" s="5" t="s">
        <v>29</v>
      </c>
      <c r="B29" s="5">
        <v>1962585.99</v>
      </c>
      <c r="D29" s="6"/>
    </row>
    <row r="30" spans="1:4" x14ac:dyDescent="0.25">
      <c r="A30" s="5" t="s">
        <v>30</v>
      </c>
      <c r="B30" s="5">
        <v>1961154.77</v>
      </c>
      <c r="D30" s="6"/>
    </row>
    <row r="31" spans="1:4" x14ac:dyDescent="0.25">
      <c r="A31" s="5" t="s">
        <v>31</v>
      </c>
      <c r="B31" s="5">
        <v>1958640.12</v>
      </c>
      <c r="D31" s="6"/>
    </row>
    <row r="32" spans="1:4" x14ac:dyDescent="0.25">
      <c r="A32" s="5" t="s">
        <v>32</v>
      </c>
      <c r="B32" s="5">
        <v>1958410.31</v>
      </c>
      <c r="D32" s="6"/>
    </row>
    <row r="33" spans="1:4" x14ac:dyDescent="0.25">
      <c r="A33" s="5" t="s">
        <v>33</v>
      </c>
      <c r="B33" s="5">
        <v>1957329.43</v>
      </c>
      <c r="D33" s="6"/>
    </row>
    <row r="34" spans="1:4" x14ac:dyDescent="0.25">
      <c r="A34" s="5" t="s">
        <v>34</v>
      </c>
      <c r="B34" s="5">
        <v>1956773.48</v>
      </c>
      <c r="D34" s="6"/>
    </row>
    <row r="35" spans="1:4" x14ac:dyDescent="0.25">
      <c r="A35" s="5" t="s">
        <v>35</v>
      </c>
      <c r="B35" s="5">
        <v>1954281.32</v>
      </c>
      <c r="D35" s="6"/>
    </row>
    <row r="36" spans="1:4" x14ac:dyDescent="0.25">
      <c r="A36" s="5" t="s">
        <v>36</v>
      </c>
      <c r="B36" s="5">
        <v>1944932.74</v>
      </c>
      <c r="D36" s="6"/>
    </row>
    <row r="37" spans="1:4" x14ac:dyDescent="0.25">
      <c r="A37" s="5" t="s">
        <v>37</v>
      </c>
      <c r="B37" s="5">
        <v>1942750.77</v>
      </c>
      <c r="D37" s="6"/>
    </row>
    <row r="38" spans="1:4" x14ac:dyDescent="0.25">
      <c r="A38" s="5" t="s">
        <v>38</v>
      </c>
      <c r="B38" s="5">
        <v>1939686.39</v>
      </c>
      <c r="D38" s="6"/>
    </row>
    <row r="39" spans="1:4" x14ac:dyDescent="0.25">
      <c r="A39" s="5" t="s">
        <v>39</v>
      </c>
      <c r="B39" s="5">
        <v>1922122.97</v>
      </c>
      <c r="D39" s="6"/>
    </row>
    <row r="40" spans="1:4" x14ac:dyDescent="0.25">
      <c r="A40" s="5"/>
      <c r="D4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5868-53DB-4B24-AC3A-CC07B5202D21}">
  <dimension ref="A1:D40"/>
  <sheetViews>
    <sheetView workbookViewId="0">
      <selection activeCell="G18" sqref="G18"/>
    </sheetView>
  </sheetViews>
  <sheetFormatPr defaultRowHeight="15" x14ac:dyDescent="0.25"/>
  <cols>
    <col min="1" max="1" width="22.7109375" bestFit="1" customWidth="1"/>
    <col min="3" max="3" width="11.28515625" bestFit="1" customWidth="1"/>
    <col min="4" max="4" width="9" bestFit="1" customWidth="1"/>
  </cols>
  <sheetData>
    <row r="1" spans="1:4" x14ac:dyDescent="0.25">
      <c r="A1" s="4" t="s">
        <v>0</v>
      </c>
      <c r="B1" t="s">
        <v>41</v>
      </c>
      <c r="C1" t="s">
        <v>42</v>
      </c>
      <c r="D1" t="s">
        <v>161</v>
      </c>
    </row>
    <row r="2" spans="1:4" x14ac:dyDescent="0.25">
      <c r="A2" t="s">
        <v>30</v>
      </c>
      <c r="B2" s="6" t="s">
        <v>43</v>
      </c>
      <c r="C2" s="6" t="s">
        <v>44</v>
      </c>
      <c r="D2" s="6" t="s">
        <v>45</v>
      </c>
    </row>
    <row r="3" spans="1:4" x14ac:dyDescent="0.25">
      <c r="A3" t="s">
        <v>35</v>
      </c>
      <c r="B3" s="6" t="s">
        <v>46</v>
      </c>
      <c r="C3" s="6" t="s">
        <v>47</v>
      </c>
      <c r="D3" s="6" t="s">
        <v>48</v>
      </c>
    </row>
    <row r="4" spans="1:4" x14ac:dyDescent="0.25">
      <c r="A4" t="s">
        <v>36</v>
      </c>
      <c r="B4" s="6" t="s">
        <v>49</v>
      </c>
      <c r="C4" s="6" t="s">
        <v>50</v>
      </c>
      <c r="D4" s="6" t="s">
        <v>51</v>
      </c>
    </row>
    <row r="5" spans="1:4" x14ac:dyDescent="0.25">
      <c r="A5" t="s">
        <v>23</v>
      </c>
      <c r="B5" s="6" t="s">
        <v>52</v>
      </c>
      <c r="C5" s="6" t="s">
        <v>53</v>
      </c>
      <c r="D5" s="6" t="s">
        <v>54</v>
      </c>
    </row>
    <row r="6" spans="1:4" x14ac:dyDescent="0.25">
      <c r="A6" t="s">
        <v>24</v>
      </c>
      <c r="B6" s="6" t="s">
        <v>55</v>
      </c>
      <c r="C6" s="6" t="s">
        <v>56</v>
      </c>
      <c r="D6" s="6" t="s">
        <v>57</v>
      </c>
    </row>
    <row r="7" spans="1:4" x14ac:dyDescent="0.25">
      <c r="A7" t="s">
        <v>21</v>
      </c>
      <c r="B7" s="6" t="s">
        <v>58</v>
      </c>
      <c r="C7" s="6" t="s">
        <v>59</v>
      </c>
      <c r="D7" s="6" t="s">
        <v>60</v>
      </c>
    </row>
    <row r="8" spans="1:4" x14ac:dyDescent="0.25">
      <c r="A8" t="s">
        <v>7</v>
      </c>
      <c r="B8" s="6" t="s">
        <v>61</v>
      </c>
      <c r="C8" s="6" t="s">
        <v>62</v>
      </c>
      <c r="D8" s="6" t="s">
        <v>63</v>
      </c>
    </row>
    <row r="9" spans="1:4" x14ac:dyDescent="0.25">
      <c r="A9" t="s">
        <v>25</v>
      </c>
      <c r="B9" s="6" t="s">
        <v>64</v>
      </c>
      <c r="C9" s="6" t="s">
        <v>65</v>
      </c>
      <c r="D9" s="6" t="s">
        <v>66</v>
      </c>
    </row>
    <row r="10" spans="1:4" x14ac:dyDescent="0.25">
      <c r="A10" t="s">
        <v>17</v>
      </c>
      <c r="B10" s="6" t="s">
        <v>67</v>
      </c>
      <c r="C10" s="6" t="s">
        <v>68</v>
      </c>
      <c r="D10" s="6" t="s">
        <v>69</v>
      </c>
    </row>
    <row r="11" spans="1:4" x14ac:dyDescent="0.25">
      <c r="A11" t="s">
        <v>18</v>
      </c>
      <c r="B11" s="6" t="s">
        <v>70</v>
      </c>
      <c r="C11" s="6" t="s">
        <v>71</v>
      </c>
      <c r="D11" s="6" t="s">
        <v>72</v>
      </c>
    </row>
    <row r="12" spans="1:4" x14ac:dyDescent="0.25">
      <c r="A12" t="s">
        <v>31</v>
      </c>
      <c r="B12" s="6" t="s">
        <v>73</v>
      </c>
      <c r="C12" s="6" t="s">
        <v>74</v>
      </c>
      <c r="D12" s="6" t="s">
        <v>75</v>
      </c>
    </row>
    <row r="13" spans="1:4" x14ac:dyDescent="0.25">
      <c r="A13" t="s">
        <v>37</v>
      </c>
      <c r="B13" s="6" t="s">
        <v>76</v>
      </c>
      <c r="C13" s="6" t="s">
        <v>77</v>
      </c>
      <c r="D13" s="6" t="s">
        <v>78</v>
      </c>
    </row>
    <row r="14" spans="1:4" x14ac:dyDescent="0.25">
      <c r="A14" t="s">
        <v>12</v>
      </c>
      <c r="B14" s="6" t="s">
        <v>79</v>
      </c>
      <c r="C14" s="6" t="s">
        <v>80</v>
      </c>
      <c r="D14" s="6" t="s">
        <v>81</v>
      </c>
    </row>
    <row r="15" spans="1:4" x14ac:dyDescent="0.25">
      <c r="A15" t="s">
        <v>5</v>
      </c>
      <c r="B15" s="6" t="s">
        <v>82</v>
      </c>
      <c r="C15" s="6" t="s">
        <v>83</v>
      </c>
      <c r="D15" s="6" t="s">
        <v>84</v>
      </c>
    </row>
    <row r="16" spans="1:4" x14ac:dyDescent="0.25">
      <c r="A16" t="s">
        <v>4</v>
      </c>
      <c r="B16" s="6" t="s">
        <v>85</v>
      </c>
      <c r="C16" s="6" t="s">
        <v>86</v>
      </c>
      <c r="D16" s="6" t="s">
        <v>87</v>
      </c>
    </row>
    <row r="17" spans="1:4" x14ac:dyDescent="0.25">
      <c r="A17" t="s">
        <v>6</v>
      </c>
      <c r="B17" s="6" t="s">
        <v>88</v>
      </c>
      <c r="C17" s="6" t="s">
        <v>89</v>
      </c>
      <c r="D17" s="6" t="s">
        <v>90</v>
      </c>
    </row>
    <row r="18" spans="1:4" x14ac:dyDescent="0.25">
      <c r="A18" t="s">
        <v>11</v>
      </c>
      <c r="B18" s="6" t="s">
        <v>91</v>
      </c>
      <c r="C18" s="6" t="s">
        <v>92</v>
      </c>
      <c r="D18" s="6" t="s">
        <v>93</v>
      </c>
    </row>
    <row r="19" spans="1:4" x14ac:dyDescent="0.25">
      <c r="A19" t="s">
        <v>28</v>
      </c>
      <c r="B19" s="6" t="s">
        <v>94</v>
      </c>
      <c r="C19" s="6" t="s">
        <v>95</v>
      </c>
      <c r="D19" s="6" t="s">
        <v>96</v>
      </c>
    </row>
    <row r="20" spans="1:4" x14ac:dyDescent="0.25">
      <c r="A20" t="s">
        <v>32</v>
      </c>
      <c r="B20" s="6" t="s">
        <v>97</v>
      </c>
      <c r="C20" s="6" t="s">
        <v>98</v>
      </c>
      <c r="D20" s="6" t="s">
        <v>99</v>
      </c>
    </row>
    <row r="21" spans="1:4" x14ac:dyDescent="0.25">
      <c r="A21" t="s">
        <v>33</v>
      </c>
      <c r="B21" s="6" t="s">
        <v>100</v>
      </c>
      <c r="C21" s="6" t="s">
        <v>101</v>
      </c>
      <c r="D21" s="6" t="s">
        <v>102</v>
      </c>
    </row>
    <row r="22" spans="1:4" x14ac:dyDescent="0.25">
      <c r="A22" t="s">
        <v>29</v>
      </c>
      <c r="B22" s="6" t="s">
        <v>103</v>
      </c>
      <c r="C22" s="6" t="s">
        <v>104</v>
      </c>
      <c r="D22" s="6" t="s">
        <v>105</v>
      </c>
    </row>
    <row r="23" spans="1:4" x14ac:dyDescent="0.25">
      <c r="A23" t="s">
        <v>20</v>
      </c>
      <c r="B23" s="6" t="s">
        <v>106</v>
      </c>
      <c r="C23" s="6" t="s">
        <v>107</v>
      </c>
      <c r="D23" s="6" t="s">
        <v>108</v>
      </c>
    </row>
    <row r="24" spans="1:4" x14ac:dyDescent="0.25">
      <c r="A24" t="s">
        <v>13</v>
      </c>
      <c r="B24" s="6" t="s">
        <v>109</v>
      </c>
      <c r="C24" s="6" t="s">
        <v>110</v>
      </c>
      <c r="D24" s="6" t="s">
        <v>111</v>
      </c>
    </row>
    <row r="25" spans="1:4" x14ac:dyDescent="0.25">
      <c r="A25" t="s">
        <v>15</v>
      </c>
      <c r="B25" s="6" t="s">
        <v>112</v>
      </c>
      <c r="C25" s="6" t="s">
        <v>113</v>
      </c>
      <c r="D25" s="6" t="s">
        <v>114</v>
      </c>
    </row>
    <row r="26" spans="1:4" x14ac:dyDescent="0.25">
      <c r="A26" t="s">
        <v>3</v>
      </c>
      <c r="B26" s="6" t="s">
        <v>115</v>
      </c>
      <c r="C26" s="6" t="s">
        <v>116</v>
      </c>
      <c r="D26" s="6" t="s">
        <v>117</v>
      </c>
    </row>
    <row r="27" spans="1:4" x14ac:dyDescent="0.25">
      <c r="A27" t="s">
        <v>34</v>
      </c>
      <c r="B27" s="6" t="s">
        <v>118</v>
      </c>
      <c r="C27" s="6" t="s">
        <v>119</v>
      </c>
      <c r="D27" s="6" t="s">
        <v>120</v>
      </c>
    </row>
    <row r="28" spans="1:4" x14ac:dyDescent="0.25">
      <c r="A28" t="s">
        <v>39</v>
      </c>
      <c r="B28" s="6" t="s">
        <v>121</v>
      </c>
      <c r="C28" s="6" t="s">
        <v>122</v>
      </c>
      <c r="D28" s="6" t="s">
        <v>123</v>
      </c>
    </row>
    <row r="29" spans="1:4" x14ac:dyDescent="0.25">
      <c r="A29" t="s">
        <v>38</v>
      </c>
      <c r="B29" s="6" t="s">
        <v>124</v>
      </c>
      <c r="C29" s="6" t="s">
        <v>125</v>
      </c>
      <c r="D29" s="6" t="s">
        <v>126</v>
      </c>
    </row>
    <row r="30" spans="1:4" x14ac:dyDescent="0.25">
      <c r="A30" t="s">
        <v>27</v>
      </c>
      <c r="B30" s="6" t="s">
        <v>127</v>
      </c>
      <c r="C30" s="6" t="s">
        <v>128</v>
      </c>
      <c r="D30" s="6" t="s">
        <v>129</v>
      </c>
    </row>
    <row r="31" spans="1:4" x14ac:dyDescent="0.25">
      <c r="A31" t="s">
        <v>19</v>
      </c>
      <c r="B31" s="6" t="s">
        <v>130</v>
      </c>
      <c r="C31" s="6" t="s">
        <v>131</v>
      </c>
      <c r="D31" s="6" t="s">
        <v>132</v>
      </c>
    </row>
    <row r="32" spans="1:4" x14ac:dyDescent="0.25">
      <c r="A32" t="s">
        <v>22</v>
      </c>
      <c r="B32" s="6" t="s">
        <v>133</v>
      </c>
      <c r="C32" s="6" t="s">
        <v>134</v>
      </c>
      <c r="D32" s="6" t="s">
        <v>135</v>
      </c>
    </row>
    <row r="33" spans="1:4" x14ac:dyDescent="0.25">
      <c r="A33" t="s">
        <v>8</v>
      </c>
      <c r="B33" s="6" t="s">
        <v>136</v>
      </c>
      <c r="C33" s="6" t="s">
        <v>137</v>
      </c>
      <c r="D33" s="6" t="s">
        <v>138</v>
      </c>
    </row>
    <row r="34" spans="1:4" x14ac:dyDescent="0.25">
      <c r="A34" t="s">
        <v>16</v>
      </c>
      <c r="B34" s="6" t="s">
        <v>139</v>
      </c>
      <c r="C34" s="6" t="s">
        <v>140</v>
      </c>
      <c r="D34" s="6" t="s">
        <v>141</v>
      </c>
    </row>
    <row r="35" spans="1:4" x14ac:dyDescent="0.25">
      <c r="A35" t="s">
        <v>9</v>
      </c>
      <c r="B35" s="6" t="s">
        <v>142</v>
      </c>
      <c r="C35" s="6" t="s">
        <v>143</v>
      </c>
      <c r="D35" s="6" t="s">
        <v>144</v>
      </c>
    </row>
    <row r="36" spans="1:4" x14ac:dyDescent="0.25">
      <c r="A36" t="s">
        <v>14</v>
      </c>
      <c r="B36" s="6" t="s">
        <v>145</v>
      </c>
      <c r="C36" s="6" t="s">
        <v>146</v>
      </c>
      <c r="D36" s="6" t="s">
        <v>147</v>
      </c>
    </row>
    <row r="37" spans="1:4" x14ac:dyDescent="0.25">
      <c r="A37" t="s">
        <v>26</v>
      </c>
      <c r="B37" s="6" t="s">
        <v>148</v>
      </c>
      <c r="C37" s="6" t="s">
        <v>149</v>
      </c>
      <c r="D37" s="6" t="s">
        <v>150</v>
      </c>
    </row>
    <row r="38" spans="1:4" x14ac:dyDescent="0.25">
      <c r="A38" t="s">
        <v>2</v>
      </c>
      <c r="B38" s="6" t="s">
        <v>151</v>
      </c>
      <c r="C38" s="6" t="s">
        <v>152</v>
      </c>
      <c r="D38" s="6" t="s">
        <v>153</v>
      </c>
    </row>
    <row r="39" spans="1:4" x14ac:dyDescent="0.25">
      <c r="A39" t="s">
        <v>10</v>
      </c>
      <c r="B39" s="6" t="s">
        <v>154</v>
      </c>
      <c r="C39" s="6" t="s">
        <v>155</v>
      </c>
      <c r="D39" s="6" t="s">
        <v>156</v>
      </c>
    </row>
    <row r="40" spans="1:4" x14ac:dyDescent="0.25">
      <c r="A40" t="s">
        <v>157</v>
      </c>
      <c r="B40" s="6" t="s">
        <v>158</v>
      </c>
      <c r="C40" s="6" t="s">
        <v>159</v>
      </c>
      <c r="D40" s="6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8280-5A7C-4E24-B11F-9E58084C6D1F}">
  <dimension ref="A1:C38"/>
  <sheetViews>
    <sheetView workbookViewId="0">
      <selection activeCell="B1" sqref="B1:B38"/>
    </sheetView>
  </sheetViews>
  <sheetFormatPr defaultRowHeight="15" x14ac:dyDescent="0.25"/>
  <cols>
    <col min="1" max="1" width="18.7109375" customWidth="1"/>
  </cols>
  <sheetData>
    <row r="1" spans="1:3" x14ac:dyDescent="0.25">
      <c r="A1" s="1" t="s">
        <v>30</v>
      </c>
      <c r="B1" s="7">
        <v>1389.92</v>
      </c>
      <c r="C1" s="2">
        <v>2.91</v>
      </c>
    </row>
    <row r="2" spans="1:3" x14ac:dyDescent="0.25">
      <c r="A2" s="3" t="s">
        <v>35</v>
      </c>
      <c r="B2" s="7">
        <v>1305.7</v>
      </c>
      <c r="C2" s="2">
        <v>2.73</v>
      </c>
    </row>
    <row r="3" spans="1:3" x14ac:dyDescent="0.25">
      <c r="A3" s="3" t="s">
        <v>36</v>
      </c>
      <c r="B3" s="7">
        <v>1147.22</v>
      </c>
      <c r="C3" s="2">
        <v>2.4</v>
      </c>
    </row>
    <row r="4" spans="1:3" x14ac:dyDescent="0.25">
      <c r="A4" s="3" t="s">
        <v>23</v>
      </c>
      <c r="B4" s="7">
        <v>1055.6500000000001</v>
      </c>
      <c r="C4" s="2">
        <v>2.21</v>
      </c>
    </row>
    <row r="5" spans="1:3" x14ac:dyDescent="0.25">
      <c r="A5" s="3" t="s">
        <v>24</v>
      </c>
      <c r="B5" s="7">
        <v>1336.48</v>
      </c>
      <c r="C5" s="2">
        <v>2.8</v>
      </c>
    </row>
    <row r="6" spans="1:3" x14ac:dyDescent="0.25">
      <c r="A6" s="3" t="s">
        <v>21</v>
      </c>
      <c r="B6" s="7">
        <v>1386.05</v>
      </c>
      <c r="C6" s="2">
        <v>2.9</v>
      </c>
    </row>
    <row r="7" spans="1:3" x14ac:dyDescent="0.25">
      <c r="A7" s="3" t="s">
        <v>7</v>
      </c>
      <c r="B7" s="7">
        <v>3530.65</v>
      </c>
      <c r="C7" s="2">
        <v>7.39</v>
      </c>
    </row>
    <row r="8" spans="1:3" x14ac:dyDescent="0.25">
      <c r="A8" s="3" t="s">
        <v>25</v>
      </c>
      <c r="B8" s="7">
        <v>1790.9</v>
      </c>
      <c r="C8" s="2">
        <v>3.75</v>
      </c>
    </row>
    <row r="9" spans="1:3" x14ac:dyDescent="0.25">
      <c r="A9" s="3" t="s">
        <v>17</v>
      </c>
      <c r="B9" s="7">
        <v>3092.34</v>
      </c>
      <c r="C9" s="2">
        <v>6.47</v>
      </c>
    </row>
    <row r="10" spans="1:3" x14ac:dyDescent="0.25">
      <c r="A10" s="3" t="s">
        <v>18</v>
      </c>
      <c r="B10" s="7">
        <v>5782.4</v>
      </c>
      <c r="C10" s="2">
        <v>12.1</v>
      </c>
    </row>
    <row r="11" spans="1:3" x14ac:dyDescent="0.25">
      <c r="A11" s="3" t="s">
        <v>31</v>
      </c>
      <c r="B11" s="7">
        <v>1525.97</v>
      </c>
      <c r="C11" s="2">
        <v>3.19</v>
      </c>
    </row>
    <row r="12" spans="1:3" x14ac:dyDescent="0.25">
      <c r="A12" s="3" t="s">
        <v>37</v>
      </c>
      <c r="B12" s="7">
        <v>1669.87</v>
      </c>
      <c r="C12" s="2">
        <v>3.49</v>
      </c>
    </row>
    <row r="13" spans="1:3" x14ac:dyDescent="0.25">
      <c r="A13" s="3" t="s">
        <v>12</v>
      </c>
      <c r="B13" s="7">
        <v>1696.21</v>
      </c>
      <c r="C13" s="2">
        <v>3.55</v>
      </c>
    </row>
    <row r="14" spans="1:3" x14ac:dyDescent="0.25">
      <c r="A14" s="3" t="s">
        <v>5</v>
      </c>
      <c r="B14" s="7">
        <v>1474.02</v>
      </c>
      <c r="C14" s="2">
        <v>3.08</v>
      </c>
    </row>
    <row r="15" spans="1:3" x14ac:dyDescent="0.25">
      <c r="A15" s="3" t="s">
        <v>4</v>
      </c>
      <c r="B15" s="7">
        <v>634.38</v>
      </c>
      <c r="C15" s="2">
        <v>1.33</v>
      </c>
    </row>
    <row r="16" spans="1:3" x14ac:dyDescent="0.25">
      <c r="A16" s="3" t="s">
        <v>6</v>
      </c>
      <c r="B16" s="7">
        <v>717.83</v>
      </c>
      <c r="C16" s="2">
        <v>1.5</v>
      </c>
    </row>
    <row r="17" spans="1:3" x14ac:dyDescent="0.25">
      <c r="A17" s="3" t="s">
        <v>11</v>
      </c>
      <c r="B17" s="7">
        <v>1115.0899999999999</v>
      </c>
      <c r="C17" s="2">
        <v>2.33</v>
      </c>
    </row>
    <row r="18" spans="1:3" x14ac:dyDescent="0.25">
      <c r="A18" s="3" t="s">
        <v>28</v>
      </c>
      <c r="B18" s="7">
        <v>1224.25</v>
      </c>
      <c r="C18" s="2">
        <v>2.56</v>
      </c>
    </row>
    <row r="19" spans="1:3" x14ac:dyDescent="0.25">
      <c r="A19" s="3" t="s">
        <v>32</v>
      </c>
      <c r="B19" s="7">
        <v>1037.58</v>
      </c>
      <c r="C19" s="2">
        <v>2.17</v>
      </c>
    </row>
    <row r="20" spans="1:3" x14ac:dyDescent="0.25">
      <c r="A20" s="3" t="s">
        <v>33</v>
      </c>
      <c r="B20" s="7">
        <v>688.84</v>
      </c>
      <c r="C20" s="2">
        <v>1.44</v>
      </c>
    </row>
    <row r="21" spans="1:3" x14ac:dyDescent="0.25">
      <c r="A21" s="3" t="s">
        <v>29</v>
      </c>
      <c r="B21" s="7">
        <v>1295.98</v>
      </c>
      <c r="C21" s="2">
        <v>2.71</v>
      </c>
    </row>
    <row r="22" spans="1:3" x14ac:dyDescent="0.25">
      <c r="A22" s="3" t="s">
        <v>20</v>
      </c>
      <c r="B22" s="7">
        <v>2198.79</v>
      </c>
      <c r="C22" s="2">
        <v>4.5999999999999996</v>
      </c>
    </row>
    <row r="23" spans="1:3" x14ac:dyDescent="0.25">
      <c r="A23" s="3" t="s">
        <v>13</v>
      </c>
      <c r="B23" s="7">
        <v>1834.15</v>
      </c>
      <c r="C23" s="2">
        <v>3.84</v>
      </c>
    </row>
    <row r="24" spans="1:3" x14ac:dyDescent="0.25">
      <c r="A24" s="3" t="s">
        <v>15</v>
      </c>
      <c r="B24" s="7">
        <v>1782.05</v>
      </c>
      <c r="C24" s="2">
        <v>3.73</v>
      </c>
    </row>
    <row r="25" spans="1:3" x14ac:dyDescent="0.25">
      <c r="A25" s="3" t="s">
        <v>3</v>
      </c>
      <c r="B25" s="7">
        <v>1191.25</v>
      </c>
      <c r="C25" s="2">
        <v>2.4900000000000002</v>
      </c>
    </row>
    <row r="26" spans="1:3" x14ac:dyDescent="0.25">
      <c r="A26" s="3" t="s">
        <v>34</v>
      </c>
      <c r="B26" s="7">
        <v>1001.44</v>
      </c>
      <c r="C26" s="2">
        <v>2.1</v>
      </c>
    </row>
    <row r="27" spans="1:3" x14ac:dyDescent="0.25">
      <c r="A27" s="3" t="s">
        <v>39</v>
      </c>
      <c r="B27" s="7">
        <v>1233.08</v>
      </c>
      <c r="C27" s="2">
        <v>2.58</v>
      </c>
    </row>
    <row r="28" spans="1:3" x14ac:dyDescent="0.25">
      <c r="A28" s="3" t="s">
        <v>38</v>
      </c>
      <c r="B28" s="7">
        <v>792.24</v>
      </c>
      <c r="C28" s="2">
        <v>1.66</v>
      </c>
    </row>
    <row r="29" spans="1:3" x14ac:dyDescent="0.25">
      <c r="A29" s="3" t="s">
        <v>27</v>
      </c>
      <c r="B29" s="7">
        <v>1998.54</v>
      </c>
      <c r="C29" s="2">
        <v>4.18</v>
      </c>
    </row>
    <row r="30" spans="1:3" x14ac:dyDescent="0.25">
      <c r="A30" s="1" t="s">
        <v>19</v>
      </c>
      <c r="B30" s="7">
        <v>63.4</v>
      </c>
      <c r="C30" s="2">
        <v>0.13</v>
      </c>
    </row>
    <row r="31" spans="1:3" x14ac:dyDescent="0.25">
      <c r="A31" s="1" t="s">
        <v>22</v>
      </c>
      <c r="B31" s="7">
        <v>32.57</v>
      </c>
      <c r="C31" s="2">
        <v>7.0000000000000007E-2</v>
      </c>
    </row>
    <row r="32" spans="1:3" x14ac:dyDescent="0.25">
      <c r="A32" s="1" t="s">
        <v>8</v>
      </c>
      <c r="B32" s="7">
        <v>145.28</v>
      </c>
      <c r="C32" s="2">
        <v>0.3</v>
      </c>
    </row>
    <row r="33" spans="1:3" x14ac:dyDescent="0.25">
      <c r="A33" s="1" t="s">
        <v>16</v>
      </c>
      <c r="B33" s="7">
        <v>56.67</v>
      </c>
      <c r="C33" s="2">
        <v>0.12</v>
      </c>
    </row>
    <row r="34" spans="1:3" x14ac:dyDescent="0.25">
      <c r="A34" s="1" t="s">
        <v>9</v>
      </c>
      <c r="B34" s="7">
        <v>35.29</v>
      </c>
      <c r="C34" s="2">
        <v>7.0000000000000007E-2</v>
      </c>
    </row>
    <row r="35" spans="1:3" x14ac:dyDescent="0.25">
      <c r="A35" s="1" t="s">
        <v>14</v>
      </c>
      <c r="B35" s="7">
        <v>16.47</v>
      </c>
      <c r="C35" s="2">
        <v>0.03</v>
      </c>
    </row>
    <row r="36" spans="1:3" x14ac:dyDescent="0.25">
      <c r="A36" s="1" t="s">
        <v>26</v>
      </c>
      <c r="B36" s="7">
        <v>33.92</v>
      </c>
      <c r="C36" s="2">
        <v>7.0000000000000007E-2</v>
      </c>
    </row>
    <row r="37" spans="1:3" x14ac:dyDescent="0.25">
      <c r="A37" s="1" t="s">
        <v>2</v>
      </c>
      <c r="B37" s="7">
        <v>350.54</v>
      </c>
      <c r="C37" s="2">
        <v>0.73</v>
      </c>
    </row>
    <row r="38" spans="1:3" x14ac:dyDescent="0.25">
      <c r="A38" s="1" t="s">
        <v>10</v>
      </c>
      <c r="B38" s="7">
        <v>136.74</v>
      </c>
      <c r="C38" s="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</vt:lpstr>
      <vt:lpstr>Sheet2</vt:lpstr>
      <vt:lpstr>Jumlah Penduduk</vt:lpstr>
      <vt:lpstr>Luas Wilayah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Benedictus Kenny</dc:creator>
  <cp:lastModifiedBy>Benedictus Kenny</cp:lastModifiedBy>
  <dcterms:created xsi:type="dcterms:W3CDTF">2022-05-19T03:18:15Z</dcterms:created>
  <dcterms:modified xsi:type="dcterms:W3CDTF">2022-06-16T12:58:30Z</dcterms:modified>
</cp:coreProperties>
</file>