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master_thesis\figures\"/>
    </mc:Choice>
  </mc:AlternateContent>
  <bookViews>
    <workbookView xWindow="0" yWindow="0" windowWidth="20490" windowHeight="7755" activeTab="3"/>
  </bookViews>
  <sheets>
    <sheet name="data" sheetId="1" r:id="rId1"/>
    <sheet name="runtime, average" sheetId="3" r:id="rId2"/>
    <sheet name="runtime, deviation" sheetId="4" r:id="rId3"/>
    <sheet name="accurac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3" i="5"/>
  <c r="C2" i="5"/>
  <c r="M7" i="1"/>
  <c r="M6" i="1"/>
  <c r="B5" i="4" s="1"/>
  <c r="M5" i="1"/>
  <c r="M4" i="1"/>
  <c r="B3" i="4" s="1"/>
  <c r="M3" i="1"/>
  <c r="U7" i="1"/>
  <c r="U6" i="1"/>
  <c r="U5" i="1"/>
  <c r="U4" i="1"/>
  <c r="C3" i="4" s="1"/>
  <c r="U3" i="1"/>
  <c r="AC7" i="1"/>
  <c r="AC6" i="1"/>
  <c r="D5" i="4" s="1"/>
  <c r="AC5" i="1"/>
  <c r="AC4" i="1"/>
  <c r="D3" i="4" s="1"/>
  <c r="AC3" i="1"/>
  <c r="AS7" i="1"/>
  <c r="AS6" i="1"/>
  <c r="AS5" i="1"/>
  <c r="AS4" i="1"/>
  <c r="AS3" i="1"/>
  <c r="AK4" i="1"/>
  <c r="AK5" i="1"/>
  <c r="E4" i="4" s="1"/>
  <c r="AK6" i="1"/>
  <c r="AK7" i="1"/>
  <c r="AK3" i="1"/>
  <c r="B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D6" i="5"/>
  <c r="E6" i="5"/>
  <c r="F6" i="5"/>
  <c r="F2" i="5"/>
  <c r="E2" i="5"/>
  <c r="D2" i="5"/>
  <c r="B2" i="5"/>
  <c r="A6" i="5"/>
  <c r="A5" i="5"/>
  <c r="A4" i="5"/>
  <c r="A3" i="5"/>
  <c r="A2" i="5"/>
  <c r="F1" i="5"/>
  <c r="E1" i="5"/>
  <c r="D1" i="5"/>
  <c r="C1" i="5"/>
  <c r="B1" i="5"/>
  <c r="E3" i="4"/>
  <c r="F3" i="4"/>
  <c r="B4" i="4"/>
  <c r="C4" i="4"/>
  <c r="D4" i="4"/>
  <c r="C5" i="4"/>
  <c r="E5" i="4"/>
  <c r="F5" i="4"/>
  <c r="B6" i="4"/>
  <c r="C6" i="4"/>
  <c r="D6" i="4"/>
  <c r="E6" i="4"/>
  <c r="E2" i="4"/>
  <c r="D2" i="4"/>
  <c r="C2" i="4"/>
  <c r="B2" i="4"/>
  <c r="A6" i="4"/>
  <c r="A5" i="4"/>
  <c r="A4" i="4"/>
  <c r="A3" i="4"/>
  <c r="A2" i="4"/>
  <c r="F1" i="4"/>
  <c r="E1" i="4"/>
  <c r="D1" i="4"/>
  <c r="C1" i="4"/>
  <c r="B1" i="4"/>
  <c r="D3" i="3"/>
  <c r="E3" i="3"/>
  <c r="F3" i="3"/>
  <c r="D4" i="3"/>
  <c r="E4" i="3"/>
  <c r="D5" i="3"/>
  <c r="E5" i="3"/>
  <c r="D6" i="3"/>
  <c r="E6" i="3"/>
  <c r="E2" i="3"/>
  <c r="D2" i="3"/>
  <c r="C3" i="3"/>
  <c r="C4" i="3"/>
  <c r="C5" i="3"/>
  <c r="C6" i="3"/>
  <c r="C2" i="3"/>
  <c r="B3" i="3"/>
  <c r="B4" i="3"/>
  <c r="B5" i="3"/>
  <c r="B6" i="3"/>
  <c r="B2" i="3"/>
  <c r="F1" i="3"/>
  <c r="E1" i="3"/>
  <c r="D1" i="3"/>
  <c r="C1" i="3"/>
  <c r="B1" i="3"/>
  <c r="A3" i="3"/>
  <c r="A4" i="3"/>
  <c r="A5" i="3"/>
  <c r="A6" i="3"/>
  <c r="A2" i="3"/>
  <c r="AR7" i="1"/>
  <c r="F6" i="3" s="1"/>
  <c r="AR6" i="1"/>
  <c r="F4" i="4"/>
  <c r="AR5" i="1"/>
  <c r="F4" i="3" s="1"/>
  <c r="AR4" i="1"/>
  <c r="F2" i="4"/>
  <c r="AR3" i="1"/>
  <c r="F2" i="3" s="1"/>
  <c r="AJ4" i="1"/>
  <c r="AJ5" i="1"/>
  <c r="AJ6" i="1"/>
  <c r="AJ7" i="1"/>
  <c r="AJ3" i="1"/>
  <c r="AB4" i="1"/>
  <c r="AB5" i="1"/>
  <c r="AB6" i="1"/>
  <c r="AB7" i="1"/>
  <c r="AB3" i="1"/>
  <c r="T4" i="1"/>
  <c r="T5" i="1"/>
  <c r="T6" i="1"/>
  <c r="T7" i="1"/>
  <c r="T3" i="1"/>
  <c r="L7" i="1"/>
  <c r="L6" i="1"/>
  <c r="L4" i="1"/>
  <c r="L5" i="1"/>
  <c r="L3" i="1"/>
  <c r="F6" i="4" l="1"/>
  <c r="F5" i="3"/>
</calcChain>
</file>

<file path=xl/sharedStrings.xml><?xml version="1.0" encoding="utf-8"?>
<sst xmlns="http://schemas.openxmlformats.org/spreadsheetml/2006/main" count="55" uniqueCount="23">
  <si>
    <t>method</t>
  </si>
  <si>
    <t>time 1</t>
  </si>
  <si>
    <t>time 2</t>
  </si>
  <si>
    <t>time 3</t>
  </si>
  <si>
    <t>time 4</t>
  </si>
  <si>
    <t>time 5</t>
  </si>
  <si>
    <t>time mean</t>
  </si>
  <si>
    <t>time deviation</t>
  </si>
  <si>
    <t>target precision</t>
  </si>
  <si>
    <t>maximum iterations</t>
  </si>
  <si>
    <t>size of datatype</t>
  </si>
  <si>
    <t>count of coefficients</t>
  </si>
  <si>
    <t>Dorfnetz</t>
  </si>
  <si>
    <t>Current Iteration</t>
  </si>
  <si>
    <t>Newton-Raphson</t>
  </si>
  <si>
    <t>Landnetz Freileitung 1</t>
  </si>
  <si>
    <t>Landnetz Freileitung 2</t>
  </si>
  <si>
    <t>Vorstadtnetz Kabel 1</t>
  </si>
  <si>
    <t>Vorstadtnetz Kabel 2</t>
  </si>
  <si>
    <t>HELM 64 Bit with Current Iteration</t>
  </si>
  <si>
    <t>HELM 64 Bit</t>
  </si>
  <si>
    <t>HELM 200 Bit</t>
  </si>
  <si>
    <t>accuracy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</si>
</sst>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'runtime, average'!$B$1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average'!$B$2:$B$6</c:f>
              <c:numCache>
                <c:formatCode>General</c:formatCode>
                <c:ptCount val="5"/>
                <c:pt idx="0">
                  <c:v>0.21376302000000003</c:v>
                </c:pt>
                <c:pt idx="1">
                  <c:v>4.3790208599999998</c:v>
                </c:pt>
                <c:pt idx="2">
                  <c:v>0.21667875999999997</c:v>
                </c:pt>
                <c:pt idx="3">
                  <c:v>4.8763467599999997</c:v>
                </c:pt>
                <c:pt idx="4">
                  <c:v>0.20870014000000001</c:v>
                </c:pt>
              </c:numCache>
            </c:numRef>
          </c:val>
        </c:ser>
        <c:ser>
          <c:idx val="1"/>
          <c:order val="1"/>
          <c:tx>
            <c:strRef>
              <c:f>'runtime, average'!$C$1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average'!$C$2:$C$6</c:f>
              <c:numCache>
                <c:formatCode>General</c:formatCode>
                <c:ptCount val="5"/>
                <c:pt idx="0">
                  <c:v>9.1452640000000002E-2</c:v>
                </c:pt>
                <c:pt idx="1">
                  <c:v>0.13653757999999999</c:v>
                </c:pt>
                <c:pt idx="2">
                  <c:v>0.10755563999999999</c:v>
                </c:pt>
                <c:pt idx="3">
                  <c:v>0.10511134</c:v>
                </c:pt>
                <c:pt idx="4">
                  <c:v>9.8200079999999995E-2</c:v>
                </c:pt>
              </c:numCache>
            </c:numRef>
          </c:val>
        </c:ser>
        <c:ser>
          <c:idx val="2"/>
          <c:order val="2"/>
          <c:tx>
            <c:strRef>
              <c:f>'runtime, average'!$D$1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average'!$D$2:$D$6</c:f>
              <c:numCache>
                <c:formatCode>General</c:formatCode>
                <c:ptCount val="5"/>
                <c:pt idx="0">
                  <c:v>9.2143420000000004E-2</c:v>
                </c:pt>
                <c:pt idx="1">
                  <c:v>0.10725134</c:v>
                </c:pt>
                <c:pt idx="2">
                  <c:v>9.3579759999999998E-2</c:v>
                </c:pt>
                <c:pt idx="3">
                  <c:v>9.8537680000000002E-2</c:v>
                </c:pt>
                <c:pt idx="4">
                  <c:v>9.2661340000000009E-2</c:v>
                </c:pt>
              </c:numCache>
            </c:numRef>
          </c:val>
        </c:ser>
        <c:ser>
          <c:idx val="3"/>
          <c:order val="3"/>
          <c:tx>
            <c:strRef>
              <c:f>'runtime, average'!$E$1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average'!$E$2:$E$6</c:f>
              <c:numCache>
                <c:formatCode>General</c:formatCode>
                <c:ptCount val="5"/>
                <c:pt idx="0">
                  <c:v>0.40197771999999998</c:v>
                </c:pt>
                <c:pt idx="1">
                  <c:v>24.59928876</c:v>
                </c:pt>
                <c:pt idx="2">
                  <c:v>0.40993689999999994</c:v>
                </c:pt>
                <c:pt idx="3">
                  <c:v>65.624030540000007</c:v>
                </c:pt>
                <c:pt idx="4">
                  <c:v>0.39592185999999996</c:v>
                </c:pt>
              </c:numCache>
            </c:numRef>
          </c:val>
        </c:ser>
        <c:ser>
          <c:idx val="4"/>
          <c:order val="4"/>
          <c:tx>
            <c:strRef>
              <c:f>'runtime, average'!$F$1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average'!$F$2:$F$6</c:f>
              <c:numCache>
                <c:formatCode>General</c:formatCode>
                <c:ptCount val="5"/>
                <c:pt idx="0">
                  <c:v>0.39932325999999996</c:v>
                </c:pt>
                <c:pt idx="1">
                  <c:v>27.638811760000003</c:v>
                </c:pt>
                <c:pt idx="2">
                  <c:v>0.41211180000000003</c:v>
                </c:pt>
                <c:pt idx="3">
                  <c:v>64.971539079999999</c:v>
                </c:pt>
                <c:pt idx="4">
                  <c:v>0.39322161999999994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86496"/>
        <c:axId val="366186880"/>
      </c:barChart>
      <c:catAx>
        <c:axId val="3661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86880"/>
        <c:crossesAt val="1.0000000000000002E-2"/>
        <c:auto val="1"/>
        <c:lblAlgn val="ctr"/>
        <c:lblOffset val="100"/>
        <c:noMultiLvlLbl val="0"/>
      </c:catAx>
      <c:valAx>
        <c:axId val="366186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'runtime, deviation'!$B$1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deviation'!$B$2:$B$6</c:f>
              <c:numCache>
                <c:formatCode>General</c:formatCode>
                <c:ptCount val="5"/>
                <c:pt idx="0">
                  <c:v>3.6619293960461095E-3</c:v>
                </c:pt>
                <c:pt idx="1">
                  <c:v>9.8917855857915717E-3</c:v>
                </c:pt>
                <c:pt idx="2">
                  <c:v>5.2825809671809054E-2</c:v>
                </c:pt>
                <c:pt idx="3">
                  <c:v>1.0394252386446153E-2</c:v>
                </c:pt>
                <c:pt idx="4">
                  <c:v>6.128871628008694E-2</c:v>
                </c:pt>
              </c:numCache>
            </c:numRef>
          </c:val>
        </c:ser>
        <c:ser>
          <c:idx val="1"/>
          <c:order val="1"/>
          <c:tx>
            <c:strRef>
              <c:f>'runtime, deviation'!$C$1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deviation'!$C$2:$C$6</c:f>
              <c:numCache>
                <c:formatCode>General</c:formatCode>
                <c:ptCount val="5"/>
                <c:pt idx="0">
                  <c:v>3.0419584907835015E-3</c:v>
                </c:pt>
                <c:pt idx="1">
                  <c:v>9.2819871429296721E-2</c:v>
                </c:pt>
                <c:pt idx="2">
                  <c:v>0.12336291796192557</c:v>
                </c:pt>
                <c:pt idx="3">
                  <c:v>6.4952175169652349E-2</c:v>
                </c:pt>
                <c:pt idx="4">
                  <c:v>9.1461970491497541E-2</c:v>
                </c:pt>
              </c:numCache>
            </c:numRef>
          </c:val>
        </c:ser>
        <c:ser>
          <c:idx val="2"/>
          <c:order val="2"/>
          <c:tx>
            <c:strRef>
              <c:f>'runtime, deviation'!$D$1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deviation'!$D$2:$D$6</c:f>
              <c:numCache>
                <c:formatCode>General</c:formatCode>
                <c:ptCount val="5"/>
                <c:pt idx="0">
                  <c:v>0.11274196553225652</c:v>
                </c:pt>
                <c:pt idx="1">
                  <c:v>8.6073432994653767E-2</c:v>
                </c:pt>
                <c:pt idx="2">
                  <c:v>8.5675586905679488E-2</c:v>
                </c:pt>
                <c:pt idx="3">
                  <c:v>9.6427717109656863E-2</c:v>
                </c:pt>
                <c:pt idx="4">
                  <c:v>7.2534704144067805E-2</c:v>
                </c:pt>
              </c:numCache>
            </c:numRef>
          </c:val>
        </c:ser>
        <c:ser>
          <c:idx val="3"/>
          <c:order val="3"/>
          <c:tx>
            <c:strRef>
              <c:f>'runtime, deviation'!$E$1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deviation'!$E$2:$E$6</c:f>
              <c:numCache>
                <c:formatCode>General</c:formatCode>
                <c:ptCount val="5"/>
                <c:pt idx="0">
                  <c:v>2.0582505333411414E-2</c:v>
                </c:pt>
                <c:pt idx="1">
                  <c:v>1.8450835676901971E-2</c:v>
                </c:pt>
                <c:pt idx="2">
                  <c:v>2.4909054769440005E-2</c:v>
                </c:pt>
                <c:pt idx="3">
                  <c:v>5.7629704617269961E-3</c:v>
                </c:pt>
                <c:pt idx="4">
                  <c:v>1.7579197526761219E-2</c:v>
                </c:pt>
              </c:numCache>
            </c:numRef>
          </c:val>
        </c:ser>
        <c:ser>
          <c:idx val="4"/>
          <c:order val="4"/>
          <c:tx>
            <c:strRef>
              <c:f>'runtime, deviation'!$F$1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deviation'!$F$2:$F$6</c:f>
              <c:numCache>
                <c:formatCode>General</c:formatCode>
                <c:ptCount val="5"/>
                <c:pt idx="0">
                  <c:v>4.1108603066863321E-2</c:v>
                </c:pt>
                <c:pt idx="1">
                  <c:v>2.4157346971295093E-2</c:v>
                </c:pt>
                <c:pt idx="2">
                  <c:v>3.1296185885764292E-2</c:v>
                </c:pt>
                <c:pt idx="3">
                  <c:v>2.004327220821131E-2</c:v>
                </c:pt>
                <c:pt idx="4">
                  <c:v>1.0537663362535038E-2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61872"/>
        <c:axId val="365562256"/>
      </c:barChart>
      <c:catAx>
        <c:axId val="3655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2256"/>
        <c:crossesAt val="1.0000000000000002E-3"/>
        <c:auto val="1"/>
        <c:lblAlgn val="ctr"/>
        <c:lblOffset val="100"/>
        <c:noMultiLvlLbl val="0"/>
      </c:catAx>
      <c:valAx>
        <c:axId val="36556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t,rel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accuracy!$B$2:$B$6</c:f>
              <c:numCache>
                <c:formatCode>0.00E+00</c:formatCode>
                <c:ptCount val="5"/>
                <c:pt idx="0">
                  <c:v>2.7420512945983499E-17</c:v>
                </c:pt>
                <c:pt idx="1">
                  <c:v>2.7420512945983499E-17</c:v>
                </c:pt>
                <c:pt idx="2">
                  <c:v>3.1190472844385099E-9</c:v>
                </c:pt>
                <c:pt idx="3">
                  <c:v>2.4638576011511898E-10</c:v>
                </c:pt>
                <c:pt idx="4">
                  <c:v>2.7420512945983499E-17</c:v>
                </c:pt>
              </c:numCache>
            </c:numRef>
          </c:val>
        </c:ser>
        <c:ser>
          <c:idx val="1"/>
          <c:order val="1"/>
          <c:tx>
            <c:strRef>
              <c:f>accuracy!$C$1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accuracy!$C$2:$C$6</c:f>
              <c:numCache>
                <c:formatCode>General</c:formatCode>
                <c:ptCount val="5"/>
                <c:pt idx="0">
                  <c:v>9.9999999999999995E-21</c:v>
                </c:pt>
                <c:pt idx="1">
                  <c:v>9.9999999999999995E-21</c:v>
                </c:pt>
                <c:pt idx="2">
                  <c:v>2.12336220537302E-8</c:v>
                </c:pt>
                <c:pt idx="3">
                  <c:v>2.23605420362208E-10</c:v>
                </c:pt>
                <c:pt idx="4">
                  <c:v>9.9999999999999995E-21</c:v>
                </c:pt>
              </c:numCache>
            </c:numRef>
          </c:val>
        </c:ser>
        <c:ser>
          <c:idx val="2"/>
          <c:order val="2"/>
          <c:tx>
            <c:strRef>
              <c:f>accuracy!$D$1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accuracy!$D$2:$D$6</c:f>
              <c:numCache>
                <c:formatCode>0.00E+00</c:formatCode>
                <c:ptCount val="5"/>
                <c:pt idx="0">
                  <c:v>1.14238890247749E-16</c:v>
                </c:pt>
                <c:pt idx="1">
                  <c:v>1.14238890247749E-16</c:v>
                </c:pt>
                <c:pt idx="2">
                  <c:v>9.7496053453180497E-12</c:v>
                </c:pt>
                <c:pt idx="3">
                  <c:v>1.9629083603039601E-10</c:v>
                </c:pt>
                <c:pt idx="4">
                  <c:v>1.14238890247749E-16</c:v>
                </c:pt>
              </c:numCache>
            </c:numRef>
          </c:val>
        </c:ser>
        <c:ser>
          <c:idx val="3"/>
          <c:order val="3"/>
          <c:tx>
            <c:strRef>
              <c:f>accuracy!$E$1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accuracy!$E$2:$E$6</c:f>
              <c:numCache>
                <c:formatCode>0.00E+00</c:formatCode>
                <c:ptCount val="5"/>
                <c:pt idx="0">
                  <c:v>1.1501466550210801E-16</c:v>
                </c:pt>
                <c:pt idx="1">
                  <c:v>1.1501466550210801E-16</c:v>
                </c:pt>
                <c:pt idx="2">
                  <c:v>5.68937099699532E-11</c:v>
                </c:pt>
                <c:pt idx="3">
                  <c:v>3.9078786702243499E-10</c:v>
                </c:pt>
                <c:pt idx="4">
                  <c:v>1.1501466550210801E-16</c:v>
                </c:pt>
              </c:numCache>
            </c:numRef>
          </c:val>
        </c:ser>
        <c:ser>
          <c:idx val="4"/>
          <c:order val="4"/>
          <c:tx>
            <c:strRef>
              <c:f>accuracy!$F$1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accuracy!$F$2:$F$6</c:f>
              <c:numCache>
                <c:formatCode>0.00E+00</c:formatCode>
                <c:ptCount val="5"/>
                <c:pt idx="0">
                  <c:v>1.1501466550210801E-16</c:v>
                </c:pt>
                <c:pt idx="1">
                  <c:v>1.1501466550210801E-16</c:v>
                </c:pt>
                <c:pt idx="2">
                  <c:v>4.3703234820174002E-10</c:v>
                </c:pt>
                <c:pt idx="3">
                  <c:v>2.6196420732210201E-10</c:v>
                </c:pt>
                <c:pt idx="4">
                  <c:v>1.1501466550210801E-16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88168"/>
        <c:axId val="365631664"/>
      </c:barChart>
      <c:catAx>
        <c:axId val="36678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631664"/>
        <c:crossesAt val="1.0000000000000012E-22"/>
        <c:auto val="1"/>
        <c:lblAlgn val="ctr"/>
        <c:lblOffset val="100"/>
        <c:noMultiLvlLbl val="0"/>
      </c:catAx>
      <c:valAx>
        <c:axId val="365631664"/>
        <c:scaling>
          <c:logBase val="10"/>
          <c:orientation val="minMax"/>
          <c:max val="1.0000000000000004E-6"/>
          <c:min val="1.0000000000000012E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relative power error [1]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7881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6</xdr:row>
      <xdr:rowOff>157161</xdr:rowOff>
    </xdr:from>
    <xdr:to>
      <xdr:col>5</xdr:col>
      <xdr:colOff>666750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6</xdr:row>
      <xdr:rowOff>95250</xdr:rowOff>
    </xdr:from>
    <xdr:to>
      <xdr:col>5</xdr:col>
      <xdr:colOff>742951</xdr:colOff>
      <xdr:row>21</xdr:row>
      <xdr:rowOff>138114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6</xdr:row>
      <xdr:rowOff>142875</xdr:rowOff>
    </xdr:from>
    <xdr:to>
      <xdr:col>5</xdr:col>
      <xdr:colOff>1057276</xdr:colOff>
      <xdr:row>21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26.140625" bestFit="1" customWidth="1"/>
    <col min="2" max="2" width="15" bestFit="1" customWidth="1"/>
    <col min="3" max="3" width="19.140625" bestFit="1" customWidth="1"/>
    <col min="4" max="4" width="15.140625" bestFit="1" customWidth="1"/>
    <col min="5" max="5" width="19.42578125" bestFit="1" customWidth="1"/>
    <col min="6" max="6" width="12.42578125" customWidth="1"/>
    <col min="12" max="12" width="10.5703125" bestFit="1" customWidth="1"/>
    <col min="13" max="13" width="14.140625" bestFit="1" customWidth="1"/>
    <col min="14" max="14" width="12.140625" bestFit="1" customWidth="1"/>
    <col min="15" max="19" width="6.5703125" bestFit="1" customWidth="1"/>
    <col min="20" max="20" width="10.5703125" bestFit="1" customWidth="1"/>
    <col min="21" max="21" width="14.140625" bestFit="1" customWidth="1"/>
    <col min="22" max="22" width="12.140625" bestFit="1" customWidth="1"/>
    <col min="23" max="27" width="6.5703125" bestFit="1" customWidth="1"/>
    <col min="28" max="28" width="10.5703125" bestFit="1" customWidth="1"/>
    <col min="29" max="29" width="14.140625" bestFit="1" customWidth="1"/>
    <col min="30" max="30" width="12.140625" bestFit="1" customWidth="1"/>
    <col min="31" max="35" width="6.5703125" bestFit="1" customWidth="1"/>
    <col min="36" max="36" width="10.5703125" bestFit="1" customWidth="1"/>
    <col min="37" max="37" width="14.140625" bestFit="1" customWidth="1"/>
    <col min="38" max="38" width="12.140625" bestFit="1" customWidth="1"/>
    <col min="39" max="43" width="6.5703125" bestFit="1" customWidth="1"/>
    <col min="44" max="44" width="10.5703125" bestFit="1" customWidth="1"/>
    <col min="45" max="45" width="14.140625" bestFit="1" customWidth="1"/>
  </cols>
  <sheetData>
    <row r="1" spans="1:45" x14ac:dyDescent="0.25">
      <c r="F1" s="2" t="s">
        <v>12</v>
      </c>
      <c r="G1" s="2"/>
      <c r="H1" s="2"/>
      <c r="I1" s="2"/>
      <c r="J1" s="2"/>
      <c r="K1" s="2"/>
      <c r="L1" s="2"/>
      <c r="M1" s="2"/>
      <c r="N1" s="2" t="s">
        <v>15</v>
      </c>
      <c r="O1" s="2"/>
      <c r="P1" s="2"/>
      <c r="Q1" s="2"/>
      <c r="R1" s="2"/>
      <c r="S1" s="2"/>
      <c r="T1" s="2"/>
      <c r="U1" s="2"/>
      <c r="V1" s="2" t="s">
        <v>16</v>
      </c>
      <c r="W1" s="2"/>
      <c r="X1" s="2"/>
      <c r="Y1" s="2"/>
      <c r="Z1" s="2"/>
      <c r="AA1" s="2"/>
      <c r="AB1" s="2"/>
      <c r="AC1" s="2"/>
      <c r="AD1" s="2" t="s">
        <v>17</v>
      </c>
      <c r="AE1" s="2"/>
      <c r="AF1" s="2"/>
      <c r="AG1" s="2"/>
      <c r="AH1" s="2"/>
      <c r="AI1" s="2"/>
      <c r="AJ1" s="2"/>
      <c r="AK1" s="2"/>
      <c r="AL1" s="2" t="s">
        <v>18</v>
      </c>
      <c r="AM1" s="2"/>
      <c r="AN1" s="2"/>
      <c r="AO1" s="2"/>
      <c r="AP1" s="2"/>
      <c r="AQ1" s="2"/>
      <c r="AR1" s="2"/>
      <c r="AS1" s="2"/>
    </row>
    <row r="2" spans="1:45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22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22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22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22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J2" t="s">
        <v>6</v>
      </c>
      <c r="AK2" t="s">
        <v>7</v>
      </c>
      <c r="AL2" t="s">
        <v>22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</row>
    <row r="3" spans="1:45" x14ac:dyDescent="0.25">
      <c r="A3" t="s">
        <v>20</v>
      </c>
      <c r="B3" s="1">
        <v>1.0000000000000001E-5</v>
      </c>
      <c r="C3">
        <v>100</v>
      </c>
      <c r="D3">
        <v>64</v>
      </c>
      <c r="E3">
        <v>50</v>
      </c>
      <c r="F3" s="1">
        <v>2.7420512945983499E-17</v>
      </c>
      <c r="G3">
        <v>0.21493519999999999</v>
      </c>
      <c r="H3">
        <v>0.21293580000000001</v>
      </c>
      <c r="I3">
        <v>0.21409410000000001</v>
      </c>
      <c r="J3">
        <v>0.21359020000000001</v>
      </c>
      <c r="K3">
        <v>0.2132598</v>
      </c>
      <c r="L3">
        <f>AVERAGE(G3:K3)</f>
        <v>0.21376302000000003</v>
      </c>
      <c r="M3">
        <f>STDEV(G3:K3)/L3</f>
        <v>3.6619293960461095E-3</v>
      </c>
      <c r="N3">
        <v>0</v>
      </c>
      <c r="O3">
        <v>9.1440800000000003E-2</v>
      </c>
      <c r="P3">
        <v>9.1673900000000003E-2</v>
      </c>
      <c r="Q3">
        <v>9.0980000000000005E-2</v>
      </c>
      <c r="R3">
        <v>9.15493E-2</v>
      </c>
      <c r="S3">
        <v>9.1619199999999998E-2</v>
      </c>
      <c r="T3">
        <f>AVERAGE(O3:S3)</f>
        <v>9.1452640000000002E-2</v>
      </c>
      <c r="U3">
        <f>STDEV(O3:S3)/T3</f>
        <v>3.0419584907835015E-3</v>
      </c>
      <c r="V3" s="1">
        <v>1.14238890247749E-16</v>
      </c>
      <c r="W3">
        <v>0.1096033</v>
      </c>
      <c r="X3">
        <v>8.6431400000000005E-2</v>
      </c>
      <c r="Y3">
        <v>8.6316100000000007E-2</v>
      </c>
      <c r="Z3">
        <v>9.3804799999999994E-2</v>
      </c>
      <c r="AA3">
        <v>8.4561499999999998E-2</v>
      </c>
      <c r="AB3">
        <f>AVERAGE(W3:AA3)</f>
        <v>9.2143420000000004E-2</v>
      </c>
      <c r="AC3">
        <f>STDEV(W3:AA3)/AB3</f>
        <v>0.11274196553225652</v>
      </c>
      <c r="AD3" s="1">
        <v>1.1501466550210801E-16</v>
      </c>
      <c r="AE3">
        <v>0.3938392</v>
      </c>
      <c r="AF3">
        <v>0.408584</v>
      </c>
      <c r="AG3">
        <v>0.40773120000000002</v>
      </c>
      <c r="AH3">
        <v>0.3920592</v>
      </c>
      <c r="AI3">
        <v>0.40767500000000001</v>
      </c>
      <c r="AJ3">
        <f>AVERAGE(AE3:AI3)</f>
        <v>0.40197771999999998</v>
      </c>
      <c r="AK3">
        <f>STDEV(AE3:AI3)/AJ3</f>
        <v>2.0582505333411414E-2</v>
      </c>
      <c r="AL3" s="1">
        <v>1.1501466550210801E-16</v>
      </c>
      <c r="AM3">
        <v>0.38740950000000002</v>
      </c>
      <c r="AN3">
        <v>0.3988159</v>
      </c>
      <c r="AO3">
        <v>0.38700679999999998</v>
      </c>
      <c r="AP3">
        <v>0.39623199999999997</v>
      </c>
      <c r="AQ3">
        <v>0.42715209999999998</v>
      </c>
      <c r="AR3">
        <f>AVERAGE(AM3:AQ3)</f>
        <v>0.39932325999999996</v>
      </c>
      <c r="AS3">
        <f>STDEV(AM3:AQ3)/AR3</f>
        <v>4.1108603066863321E-2</v>
      </c>
    </row>
    <row r="4" spans="1:45" x14ac:dyDescent="0.25">
      <c r="A4" t="s">
        <v>21</v>
      </c>
      <c r="B4" s="1">
        <v>1.0000000000000001E-5</v>
      </c>
      <c r="C4">
        <v>100</v>
      </c>
      <c r="D4">
        <v>200</v>
      </c>
      <c r="E4">
        <v>100</v>
      </c>
      <c r="F4" s="1">
        <v>2.7420512945983499E-17</v>
      </c>
      <c r="G4">
        <v>4.4220629999999996</v>
      </c>
      <c r="H4">
        <v>4.4295669000000002</v>
      </c>
      <c r="I4">
        <v>4.3533248999999996</v>
      </c>
      <c r="J4">
        <v>4.3532213000000004</v>
      </c>
      <c r="K4">
        <v>4.3369282</v>
      </c>
      <c r="L4">
        <f t="shared" ref="L4:L5" si="0">AVERAGE(G4:K4)</f>
        <v>4.3790208599999998</v>
      </c>
      <c r="M4">
        <f t="shared" ref="M4:M7" si="1">STDEV(G4:K4)/L4</f>
        <v>9.8917855857915717E-3</v>
      </c>
      <c r="N4">
        <v>0</v>
      </c>
      <c r="O4">
        <v>0.13303319999999999</v>
      </c>
      <c r="P4">
        <v>0.1210551</v>
      </c>
      <c r="Q4">
        <v>0.1562897</v>
      </c>
      <c r="R4">
        <v>0.1360257</v>
      </c>
      <c r="S4">
        <v>0.13628419999999999</v>
      </c>
      <c r="T4">
        <f t="shared" ref="T4:T7" si="2">AVERAGE(O4:S4)</f>
        <v>0.13653757999999999</v>
      </c>
      <c r="U4">
        <f t="shared" ref="U4:U7" si="3">STDEV(O4:S4)/T4</f>
        <v>9.2819871429296721E-2</v>
      </c>
      <c r="V4" s="1">
        <v>1.14238890247749E-16</v>
      </c>
      <c r="W4">
        <v>0.1092871</v>
      </c>
      <c r="X4">
        <v>0.1046506</v>
      </c>
      <c r="Y4">
        <v>9.3737299999999996E-2</v>
      </c>
      <c r="Z4">
        <v>0.1192018</v>
      </c>
      <c r="AA4">
        <v>0.1093799</v>
      </c>
      <c r="AB4">
        <f t="shared" ref="AB4:AB7" si="4">AVERAGE(W4:AA4)</f>
        <v>0.10725134</v>
      </c>
      <c r="AC4">
        <f t="shared" ref="AC4:AC7" si="5">STDEV(W4:AA4)/AB4</f>
        <v>8.6073432994653767E-2</v>
      </c>
      <c r="AD4" s="1">
        <v>1.1501466550210801E-16</v>
      </c>
      <c r="AE4">
        <v>25.400822099999999</v>
      </c>
      <c r="AF4">
        <v>24.456268399999999</v>
      </c>
      <c r="AG4">
        <v>24.278122400000001</v>
      </c>
      <c r="AH4">
        <v>24.407602600000001</v>
      </c>
      <c r="AI4">
        <v>24.453628299999998</v>
      </c>
      <c r="AJ4">
        <f t="shared" ref="AJ4:AJ7" si="6">AVERAGE(AE4:AI4)</f>
        <v>24.59928876</v>
      </c>
      <c r="AK4">
        <f t="shared" ref="AK4:AK7" si="7">STDEV(AE4:AI4)/AJ4</f>
        <v>1.8450835676901971E-2</v>
      </c>
      <c r="AL4" s="1">
        <v>1.1501466550210801E-16</v>
      </c>
      <c r="AM4">
        <v>28.803276100000001</v>
      </c>
      <c r="AN4">
        <v>27.341367300000002</v>
      </c>
      <c r="AO4">
        <v>27.3499835</v>
      </c>
      <c r="AP4">
        <v>27.559672299999999</v>
      </c>
      <c r="AQ4">
        <v>27.139759600000001</v>
      </c>
      <c r="AR4">
        <f t="shared" ref="AR4:AR7" si="8">AVERAGE(AM4:AQ4)</f>
        <v>27.638811760000003</v>
      </c>
      <c r="AS4">
        <f t="shared" ref="AS4:AS7" si="9">STDEV(AM4:AQ4)/AR4</f>
        <v>2.4157346971295093E-2</v>
      </c>
    </row>
    <row r="5" spans="1:45" x14ac:dyDescent="0.25">
      <c r="A5" t="s">
        <v>13</v>
      </c>
      <c r="B5" s="1">
        <v>1.0000000000000001E-5</v>
      </c>
      <c r="C5">
        <v>100</v>
      </c>
      <c r="D5">
        <v>64</v>
      </c>
      <c r="E5">
        <v>50</v>
      </c>
      <c r="F5" s="1">
        <v>3.1190472844385099E-9</v>
      </c>
      <c r="G5">
        <v>0.19979549999999999</v>
      </c>
      <c r="H5">
        <v>0.20968329999999999</v>
      </c>
      <c r="I5">
        <v>0.22472819999999999</v>
      </c>
      <c r="J5">
        <v>0.2245328</v>
      </c>
      <c r="K5">
        <v>0.22465399999999999</v>
      </c>
      <c r="L5">
        <f t="shared" si="0"/>
        <v>0.21667875999999997</v>
      </c>
      <c r="M5">
        <f t="shared" si="1"/>
        <v>5.2825809671809054E-2</v>
      </c>
      <c r="N5" s="1">
        <v>2.12336220537302E-8</v>
      </c>
      <c r="O5">
        <v>0.1250568</v>
      </c>
      <c r="P5">
        <v>8.7740700000000005E-2</v>
      </c>
      <c r="Q5">
        <v>0.1068405</v>
      </c>
      <c r="R5">
        <v>0.1093687</v>
      </c>
      <c r="S5">
        <v>0.10877149999999999</v>
      </c>
      <c r="T5">
        <f t="shared" si="2"/>
        <v>0.10755563999999999</v>
      </c>
      <c r="U5">
        <f t="shared" si="3"/>
        <v>0.12336291796192557</v>
      </c>
      <c r="V5" s="1">
        <v>9.7496053453180497E-12</v>
      </c>
      <c r="W5">
        <v>8.5823899999999995E-2</v>
      </c>
      <c r="X5">
        <v>9.3751500000000002E-2</v>
      </c>
      <c r="Y5">
        <v>8.5285299999999994E-2</v>
      </c>
      <c r="Z5">
        <v>0.1005003</v>
      </c>
      <c r="AA5">
        <v>0.1025378</v>
      </c>
      <c r="AB5">
        <f t="shared" si="4"/>
        <v>9.3579759999999998E-2</v>
      </c>
      <c r="AC5">
        <f t="shared" si="5"/>
        <v>8.5675586905679488E-2</v>
      </c>
      <c r="AD5" s="1">
        <v>5.68937099699532E-11</v>
      </c>
      <c r="AE5">
        <v>0.42144720000000002</v>
      </c>
      <c r="AF5">
        <v>0.39766200000000002</v>
      </c>
      <c r="AG5">
        <v>0.4056033</v>
      </c>
      <c r="AH5">
        <v>0.41963210000000001</v>
      </c>
      <c r="AI5">
        <v>0.40533989999999998</v>
      </c>
      <c r="AJ5">
        <f t="shared" si="6"/>
        <v>0.40993689999999994</v>
      </c>
      <c r="AK5">
        <f t="shared" si="7"/>
        <v>2.4909054769440005E-2</v>
      </c>
      <c r="AL5" s="1">
        <v>4.3703234820174002E-10</v>
      </c>
      <c r="AM5">
        <v>0.40245540000000002</v>
      </c>
      <c r="AN5">
        <v>0.40601769999999998</v>
      </c>
      <c r="AO5">
        <v>0.42592980000000003</v>
      </c>
      <c r="AP5">
        <v>0.4261585</v>
      </c>
      <c r="AQ5">
        <v>0.39999760000000001</v>
      </c>
      <c r="AR5">
        <f t="shared" si="8"/>
        <v>0.41211180000000003</v>
      </c>
      <c r="AS5">
        <f t="shared" si="9"/>
        <v>3.1296185885764292E-2</v>
      </c>
    </row>
    <row r="6" spans="1:45" x14ac:dyDescent="0.25">
      <c r="A6" t="s">
        <v>14</v>
      </c>
      <c r="B6" s="1">
        <v>1.0000000000000001E-5</v>
      </c>
      <c r="C6">
        <v>100</v>
      </c>
      <c r="D6">
        <v>64</v>
      </c>
      <c r="E6">
        <v>50</v>
      </c>
      <c r="F6" s="1">
        <v>2.4638576011511898E-10</v>
      </c>
      <c r="G6">
        <v>4.9650145999999999</v>
      </c>
      <c r="H6">
        <v>4.8642611000000002</v>
      </c>
      <c r="I6">
        <v>4.8643846999999996</v>
      </c>
      <c r="J6">
        <v>4.8397208000000003</v>
      </c>
      <c r="K6">
        <v>4.8483526000000001</v>
      </c>
      <c r="L6">
        <f t="shared" ref="L6" si="10">AVERAGE(G6:K6)</f>
        <v>4.8763467599999997</v>
      </c>
      <c r="M6">
        <f t="shared" si="1"/>
        <v>1.0394252386446153E-2</v>
      </c>
      <c r="N6" s="1">
        <v>2.23605420362208E-10</v>
      </c>
      <c r="O6">
        <v>9.2991099999999993E-2</v>
      </c>
      <c r="P6">
        <v>0.108163</v>
      </c>
      <c r="Q6">
        <v>0.1094928</v>
      </c>
      <c r="R6">
        <v>0.10761080000000001</v>
      </c>
      <c r="S6">
        <v>0.10729900000000001</v>
      </c>
      <c r="T6">
        <f t="shared" si="2"/>
        <v>0.10511134</v>
      </c>
      <c r="U6">
        <f t="shared" si="3"/>
        <v>6.4952175169652349E-2</v>
      </c>
      <c r="V6" s="1">
        <v>1.9629083603039601E-10</v>
      </c>
      <c r="W6">
        <v>0.1094044</v>
      </c>
      <c r="X6">
        <v>9.9553199999999994E-2</v>
      </c>
      <c r="Y6">
        <v>8.3386600000000005E-2</v>
      </c>
      <c r="Z6">
        <v>0.10205880000000001</v>
      </c>
      <c r="AA6">
        <v>9.8285399999999995E-2</v>
      </c>
      <c r="AB6">
        <f t="shared" si="4"/>
        <v>9.8537680000000002E-2</v>
      </c>
      <c r="AC6">
        <f t="shared" si="5"/>
        <v>9.6427717109656863E-2</v>
      </c>
      <c r="AD6" s="1">
        <v>3.9078786702243499E-10</v>
      </c>
      <c r="AE6">
        <v>66.006065000000007</v>
      </c>
      <c r="AF6">
        <v>65.391164399999994</v>
      </c>
      <c r="AG6">
        <v>65.347047200000006</v>
      </c>
      <c r="AH6">
        <v>65.309095299999996</v>
      </c>
      <c r="AI6">
        <v>66.066780800000004</v>
      </c>
      <c r="AJ6">
        <f t="shared" si="6"/>
        <v>65.624030540000007</v>
      </c>
      <c r="AK6">
        <f t="shared" si="7"/>
        <v>5.7629704617269961E-3</v>
      </c>
      <c r="AL6" s="1">
        <v>2.6196420732210201E-10</v>
      </c>
      <c r="AM6">
        <v>63.941622799999998</v>
      </c>
      <c r="AN6">
        <v>63.7619823</v>
      </c>
      <c r="AO6">
        <v>64.853243300000003</v>
      </c>
      <c r="AP6">
        <v>67.006593300000006</v>
      </c>
      <c r="AQ6">
        <v>65.294253699999999</v>
      </c>
      <c r="AR6">
        <f t="shared" si="8"/>
        <v>64.971539079999999</v>
      </c>
      <c r="AS6">
        <f t="shared" si="9"/>
        <v>2.004327220821131E-2</v>
      </c>
    </row>
    <row r="7" spans="1:45" x14ac:dyDescent="0.25">
      <c r="A7" t="s">
        <v>19</v>
      </c>
      <c r="B7" s="1">
        <v>1.0000000000000001E-5</v>
      </c>
      <c r="C7">
        <v>100</v>
      </c>
      <c r="D7">
        <v>64</v>
      </c>
      <c r="E7">
        <v>50</v>
      </c>
      <c r="F7" s="1">
        <v>2.7420512945983499E-17</v>
      </c>
      <c r="G7">
        <v>0.20507420000000001</v>
      </c>
      <c r="H7">
        <v>0.1905464</v>
      </c>
      <c r="I7">
        <v>0.20584150000000001</v>
      </c>
      <c r="J7">
        <v>0.2208888</v>
      </c>
      <c r="K7">
        <v>0.22114980000000001</v>
      </c>
      <c r="L7">
        <f t="shared" ref="L7" si="11">AVERAGE(G7:K7)</f>
        <v>0.20870014000000001</v>
      </c>
      <c r="M7">
        <f t="shared" si="1"/>
        <v>6.128871628008694E-2</v>
      </c>
      <c r="N7">
        <v>0</v>
      </c>
      <c r="O7">
        <v>9.1216000000000005E-2</v>
      </c>
      <c r="P7">
        <v>0.1063215</v>
      </c>
      <c r="Q7">
        <v>9.0589000000000003E-2</v>
      </c>
      <c r="R7">
        <v>0.10946989999999999</v>
      </c>
      <c r="S7">
        <v>9.3404000000000001E-2</v>
      </c>
      <c r="T7">
        <f t="shared" si="2"/>
        <v>9.8200079999999995E-2</v>
      </c>
      <c r="U7">
        <f t="shared" si="3"/>
        <v>9.1461970491497541E-2</v>
      </c>
      <c r="V7" s="1">
        <v>1.14238890247749E-16</v>
      </c>
      <c r="W7">
        <v>9.3857999999999997E-2</v>
      </c>
      <c r="X7">
        <v>9.7174999999999997E-2</v>
      </c>
      <c r="Y7">
        <v>9.7478499999999996E-2</v>
      </c>
      <c r="Z7">
        <v>9.3732899999999994E-2</v>
      </c>
      <c r="AA7">
        <v>8.1062300000000004E-2</v>
      </c>
      <c r="AB7">
        <f t="shared" si="4"/>
        <v>9.2661340000000009E-2</v>
      </c>
      <c r="AC7">
        <f t="shared" si="5"/>
        <v>7.2534704144067805E-2</v>
      </c>
      <c r="AD7" s="1">
        <v>1.1501466550210801E-16</v>
      </c>
      <c r="AE7">
        <v>0.39191510000000002</v>
      </c>
      <c r="AF7">
        <v>0.39080959999999998</v>
      </c>
      <c r="AG7">
        <v>0.40072629999999998</v>
      </c>
      <c r="AH7">
        <v>0.39035950000000003</v>
      </c>
      <c r="AI7">
        <v>0.40579880000000002</v>
      </c>
      <c r="AJ7">
        <f t="shared" si="6"/>
        <v>0.39592185999999996</v>
      </c>
      <c r="AK7">
        <f t="shared" si="7"/>
        <v>1.7579197526761219E-2</v>
      </c>
      <c r="AL7" s="1">
        <v>1.1501466550210801E-16</v>
      </c>
      <c r="AM7">
        <v>0.39477259999999997</v>
      </c>
      <c r="AN7">
        <v>0.38608019999999998</v>
      </c>
      <c r="AO7">
        <v>0.39347559999999998</v>
      </c>
      <c r="AP7">
        <v>0.39519339999999997</v>
      </c>
      <c r="AQ7">
        <v>0.3965863</v>
      </c>
      <c r="AR7">
        <f t="shared" si="8"/>
        <v>0.39322161999999994</v>
      </c>
      <c r="AS7">
        <f t="shared" si="9"/>
        <v>1.0537663362535038E-2</v>
      </c>
    </row>
    <row r="8" spans="1:45" x14ac:dyDescent="0.25">
      <c r="B8" s="1"/>
    </row>
  </sheetData>
  <mergeCells count="5">
    <mergeCell ref="F1:M1"/>
    <mergeCell ref="N1:U1"/>
    <mergeCell ref="V1:AC1"/>
    <mergeCell ref="AD1:AK1"/>
    <mergeCell ref="AL1:A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7" sqref="G17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>
        <f>data!L3</f>
        <v>0.21376302000000003</v>
      </c>
      <c r="C2">
        <f>data!T3</f>
        <v>9.1452640000000002E-2</v>
      </c>
      <c r="D2">
        <f>data!AB3</f>
        <v>9.2143420000000004E-2</v>
      </c>
      <c r="E2">
        <f>data!AJ3</f>
        <v>0.40197771999999998</v>
      </c>
      <c r="F2">
        <f>data!AR3</f>
        <v>0.39932325999999996</v>
      </c>
    </row>
    <row r="3" spans="1:6" x14ac:dyDescent="0.25">
      <c r="A3" t="str">
        <f>data!A4</f>
        <v>HELM 200 Bit</v>
      </c>
      <c r="B3">
        <f>data!L4</f>
        <v>4.3790208599999998</v>
      </c>
      <c r="C3">
        <f>data!T4</f>
        <v>0.13653757999999999</v>
      </c>
      <c r="D3">
        <f>data!AB4</f>
        <v>0.10725134</v>
      </c>
      <c r="E3">
        <f>data!AJ4</f>
        <v>24.59928876</v>
      </c>
      <c r="F3">
        <f>data!AR4</f>
        <v>27.638811760000003</v>
      </c>
    </row>
    <row r="4" spans="1:6" x14ac:dyDescent="0.25">
      <c r="A4" t="str">
        <f>data!A5</f>
        <v>Current Iteration</v>
      </c>
      <c r="B4">
        <f>data!L5</f>
        <v>0.21667875999999997</v>
      </c>
      <c r="C4">
        <f>data!T5</f>
        <v>0.10755563999999999</v>
      </c>
      <c r="D4">
        <f>data!AB5</f>
        <v>9.3579759999999998E-2</v>
      </c>
      <c r="E4">
        <f>data!AJ5</f>
        <v>0.40993689999999994</v>
      </c>
      <c r="F4">
        <f>data!AR5</f>
        <v>0.41211180000000003</v>
      </c>
    </row>
    <row r="5" spans="1:6" x14ac:dyDescent="0.25">
      <c r="A5" t="str">
        <f>data!A6</f>
        <v>Newton-Raphson</v>
      </c>
      <c r="B5">
        <f>data!L6</f>
        <v>4.8763467599999997</v>
      </c>
      <c r="C5">
        <f>data!T6</f>
        <v>0.10511134</v>
      </c>
      <c r="D5">
        <f>data!AB6</f>
        <v>9.8537680000000002E-2</v>
      </c>
      <c r="E5">
        <f>data!AJ6</f>
        <v>65.624030540000007</v>
      </c>
      <c r="F5">
        <f>data!AR6</f>
        <v>64.971539079999999</v>
      </c>
    </row>
    <row r="6" spans="1:6" x14ac:dyDescent="0.25">
      <c r="A6" t="str">
        <f>data!A7</f>
        <v>HELM 64 Bit with Current Iteration</v>
      </c>
      <c r="B6">
        <f>data!L7</f>
        <v>0.20870014000000001</v>
      </c>
      <c r="C6">
        <f>data!T7</f>
        <v>9.8200079999999995E-2</v>
      </c>
      <c r="D6">
        <f>data!AB7</f>
        <v>9.2661340000000009E-2</v>
      </c>
      <c r="E6">
        <f>data!AJ7</f>
        <v>0.39592185999999996</v>
      </c>
      <c r="F6">
        <f>data!AR7</f>
        <v>0.39322161999999994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2" sqref="G12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>
        <f>data!M3</f>
        <v>3.6619293960461095E-3</v>
      </c>
      <c r="C2">
        <f>data!U3</f>
        <v>3.0419584907835015E-3</v>
      </c>
      <c r="D2">
        <f>data!AC3</f>
        <v>0.11274196553225652</v>
      </c>
      <c r="E2">
        <f>data!AK3</f>
        <v>2.0582505333411414E-2</v>
      </c>
      <c r="F2">
        <f>data!AS3</f>
        <v>4.1108603066863321E-2</v>
      </c>
    </row>
    <row r="3" spans="1:6" x14ac:dyDescent="0.25">
      <c r="A3" t="str">
        <f>data!A4</f>
        <v>HELM 200 Bit</v>
      </c>
      <c r="B3">
        <f>data!M4</f>
        <v>9.8917855857915717E-3</v>
      </c>
      <c r="C3">
        <f>data!U4</f>
        <v>9.2819871429296721E-2</v>
      </c>
      <c r="D3">
        <f>data!AC4</f>
        <v>8.6073432994653767E-2</v>
      </c>
      <c r="E3">
        <f>data!AK4</f>
        <v>1.8450835676901971E-2</v>
      </c>
      <c r="F3">
        <f>data!AS4</f>
        <v>2.4157346971295093E-2</v>
      </c>
    </row>
    <row r="4" spans="1:6" x14ac:dyDescent="0.25">
      <c r="A4" t="str">
        <f>data!A5</f>
        <v>Current Iteration</v>
      </c>
      <c r="B4">
        <f>data!M5</f>
        <v>5.2825809671809054E-2</v>
      </c>
      <c r="C4">
        <f>data!U5</f>
        <v>0.12336291796192557</v>
      </c>
      <c r="D4">
        <f>data!AC5</f>
        <v>8.5675586905679488E-2</v>
      </c>
      <c r="E4">
        <f>data!AK5</f>
        <v>2.4909054769440005E-2</v>
      </c>
      <c r="F4">
        <f>data!AS5</f>
        <v>3.1296185885764292E-2</v>
      </c>
    </row>
    <row r="5" spans="1:6" x14ac:dyDescent="0.25">
      <c r="A5" t="str">
        <f>data!A6</f>
        <v>Newton-Raphson</v>
      </c>
      <c r="B5">
        <f>data!M6</f>
        <v>1.0394252386446153E-2</v>
      </c>
      <c r="C5">
        <f>data!U6</f>
        <v>6.4952175169652349E-2</v>
      </c>
      <c r="D5">
        <f>data!AC6</f>
        <v>9.6427717109656863E-2</v>
      </c>
      <c r="E5">
        <f>data!AK6</f>
        <v>5.7629704617269961E-3</v>
      </c>
      <c r="F5">
        <f>data!AS6</f>
        <v>2.004327220821131E-2</v>
      </c>
    </row>
    <row r="6" spans="1:6" x14ac:dyDescent="0.25">
      <c r="A6" t="str">
        <f>data!A7</f>
        <v>HELM 64 Bit with Current Iteration</v>
      </c>
      <c r="B6">
        <f>data!M7</f>
        <v>6.128871628008694E-2</v>
      </c>
      <c r="C6">
        <f>data!U7</f>
        <v>9.1461970491497541E-2</v>
      </c>
      <c r="D6">
        <f>data!AC7</f>
        <v>7.2534704144067805E-2</v>
      </c>
      <c r="E6">
        <f>data!AK7</f>
        <v>1.7579197526761219E-2</v>
      </c>
      <c r="F6">
        <f>data!AS7</f>
        <v>1.0537663362535038E-2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K13" sqref="K13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 s="1">
        <f>data!F3</f>
        <v>2.7420512945983499E-17</v>
      </c>
      <c r="C2">
        <f>data!N3+1E-20</f>
        <v>9.9999999999999995E-21</v>
      </c>
      <c r="D2" s="1">
        <f>data!V3</f>
        <v>1.14238890247749E-16</v>
      </c>
      <c r="E2" s="1">
        <f>data!AD3</f>
        <v>1.1501466550210801E-16</v>
      </c>
      <c r="F2" s="1">
        <f>data!AL3</f>
        <v>1.1501466550210801E-16</v>
      </c>
    </row>
    <row r="3" spans="1:6" x14ac:dyDescent="0.25">
      <c r="A3" t="str">
        <f>data!A4</f>
        <v>HELM 200 Bit</v>
      </c>
      <c r="B3" s="1">
        <f>data!F4</f>
        <v>2.7420512945983499E-17</v>
      </c>
      <c r="C3">
        <f>data!N4+1E-20</f>
        <v>9.9999999999999995E-21</v>
      </c>
      <c r="D3" s="1">
        <f>data!V4</f>
        <v>1.14238890247749E-16</v>
      </c>
      <c r="E3" s="1">
        <f>data!AD4</f>
        <v>1.1501466550210801E-16</v>
      </c>
      <c r="F3" s="1">
        <f>data!AL4</f>
        <v>1.1501466550210801E-16</v>
      </c>
    </row>
    <row r="4" spans="1:6" x14ac:dyDescent="0.25">
      <c r="A4" t="str">
        <f>data!A5</f>
        <v>Current Iteration</v>
      </c>
      <c r="B4" s="1">
        <f>data!F5</f>
        <v>3.1190472844385099E-9</v>
      </c>
      <c r="C4">
        <f>data!N5</f>
        <v>2.12336220537302E-8</v>
      </c>
      <c r="D4" s="1">
        <f>data!V5</f>
        <v>9.7496053453180497E-12</v>
      </c>
      <c r="E4" s="1">
        <f>data!AD5</f>
        <v>5.68937099699532E-11</v>
      </c>
      <c r="F4" s="1">
        <f>data!AL5</f>
        <v>4.3703234820174002E-10</v>
      </c>
    </row>
    <row r="5" spans="1:6" x14ac:dyDescent="0.25">
      <c r="A5" t="str">
        <f>data!A6</f>
        <v>Newton-Raphson</v>
      </c>
      <c r="B5" s="1">
        <f>data!F6</f>
        <v>2.4638576011511898E-10</v>
      </c>
      <c r="C5">
        <f>data!N6</f>
        <v>2.23605420362208E-10</v>
      </c>
      <c r="D5" s="1">
        <f>data!V6</f>
        <v>1.9629083603039601E-10</v>
      </c>
      <c r="E5" s="1">
        <f>data!AD6</f>
        <v>3.9078786702243499E-10</v>
      </c>
      <c r="F5" s="1">
        <f>data!AL6</f>
        <v>2.6196420732210201E-10</v>
      </c>
    </row>
    <row r="6" spans="1:6" x14ac:dyDescent="0.25">
      <c r="A6" t="str">
        <f>data!A7</f>
        <v>HELM 64 Bit with Current Iteration</v>
      </c>
      <c r="B6" s="1">
        <f>data!F7</f>
        <v>2.7420512945983499E-17</v>
      </c>
      <c r="C6">
        <f>data!N7+1E-20</f>
        <v>9.9999999999999995E-21</v>
      </c>
      <c r="D6" s="1">
        <f>data!V7</f>
        <v>1.14238890247749E-16</v>
      </c>
      <c r="E6" s="1">
        <f>data!AD7</f>
        <v>1.1501466550210801E-16</v>
      </c>
      <c r="F6" s="1">
        <f>data!AL7</f>
        <v>1.1501466550210801E-16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runtime, average</vt:lpstr>
      <vt:lpstr>runtime, deviation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benediktibk</cp:lastModifiedBy>
  <dcterms:created xsi:type="dcterms:W3CDTF">2014-12-17T20:11:32Z</dcterms:created>
  <dcterms:modified xsi:type="dcterms:W3CDTF">2015-01-27T18:02:18Z</dcterms:modified>
</cp:coreProperties>
</file>