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firstSheet="1" activeTab="3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L18" i="4"/>
  <c r="M17" i="4"/>
  <c r="L17" i="4"/>
  <c r="J17" i="4"/>
  <c r="A17" i="4"/>
  <c r="D19" i="4"/>
  <c r="G23" i="4"/>
  <c r="G22" i="4"/>
  <c r="G19" i="4"/>
  <c r="E19" i="4"/>
  <c r="B19" i="4"/>
  <c r="A19" i="4"/>
  <c r="G18" i="4"/>
  <c r="G17" i="4"/>
  <c r="D23" i="4"/>
  <c r="E22" i="4"/>
  <c r="A23" i="4"/>
  <c r="B22" i="4"/>
  <c r="D18" i="4"/>
  <c r="E17" i="4"/>
  <c r="A18" i="4"/>
  <c r="B17" i="4"/>
  <c r="E23" i="4"/>
  <c r="A22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<sst xmlns="http://schemas.openxmlformats.org/spreadsheetml/2006/main" count="53" uniqueCount="20">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</sst>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K20" sqref="K20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>
        <f>$I9*M4-$G9*Q4</f>
        <v>-10</v>
      </c>
      <c r="E19">
        <f>$I9*N4-$G9*R4</f>
        <v>-8</v>
      </c>
      <c r="G19">
        <f>-(C9*E4*C7*SIN(E9-I4-E7)+C9*F4*C8*SIN(E9-J4-E8))+C14*C9*SIN(E9-E14)</f>
        <v>29102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A22">
        <f>(-R2*G8-N2*I8)+(-S2*G9-O2*I9)-2*Q2*G7+I12</f>
        <v>-458</v>
      </c>
      <c r="B22">
        <f>$I7*N2-$G7*R2</f>
        <v>-16</v>
      </c>
      <c r="D22">
        <f>(N2*G8-R2*I8)+(O2*G9-S2*I9)-2*Q2*I7-G12</f>
        <v>-159</v>
      </c>
      <c r="E22">
        <f>-$G7*N2-$I7*R2</f>
        <v>-137</v>
      </c>
      <c r="G22">
        <f>-C7*G2*C9*COS(E7-K2-E9)</f>
        <v>-4609</v>
      </c>
    </row>
    <row r="23" spans="1:13" x14ac:dyDescent="0.25">
      <c r="A23">
        <f>$I8*M3-$G8*Q3</f>
        <v>-14</v>
      </c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TwoPqAndOnePvNodeDifferentOrder</vt:lpstr>
      <vt:lpstr>TwoPqNodes</vt:lpstr>
      <vt:lpstr>ThreePqNodes</vt:lpstr>
      <vt:lpstr>TwoPqAndOnePvNodeDifferentOrde2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2014-12-03T10:20:28Z</dcterms:modified>
</cp:coreProperties>
</file>