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DP\experiments\12_sched_method_comparison_autobench_1\"/>
    </mc:Choice>
  </mc:AlternateContent>
  <xr:revisionPtr revIDLastSave="0" documentId="13_ncr:1_{FBD285FA-B896-4BC9-9A6C-4F4998FFCB74}" xr6:coauthVersionLast="45" xr6:coauthVersionMax="45" xr10:uidLastSave="{00000000-0000-0000-0000-000000000000}"/>
  <bookViews>
    <workbookView xWindow="-120" yWindow="-120" windowWidth="29040" windowHeight="15990" xr2:uid="{4AA14060-357B-4D48-902E-23F5DC5705A3}"/>
  </bookViews>
  <sheets>
    <sheet name="Sheet1" sheetId="1" r:id="rId1"/>
  </sheets>
  <definedNames>
    <definedName name="_xlnm.Print_Area" localSheetId="0">Sheet1!$A$1:$N$43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L21" i="1" s="1"/>
  <c r="M21" i="1" s="1"/>
  <c r="G20" i="1"/>
  <c r="F20" i="1"/>
  <c r="E20" i="1"/>
  <c r="L7" i="1"/>
  <c r="M7" i="1" s="1"/>
  <c r="L8" i="1"/>
  <c r="M8" i="1"/>
  <c r="L9" i="1"/>
  <c r="M9" i="1"/>
  <c r="L10" i="1"/>
  <c r="M10" i="1"/>
  <c r="L11" i="1"/>
  <c r="M11" i="1"/>
  <c r="M6" i="1"/>
  <c r="L6" i="1"/>
  <c r="G6" i="1"/>
  <c r="G7" i="1"/>
  <c r="G8" i="1"/>
  <c r="G9" i="1"/>
  <c r="G11" i="1"/>
  <c r="G10" i="1"/>
  <c r="F11" i="1"/>
  <c r="E11" i="1"/>
  <c r="F10" i="1"/>
  <c r="E10" i="1"/>
  <c r="F9" i="1"/>
  <c r="E9" i="1"/>
  <c r="F8" i="1"/>
  <c r="E8" i="1"/>
  <c r="F7" i="1"/>
  <c r="E7" i="1"/>
  <c r="F6" i="1"/>
  <c r="E6" i="1"/>
  <c r="L25" i="1" l="1"/>
  <c r="M25" i="1" s="1"/>
  <c r="L23" i="1"/>
  <c r="M23" i="1" s="1"/>
  <c r="L22" i="1"/>
  <c r="M22" i="1" s="1"/>
  <c r="L24" i="1"/>
  <c r="M24" i="1" s="1"/>
  <c r="L20" i="1"/>
  <c r="M20" i="1" s="1"/>
</calcChain>
</file>

<file path=xl/sharedStrings.xml><?xml version="1.0" encoding="utf-8"?>
<sst xmlns="http://schemas.openxmlformats.org/spreadsheetml/2006/main" count="36" uniqueCount="18">
  <si>
    <t>Instance 1</t>
  </si>
  <si>
    <t>Run 1</t>
  </si>
  <si>
    <t>Run 2</t>
  </si>
  <si>
    <t>Run 3</t>
  </si>
  <si>
    <t>Average</t>
  </si>
  <si>
    <t>StdDev</t>
  </si>
  <si>
    <t>RA+LTF1</t>
  </si>
  <si>
    <t>RA+LTF2</t>
  </si>
  <si>
    <t>RA+LTF3</t>
  </si>
  <si>
    <t>global-ILP</t>
  </si>
  <si>
    <t>minutil+LTF</t>
  </si>
  <si>
    <t>reference+LTF</t>
  </si>
  <si>
    <t>Instance 2</t>
  </si>
  <si>
    <t>delta P</t>
  </si>
  <si>
    <t>W</t>
  </si>
  <si>
    <t>Estimated power [W]</t>
  </si>
  <si>
    <t>Measured power [W]</t>
  </si>
  <si>
    <t>Idle power: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</si>
</sst>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/>
    <xf numFmtId="164" fontId="3" fillId="0" borderId="0" xfId="0" applyNumberFormat="1" applyFont="1"/>
    <xf numFmtId="164" fontId="4" fillId="0" borderId="0" xfId="0" applyNumberFormat="1" applyFont="1"/>
    <xf numFmtId="164" fontId="3" fillId="0" borderId="13" xfId="0" applyNumberFormat="1" applyFont="1" applyBorder="1"/>
    <xf numFmtId="164" fontId="4" fillId="0" borderId="14" xfId="0" applyNumberFormat="1" applyFont="1" applyBorder="1"/>
    <xf numFmtId="164" fontId="3" fillId="0" borderId="15" xfId="0" applyNumberFormat="1" applyFont="1" applyBorder="1"/>
    <xf numFmtId="164" fontId="3" fillId="0" borderId="14" xfId="0" applyNumberFormat="1" applyFont="1" applyBorder="1"/>
    <xf numFmtId="0" fontId="3" fillId="0" borderId="16" xfId="0" applyFont="1" applyBorder="1"/>
    <xf numFmtId="164" fontId="3" fillId="0" borderId="17" xfId="0" applyNumberFormat="1" applyFont="1" applyBorder="1"/>
    <xf numFmtId="164" fontId="4" fillId="0" borderId="17" xfId="0" applyNumberFormat="1" applyFont="1" applyBorder="1"/>
    <xf numFmtId="164" fontId="3" fillId="0" borderId="18" xfId="0" applyNumberFormat="1" applyFont="1" applyBorder="1"/>
    <xf numFmtId="164" fontId="4" fillId="0" borderId="19" xfId="0" applyNumberFormat="1" applyFont="1" applyBorder="1"/>
    <xf numFmtId="164" fontId="3" fillId="0" borderId="20" xfId="0" applyNumberFormat="1" applyFont="1" applyBorder="1"/>
    <xf numFmtId="164" fontId="3" fillId="0" borderId="19" xfId="0" applyNumberFormat="1" applyFont="1" applyBorder="1"/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0" fontId="3" fillId="0" borderId="0" xfId="1" applyNumberFormat="1" applyFont="1"/>
    <xf numFmtId="171" fontId="3" fillId="0" borderId="0" xfId="0" applyNumberFormat="1" applyFont="1"/>
    <xf numFmtId="0" fontId="3" fillId="0" borderId="21" xfId="0" applyFont="1" applyBorder="1" applyAlignment="1">
      <alignment horizontal="right"/>
    </xf>
    <xf numFmtId="0" fontId="3" fillId="0" borderId="22" xfId="0" applyFont="1" applyBorder="1"/>
    <xf numFmtId="0" fontId="3" fillId="0" borderId="23" xfId="0" applyFont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75DE-CD0B-4E9B-BAA2-E82586CBED1C}">
  <dimension ref="A1:P43"/>
  <sheetViews>
    <sheetView tabSelected="1" zoomScaleNormal="100" workbookViewId="0">
      <selection activeCell="A16" sqref="A16"/>
    </sheetView>
  </sheetViews>
  <sheetFormatPr defaultRowHeight="14.25" x14ac:dyDescent="0.2"/>
  <cols>
    <col min="1" max="1" width="27.85546875" style="2" customWidth="1"/>
    <col min="2" max="4" width="9.140625" style="2"/>
    <col min="5" max="6" width="14.28515625" style="2" customWidth="1"/>
    <col min="7" max="7" width="14.42578125" style="2" customWidth="1"/>
    <col min="8" max="9" width="9.140625" style="2"/>
    <col min="10" max="11" width="15.140625" style="2" customWidth="1"/>
    <col min="12" max="12" width="14.7109375" style="2" customWidth="1"/>
    <col min="13" max="16384" width="9.140625" style="2"/>
  </cols>
  <sheetData>
    <row r="1" spans="1:16" ht="15" thickBot="1" x14ac:dyDescent="0.25">
      <c r="A1" s="34" t="s">
        <v>17</v>
      </c>
      <c r="B1" s="35">
        <v>5.39</v>
      </c>
      <c r="C1" s="36" t="s">
        <v>14</v>
      </c>
    </row>
    <row r="3" spans="1:16" ht="18.75" thickBot="1" x14ac:dyDescent="0.3">
      <c r="A3" s="1" t="s">
        <v>0</v>
      </c>
    </row>
    <row r="4" spans="1:16" ht="15" customHeight="1" x14ac:dyDescent="0.2">
      <c r="A4" s="3"/>
      <c r="B4" s="4" t="s">
        <v>16</v>
      </c>
      <c r="C4" s="5"/>
      <c r="D4" s="5"/>
      <c r="E4" s="5"/>
      <c r="F4" s="6"/>
      <c r="G4" s="4" t="s">
        <v>15</v>
      </c>
      <c r="H4" s="5"/>
      <c r="I4" s="5"/>
      <c r="J4" s="5"/>
      <c r="K4" s="7"/>
      <c r="L4" s="8" t="s">
        <v>13</v>
      </c>
      <c r="M4" s="5"/>
      <c r="N4" s="7"/>
    </row>
    <row r="5" spans="1:16" ht="15" x14ac:dyDescent="0.25">
      <c r="A5" s="9"/>
      <c r="B5" s="10" t="s">
        <v>1</v>
      </c>
      <c r="C5" s="10" t="s">
        <v>2</v>
      </c>
      <c r="D5" s="10" t="s">
        <v>3</v>
      </c>
      <c r="E5" s="11" t="s">
        <v>4</v>
      </c>
      <c r="F5" s="11" t="s">
        <v>5</v>
      </c>
      <c r="G5" s="12" t="s">
        <v>9</v>
      </c>
      <c r="H5" s="10"/>
      <c r="I5" s="10"/>
      <c r="J5" s="11"/>
      <c r="K5" s="13"/>
      <c r="L5" s="30" t="s">
        <v>9</v>
      </c>
      <c r="M5" s="31"/>
      <c r="N5" s="15"/>
    </row>
    <row r="6" spans="1:16" ht="15" x14ac:dyDescent="0.25">
      <c r="A6" s="16" t="s">
        <v>6</v>
      </c>
      <c r="B6" s="17">
        <v>9.0225258047114796</v>
      </c>
      <c r="C6" s="17">
        <v>8.9903777955323694</v>
      </c>
      <c r="D6" s="17">
        <v>8.9642500697488003</v>
      </c>
      <c r="E6" s="18">
        <f>AVERAGE(B6:D6)</f>
        <v>8.9923845566642164</v>
      </c>
      <c r="F6" s="18">
        <f>_xlfn.STDEV.P(B6:D6)</f>
        <v>2.383324903071796E-2</v>
      </c>
      <c r="G6" s="19">
        <f t="shared" ref="G6:G9" si="0">P6+$B$1</f>
        <v>9.1628171271479797</v>
      </c>
      <c r="H6" s="17"/>
      <c r="I6" s="17"/>
      <c r="J6" s="18"/>
      <c r="K6" s="20"/>
      <c r="L6" s="21">
        <f>E6-G6</f>
        <v>-0.17043257048376326</v>
      </c>
      <c r="M6" s="32">
        <f>L6/G6</f>
        <v>-1.8600455309622899E-2</v>
      </c>
      <c r="N6" s="22"/>
      <c r="P6" s="2">
        <v>3.77281712714798</v>
      </c>
    </row>
    <row r="7" spans="1:16" ht="15" x14ac:dyDescent="0.25">
      <c r="A7" s="16" t="s">
        <v>7</v>
      </c>
      <c r="B7" s="17">
        <v>9.2927919558218299</v>
      </c>
      <c r="C7" s="17">
        <v>9.2393683779741504</v>
      </c>
      <c r="D7" s="17">
        <v>9.2140820969057504</v>
      </c>
      <c r="E7" s="18">
        <f t="shared" ref="E7:E15" si="1">AVERAGE(B7:D7)</f>
        <v>9.2487474769005757</v>
      </c>
      <c r="F7" s="18">
        <f t="shared" ref="F7:F15" si="2">_xlfn.STDEV.P(B7:D7)</f>
        <v>3.2810426139171636E-2</v>
      </c>
      <c r="G7" s="19">
        <f t="shared" si="0"/>
        <v>9.5046751969560095</v>
      </c>
      <c r="H7" s="17"/>
      <c r="I7" s="17"/>
      <c r="J7" s="18"/>
      <c r="K7" s="20"/>
      <c r="L7" s="21">
        <f t="shared" ref="L7:L11" si="3">E7-G7</f>
        <v>-0.25592772005543374</v>
      </c>
      <c r="M7" s="32">
        <f t="shared" ref="M7:M11" si="4">L7/G7</f>
        <v>-2.6926508770904425E-2</v>
      </c>
      <c r="N7" s="22"/>
      <c r="P7" s="2">
        <v>4.1146751969560098</v>
      </c>
    </row>
    <row r="8" spans="1:16" ht="15" x14ac:dyDescent="0.25">
      <c r="A8" s="16" t="s">
        <v>8</v>
      </c>
      <c r="B8" s="17">
        <v>9.1016294413207603</v>
      </c>
      <c r="C8" s="17">
        <v>9.0375444365136897</v>
      </c>
      <c r="D8" s="17">
        <v>9.0237340998240292</v>
      </c>
      <c r="E8" s="18">
        <f t="shared" si="1"/>
        <v>9.0543026592194931</v>
      </c>
      <c r="F8" s="18">
        <f t="shared" si="2"/>
        <v>3.3936701646016129E-2</v>
      </c>
      <c r="G8" s="19">
        <f t="shared" si="0"/>
        <v>9.4138905574664484</v>
      </c>
      <c r="H8" s="17"/>
      <c r="I8" s="17"/>
      <c r="J8" s="18"/>
      <c r="K8" s="20"/>
      <c r="L8" s="21">
        <f t="shared" si="3"/>
        <v>-0.35958789824695536</v>
      </c>
      <c r="M8" s="32">
        <f t="shared" si="4"/>
        <v>-3.8197586433778442E-2</v>
      </c>
      <c r="N8" s="22"/>
      <c r="P8" s="2">
        <v>4.0238905574664496</v>
      </c>
    </row>
    <row r="9" spans="1:16" ht="15" x14ac:dyDescent="0.25">
      <c r="A9" s="16" t="s">
        <v>9</v>
      </c>
      <c r="B9" s="17">
        <v>8.77145991692033</v>
      </c>
      <c r="C9" s="17">
        <v>8.7217097467040094</v>
      </c>
      <c r="D9" s="17">
        <v>8.69777864572184</v>
      </c>
      <c r="E9" s="18">
        <f t="shared" si="1"/>
        <v>8.7303161031153937</v>
      </c>
      <c r="F9" s="18">
        <f t="shared" si="2"/>
        <v>3.0689677519389502E-2</v>
      </c>
      <c r="G9" s="19">
        <f t="shared" si="0"/>
        <v>8.6436752884052996</v>
      </c>
      <c r="H9" s="17"/>
      <c r="I9" s="17"/>
      <c r="J9" s="18"/>
      <c r="K9" s="20"/>
      <c r="L9" s="21">
        <f t="shared" si="3"/>
        <v>8.6640814710094105E-2</v>
      </c>
      <c r="M9" s="32">
        <f t="shared" si="4"/>
        <v>1.0023608224422179E-2</v>
      </c>
      <c r="N9" s="22"/>
      <c r="O9" s="17"/>
      <c r="P9" s="2">
        <v>3.2536752884053</v>
      </c>
    </row>
    <row r="10" spans="1:16" ht="15" x14ac:dyDescent="0.25">
      <c r="A10" s="16" t="s">
        <v>10</v>
      </c>
      <c r="B10" s="17">
        <v>9.8361150600745795</v>
      </c>
      <c r="C10" s="17">
        <v>9.7772123128715105</v>
      </c>
      <c r="D10" s="17">
        <v>9.7344101202946192</v>
      </c>
      <c r="E10" s="18">
        <f t="shared" si="1"/>
        <v>9.7825791644135691</v>
      </c>
      <c r="F10" s="18">
        <f t="shared" si="2"/>
        <v>4.1693932536339275E-2</v>
      </c>
      <c r="G10" s="19">
        <f>P10+$B$1</f>
        <v>9.8146035645569594</v>
      </c>
      <c r="H10" s="17"/>
      <c r="I10" s="17"/>
      <c r="J10" s="18"/>
      <c r="K10" s="20"/>
      <c r="L10" s="21">
        <f t="shared" si="3"/>
        <v>-3.2024400143390253E-2</v>
      </c>
      <c r="M10" s="32">
        <f t="shared" si="4"/>
        <v>-3.2629336409509746E-3</v>
      </c>
      <c r="N10" s="22"/>
      <c r="P10" s="33">
        <v>4.4246035645569597</v>
      </c>
    </row>
    <row r="11" spans="1:16" ht="15" x14ac:dyDescent="0.25">
      <c r="A11" s="16" t="s">
        <v>11</v>
      </c>
      <c r="B11" s="17">
        <v>8.8223046227139506</v>
      </c>
      <c r="C11" s="17">
        <v>8.7670715523118403</v>
      </c>
      <c r="D11" s="17">
        <v>8.8103149730268893</v>
      </c>
      <c r="E11" s="18">
        <f t="shared" si="1"/>
        <v>8.7998970493508946</v>
      </c>
      <c r="F11" s="18">
        <f t="shared" si="2"/>
        <v>2.3721619770443909E-2</v>
      </c>
      <c r="G11" s="19">
        <f>P11+$B$1</f>
        <v>9.1250115300456294</v>
      </c>
      <c r="H11" s="17"/>
      <c r="I11" s="17"/>
      <c r="J11" s="18"/>
      <c r="K11" s="20"/>
      <c r="L11" s="21">
        <f t="shared" si="3"/>
        <v>-0.32511448069473481</v>
      </c>
      <c r="M11" s="32">
        <f t="shared" si="4"/>
        <v>-3.5628939166185258E-2</v>
      </c>
      <c r="N11" s="22"/>
      <c r="P11" s="2">
        <v>3.7350115300456301</v>
      </c>
    </row>
    <row r="12" spans="1:16" ht="15" x14ac:dyDescent="0.25">
      <c r="A12" s="16"/>
      <c r="B12" s="17"/>
      <c r="C12" s="17"/>
      <c r="D12" s="17"/>
      <c r="E12" s="18"/>
      <c r="F12" s="18"/>
      <c r="G12" s="19"/>
      <c r="H12" s="17"/>
      <c r="I12" s="17"/>
      <c r="J12" s="18"/>
      <c r="K12" s="20"/>
      <c r="L12" s="21"/>
      <c r="M12" s="17"/>
      <c r="N12" s="22"/>
    </row>
    <row r="13" spans="1:16" ht="15" x14ac:dyDescent="0.25">
      <c r="A13" s="16"/>
      <c r="B13" s="17"/>
      <c r="C13" s="17"/>
      <c r="D13" s="17"/>
      <c r="E13" s="18"/>
      <c r="F13" s="18"/>
      <c r="G13" s="19"/>
      <c r="H13" s="17"/>
      <c r="I13" s="17"/>
      <c r="J13" s="18"/>
      <c r="K13" s="20"/>
      <c r="L13" s="21"/>
      <c r="M13" s="17"/>
      <c r="N13" s="22"/>
    </row>
    <row r="14" spans="1:16" ht="15" x14ac:dyDescent="0.25">
      <c r="A14" s="16"/>
      <c r="B14" s="17"/>
      <c r="C14" s="17"/>
      <c r="D14" s="17"/>
      <c r="E14" s="18"/>
      <c r="F14" s="18"/>
      <c r="G14" s="19"/>
      <c r="H14" s="17"/>
      <c r="I14" s="17"/>
      <c r="J14" s="18"/>
      <c r="K14" s="20"/>
      <c r="L14" s="21"/>
      <c r="M14" s="17"/>
      <c r="N14" s="22"/>
    </row>
    <row r="15" spans="1:16" ht="15.75" thickBot="1" x14ac:dyDescent="0.3">
      <c r="A15" s="23"/>
      <c r="B15" s="24"/>
      <c r="C15" s="24"/>
      <c r="D15" s="24"/>
      <c r="E15" s="25"/>
      <c r="F15" s="25"/>
      <c r="G15" s="26"/>
      <c r="H15" s="24"/>
      <c r="I15" s="24"/>
      <c r="J15" s="25"/>
      <c r="K15" s="27"/>
      <c r="L15" s="28"/>
      <c r="M15" s="24"/>
      <c r="N15" s="29"/>
    </row>
    <row r="17" spans="1:16" ht="18.75" thickBot="1" x14ac:dyDescent="0.3">
      <c r="A17" s="1" t="s">
        <v>12</v>
      </c>
    </row>
    <row r="18" spans="1:16" ht="15" customHeight="1" x14ac:dyDescent="0.2">
      <c r="A18" s="3"/>
      <c r="B18" s="4" t="s">
        <v>16</v>
      </c>
      <c r="C18" s="5"/>
      <c r="D18" s="5"/>
      <c r="E18" s="5"/>
      <c r="F18" s="6"/>
      <c r="G18" s="4" t="s">
        <v>15</v>
      </c>
      <c r="H18" s="5"/>
      <c r="I18" s="5"/>
      <c r="J18" s="5"/>
      <c r="K18" s="7"/>
      <c r="L18" s="8" t="s">
        <v>13</v>
      </c>
      <c r="M18" s="5"/>
      <c r="N18" s="7"/>
    </row>
    <row r="19" spans="1:16" ht="15" x14ac:dyDescent="0.25">
      <c r="A19" s="9"/>
      <c r="B19" s="10" t="s">
        <v>1</v>
      </c>
      <c r="C19" s="10" t="s">
        <v>2</v>
      </c>
      <c r="D19" s="10" t="s">
        <v>3</v>
      </c>
      <c r="E19" s="11" t="s">
        <v>4</v>
      </c>
      <c r="F19" s="11" t="s">
        <v>5</v>
      </c>
      <c r="G19" s="12" t="s">
        <v>9</v>
      </c>
      <c r="H19" s="10"/>
      <c r="I19" s="10"/>
      <c r="J19" s="11"/>
      <c r="K19" s="13"/>
      <c r="L19" s="30" t="s">
        <v>9</v>
      </c>
      <c r="M19" s="31"/>
      <c r="N19" s="15"/>
    </row>
    <row r="20" spans="1:16" ht="15" x14ac:dyDescent="0.25">
      <c r="A20" s="16" t="s">
        <v>6</v>
      </c>
      <c r="B20" s="17">
        <v>9.3671063208281193</v>
      </c>
      <c r="C20" s="17">
        <v>9.3089696961823201</v>
      </c>
      <c r="D20" s="17">
        <v>9.3177565035543797</v>
      </c>
      <c r="E20" s="18">
        <f>AVERAGE(B20:D20)</f>
        <v>9.3312775068549385</v>
      </c>
      <c r="F20" s="18">
        <f>_xlfn.STDEV.P(B20:D20)</f>
        <v>2.5587496021715436E-2</v>
      </c>
      <c r="G20" s="19">
        <f t="shared" ref="G20:G23" si="5">P20+$B$1</f>
        <v>9.3224396612307387</v>
      </c>
      <c r="H20" s="17"/>
      <c r="I20" s="17"/>
      <c r="J20" s="18"/>
      <c r="K20" s="20"/>
      <c r="L20" s="21">
        <f>E20-G20</f>
        <v>8.8378456241997583E-3</v>
      </c>
      <c r="M20" s="32">
        <f>L20/G20</f>
        <v>9.4801853864002323E-4</v>
      </c>
      <c r="N20" s="22"/>
      <c r="P20" s="2">
        <v>3.93243966123074</v>
      </c>
    </row>
    <row r="21" spans="1:16" ht="15" x14ac:dyDescent="0.25">
      <c r="A21" s="16" t="s">
        <v>7</v>
      </c>
      <c r="B21" s="17">
        <v>8.7504274917695994</v>
      </c>
      <c r="C21" s="17">
        <v>8.6971183110930905</v>
      </c>
      <c r="D21" s="17">
        <v>8.7016807026028502</v>
      </c>
      <c r="E21" s="18">
        <f t="shared" ref="E21:E25" si="6">AVERAGE(B21:D21)</f>
        <v>8.7164088351551801</v>
      </c>
      <c r="F21" s="18">
        <f t="shared" ref="F21:F25" si="7">_xlfn.STDEV.P(B21:D21)</f>
        <v>2.412682604432138E-2</v>
      </c>
      <c r="G21" s="19">
        <f t="shared" si="5"/>
        <v>8.7831930859125187</v>
      </c>
      <c r="H21" s="17"/>
      <c r="I21" s="17"/>
      <c r="J21" s="18"/>
      <c r="K21" s="20"/>
      <c r="L21" s="21">
        <f t="shared" ref="L21:L25" si="8">E21-G21</f>
        <v>-6.6784250757338626E-2</v>
      </c>
      <c r="M21" s="32">
        <f t="shared" ref="M21:M25" si="9">L21/G21</f>
        <v>-7.603641421074391E-3</v>
      </c>
      <c r="N21" s="22"/>
      <c r="P21" s="2">
        <v>3.3931930859125199</v>
      </c>
    </row>
    <row r="22" spans="1:16" ht="15" x14ac:dyDescent="0.25">
      <c r="A22" s="16" t="s">
        <v>8</v>
      </c>
      <c r="B22" s="17">
        <v>8.9953699373615699</v>
      </c>
      <c r="C22" s="17">
        <v>8.9532501491800396</v>
      </c>
      <c r="D22" s="17">
        <v>8.9620798595967397</v>
      </c>
      <c r="E22" s="18">
        <f t="shared" si="6"/>
        <v>8.9702333153794509</v>
      </c>
      <c r="F22" s="18">
        <f t="shared" si="7"/>
        <v>1.8136119945469778E-2</v>
      </c>
      <c r="G22" s="19">
        <f t="shared" si="5"/>
        <v>8.9776511860212196</v>
      </c>
      <c r="H22" s="17"/>
      <c r="I22" s="17"/>
      <c r="J22" s="18"/>
      <c r="K22" s="20"/>
      <c r="L22" s="21">
        <f t="shared" si="8"/>
        <v>-7.4178706417686868E-3</v>
      </c>
      <c r="M22" s="32">
        <f t="shared" si="9"/>
        <v>-8.2625961825279963E-4</v>
      </c>
      <c r="N22" s="22"/>
      <c r="P22" s="2">
        <v>3.5876511860212199</v>
      </c>
    </row>
    <row r="23" spans="1:16" ht="15" x14ac:dyDescent="0.25">
      <c r="A23" s="16" t="s">
        <v>9</v>
      </c>
      <c r="B23" s="17">
        <v>8.1677999596379394</v>
      </c>
      <c r="C23" s="17">
        <v>8.1384812356311294</v>
      </c>
      <c r="D23" s="17">
        <v>8.1504548716042304</v>
      </c>
      <c r="E23" s="18">
        <f t="shared" si="6"/>
        <v>8.1522453556244319</v>
      </c>
      <c r="F23" s="18">
        <f t="shared" si="7"/>
        <v>1.2036092087739696E-2</v>
      </c>
      <c r="G23" s="19">
        <f t="shared" si="5"/>
        <v>8.1102012254536593</v>
      </c>
      <c r="H23" s="17"/>
      <c r="I23" s="17"/>
      <c r="J23" s="18"/>
      <c r="K23" s="20"/>
      <c r="L23" s="21">
        <f t="shared" si="8"/>
        <v>4.2044130170772576E-2</v>
      </c>
      <c r="M23" s="32">
        <f t="shared" si="9"/>
        <v>5.1841044385949574E-3</v>
      </c>
      <c r="N23" s="22"/>
      <c r="O23" s="17"/>
      <c r="P23" s="2">
        <v>2.7202012254536601</v>
      </c>
    </row>
    <row r="24" spans="1:16" ht="15" x14ac:dyDescent="0.25">
      <c r="A24" s="16" t="s">
        <v>10</v>
      </c>
      <c r="B24" s="17">
        <v>9.6460012299622502</v>
      </c>
      <c r="C24" s="17">
        <v>9.6128700339396005</v>
      </c>
      <c r="D24" s="17">
        <v>9.6392223670444093</v>
      </c>
      <c r="E24" s="18">
        <f t="shared" si="6"/>
        <v>9.6326978769820872</v>
      </c>
      <c r="F24" s="18">
        <f t="shared" si="7"/>
        <v>1.4290924052297893E-2</v>
      </c>
      <c r="G24" s="19">
        <f>P24+$B$1</f>
        <v>9.4680880254643505</v>
      </c>
      <c r="H24" s="17"/>
      <c r="I24" s="17"/>
      <c r="J24" s="18"/>
      <c r="K24" s="20"/>
      <c r="L24" s="21">
        <f t="shared" si="8"/>
        <v>0.16460985151773677</v>
      </c>
      <c r="M24" s="32">
        <f t="shared" si="9"/>
        <v>1.7385754238344618E-2</v>
      </c>
      <c r="N24" s="22"/>
      <c r="P24" s="2">
        <v>4.0780880254643499</v>
      </c>
    </row>
    <row r="25" spans="1:16" ht="15" x14ac:dyDescent="0.25">
      <c r="A25" s="16" t="s">
        <v>11</v>
      </c>
      <c r="B25" s="17">
        <v>8.5662586234550009</v>
      </c>
      <c r="C25" s="17">
        <v>8.5385864489771794</v>
      </c>
      <c r="D25" s="17">
        <v>8.5707895409753299</v>
      </c>
      <c r="E25" s="18">
        <f t="shared" si="6"/>
        <v>8.5585448711358367</v>
      </c>
      <c r="F25" s="18">
        <f t="shared" si="7"/>
        <v>1.4233441015003893E-2</v>
      </c>
      <c r="G25" s="19">
        <f>P25+$B$1</f>
        <v>8.6788836646808001</v>
      </c>
      <c r="H25" s="17"/>
      <c r="I25" s="17"/>
      <c r="J25" s="18"/>
      <c r="K25" s="20"/>
      <c r="L25" s="21">
        <f t="shared" si="8"/>
        <v>-0.12033879354496335</v>
      </c>
      <c r="M25" s="32">
        <f t="shared" si="9"/>
        <v>-1.3865699575475215E-2</v>
      </c>
      <c r="N25" s="22"/>
      <c r="P25" s="2">
        <v>3.2888836646808</v>
      </c>
    </row>
    <row r="26" spans="1:16" ht="15" x14ac:dyDescent="0.25">
      <c r="A26" s="16"/>
      <c r="B26" s="17"/>
      <c r="C26" s="17"/>
      <c r="D26" s="17"/>
      <c r="E26" s="18"/>
      <c r="F26" s="18"/>
      <c r="G26" s="19"/>
      <c r="H26" s="17"/>
      <c r="I26" s="17"/>
      <c r="J26" s="18"/>
      <c r="K26" s="20"/>
      <c r="L26" s="21"/>
      <c r="M26" s="17"/>
      <c r="N26" s="22"/>
    </row>
    <row r="27" spans="1:16" ht="15" x14ac:dyDescent="0.25">
      <c r="A27" s="16"/>
      <c r="B27" s="17"/>
      <c r="C27" s="17"/>
      <c r="D27" s="17"/>
      <c r="E27" s="18"/>
      <c r="F27" s="18"/>
      <c r="G27" s="19"/>
      <c r="H27" s="17"/>
      <c r="I27" s="17"/>
      <c r="J27" s="18"/>
      <c r="K27" s="20"/>
      <c r="L27" s="21"/>
      <c r="M27" s="17"/>
      <c r="N27" s="22"/>
    </row>
    <row r="28" spans="1:16" ht="15" x14ac:dyDescent="0.25">
      <c r="A28" s="16"/>
      <c r="B28" s="17"/>
      <c r="C28" s="17"/>
      <c r="D28" s="17"/>
      <c r="E28" s="18"/>
      <c r="F28" s="18"/>
      <c r="G28" s="19"/>
      <c r="H28" s="17"/>
      <c r="I28" s="17"/>
      <c r="J28" s="18"/>
      <c r="K28" s="20"/>
      <c r="L28" s="21"/>
      <c r="M28" s="17"/>
      <c r="N28" s="22"/>
    </row>
    <row r="29" spans="1:16" ht="15.75" thickBot="1" x14ac:dyDescent="0.3">
      <c r="A29" s="23"/>
      <c r="B29" s="24"/>
      <c r="C29" s="24"/>
      <c r="D29" s="24"/>
      <c r="E29" s="25"/>
      <c r="F29" s="25"/>
      <c r="G29" s="26"/>
      <c r="H29" s="24"/>
      <c r="I29" s="24"/>
      <c r="J29" s="25"/>
      <c r="K29" s="27"/>
      <c r="L29" s="28"/>
      <c r="M29" s="24"/>
      <c r="N29" s="29"/>
    </row>
    <row r="31" spans="1:16" ht="18.75" thickBot="1" x14ac:dyDescent="0.3">
      <c r="A31" s="1"/>
    </row>
    <row r="32" spans="1:16" ht="15" customHeight="1" x14ac:dyDescent="0.2">
      <c r="A32" s="3"/>
      <c r="B32" s="4"/>
      <c r="C32" s="5"/>
      <c r="D32" s="5"/>
      <c r="E32" s="5"/>
      <c r="F32" s="6"/>
      <c r="G32" s="4"/>
      <c r="H32" s="5"/>
      <c r="I32" s="5"/>
      <c r="J32" s="5"/>
      <c r="K32" s="7"/>
      <c r="L32" s="8"/>
      <c r="M32" s="5"/>
      <c r="N32" s="7"/>
    </row>
    <row r="33" spans="1:14" ht="15" x14ac:dyDescent="0.25">
      <c r="A33" s="9"/>
      <c r="B33" s="10"/>
      <c r="C33" s="10"/>
      <c r="D33" s="10"/>
      <c r="E33" s="11"/>
      <c r="F33" s="11"/>
      <c r="G33" s="12"/>
      <c r="H33" s="10"/>
      <c r="I33" s="10"/>
      <c r="J33" s="11"/>
      <c r="K33" s="13"/>
      <c r="L33" s="14"/>
      <c r="M33" s="10"/>
      <c r="N33" s="15"/>
    </row>
    <row r="34" spans="1:14" ht="15" x14ac:dyDescent="0.25">
      <c r="A34" s="16"/>
      <c r="B34" s="17"/>
      <c r="C34" s="17"/>
      <c r="D34" s="17"/>
      <c r="E34" s="18"/>
      <c r="F34" s="18"/>
      <c r="G34" s="19"/>
      <c r="H34" s="17"/>
      <c r="I34" s="17"/>
      <c r="J34" s="18"/>
      <c r="K34" s="20"/>
      <c r="L34" s="21"/>
      <c r="M34" s="17"/>
      <c r="N34" s="22"/>
    </row>
    <row r="35" spans="1:14" ht="15" x14ac:dyDescent="0.25">
      <c r="A35" s="16"/>
      <c r="B35" s="17"/>
      <c r="C35" s="17"/>
      <c r="D35" s="17"/>
      <c r="E35" s="18"/>
      <c r="F35" s="18"/>
      <c r="G35" s="19"/>
      <c r="H35" s="17"/>
      <c r="I35" s="17"/>
      <c r="J35" s="18"/>
      <c r="K35" s="20"/>
      <c r="L35" s="21"/>
      <c r="M35" s="17"/>
      <c r="N35" s="22"/>
    </row>
    <row r="36" spans="1:14" ht="15" x14ac:dyDescent="0.25">
      <c r="A36" s="16"/>
      <c r="B36" s="17"/>
      <c r="C36" s="17"/>
      <c r="D36" s="17"/>
      <c r="E36" s="18"/>
      <c r="F36" s="18"/>
      <c r="G36" s="19"/>
      <c r="H36" s="17"/>
      <c r="I36" s="17"/>
      <c r="J36" s="18"/>
      <c r="K36" s="20"/>
      <c r="L36" s="21"/>
      <c r="M36" s="17"/>
      <c r="N36" s="22"/>
    </row>
    <row r="37" spans="1:14" ht="15" x14ac:dyDescent="0.25">
      <c r="A37" s="16"/>
      <c r="B37" s="17"/>
      <c r="C37" s="17"/>
      <c r="D37" s="17"/>
      <c r="E37" s="18"/>
      <c r="F37" s="18"/>
      <c r="G37" s="19"/>
      <c r="H37" s="17"/>
      <c r="I37" s="17"/>
      <c r="J37" s="18"/>
      <c r="K37" s="20"/>
      <c r="L37" s="21"/>
      <c r="M37" s="17"/>
      <c r="N37" s="22"/>
    </row>
    <row r="38" spans="1:14" ht="15" x14ac:dyDescent="0.25">
      <c r="A38" s="16"/>
      <c r="B38" s="17"/>
      <c r="C38" s="17"/>
      <c r="D38" s="17"/>
      <c r="E38" s="18"/>
      <c r="F38" s="18"/>
      <c r="G38" s="19"/>
      <c r="H38" s="17"/>
      <c r="I38" s="17"/>
      <c r="J38" s="18"/>
      <c r="K38" s="20"/>
      <c r="L38" s="21"/>
      <c r="M38" s="17"/>
      <c r="N38" s="22"/>
    </row>
    <row r="39" spans="1:14" ht="15" x14ac:dyDescent="0.25">
      <c r="A39" s="16"/>
      <c r="B39" s="17"/>
      <c r="C39" s="17"/>
      <c r="D39" s="17"/>
      <c r="E39" s="18"/>
      <c r="F39" s="18"/>
      <c r="G39" s="19"/>
      <c r="H39" s="17"/>
      <c r="I39" s="17"/>
      <c r="J39" s="18"/>
      <c r="K39" s="20"/>
      <c r="L39" s="21"/>
      <c r="M39" s="17"/>
      <c r="N39" s="22"/>
    </row>
    <row r="40" spans="1:14" ht="15" x14ac:dyDescent="0.25">
      <c r="A40" s="16"/>
      <c r="B40" s="17"/>
      <c r="C40" s="17"/>
      <c r="D40" s="17"/>
      <c r="E40" s="18"/>
      <c r="F40" s="18"/>
      <c r="G40" s="19"/>
      <c r="H40" s="17"/>
      <c r="I40" s="17"/>
      <c r="J40" s="18"/>
      <c r="K40" s="20"/>
      <c r="L40" s="21"/>
      <c r="M40" s="17"/>
      <c r="N40" s="22"/>
    </row>
    <row r="41" spans="1:14" ht="15" x14ac:dyDescent="0.25">
      <c r="A41" s="16"/>
      <c r="B41" s="17"/>
      <c r="C41" s="17"/>
      <c r="D41" s="17"/>
      <c r="E41" s="18"/>
      <c r="F41" s="18"/>
      <c r="G41" s="19"/>
      <c r="H41" s="17"/>
      <c r="I41" s="17"/>
      <c r="J41" s="18"/>
      <c r="K41" s="20"/>
      <c r="L41" s="21"/>
      <c r="M41" s="17"/>
      <c r="N41" s="22"/>
    </row>
    <row r="42" spans="1:14" ht="15" x14ac:dyDescent="0.25">
      <c r="A42" s="16"/>
      <c r="B42" s="17"/>
      <c r="C42" s="17"/>
      <c r="D42" s="17"/>
      <c r="E42" s="18"/>
      <c r="F42" s="18"/>
      <c r="G42" s="19"/>
      <c r="H42" s="17"/>
      <c r="I42" s="17"/>
      <c r="J42" s="18"/>
      <c r="K42" s="20"/>
      <c r="L42" s="21"/>
      <c r="M42" s="17"/>
      <c r="N42" s="22"/>
    </row>
    <row r="43" spans="1:14" ht="15.75" thickBot="1" x14ac:dyDescent="0.3">
      <c r="A43" s="23"/>
      <c r="B43" s="24"/>
      <c r="C43" s="24"/>
      <c r="D43" s="24"/>
      <c r="E43" s="25"/>
      <c r="F43" s="25"/>
      <c r="G43" s="26"/>
      <c r="H43" s="24"/>
      <c r="I43" s="24"/>
      <c r="J43" s="25"/>
      <c r="K43" s="27"/>
      <c r="L43" s="28"/>
      <c r="M43" s="24"/>
      <c r="N43" s="29"/>
    </row>
  </sheetData>
  <mergeCells count="11">
    <mergeCell ref="B32:F32"/>
    <mergeCell ref="G32:K32"/>
    <mergeCell ref="L32:N32"/>
    <mergeCell ref="L5:M5"/>
    <mergeCell ref="L19:M19"/>
    <mergeCell ref="B4:F4"/>
    <mergeCell ref="G4:K4"/>
    <mergeCell ref="L4:N4"/>
    <mergeCell ref="B18:F18"/>
    <mergeCell ref="G18:K18"/>
    <mergeCell ref="L18:N18"/>
  </mergeCells>
  <pageMargins left="0.7" right="0.7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2021-04-24T16:58:52Z</cp:lastPrinted>
  <dcterms:created xsi:type="dcterms:W3CDTF">2021-04-24T16:38:27Z</dcterms:created>
  <dcterms:modified xsi:type="dcterms:W3CDTF">2021-04-24T16:59:01Z</dcterms:modified>
</cp:coreProperties>
</file>