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TEMP2\experiment8\"/>
    </mc:Choice>
  </mc:AlternateContent>
  <xr:revisionPtr revIDLastSave="0" documentId="13_ncr:1_{E196ABD3-EE0F-4180-A469-D3BDAFB0DC7B}" xr6:coauthVersionLast="45" xr6:coauthVersionMax="45" xr10:uidLastSave="{00000000-0000-0000-0000-000000000000}"/>
  <bookViews>
    <workbookView xWindow="-120" yWindow="-120" windowWidth="29040" windowHeight="15990" xr2:uid="{D9B2736F-8484-4142-882C-94BEA7D2BB42}"/>
  </bookViews>
  <sheets>
    <sheet name="imx8 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2" i="1" l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K61" i="1" l="1"/>
  <c r="I47" i="1"/>
  <c r="H47" i="1"/>
  <c r="J75" i="1"/>
  <c r="G47" i="1"/>
  <c r="E75" i="1"/>
  <c r="F75" i="1"/>
  <c r="E61" i="1"/>
  <c r="F61" i="1"/>
  <c r="E47" i="1"/>
  <c r="F47" i="1"/>
  <c r="J47" i="1" l="1"/>
  <c r="K75" i="1"/>
  <c r="J61" i="1"/>
  <c r="K47" i="1"/>
  <c r="F74" i="1"/>
  <c r="E74" i="1"/>
  <c r="J73" i="1"/>
  <c r="F73" i="1"/>
  <c r="E73" i="1"/>
  <c r="F72" i="1"/>
  <c r="E72" i="1"/>
  <c r="F71" i="1"/>
  <c r="E71" i="1"/>
  <c r="F70" i="1"/>
  <c r="E70" i="1"/>
  <c r="F69" i="1"/>
  <c r="E69" i="1"/>
  <c r="J68" i="1"/>
  <c r="F68" i="1"/>
  <c r="E68" i="1"/>
  <c r="J67" i="1"/>
  <c r="F67" i="1"/>
  <c r="E67" i="1"/>
  <c r="F66" i="1"/>
  <c r="E66" i="1"/>
  <c r="F60" i="1"/>
  <c r="E60" i="1"/>
  <c r="K59" i="1"/>
  <c r="F59" i="1"/>
  <c r="E59" i="1"/>
  <c r="F58" i="1"/>
  <c r="E58" i="1"/>
  <c r="F57" i="1"/>
  <c r="E57" i="1"/>
  <c r="F56" i="1"/>
  <c r="E56" i="1"/>
  <c r="F55" i="1"/>
  <c r="E55" i="1"/>
  <c r="F54" i="1"/>
  <c r="E54" i="1"/>
  <c r="J53" i="1"/>
  <c r="F53" i="1"/>
  <c r="E53" i="1"/>
  <c r="F52" i="1"/>
  <c r="E52" i="1"/>
  <c r="I46" i="1"/>
  <c r="H46" i="1"/>
  <c r="G46" i="1"/>
  <c r="F46" i="1"/>
  <c r="E46" i="1"/>
  <c r="I45" i="1"/>
  <c r="H45" i="1"/>
  <c r="G45" i="1"/>
  <c r="F45" i="1"/>
  <c r="E45" i="1"/>
  <c r="I44" i="1"/>
  <c r="H44" i="1"/>
  <c r="G44" i="1"/>
  <c r="F44" i="1"/>
  <c r="E44" i="1"/>
  <c r="I43" i="1"/>
  <c r="H43" i="1"/>
  <c r="G43" i="1"/>
  <c r="F43" i="1"/>
  <c r="E43" i="1"/>
  <c r="I42" i="1"/>
  <c r="H42" i="1"/>
  <c r="G42" i="1"/>
  <c r="F42" i="1"/>
  <c r="E42" i="1"/>
  <c r="I41" i="1"/>
  <c r="H41" i="1"/>
  <c r="G41" i="1"/>
  <c r="F41" i="1"/>
  <c r="E41" i="1"/>
  <c r="I40" i="1"/>
  <c r="H40" i="1"/>
  <c r="G40" i="1"/>
  <c r="F40" i="1"/>
  <c r="E40" i="1"/>
  <c r="I39" i="1"/>
  <c r="H39" i="1"/>
  <c r="G39" i="1"/>
  <c r="F39" i="1"/>
  <c r="E39" i="1"/>
  <c r="I38" i="1"/>
  <c r="H38" i="1"/>
  <c r="G38" i="1"/>
  <c r="F38" i="1"/>
  <c r="E38" i="1"/>
  <c r="J42" i="1" l="1"/>
  <c r="J66" i="1"/>
  <c r="J74" i="1"/>
  <c r="K72" i="1"/>
  <c r="J52" i="1"/>
  <c r="J54" i="1"/>
  <c r="J55" i="1"/>
  <c r="J40" i="1"/>
  <c r="K41" i="1"/>
  <c r="K44" i="1"/>
  <c r="J46" i="1"/>
  <c r="K38" i="1"/>
  <c r="K42" i="1"/>
  <c r="K45" i="1"/>
  <c r="K67" i="1"/>
  <c r="K70" i="1"/>
  <c r="K68" i="1"/>
  <c r="J70" i="1"/>
  <c r="K71" i="1"/>
  <c r="J72" i="1"/>
  <c r="K74" i="1"/>
  <c r="K66" i="1"/>
  <c r="J69" i="1"/>
  <c r="J71" i="1"/>
  <c r="K53" i="1"/>
  <c r="J56" i="1"/>
  <c r="J58" i="1"/>
  <c r="K54" i="1"/>
  <c r="K57" i="1"/>
  <c r="J60" i="1"/>
  <c r="K55" i="1"/>
  <c r="J57" i="1"/>
  <c r="K58" i="1"/>
  <c r="J59" i="1"/>
  <c r="J39" i="1"/>
  <c r="J41" i="1"/>
  <c r="K46" i="1"/>
  <c r="J44" i="1"/>
  <c r="J38" i="1"/>
  <c r="K40" i="1"/>
  <c r="J43" i="1"/>
  <c r="J45" i="1"/>
  <c r="K39" i="1"/>
  <c r="K52" i="1"/>
  <c r="K60" i="1"/>
  <c r="K69" i="1"/>
  <c r="K73" i="1"/>
  <c r="K43" i="1"/>
  <c r="K56" i="1"/>
</calcChain>
</file>

<file path=xl/sharedStrings.xml><?xml version="1.0" encoding="utf-8"?>
<sst xmlns="http://schemas.openxmlformats.org/spreadsheetml/2006/main" count="63" uniqueCount="17">
  <si>
    <t>Run 1</t>
  </si>
  <si>
    <t>Run 2</t>
  </si>
  <si>
    <t>Run 3</t>
  </si>
  <si>
    <t>Average</t>
  </si>
  <si>
    <t>T_inf [°C]</t>
  </si>
  <si>
    <t>Relative T_inf [°C]</t>
  </si>
  <si>
    <t>Ambient T [°C]</t>
  </si>
  <si>
    <t>Instance 1</t>
  </si>
  <si>
    <t>Instance 2</t>
  </si>
  <si>
    <t>Instance 3</t>
  </si>
  <si>
    <t>StdDev</t>
  </si>
  <si>
    <t>global-ILP</t>
  </si>
  <si>
    <t>minutil+LTF</t>
  </si>
  <si>
    <t>RA+LTF3</t>
  </si>
  <si>
    <t>RA+LTF2</t>
  </si>
  <si>
    <t>RA+LTF1</t>
  </si>
  <si>
    <t>reference+LTF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</si>
</sst>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sz val="14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3" fillId="0" borderId="0" xfId="0" applyFont="1"/>
    <xf numFmtId="164" fontId="1" fillId="0" borderId="0" xfId="0" applyNumberFormat="1" applyFont="1" applyBorder="1"/>
    <xf numFmtId="164" fontId="1" fillId="0" borderId="2" xfId="0" applyNumberFormat="1" applyFont="1" applyBorder="1"/>
    <xf numFmtId="0" fontId="1" fillId="0" borderId="4" xfId="0" applyFont="1" applyBorder="1"/>
    <xf numFmtId="0" fontId="1" fillId="0" borderId="9" xfId="0" applyFont="1" applyBorder="1"/>
    <xf numFmtId="0" fontId="1" fillId="0" borderId="11" xfId="0" applyFont="1" applyBorder="1"/>
    <xf numFmtId="164" fontId="2" fillId="0" borderId="12" xfId="0" applyNumberFormat="1" applyFont="1" applyBorder="1"/>
    <xf numFmtId="0" fontId="1" fillId="0" borderId="13" xfId="0" applyFont="1" applyBorder="1"/>
    <xf numFmtId="164" fontId="1" fillId="0" borderId="14" xfId="0" applyNumberFormat="1" applyFont="1" applyBorder="1"/>
    <xf numFmtId="164" fontId="1" fillId="0" borderId="15" xfId="0" applyNumberFormat="1" applyFont="1" applyBorder="1"/>
    <xf numFmtId="164" fontId="2" fillId="0" borderId="16" xfId="0" applyNumberFormat="1" applyFont="1" applyBorder="1"/>
    <xf numFmtId="0" fontId="1" fillId="0" borderId="1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64" fontId="2" fillId="0" borderId="0" xfId="0" applyNumberFormat="1" applyFont="1" applyBorder="1"/>
    <xf numFmtId="164" fontId="2" fillId="0" borderId="14" xfId="0" applyNumberFormat="1" applyFont="1" applyBorder="1"/>
    <xf numFmtId="0" fontId="1" fillId="0" borderId="20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164" fontId="1" fillId="0" borderId="18" xfId="0" applyNumberFormat="1" applyFont="1" applyBorder="1"/>
    <xf numFmtId="164" fontId="1" fillId="0" borderId="12" xfId="0" applyNumberFormat="1" applyFont="1" applyBorder="1"/>
    <xf numFmtId="164" fontId="1" fillId="0" borderId="19" xfId="0" applyNumberFormat="1" applyFont="1" applyBorder="1"/>
    <xf numFmtId="164" fontId="1" fillId="0" borderId="16" xfId="0" applyNumberFormat="1" applyFont="1" applyBorder="1"/>
    <xf numFmtId="0" fontId="1" fillId="0" borderId="1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Average absolute temperature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'imx8 results'!$A$38</c:f>
              <c:strCache>
                <c:ptCount val="1"/>
                <c:pt idx="0">
                  <c:v>RA+LTF1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results'!$F$38,'imx8 results'!$F$52,'imx8 results'!$F$66)</c:f>
                <c:numCache>
                  <c:formatCode>General</c:formatCode>
                  <c:ptCount val="3"/>
                  <c:pt idx="0">
                    <c:v>0.74774208268775644</c:v>
                  </c:pt>
                  <c:pt idx="1">
                    <c:v>0.75659412280738025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results'!$F$38,'imx8 results'!$F$52,'imx8 results'!$F$66)</c:f>
                <c:numCache>
                  <c:formatCode>General</c:formatCode>
                  <c:ptCount val="3"/>
                  <c:pt idx="0">
                    <c:v>0.74774208268775644</c:v>
                  </c:pt>
                  <c:pt idx="1">
                    <c:v>0.75659412280738025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results'!$E$38,'imx8 results'!$E$52,'imx8 results'!$E$66)</c:f>
              <c:numCache>
                <c:formatCode>0.000</c:formatCode>
                <c:ptCount val="3"/>
                <c:pt idx="0">
                  <c:v>61.890666666666668</c:v>
                </c:pt>
                <c:pt idx="1">
                  <c:v>63.314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D-4379-AFDD-EFD592FA8BA2}"/>
            </c:ext>
          </c:extLst>
        </c:ser>
        <c:ser>
          <c:idx val="1"/>
          <c:order val="1"/>
          <c:tx>
            <c:strRef>
              <c:f>'imx8 results'!$A$39</c:f>
              <c:strCache>
                <c:ptCount val="1"/>
                <c:pt idx="0">
                  <c:v>RA+LTF2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results'!$F$39,'imx8 results'!$F$53,'imx8 results'!$F$67)</c:f>
                <c:numCache>
                  <c:formatCode>General</c:formatCode>
                  <c:ptCount val="3"/>
                  <c:pt idx="0">
                    <c:v>0.84927419992995701</c:v>
                  </c:pt>
                  <c:pt idx="1">
                    <c:v>0.72763605066146886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results'!$F$39,'imx8 results'!$F$53,'imx8 results'!$F$67)</c:f>
                <c:numCache>
                  <c:formatCode>General</c:formatCode>
                  <c:ptCount val="3"/>
                  <c:pt idx="0">
                    <c:v>0.84927419992995701</c:v>
                  </c:pt>
                  <c:pt idx="1">
                    <c:v>0.72763605066146886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results'!$E$39,'imx8 results'!$E$53,'imx8 results'!$E$67)</c:f>
              <c:numCache>
                <c:formatCode>0.000</c:formatCode>
                <c:ptCount val="3"/>
                <c:pt idx="0">
                  <c:v>63.078000000000003</c:v>
                </c:pt>
                <c:pt idx="1">
                  <c:v>60.806666666666672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6D-4379-AFDD-EFD592FA8BA2}"/>
            </c:ext>
          </c:extLst>
        </c:ser>
        <c:ser>
          <c:idx val="2"/>
          <c:order val="2"/>
          <c:tx>
            <c:strRef>
              <c:f>'imx8 results'!$A$40</c:f>
              <c:strCache>
                <c:ptCount val="1"/>
                <c:pt idx="0">
                  <c:v>RA+LTF3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results'!$F$40,'imx8 results'!$F$54,'imx8 results'!$F$68)</c:f>
                <c:numCache>
                  <c:formatCode>General</c:formatCode>
                  <c:ptCount val="3"/>
                  <c:pt idx="0">
                    <c:v>0.92545820483092889</c:v>
                  </c:pt>
                  <c:pt idx="1">
                    <c:v>0.49819942459487637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results'!$F$40,'imx8 results'!$F$54,'imx8 results'!$F$68)</c:f>
                <c:numCache>
                  <c:formatCode>General</c:formatCode>
                  <c:ptCount val="3"/>
                  <c:pt idx="0">
                    <c:v>0.92545820483092889</c:v>
                  </c:pt>
                  <c:pt idx="1">
                    <c:v>0.49819942459487637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results'!$E$40,'imx8 results'!$E$54,'imx8 results'!$E$68)</c:f>
              <c:numCache>
                <c:formatCode>0.000</c:formatCode>
                <c:ptCount val="3"/>
                <c:pt idx="0">
                  <c:v>62.341333333333331</c:v>
                </c:pt>
                <c:pt idx="1">
                  <c:v>61.72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6D-4379-AFDD-EFD592FA8BA2}"/>
            </c:ext>
          </c:extLst>
        </c:ser>
        <c:ser>
          <c:idx val="3"/>
          <c:order val="3"/>
          <c:tx>
            <c:strRef>
              <c:f>'imx8 results'!$A$41</c:f>
              <c:strCache>
                <c:ptCount val="1"/>
                <c:pt idx="0">
                  <c:v>global-ILP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results'!$F$41,'imx8 results'!$F$55,'imx8 results'!$F$69)</c:f>
                <c:numCache>
                  <c:formatCode>General</c:formatCode>
                  <c:ptCount val="3"/>
                  <c:pt idx="0">
                    <c:v>0.94527221241055992</c:v>
                  </c:pt>
                  <c:pt idx="1">
                    <c:v>0.36367384655301632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results'!$F$41,'imx8 results'!$F$55,'imx8 results'!$F$69)</c:f>
                <c:numCache>
                  <c:formatCode>General</c:formatCode>
                  <c:ptCount val="3"/>
                  <c:pt idx="0">
                    <c:v>0.94527221241055992</c:v>
                  </c:pt>
                  <c:pt idx="1">
                    <c:v>0.36367384655301632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results'!$E$41,'imx8 results'!$E$55,'imx8 results'!$E$69)</c:f>
              <c:numCache>
                <c:formatCode>0.000</c:formatCode>
                <c:ptCount val="3"/>
                <c:pt idx="0">
                  <c:v>60.821333333333335</c:v>
                </c:pt>
                <c:pt idx="1">
                  <c:v>57.967999999999996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6D-4379-AFDD-EFD592FA8BA2}"/>
            </c:ext>
          </c:extLst>
        </c:ser>
        <c:ser>
          <c:idx val="4"/>
          <c:order val="4"/>
          <c:tx>
            <c:strRef>
              <c:f>'imx8 results'!$A$42</c:f>
              <c:strCache>
                <c:ptCount val="1"/>
                <c:pt idx="0">
                  <c:v>minutil+LTF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results'!$F$42,'imx8 results'!$F$56,'imx8 results'!$F$70)</c:f>
                <c:numCache>
                  <c:formatCode>General</c:formatCode>
                  <c:ptCount val="3"/>
                  <c:pt idx="0">
                    <c:v>1.3764421124365835</c:v>
                  </c:pt>
                  <c:pt idx="1">
                    <c:v>0.35951077869794135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results'!$F$42,'imx8 results'!$F$56,'imx8 results'!$F$70)</c:f>
                <c:numCache>
                  <c:formatCode>General</c:formatCode>
                  <c:ptCount val="3"/>
                  <c:pt idx="0">
                    <c:v>1.3764421124365835</c:v>
                  </c:pt>
                  <c:pt idx="1">
                    <c:v>0.35951077869794135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results'!$E$42,'imx8 results'!$E$56,'imx8 results'!$E$70)</c:f>
              <c:numCache>
                <c:formatCode>0.000</c:formatCode>
                <c:ptCount val="3"/>
                <c:pt idx="0">
                  <c:v>64.787333333333336</c:v>
                </c:pt>
                <c:pt idx="1">
                  <c:v>64.367999999999995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6D-4379-AFDD-EFD592FA8BA2}"/>
            </c:ext>
          </c:extLst>
        </c:ser>
        <c:ser>
          <c:idx val="5"/>
          <c:order val="5"/>
          <c:tx>
            <c:strRef>
              <c:f>'imx8 results'!$A$43</c:f>
              <c:strCache>
                <c:ptCount val="1"/>
                <c:pt idx="0">
                  <c:v>reference+LTF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results'!$F$43,'imx8 results'!$F$57,'imx8 results'!$F$71)</c:f>
                <c:numCache>
                  <c:formatCode>General</c:formatCode>
                  <c:ptCount val="3"/>
                  <c:pt idx="0">
                    <c:v>0.7250219920036145</c:v>
                  </c:pt>
                  <c:pt idx="1">
                    <c:v>0.42736193352031376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results'!$F$43,'imx8 results'!$F$57,'imx8 results'!$F$71)</c:f>
                <c:numCache>
                  <c:formatCode>General</c:formatCode>
                  <c:ptCount val="3"/>
                  <c:pt idx="0">
                    <c:v>0.7250219920036145</c:v>
                  </c:pt>
                  <c:pt idx="1">
                    <c:v>0.42736193352031376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results'!$E$43,'imx8 results'!$E$57,'imx8 results'!$E$71)</c:f>
              <c:numCache>
                <c:formatCode>0.000</c:formatCode>
                <c:ptCount val="3"/>
                <c:pt idx="0">
                  <c:v>61.19466666666667</c:v>
                </c:pt>
                <c:pt idx="1">
                  <c:v>59.970666666666666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6D-4379-AFDD-EFD592FA8BA2}"/>
            </c:ext>
          </c:extLst>
        </c:ser>
        <c:ser>
          <c:idx val="6"/>
          <c:order val="6"/>
          <c:tx>
            <c:strRef>
              <c:f>'imx8 results'!$A$44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results'!$F$44,'imx8 results'!$F$58,'imx8 results'!$F$72)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results'!$F$44,'imx8 results'!$F$58,'imx8 results'!$F$72)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results'!$E$44,'imx8 results'!$E$58,'imx8 results'!$E$72)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6D-4379-AFDD-EFD592FA8BA2}"/>
            </c:ext>
          </c:extLst>
        </c:ser>
        <c:ser>
          <c:idx val="7"/>
          <c:order val="7"/>
          <c:tx>
            <c:strRef>
              <c:f>'imx8 results'!$A$45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results'!$F$45,'imx8 results'!$F$59,'imx8 results'!$F$73)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results'!$F$45,'imx8 results'!$F$59,'imx8 results'!$F$73)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results'!$E$45,'imx8 results'!$E$59,'imx8 results'!$E$73)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6D-4379-AFDD-EFD592FA8BA2}"/>
            </c:ext>
          </c:extLst>
        </c:ser>
        <c:ser>
          <c:idx val="8"/>
          <c:order val="8"/>
          <c:tx>
            <c:strRef>
              <c:f>'imx8 results'!$A$46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results'!$F$46,'imx8 results'!$F$60,'imx8 results'!$F$74)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results'!$F$46,'imx8 results'!$F$60,'imx8 results'!$F$74)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results'!$E$46,'imx8 results'!$E$60,'imx8 results'!$E$74)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6D-4379-AFDD-EFD592FA8BA2}"/>
            </c:ext>
          </c:extLst>
        </c:ser>
        <c:ser>
          <c:idx val="9"/>
          <c:order val="9"/>
          <c:tx>
            <c:strRef>
              <c:f>'imx8 results'!$A$47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results'!$F$47,'imx8 results'!$F$61,'imx8 results'!$F$75)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results'!$F$47,'imx8 results'!$F$61,'imx8 results'!$F$75)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results'!$E$47,'imx8 results'!$E$61,'imx8 results'!$E$75)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26D-4379-AFDD-EFD592FA8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727888"/>
        <c:axId val="359407392"/>
      </c:barChart>
      <c:catAx>
        <c:axId val="25872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9407392"/>
        <c:crosses val="autoZero"/>
        <c:auto val="1"/>
        <c:lblAlgn val="ctr"/>
        <c:lblOffset val="100"/>
        <c:noMultiLvlLbl val="0"/>
      </c:catAx>
      <c:valAx>
        <c:axId val="359407392"/>
        <c:scaling>
          <c:orientation val="minMax"/>
          <c:max val="67"/>
          <c:min val="5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Average</a:t>
                </a:r>
                <a:r>
                  <a:rPr lang="cs-CZ" baseline="0"/>
                  <a:t> </a:t>
                </a:r>
                <a:r>
                  <a:rPr lang="cs-CZ"/>
                  <a:t>T_inf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58727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Average relative temperature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'imx8 results'!$A$38</c:f>
              <c:strCache>
                <c:ptCount val="1"/>
                <c:pt idx="0">
                  <c:v>RA+LTF1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results'!$K$38,'imx8 results'!$K$52,'imx8 results'!$K$66)</c:f>
                <c:numCache>
                  <c:formatCode>General</c:formatCode>
                  <c:ptCount val="3"/>
                  <c:pt idx="0">
                    <c:v>0.15614770784954449</c:v>
                  </c:pt>
                  <c:pt idx="1">
                    <c:v>0.18178932861969585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results'!$K$38,'imx8 results'!$K$52,'imx8 results'!$K$66)</c:f>
                <c:numCache>
                  <c:formatCode>General</c:formatCode>
                  <c:ptCount val="3"/>
                  <c:pt idx="0">
                    <c:v>0.15614770784954449</c:v>
                  </c:pt>
                  <c:pt idx="1">
                    <c:v>0.18178932861969585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results'!$J$38,'imx8 results'!$J$52,'imx8 results'!$J$66)</c:f>
              <c:numCache>
                <c:formatCode>0.000</c:formatCode>
                <c:ptCount val="3"/>
                <c:pt idx="0">
                  <c:v>36.024999999999999</c:v>
                </c:pt>
                <c:pt idx="1">
                  <c:v>37.890800000000006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8-478F-80E8-3201E45C1011}"/>
            </c:ext>
          </c:extLst>
        </c:ser>
        <c:ser>
          <c:idx val="1"/>
          <c:order val="1"/>
          <c:tx>
            <c:strRef>
              <c:f>'imx8 results'!$A$39</c:f>
              <c:strCache>
                <c:ptCount val="1"/>
                <c:pt idx="0">
                  <c:v>RA+LTF2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results'!$K$39,'imx8 results'!$K$53,'imx8 results'!$K$67)</c:f>
                <c:numCache>
                  <c:formatCode>General</c:formatCode>
                  <c:ptCount val="3"/>
                  <c:pt idx="0">
                    <c:v>0.10226123410168528</c:v>
                  </c:pt>
                  <c:pt idx="1">
                    <c:v>0.18871426961296592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results'!$K$39,'imx8 results'!$K$53,'imx8 results'!$K$67)</c:f>
                <c:numCache>
                  <c:formatCode>General</c:formatCode>
                  <c:ptCount val="3"/>
                  <c:pt idx="0">
                    <c:v>0.10226123410168528</c:v>
                  </c:pt>
                  <c:pt idx="1">
                    <c:v>0.18871426961296592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results'!$J$39,'imx8 results'!$J$53,'imx8 results'!$J$67)</c:f>
              <c:numCache>
                <c:formatCode>0.000</c:formatCode>
                <c:ptCount val="3"/>
                <c:pt idx="0">
                  <c:v>37.226000000000006</c:v>
                </c:pt>
                <c:pt idx="1">
                  <c:v>35.417933333333337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68-478F-80E8-3201E45C1011}"/>
            </c:ext>
          </c:extLst>
        </c:ser>
        <c:ser>
          <c:idx val="2"/>
          <c:order val="2"/>
          <c:tx>
            <c:strRef>
              <c:f>'imx8 results'!$A$40</c:f>
              <c:strCache>
                <c:ptCount val="1"/>
                <c:pt idx="0">
                  <c:v>RA+LTF3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results'!$K$40,'imx8 results'!$K$54,'imx8 results'!$K$68)</c:f>
                <c:numCache>
                  <c:formatCode>General</c:formatCode>
                  <c:ptCount val="3"/>
                  <c:pt idx="0">
                    <c:v>6.5639825309502658E-2</c:v>
                  </c:pt>
                  <c:pt idx="1">
                    <c:v>0.23054522814888453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results'!$K$40,'imx8 results'!$K$54,'imx8 results'!$K$68)</c:f>
                <c:numCache>
                  <c:formatCode>General</c:formatCode>
                  <c:ptCount val="3"/>
                  <c:pt idx="0">
                    <c:v>6.5639825309502658E-2</c:v>
                  </c:pt>
                  <c:pt idx="1">
                    <c:v>0.23054522814888453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results'!$J$40,'imx8 results'!$J$54,'imx8 results'!$J$68)</c:f>
              <c:numCache>
                <c:formatCode>0.000</c:formatCode>
                <c:ptCount val="3"/>
                <c:pt idx="0">
                  <c:v>36.586400000000069</c:v>
                </c:pt>
                <c:pt idx="1">
                  <c:v>36.287666666666667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68-478F-80E8-3201E45C1011}"/>
            </c:ext>
          </c:extLst>
        </c:ser>
        <c:ser>
          <c:idx val="3"/>
          <c:order val="3"/>
          <c:tx>
            <c:strRef>
              <c:f>'imx8 results'!$A$41</c:f>
              <c:strCache>
                <c:ptCount val="1"/>
                <c:pt idx="0">
                  <c:v>global-ILP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results'!$K$41,'imx8 results'!$K$55,'imx8 results'!$K$69)</c:f>
                <c:numCache>
                  <c:formatCode>General</c:formatCode>
                  <c:ptCount val="3"/>
                  <c:pt idx="0">
                    <c:v>0.10464725934728704</c:v>
                  </c:pt>
                  <c:pt idx="1">
                    <c:v>0.22210490014105408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results'!$K$41,'imx8 results'!$K$55,'imx8 results'!$K$69)</c:f>
                <c:numCache>
                  <c:formatCode>General</c:formatCode>
                  <c:ptCount val="3"/>
                  <c:pt idx="0">
                    <c:v>0.10464725934728704</c:v>
                  </c:pt>
                  <c:pt idx="1">
                    <c:v>0.22210490014105408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results'!$J$41,'imx8 results'!$J$55,'imx8 results'!$J$69)</c:f>
              <c:numCache>
                <c:formatCode>0.000</c:formatCode>
                <c:ptCount val="3"/>
                <c:pt idx="0">
                  <c:v>35.139466666666699</c:v>
                </c:pt>
                <c:pt idx="1">
                  <c:v>32.587800000000001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68-478F-80E8-3201E45C1011}"/>
            </c:ext>
          </c:extLst>
        </c:ser>
        <c:ser>
          <c:idx val="4"/>
          <c:order val="4"/>
          <c:tx>
            <c:strRef>
              <c:f>'imx8 results'!$A$42</c:f>
              <c:strCache>
                <c:ptCount val="1"/>
                <c:pt idx="0">
                  <c:v>minutil+LTF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results'!$K$42,'imx8 results'!$K$56,'imx8 results'!$K$70)</c:f>
                <c:numCache>
                  <c:formatCode>General</c:formatCode>
                  <c:ptCount val="3"/>
                  <c:pt idx="0">
                    <c:v>0.56754127798973264</c:v>
                  </c:pt>
                  <c:pt idx="1">
                    <c:v>0.26362554251564063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results'!$K$42,'imx8 results'!$K$56,'imx8 results'!$K$70)</c:f>
                <c:numCache>
                  <c:formatCode>General</c:formatCode>
                  <c:ptCount val="3"/>
                  <c:pt idx="0">
                    <c:v>0.56754127798973264</c:v>
                  </c:pt>
                  <c:pt idx="1">
                    <c:v>0.26362554251564063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results'!$J$42,'imx8 results'!$J$56,'imx8 results'!$J$70)</c:f>
              <c:numCache>
                <c:formatCode>0.000</c:formatCode>
                <c:ptCount val="3"/>
                <c:pt idx="0">
                  <c:v>39.172533333333334</c:v>
                </c:pt>
                <c:pt idx="1">
                  <c:v>38.986399999999996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68-478F-80E8-3201E45C1011}"/>
            </c:ext>
          </c:extLst>
        </c:ser>
        <c:ser>
          <c:idx val="5"/>
          <c:order val="5"/>
          <c:tx>
            <c:strRef>
              <c:f>'imx8 results'!$A$43</c:f>
              <c:strCache>
                <c:ptCount val="1"/>
                <c:pt idx="0">
                  <c:v>reference+LTF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results'!$K$43,'imx8 results'!$K$57,'imx8 results'!$K$71)</c:f>
                <c:numCache>
                  <c:formatCode>General</c:formatCode>
                  <c:ptCount val="3"/>
                  <c:pt idx="0">
                    <c:v>0.15275394884876306</c:v>
                  </c:pt>
                  <c:pt idx="1">
                    <c:v>0.29795374734269808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results'!$K$43,'imx8 results'!$K$57,'imx8 results'!$K$71)</c:f>
                <c:numCache>
                  <c:formatCode>General</c:formatCode>
                  <c:ptCount val="3"/>
                  <c:pt idx="0">
                    <c:v>0.15275394884876306</c:v>
                  </c:pt>
                  <c:pt idx="1">
                    <c:v>0.29795374734269808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results'!$J$43,'imx8 results'!$J$57,'imx8 results'!$J$71)</c:f>
              <c:numCache>
                <c:formatCode>0.000</c:formatCode>
                <c:ptCount val="3"/>
                <c:pt idx="0">
                  <c:v>35.674933333333399</c:v>
                </c:pt>
                <c:pt idx="1">
                  <c:v>34.569133333333333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68-478F-80E8-3201E45C1011}"/>
            </c:ext>
          </c:extLst>
        </c:ser>
        <c:ser>
          <c:idx val="6"/>
          <c:order val="6"/>
          <c:tx>
            <c:strRef>
              <c:f>'imx8 results'!$A$44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results'!$K$44,'imx8 results'!$K$58,'imx8 results'!$K$72)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results'!$K$44,'imx8 results'!$K$58,'imx8 results'!$K$72)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results'!$J$44,'imx8 results'!$J$58,'imx8 results'!$J$72)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68-478F-80E8-3201E45C1011}"/>
            </c:ext>
          </c:extLst>
        </c:ser>
        <c:ser>
          <c:idx val="7"/>
          <c:order val="7"/>
          <c:tx>
            <c:strRef>
              <c:f>'imx8 results'!$A$45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results'!$K$45,'imx8 results'!$K$59,'imx8 results'!$K$73)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results'!$K$45,'imx8 results'!$K$59,'imx8 results'!$K$73)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results'!$J$45,'imx8 results'!$J$59,'imx8 results'!$J$73)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68-478F-80E8-3201E45C1011}"/>
            </c:ext>
          </c:extLst>
        </c:ser>
        <c:ser>
          <c:idx val="8"/>
          <c:order val="8"/>
          <c:tx>
            <c:strRef>
              <c:f>'imx8 results'!$A$46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results'!$K$46,'imx8 results'!$K$60,'imx8 results'!$K$74)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results'!$K$46,'imx8 results'!$K$60,'imx8 results'!$K$74)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results'!$J$46,'imx8 results'!$J$60,'imx8 results'!$J$74)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68-478F-80E8-3201E45C1011}"/>
            </c:ext>
          </c:extLst>
        </c:ser>
        <c:ser>
          <c:idx val="9"/>
          <c:order val="9"/>
          <c:tx>
            <c:strRef>
              <c:f>'imx8 results'!$A$47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results'!$K$47,'imx8 results'!$K$61,'imx8 results'!$K$75)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results'!$K$47,'imx8 results'!$K$61,'imx8 results'!$K$75)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results'!$J$47,'imx8 results'!$J$61,'imx8 results'!$J$75)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68-478F-80E8-3201E45C1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727888"/>
        <c:axId val="359407392"/>
      </c:barChart>
      <c:catAx>
        <c:axId val="25872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9407392"/>
        <c:crosses val="autoZero"/>
        <c:auto val="1"/>
        <c:lblAlgn val="ctr"/>
        <c:lblOffset val="100"/>
        <c:noMultiLvlLbl val="0"/>
      </c:catAx>
      <c:valAx>
        <c:axId val="359407392"/>
        <c:scaling>
          <c:orientation val="minMax"/>
          <c:max val="41"/>
          <c:min val="3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Average</a:t>
                </a:r>
                <a:r>
                  <a:rPr lang="cs-CZ" baseline="0"/>
                  <a:t> relative </a:t>
                </a:r>
                <a:r>
                  <a:rPr lang="cs-CZ"/>
                  <a:t>T_inf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58727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609599</xdr:colOff>
      <xdr:row>17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F0C939-7781-4C9C-98F4-C19C2D222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9525</xdr:rowOff>
    </xdr:from>
    <xdr:to>
      <xdr:col>13</xdr:col>
      <xdr:colOff>609599</xdr:colOff>
      <xdr:row>34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E0809F-62C9-4CCA-A74F-831C79660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F6D4-64AC-45FC-95B6-DC01725ED549}">
  <dimension ref="A35:O75"/>
  <sheetViews>
    <sheetView tabSelected="1" zoomScaleNormal="100" workbookViewId="0">
      <selection activeCell="E38" sqref="E38"/>
    </sheetView>
  </sheetViews>
  <sheetFormatPr defaultRowHeight="14.25" x14ac:dyDescent="0.2"/>
  <cols>
    <col min="1" max="1" width="27.85546875" style="1" customWidth="1"/>
    <col min="2" max="4" width="9.140625" style="1"/>
    <col min="5" max="6" width="14.28515625" style="1" customWidth="1"/>
    <col min="7" max="9" width="9.140625" style="1"/>
    <col min="10" max="11" width="15.140625" style="1" customWidth="1"/>
    <col min="12" max="16384" width="9.140625" style="1"/>
  </cols>
  <sheetData>
    <row r="35" spans="1:15" ht="18.75" thickBot="1" x14ac:dyDescent="0.3">
      <c r="A35" s="2" t="s">
        <v>7</v>
      </c>
    </row>
    <row r="36" spans="1:15" ht="15" customHeight="1" x14ac:dyDescent="0.2">
      <c r="A36" s="5"/>
      <c r="B36" s="28" t="s">
        <v>4</v>
      </c>
      <c r="C36" s="26"/>
      <c r="D36" s="26"/>
      <c r="E36" s="26"/>
      <c r="F36" s="29"/>
      <c r="G36" s="28" t="s">
        <v>5</v>
      </c>
      <c r="H36" s="26"/>
      <c r="I36" s="26"/>
      <c r="J36" s="26"/>
      <c r="K36" s="27"/>
      <c r="L36" s="25" t="s">
        <v>6</v>
      </c>
      <c r="M36" s="26"/>
      <c r="N36" s="27"/>
    </row>
    <row r="37" spans="1:15" ht="15" x14ac:dyDescent="0.25">
      <c r="A37" s="6"/>
      <c r="B37" s="13" t="s">
        <v>0</v>
      </c>
      <c r="C37" s="13" t="s">
        <v>1</v>
      </c>
      <c r="D37" s="13" t="s">
        <v>2</v>
      </c>
      <c r="E37" s="16" t="s">
        <v>3</v>
      </c>
      <c r="F37" s="16" t="s">
        <v>10</v>
      </c>
      <c r="G37" s="14" t="s">
        <v>0</v>
      </c>
      <c r="H37" s="13" t="s">
        <v>1</v>
      </c>
      <c r="I37" s="13" t="s">
        <v>2</v>
      </c>
      <c r="J37" s="16" t="s">
        <v>3</v>
      </c>
      <c r="K37" s="15" t="s">
        <v>10</v>
      </c>
      <c r="L37" s="19" t="s">
        <v>0</v>
      </c>
      <c r="M37" s="13" t="s">
        <v>1</v>
      </c>
      <c r="N37" s="20" t="s">
        <v>2</v>
      </c>
    </row>
    <row r="38" spans="1:15" ht="15" x14ac:dyDescent="0.25">
      <c r="A38" s="7" t="s">
        <v>15</v>
      </c>
      <c r="B38" s="3">
        <v>62.896000000000001</v>
      </c>
      <c r="C38" s="3">
        <v>61.671999999999997</v>
      </c>
      <c r="D38" s="3">
        <v>61.103999999999999</v>
      </c>
      <c r="E38" s="17">
        <f>AVERAGE(B38:D38)</f>
        <v>61.890666666666668</v>
      </c>
      <c r="F38" s="17">
        <f>_xlfn.STDEV.P(B38:D38)</f>
        <v>0.74774208268775644</v>
      </c>
      <c r="G38" s="4">
        <f t="shared" ref="G38:G47" si="0">B38-L38</f>
        <v>35.805599999999998</v>
      </c>
      <c r="H38" s="3">
        <f t="shared" ref="H38:H47" si="1">C38-M38</f>
        <v>36.113</v>
      </c>
      <c r="I38" s="3">
        <f t="shared" ref="I38:I47" si="2">D38-N38</f>
        <v>36.156399999999998</v>
      </c>
      <c r="J38" s="17">
        <f>AVERAGE(G38:I38)</f>
        <v>36.024999999999999</v>
      </c>
      <c r="K38" s="8">
        <f>_xlfn.STDEV.P(G38:I38)</f>
        <v>0.15614770784954449</v>
      </c>
      <c r="L38" s="21">
        <v>27.090399999999999</v>
      </c>
      <c r="M38" s="3">
        <v>25.559000000000001</v>
      </c>
      <c r="N38" s="22">
        <v>24.947600000000001</v>
      </c>
    </row>
    <row r="39" spans="1:15" ht="15" x14ac:dyDescent="0.25">
      <c r="A39" s="7" t="s">
        <v>14</v>
      </c>
      <c r="B39" s="3">
        <v>64.248000000000005</v>
      </c>
      <c r="C39" s="3">
        <v>62.728000000000002</v>
      </c>
      <c r="D39" s="3">
        <v>62.258000000000003</v>
      </c>
      <c r="E39" s="17">
        <f t="shared" ref="E39:E47" si="3">AVERAGE(B39:D39)</f>
        <v>63.078000000000003</v>
      </c>
      <c r="F39" s="17">
        <f t="shared" ref="F39:F47" si="4">_xlfn.STDEV.P(B39:D39)</f>
        <v>0.84927419992995701</v>
      </c>
      <c r="G39" s="4">
        <f t="shared" si="0"/>
        <v>37.088800000000006</v>
      </c>
      <c r="H39" s="3">
        <f t="shared" si="1"/>
        <v>37.255000000000003</v>
      </c>
      <c r="I39" s="3">
        <f t="shared" si="2"/>
        <v>37.334200000000003</v>
      </c>
      <c r="J39" s="17">
        <f t="shared" ref="J39:J47" si="5">AVERAGE(G39:I39)</f>
        <v>37.226000000000006</v>
      </c>
      <c r="K39" s="8">
        <f t="shared" ref="K39:K47" si="6">_xlfn.STDEV.P(G39:I39)</f>
        <v>0.10226123410168528</v>
      </c>
      <c r="L39" s="21">
        <v>27.159199999999998</v>
      </c>
      <c r="M39" s="3">
        <v>25.472999999999999</v>
      </c>
      <c r="N39" s="22">
        <v>24.9238</v>
      </c>
    </row>
    <row r="40" spans="1:15" ht="15" x14ac:dyDescent="0.25">
      <c r="A40" s="7" t="s">
        <v>13</v>
      </c>
      <c r="B40" s="3">
        <v>63.631999999999998</v>
      </c>
      <c r="C40" s="3">
        <v>61.884</v>
      </c>
      <c r="D40" s="3">
        <v>61.508000000000003</v>
      </c>
      <c r="E40" s="17">
        <f t="shared" si="3"/>
        <v>62.341333333333331</v>
      </c>
      <c r="F40" s="17">
        <f t="shared" si="4"/>
        <v>0.92545820483092889</v>
      </c>
      <c r="G40" s="4">
        <f t="shared" si="0"/>
        <v>36.6036000000001</v>
      </c>
      <c r="H40" s="3">
        <f t="shared" si="1"/>
        <v>36.498800000000102</v>
      </c>
      <c r="I40" s="3">
        <f t="shared" si="2"/>
        <v>36.656800000000004</v>
      </c>
      <c r="J40" s="17">
        <f t="shared" si="5"/>
        <v>36.586400000000069</v>
      </c>
      <c r="K40" s="8">
        <f t="shared" si="6"/>
        <v>6.5639825309502658E-2</v>
      </c>
      <c r="L40" s="21">
        <v>27.028399999999898</v>
      </c>
      <c r="M40" s="3">
        <v>25.385199999999902</v>
      </c>
      <c r="N40" s="22">
        <v>24.851199999999999</v>
      </c>
    </row>
    <row r="41" spans="1:15" ht="15" x14ac:dyDescent="0.25">
      <c r="A41" s="7" t="s">
        <v>11</v>
      </c>
      <c r="B41" s="3">
        <v>62.143999999999998</v>
      </c>
      <c r="C41" s="3">
        <v>60.328000000000003</v>
      </c>
      <c r="D41" s="3">
        <v>59.991999999999997</v>
      </c>
      <c r="E41" s="17">
        <f t="shared" si="3"/>
        <v>60.821333333333335</v>
      </c>
      <c r="F41" s="17">
        <f t="shared" si="4"/>
        <v>0.94527221241055992</v>
      </c>
      <c r="G41" s="4">
        <f t="shared" si="0"/>
        <v>35.278800000000103</v>
      </c>
      <c r="H41" s="3">
        <f t="shared" si="1"/>
        <v>35.026600000000002</v>
      </c>
      <c r="I41" s="3">
        <f t="shared" si="2"/>
        <v>35.113</v>
      </c>
      <c r="J41" s="17">
        <f t="shared" si="5"/>
        <v>35.139466666666699</v>
      </c>
      <c r="K41" s="8">
        <f t="shared" si="6"/>
        <v>0.10464725934728704</v>
      </c>
      <c r="L41" s="21">
        <v>26.865199999999898</v>
      </c>
      <c r="M41" s="3">
        <v>25.301400000000001</v>
      </c>
      <c r="N41" s="22">
        <v>24.879000000000001</v>
      </c>
      <c r="O41" s="30"/>
    </row>
    <row r="42" spans="1:15" ht="15" x14ac:dyDescent="0.25">
      <c r="A42" s="7" t="s">
        <v>12</v>
      </c>
      <c r="B42" s="3">
        <v>66.58</v>
      </c>
      <c r="C42" s="3">
        <v>64.548000000000002</v>
      </c>
      <c r="D42" s="3">
        <v>63.234000000000002</v>
      </c>
      <c r="E42" s="17">
        <f t="shared" si="3"/>
        <v>64.787333333333336</v>
      </c>
      <c r="F42" s="17">
        <f t="shared" si="4"/>
        <v>1.3764421124365835</v>
      </c>
      <c r="G42" s="4">
        <f t="shared" si="0"/>
        <v>39.780999999999999</v>
      </c>
      <c r="H42" s="3">
        <f t="shared" si="1"/>
        <v>39.321600000000004</v>
      </c>
      <c r="I42" s="3">
        <f t="shared" si="2"/>
        <v>38.415000000000006</v>
      </c>
      <c r="J42" s="17">
        <f t="shared" si="5"/>
        <v>39.172533333333334</v>
      </c>
      <c r="K42" s="8">
        <f t="shared" si="6"/>
        <v>0.56754127798973264</v>
      </c>
      <c r="L42" s="21">
        <v>26.798999999999999</v>
      </c>
      <c r="M42" s="3">
        <v>25.226400000000002</v>
      </c>
      <c r="N42" s="22">
        <v>24.818999999999999</v>
      </c>
    </row>
    <row r="43" spans="1:15" ht="15" x14ac:dyDescent="0.25">
      <c r="A43" s="7" t="s">
        <v>16</v>
      </c>
      <c r="B43" s="3">
        <v>62.22</v>
      </c>
      <c r="C43" s="3">
        <v>60.68</v>
      </c>
      <c r="D43" s="3">
        <v>60.683999999999997</v>
      </c>
      <c r="E43" s="17">
        <f t="shared" si="3"/>
        <v>61.19466666666667</v>
      </c>
      <c r="F43" s="17">
        <f t="shared" si="4"/>
        <v>0.7250219920036145</v>
      </c>
      <c r="G43" s="4">
        <f t="shared" si="0"/>
        <v>35.637799999999999</v>
      </c>
      <c r="H43" s="3">
        <f t="shared" si="1"/>
        <v>35.509200000000099</v>
      </c>
      <c r="I43" s="3">
        <f t="shared" si="2"/>
        <v>35.877800000000093</v>
      </c>
      <c r="J43" s="17">
        <f t="shared" si="5"/>
        <v>35.674933333333399</v>
      </c>
      <c r="K43" s="8">
        <f t="shared" si="6"/>
        <v>0.15275394884876306</v>
      </c>
      <c r="L43" s="21">
        <v>26.5822</v>
      </c>
      <c r="M43" s="3">
        <v>25.1707999999999</v>
      </c>
      <c r="N43" s="22">
        <v>24.806199999999901</v>
      </c>
    </row>
    <row r="44" spans="1:15" ht="15" x14ac:dyDescent="0.25">
      <c r="A44" s="7"/>
      <c r="B44" s="3"/>
      <c r="C44" s="3"/>
      <c r="D44" s="3"/>
      <c r="E44" s="17" t="e">
        <f t="shared" si="3"/>
        <v>#DIV/0!</v>
      </c>
      <c r="F44" s="17" t="e">
        <f t="shared" si="4"/>
        <v>#DIV/0!</v>
      </c>
      <c r="G44" s="4">
        <f t="shared" si="0"/>
        <v>0</v>
      </c>
      <c r="H44" s="3">
        <f t="shared" si="1"/>
        <v>0</v>
      </c>
      <c r="I44" s="3">
        <f t="shared" si="2"/>
        <v>0</v>
      </c>
      <c r="J44" s="17">
        <f t="shared" si="5"/>
        <v>0</v>
      </c>
      <c r="K44" s="8">
        <f t="shared" si="6"/>
        <v>0</v>
      </c>
      <c r="L44" s="21"/>
      <c r="M44" s="3"/>
      <c r="N44" s="22"/>
    </row>
    <row r="45" spans="1:15" ht="15" x14ac:dyDescent="0.25">
      <c r="A45" s="7"/>
      <c r="B45" s="3"/>
      <c r="C45" s="3"/>
      <c r="D45" s="3"/>
      <c r="E45" s="17" t="e">
        <f t="shared" si="3"/>
        <v>#DIV/0!</v>
      </c>
      <c r="F45" s="17" t="e">
        <f t="shared" si="4"/>
        <v>#DIV/0!</v>
      </c>
      <c r="G45" s="4">
        <f t="shared" si="0"/>
        <v>0</v>
      </c>
      <c r="H45" s="3">
        <f t="shared" si="1"/>
        <v>0</v>
      </c>
      <c r="I45" s="3">
        <f t="shared" si="2"/>
        <v>0</v>
      </c>
      <c r="J45" s="17">
        <f t="shared" si="5"/>
        <v>0</v>
      </c>
      <c r="K45" s="8">
        <f t="shared" si="6"/>
        <v>0</v>
      </c>
      <c r="L45" s="21"/>
      <c r="M45" s="3"/>
      <c r="N45" s="22"/>
    </row>
    <row r="46" spans="1:15" ht="15" x14ac:dyDescent="0.25">
      <c r="A46" s="7"/>
      <c r="B46" s="3"/>
      <c r="C46" s="3"/>
      <c r="D46" s="3"/>
      <c r="E46" s="17" t="e">
        <f t="shared" si="3"/>
        <v>#DIV/0!</v>
      </c>
      <c r="F46" s="17" t="e">
        <f t="shared" si="4"/>
        <v>#DIV/0!</v>
      </c>
      <c r="G46" s="4">
        <f t="shared" si="0"/>
        <v>0</v>
      </c>
      <c r="H46" s="3">
        <f t="shared" si="1"/>
        <v>0</v>
      </c>
      <c r="I46" s="3">
        <f t="shared" si="2"/>
        <v>0</v>
      </c>
      <c r="J46" s="17">
        <f t="shared" si="5"/>
        <v>0</v>
      </c>
      <c r="K46" s="8">
        <f t="shared" si="6"/>
        <v>0</v>
      </c>
      <c r="L46" s="21"/>
      <c r="M46" s="3"/>
      <c r="N46" s="22"/>
    </row>
    <row r="47" spans="1:15" ht="15.75" thickBot="1" x14ac:dyDescent="0.3">
      <c r="A47" s="9"/>
      <c r="B47" s="10"/>
      <c r="C47" s="10"/>
      <c r="D47" s="10"/>
      <c r="E47" s="18" t="e">
        <f t="shared" si="3"/>
        <v>#DIV/0!</v>
      </c>
      <c r="F47" s="18" t="e">
        <f t="shared" si="4"/>
        <v>#DIV/0!</v>
      </c>
      <c r="G47" s="11">
        <f t="shared" si="0"/>
        <v>0</v>
      </c>
      <c r="H47" s="10">
        <f t="shared" si="1"/>
        <v>0</v>
      </c>
      <c r="I47" s="10">
        <f t="shared" si="2"/>
        <v>0</v>
      </c>
      <c r="J47" s="18">
        <f t="shared" si="5"/>
        <v>0</v>
      </c>
      <c r="K47" s="12">
        <f t="shared" si="6"/>
        <v>0</v>
      </c>
      <c r="L47" s="23"/>
      <c r="M47" s="10"/>
      <c r="N47" s="24"/>
    </row>
    <row r="49" spans="1:15" ht="18.75" thickBot="1" x14ac:dyDescent="0.3">
      <c r="A49" s="2" t="s">
        <v>8</v>
      </c>
    </row>
    <row r="50" spans="1:15" ht="15" customHeight="1" x14ac:dyDescent="0.2">
      <c r="A50" s="5"/>
      <c r="B50" s="28" t="s">
        <v>4</v>
      </c>
      <c r="C50" s="26"/>
      <c r="D50" s="26"/>
      <c r="E50" s="26"/>
      <c r="F50" s="29"/>
      <c r="G50" s="28" t="s">
        <v>5</v>
      </c>
      <c r="H50" s="26"/>
      <c r="I50" s="26"/>
      <c r="J50" s="26"/>
      <c r="K50" s="27"/>
      <c r="L50" s="25" t="s">
        <v>6</v>
      </c>
      <c r="M50" s="26"/>
      <c r="N50" s="27"/>
    </row>
    <row r="51" spans="1:15" ht="15" x14ac:dyDescent="0.25">
      <c r="A51" s="6"/>
      <c r="B51" s="13" t="s">
        <v>0</v>
      </c>
      <c r="C51" s="13" t="s">
        <v>1</v>
      </c>
      <c r="D51" s="13" t="s">
        <v>2</v>
      </c>
      <c r="E51" s="16" t="s">
        <v>3</v>
      </c>
      <c r="F51" s="16" t="s">
        <v>10</v>
      </c>
      <c r="G51" s="14" t="s">
        <v>0</v>
      </c>
      <c r="H51" s="13" t="s">
        <v>1</v>
      </c>
      <c r="I51" s="13" t="s">
        <v>2</v>
      </c>
      <c r="J51" s="16" t="s">
        <v>3</v>
      </c>
      <c r="K51" s="15" t="s">
        <v>10</v>
      </c>
      <c r="L51" s="19" t="s">
        <v>0</v>
      </c>
      <c r="M51" s="13" t="s">
        <v>1</v>
      </c>
      <c r="N51" s="20" t="s">
        <v>2</v>
      </c>
    </row>
    <row r="52" spans="1:15" ht="15" x14ac:dyDescent="0.25">
      <c r="A52" s="7" t="s">
        <v>15</v>
      </c>
      <c r="B52" s="3">
        <v>64.376000000000005</v>
      </c>
      <c r="C52" s="3">
        <v>62.67</v>
      </c>
      <c r="D52" s="3">
        <v>62.896000000000001</v>
      </c>
      <c r="E52" s="17">
        <f>AVERAGE(B52:D52)</f>
        <v>63.314</v>
      </c>
      <c r="F52" s="17">
        <f>_xlfn.STDEV.P(B52:D52)</f>
        <v>0.75659412280738025</v>
      </c>
      <c r="G52" s="4">
        <f t="shared" ref="G52:G61" si="7">B52-L52</f>
        <v>37.92880000000001</v>
      </c>
      <c r="H52" s="3">
        <f t="shared" ref="H52:H61" si="8">C52-M52</f>
        <v>37.651600000000002</v>
      </c>
      <c r="I52" s="3">
        <f t="shared" ref="I52:I61" si="9">D52-N52</f>
        <v>38.091999999999999</v>
      </c>
      <c r="J52" s="17">
        <f>AVERAGE(G52:I52)</f>
        <v>37.890800000000006</v>
      </c>
      <c r="K52" s="8">
        <f>_xlfn.STDEV.P(G52:I52)</f>
        <v>0.18178932861969585</v>
      </c>
      <c r="L52" s="21">
        <v>26.447199999999999</v>
      </c>
      <c r="M52" s="3">
        <v>25.0184</v>
      </c>
      <c r="N52" s="22">
        <v>24.803999999999998</v>
      </c>
    </row>
    <row r="53" spans="1:15" ht="15" x14ac:dyDescent="0.25">
      <c r="A53" s="7" t="s">
        <v>14</v>
      </c>
      <c r="B53" s="3">
        <v>61.823999999999998</v>
      </c>
      <c r="C53" s="3">
        <v>60.164000000000001</v>
      </c>
      <c r="D53" s="3">
        <v>60.432000000000002</v>
      </c>
      <c r="E53" s="17">
        <f t="shared" ref="E53:E61" si="10">AVERAGE(B53:D53)</f>
        <v>60.806666666666672</v>
      </c>
      <c r="F53" s="17">
        <f t="shared" ref="F53:F61" si="11">_xlfn.STDEV.P(B53:D53)</f>
        <v>0.72763605066146886</v>
      </c>
      <c r="G53" s="4">
        <f t="shared" si="7"/>
        <v>35.5852</v>
      </c>
      <c r="H53" s="3">
        <f t="shared" si="8"/>
        <v>35.154200000000003</v>
      </c>
      <c r="I53" s="3">
        <f t="shared" si="9"/>
        <v>35.514400000000002</v>
      </c>
      <c r="J53" s="17">
        <f t="shared" ref="J53:J61" si="12">AVERAGE(G53:I53)</f>
        <v>35.417933333333337</v>
      </c>
      <c r="K53" s="8">
        <f t="shared" ref="K53:K61" si="13">_xlfn.STDEV.P(G53:I53)</f>
        <v>0.18871426961296592</v>
      </c>
      <c r="L53" s="21">
        <v>26.238800000000001</v>
      </c>
      <c r="M53" s="3">
        <v>25.009799999999998</v>
      </c>
      <c r="N53" s="22">
        <v>24.9176</v>
      </c>
    </row>
    <row r="54" spans="1:15" ht="15" x14ac:dyDescent="0.25">
      <c r="A54" s="7" t="s">
        <v>13</v>
      </c>
      <c r="B54" s="3">
        <v>62.387999999999998</v>
      </c>
      <c r="C54" s="3">
        <v>61.192</v>
      </c>
      <c r="D54" s="3">
        <v>61.58</v>
      </c>
      <c r="E54" s="17">
        <f t="shared" si="10"/>
        <v>61.72</v>
      </c>
      <c r="F54" s="17">
        <f t="shared" si="11"/>
        <v>0.49819942459487637</v>
      </c>
      <c r="G54" s="4">
        <f t="shared" si="7"/>
        <v>36.217799999999997</v>
      </c>
      <c r="H54" s="3">
        <f t="shared" si="8"/>
        <v>36.046800000000005</v>
      </c>
      <c r="I54" s="3">
        <f t="shared" si="9"/>
        <v>36.598399999999998</v>
      </c>
      <c r="J54" s="17">
        <f t="shared" si="12"/>
        <v>36.287666666666667</v>
      </c>
      <c r="K54" s="8">
        <f t="shared" si="13"/>
        <v>0.23054522814888453</v>
      </c>
      <c r="L54" s="21">
        <v>26.170200000000001</v>
      </c>
      <c r="M54" s="3">
        <v>25.145199999999999</v>
      </c>
      <c r="N54" s="22">
        <v>24.9816</v>
      </c>
    </row>
    <row r="55" spans="1:15" ht="15" x14ac:dyDescent="0.25">
      <c r="A55" s="7" t="s">
        <v>11</v>
      </c>
      <c r="B55" s="3">
        <v>58.423999999999999</v>
      </c>
      <c r="C55" s="3">
        <v>57.533999999999999</v>
      </c>
      <c r="D55" s="3">
        <v>57.945999999999998</v>
      </c>
      <c r="E55" s="17">
        <f t="shared" si="10"/>
        <v>57.967999999999996</v>
      </c>
      <c r="F55" s="17">
        <f t="shared" si="11"/>
        <v>0.36367384655301632</v>
      </c>
      <c r="G55" s="4">
        <f t="shared" si="7"/>
        <v>32.3782</v>
      </c>
      <c r="H55" s="3">
        <f t="shared" si="8"/>
        <v>32.489999999999995</v>
      </c>
      <c r="I55" s="3">
        <f t="shared" si="9"/>
        <v>32.895200000000003</v>
      </c>
      <c r="J55" s="17">
        <f t="shared" si="12"/>
        <v>32.587800000000001</v>
      </c>
      <c r="K55" s="8">
        <f t="shared" si="13"/>
        <v>0.22210490014105408</v>
      </c>
      <c r="L55" s="21">
        <v>26.0458</v>
      </c>
      <c r="M55" s="3">
        <v>25.044</v>
      </c>
      <c r="N55" s="22">
        <v>25.050799999999999</v>
      </c>
      <c r="O55" s="30"/>
    </row>
    <row r="56" spans="1:15" ht="15" x14ac:dyDescent="0.25">
      <c r="A56" s="7" t="s">
        <v>12</v>
      </c>
      <c r="B56" s="3">
        <v>64.64</v>
      </c>
      <c r="C56" s="3">
        <v>63.86</v>
      </c>
      <c r="D56" s="3">
        <v>64.603999999999999</v>
      </c>
      <c r="E56" s="17">
        <f t="shared" si="10"/>
        <v>64.367999999999995</v>
      </c>
      <c r="F56" s="17">
        <f t="shared" si="11"/>
        <v>0.35951077869794135</v>
      </c>
      <c r="G56" s="4">
        <f t="shared" si="7"/>
        <v>38.776600000000002</v>
      </c>
      <c r="H56" s="3">
        <f t="shared" si="8"/>
        <v>38.824399999999997</v>
      </c>
      <c r="I56" s="3">
        <f t="shared" si="9"/>
        <v>39.358199999999997</v>
      </c>
      <c r="J56" s="17">
        <f t="shared" si="12"/>
        <v>38.986399999999996</v>
      </c>
      <c r="K56" s="8">
        <f t="shared" si="13"/>
        <v>0.26362554251564063</v>
      </c>
      <c r="L56" s="21">
        <v>25.863399999999999</v>
      </c>
      <c r="M56" s="3">
        <v>25.035599999999999</v>
      </c>
      <c r="N56" s="22">
        <v>25.245799999999999</v>
      </c>
    </row>
    <row r="57" spans="1:15" ht="15" x14ac:dyDescent="0.25">
      <c r="A57" s="7" t="s">
        <v>16</v>
      </c>
      <c r="B57" s="3">
        <v>60.072000000000003</v>
      </c>
      <c r="C57" s="3">
        <v>59.404000000000003</v>
      </c>
      <c r="D57" s="3">
        <v>60.436</v>
      </c>
      <c r="E57" s="17">
        <f t="shared" si="10"/>
        <v>59.970666666666666</v>
      </c>
      <c r="F57" s="17">
        <f t="shared" si="11"/>
        <v>0.42736193352031376</v>
      </c>
      <c r="G57" s="4">
        <f t="shared" si="7"/>
        <v>34.328400000000002</v>
      </c>
      <c r="H57" s="3">
        <f t="shared" si="8"/>
        <v>34.39</v>
      </c>
      <c r="I57" s="3">
        <f t="shared" si="9"/>
        <v>34.989000000000004</v>
      </c>
      <c r="J57" s="17">
        <f t="shared" si="12"/>
        <v>34.569133333333333</v>
      </c>
      <c r="K57" s="8">
        <f t="shared" si="13"/>
        <v>0.29795374734269808</v>
      </c>
      <c r="L57" s="21">
        <v>25.743600000000001</v>
      </c>
      <c r="M57" s="3">
        <v>25.013999999999999</v>
      </c>
      <c r="N57" s="22">
        <v>25.446999999999999</v>
      </c>
    </row>
    <row r="58" spans="1:15" ht="15" x14ac:dyDescent="0.25">
      <c r="A58" s="7"/>
      <c r="B58" s="3"/>
      <c r="C58" s="3"/>
      <c r="D58" s="3"/>
      <c r="E58" s="17" t="e">
        <f t="shared" si="10"/>
        <v>#DIV/0!</v>
      </c>
      <c r="F58" s="17" t="e">
        <f t="shared" si="11"/>
        <v>#DIV/0!</v>
      </c>
      <c r="G58" s="4">
        <f t="shared" si="7"/>
        <v>0</v>
      </c>
      <c r="H58" s="3">
        <f t="shared" si="8"/>
        <v>0</v>
      </c>
      <c r="I58" s="3">
        <f t="shared" si="9"/>
        <v>0</v>
      </c>
      <c r="J58" s="17">
        <f t="shared" si="12"/>
        <v>0</v>
      </c>
      <c r="K58" s="8">
        <f t="shared" si="13"/>
        <v>0</v>
      </c>
      <c r="L58" s="21"/>
      <c r="M58" s="3"/>
      <c r="N58" s="22"/>
    </row>
    <row r="59" spans="1:15" ht="15" x14ac:dyDescent="0.25">
      <c r="A59" s="7"/>
      <c r="B59" s="3"/>
      <c r="C59" s="3"/>
      <c r="D59" s="3"/>
      <c r="E59" s="17" t="e">
        <f t="shared" si="10"/>
        <v>#DIV/0!</v>
      </c>
      <c r="F59" s="17" t="e">
        <f t="shared" si="11"/>
        <v>#DIV/0!</v>
      </c>
      <c r="G59" s="4">
        <f t="shared" si="7"/>
        <v>0</v>
      </c>
      <c r="H59" s="3">
        <f t="shared" si="8"/>
        <v>0</v>
      </c>
      <c r="I59" s="3">
        <f t="shared" si="9"/>
        <v>0</v>
      </c>
      <c r="J59" s="17">
        <f t="shared" si="12"/>
        <v>0</v>
      </c>
      <c r="K59" s="8">
        <f t="shared" si="13"/>
        <v>0</v>
      </c>
      <c r="L59" s="21"/>
      <c r="M59" s="3"/>
      <c r="N59" s="22"/>
    </row>
    <row r="60" spans="1:15" ht="15" x14ac:dyDescent="0.25">
      <c r="A60" s="7"/>
      <c r="B60" s="3"/>
      <c r="C60" s="3"/>
      <c r="D60" s="3"/>
      <c r="E60" s="17" t="e">
        <f t="shared" si="10"/>
        <v>#DIV/0!</v>
      </c>
      <c r="F60" s="17" t="e">
        <f t="shared" si="11"/>
        <v>#DIV/0!</v>
      </c>
      <c r="G60" s="4">
        <f t="shared" si="7"/>
        <v>0</v>
      </c>
      <c r="H60" s="3">
        <f t="shared" si="8"/>
        <v>0</v>
      </c>
      <c r="I60" s="3">
        <f t="shared" si="9"/>
        <v>0</v>
      </c>
      <c r="J60" s="17">
        <f t="shared" si="12"/>
        <v>0</v>
      </c>
      <c r="K60" s="8">
        <f t="shared" si="13"/>
        <v>0</v>
      </c>
      <c r="L60" s="21"/>
      <c r="M60" s="3"/>
      <c r="N60" s="22"/>
    </row>
    <row r="61" spans="1:15" ht="15.75" thickBot="1" x14ac:dyDescent="0.3">
      <c r="A61" s="9"/>
      <c r="B61" s="10"/>
      <c r="C61" s="10"/>
      <c r="D61" s="10"/>
      <c r="E61" s="18" t="e">
        <f t="shared" si="10"/>
        <v>#DIV/0!</v>
      </c>
      <c r="F61" s="18" t="e">
        <f t="shared" si="11"/>
        <v>#DIV/0!</v>
      </c>
      <c r="G61" s="11">
        <f t="shared" si="7"/>
        <v>0</v>
      </c>
      <c r="H61" s="10">
        <f t="shared" si="8"/>
        <v>0</v>
      </c>
      <c r="I61" s="10">
        <f t="shared" si="9"/>
        <v>0</v>
      </c>
      <c r="J61" s="18">
        <f t="shared" si="12"/>
        <v>0</v>
      </c>
      <c r="K61" s="12">
        <f t="shared" si="13"/>
        <v>0</v>
      </c>
      <c r="L61" s="23"/>
      <c r="M61" s="10"/>
      <c r="N61" s="24"/>
    </row>
    <row r="63" spans="1:15" ht="18.75" thickBot="1" x14ac:dyDescent="0.3">
      <c r="A63" s="2" t="s">
        <v>9</v>
      </c>
    </row>
    <row r="64" spans="1:15" ht="15" customHeight="1" x14ac:dyDescent="0.2">
      <c r="A64" s="5"/>
      <c r="B64" s="28" t="s">
        <v>4</v>
      </c>
      <c r="C64" s="26"/>
      <c r="D64" s="26"/>
      <c r="E64" s="26"/>
      <c r="F64" s="29"/>
      <c r="G64" s="28" t="s">
        <v>5</v>
      </c>
      <c r="H64" s="26"/>
      <c r="I64" s="26"/>
      <c r="J64" s="26"/>
      <c r="K64" s="27"/>
      <c r="L64" s="25" t="s">
        <v>6</v>
      </c>
      <c r="M64" s="26"/>
      <c r="N64" s="27"/>
    </row>
    <row r="65" spans="1:14" ht="15" x14ac:dyDescent="0.25">
      <c r="A65" s="6"/>
      <c r="B65" s="13" t="s">
        <v>0</v>
      </c>
      <c r="C65" s="13" t="s">
        <v>1</v>
      </c>
      <c r="D65" s="13" t="s">
        <v>2</v>
      </c>
      <c r="E65" s="16" t="s">
        <v>3</v>
      </c>
      <c r="F65" s="16" t="s">
        <v>10</v>
      </c>
      <c r="G65" s="14" t="s">
        <v>0</v>
      </c>
      <c r="H65" s="13" t="s">
        <v>1</v>
      </c>
      <c r="I65" s="13" t="s">
        <v>2</v>
      </c>
      <c r="J65" s="16" t="s">
        <v>3</v>
      </c>
      <c r="K65" s="15" t="s">
        <v>10</v>
      </c>
      <c r="L65" s="19" t="s">
        <v>0</v>
      </c>
      <c r="M65" s="13" t="s">
        <v>1</v>
      </c>
      <c r="N65" s="20" t="s">
        <v>2</v>
      </c>
    </row>
    <row r="66" spans="1:14" ht="15" x14ac:dyDescent="0.25">
      <c r="A66" s="7"/>
      <c r="B66" s="3"/>
      <c r="C66" s="3"/>
      <c r="D66" s="3"/>
      <c r="E66" s="17" t="e">
        <f>AVERAGE(B66:D66)</f>
        <v>#DIV/0!</v>
      </c>
      <c r="F66" s="17" t="e">
        <f>_xlfn.STDEV.P(B66:D66)</f>
        <v>#DIV/0!</v>
      </c>
      <c r="G66" s="4">
        <f t="shared" ref="G66:G75" si="14">B66-L66</f>
        <v>0</v>
      </c>
      <c r="H66" s="3">
        <f t="shared" ref="H66:H75" si="15">C66-M66</f>
        <v>0</v>
      </c>
      <c r="I66" s="3">
        <f t="shared" ref="I66:I75" si="16">D66-N66</f>
        <v>0</v>
      </c>
      <c r="J66" s="17">
        <f>AVERAGE(G66:I66)</f>
        <v>0</v>
      </c>
      <c r="K66" s="8">
        <f>_xlfn.STDEV.P(G66:I66)</f>
        <v>0</v>
      </c>
      <c r="L66" s="21"/>
      <c r="M66" s="3"/>
      <c r="N66" s="22"/>
    </row>
    <row r="67" spans="1:14" ht="15" x14ac:dyDescent="0.25">
      <c r="A67" s="7"/>
      <c r="B67" s="3"/>
      <c r="C67" s="3"/>
      <c r="D67" s="3"/>
      <c r="E67" s="17" t="e">
        <f t="shared" ref="E67:E75" si="17">AVERAGE(B67:D67)</f>
        <v>#DIV/0!</v>
      </c>
      <c r="F67" s="17" t="e">
        <f t="shared" ref="F67:F75" si="18">_xlfn.STDEV.P(B67:D67)</f>
        <v>#DIV/0!</v>
      </c>
      <c r="G67" s="4">
        <f t="shared" si="14"/>
        <v>0</v>
      </c>
      <c r="H67" s="3">
        <f t="shared" si="15"/>
        <v>0</v>
      </c>
      <c r="I67" s="3">
        <f t="shared" si="16"/>
        <v>0</v>
      </c>
      <c r="J67" s="17">
        <f t="shared" ref="J67:J75" si="19">AVERAGE(G67:I67)</f>
        <v>0</v>
      </c>
      <c r="K67" s="8">
        <f t="shared" ref="K67:K75" si="20">_xlfn.STDEV.P(G67:I67)</f>
        <v>0</v>
      </c>
      <c r="L67" s="21"/>
      <c r="M67" s="3"/>
      <c r="N67" s="22"/>
    </row>
    <row r="68" spans="1:14" ht="15" x14ac:dyDescent="0.25">
      <c r="A68" s="7"/>
      <c r="B68" s="3"/>
      <c r="C68" s="3"/>
      <c r="D68" s="3"/>
      <c r="E68" s="17" t="e">
        <f t="shared" si="17"/>
        <v>#DIV/0!</v>
      </c>
      <c r="F68" s="17" t="e">
        <f t="shared" si="18"/>
        <v>#DIV/0!</v>
      </c>
      <c r="G68" s="4">
        <f t="shared" si="14"/>
        <v>0</v>
      </c>
      <c r="H68" s="3">
        <f t="shared" si="15"/>
        <v>0</v>
      </c>
      <c r="I68" s="3">
        <f t="shared" si="16"/>
        <v>0</v>
      </c>
      <c r="J68" s="17">
        <f t="shared" si="19"/>
        <v>0</v>
      </c>
      <c r="K68" s="8">
        <f t="shared" si="20"/>
        <v>0</v>
      </c>
      <c r="L68" s="21"/>
      <c r="M68" s="3"/>
      <c r="N68" s="22"/>
    </row>
    <row r="69" spans="1:14" ht="15" x14ac:dyDescent="0.25">
      <c r="A69" s="7"/>
      <c r="B69" s="3"/>
      <c r="C69" s="3"/>
      <c r="D69" s="3"/>
      <c r="E69" s="17" t="e">
        <f t="shared" si="17"/>
        <v>#DIV/0!</v>
      </c>
      <c r="F69" s="17" t="e">
        <f t="shared" si="18"/>
        <v>#DIV/0!</v>
      </c>
      <c r="G69" s="4">
        <f t="shared" si="14"/>
        <v>0</v>
      </c>
      <c r="H69" s="3">
        <f t="shared" si="15"/>
        <v>0</v>
      </c>
      <c r="I69" s="3">
        <f t="shared" si="16"/>
        <v>0</v>
      </c>
      <c r="J69" s="17">
        <f t="shared" si="19"/>
        <v>0</v>
      </c>
      <c r="K69" s="8">
        <f t="shared" si="20"/>
        <v>0</v>
      </c>
      <c r="L69" s="21"/>
      <c r="M69" s="3"/>
      <c r="N69" s="22"/>
    </row>
    <row r="70" spans="1:14" ht="15" x14ac:dyDescent="0.25">
      <c r="A70" s="7"/>
      <c r="B70" s="3"/>
      <c r="C70" s="3"/>
      <c r="D70" s="3"/>
      <c r="E70" s="17" t="e">
        <f t="shared" si="17"/>
        <v>#DIV/0!</v>
      </c>
      <c r="F70" s="17" t="e">
        <f t="shared" si="18"/>
        <v>#DIV/0!</v>
      </c>
      <c r="G70" s="4">
        <f t="shared" si="14"/>
        <v>0</v>
      </c>
      <c r="H70" s="3">
        <f t="shared" si="15"/>
        <v>0</v>
      </c>
      <c r="I70" s="3">
        <f t="shared" si="16"/>
        <v>0</v>
      </c>
      <c r="J70" s="17">
        <f t="shared" si="19"/>
        <v>0</v>
      </c>
      <c r="K70" s="8">
        <f t="shared" si="20"/>
        <v>0</v>
      </c>
      <c r="L70" s="21"/>
      <c r="M70" s="3"/>
      <c r="N70" s="22"/>
    </row>
    <row r="71" spans="1:14" ht="15" x14ac:dyDescent="0.25">
      <c r="A71" s="7"/>
      <c r="B71" s="3"/>
      <c r="C71" s="3"/>
      <c r="D71" s="3"/>
      <c r="E71" s="17" t="e">
        <f t="shared" si="17"/>
        <v>#DIV/0!</v>
      </c>
      <c r="F71" s="17" t="e">
        <f t="shared" si="18"/>
        <v>#DIV/0!</v>
      </c>
      <c r="G71" s="4">
        <f t="shared" si="14"/>
        <v>0</v>
      </c>
      <c r="H71" s="3">
        <f t="shared" si="15"/>
        <v>0</v>
      </c>
      <c r="I71" s="3">
        <f t="shared" si="16"/>
        <v>0</v>
      </c>
      <c r="J71" s="17">
        <f t="shared" si="19"/>
        <v>0</v>
      </c>
      <c r="K71" s="8">
        <f t="shared" si="20"/>
        <v>0</v>
      </c>
      <c r="L71" s="21"/>
      <c r="M71" s="3"/>
      <c r="N71" s="22"/>
    </row>
    <row r="72" spans="1:14" ht="15" x14ac:dyDescent="0.25">
      <c r="A72" s="7"/>
      <c r="B72" s="3"/>
      <c r="C72" s="3"/>
      <c r="D72" s="3"/>
      <c r="E72" s="17" t="e">
        <f t="shared" si="17"/>
        <v>#DIV/0!</v>
      </c>
      <c r="F72" s="17" t="e">
        <f t="shared" si="18"/>
        <v>#DIV/0!</v>
      </c>
      <c r="G72" s="4">
        <f t="shared" si="14"/>
        <v>0</v>
      </c>
      <c r="H72" s="3">
        <f t="shared" si="15"/>
        <v>0</v>
      </c>
      <c r="I72" s="3">
        <f t="shared" si="16"/>
        <v>0</v>
      </c>
      <c r="J72" s="17">
        <f t="shared" si="19"/>
        <v>0</v>
      </c>
      <c r="K72" s="8">
        <f t="shared" si="20"/>
        <v>0</v>
      </c>
      <c r="L72" s="21"/>
      <c r="M72" s="3"/>
      <c r="N72" s="22"/>
    </row>
    <row r="73" spans="1:14" ht="15" x14ac:dyDescent="0.25">
      <c r="A73" s="7"/>
      <c r="B73" s="3"/>
      <c r="C73" s="3"/>
      <c r="D73" s="3"/>
      <c r="E73" s="17" t="e">
        <f t="shared" si="17"/>
        <v>#DIV/0!</v>
      </c>
      <c r="F73" s="17" t="e">
        <f t="shared" si="18"/>
        <v>#DIV/0!</v>
      </c>
      <c r="G73" s="4">
        <f t="shared" si="14"/>
        <v>0</v>
      </c>
      <c r="H73" s="3">
        <f t="shared" si="15"/>
        <v>0</v>
      </c>
      <c r="I73" s="3">
        <f t="shared" si="16"/>
        <v>0</v>
      </c>
      <c r="J73" s="17">
        <f t="shared" si="19"/>
        <v>0</v>
      </c>
      <c r="K73" s="8">
        <f t="shared" si="20"/>
        <v>0</v>
      </c>
      <c r="L73" s="21"/>
      <c r="M73" s="3"/>
      <c r="N73" s="22"/>
    </row>
    <row r="74" spans="1:14" ht="15" x14ac:dyDescent="0.25">
      <c r="A74" s="7"/>
      <c r="B74" s="3"/>
      <c r="C74" s="3"/>
      <c r="D74" s="3"/>
      <c r="E74" s="17" t="e">
        <f t="shared" si="17"/>
        <v>#DIV/0!</v>
      </c>
      <c r="F74" s="17" t="e">
        <f t="shared" si="18"/>
        <v>#DIV/0!</v>
      </c>
      <c r="G74" s="4">
        <f t="shared" si="14"/>
        <v>0</v>
      </c>
      <c r="H74" s="3">
        <f t="shared" si="15"/>
        <v>0</v>
      </c>
      <c r="I74" s="3">
        <f t="shared" si="16"/>
        <v>0</v>
      </c>
      <c r="J74" s="17">
        <f t="shared" si="19"/>
        <v>0</v>
      </c>
      <c r="K74" s="8">
        <f t="shared" si="20"/>
        <v>0</v>
      </c>
      <c r="L74" s="21"/>
      <c r="M74" s="3"/>
      <c r="N74" s="22"/>
    </row>
    <row r="75" spans="1:14" ht="15.75" thickBot="1" x14ac:dyDescent="0.3">
      <c r="A75" s="9"/>
      <c r="B75" s="10"/>
      <c r="C75" s="10"/>
      <c r="D75" s="10"/>
      <c r="E75" s="18" t="e">
        <f t="shared" si="17"/>
        <v>#DIV/0!</v>
      </c>
      <c r="F75" s="18" t="e">
        <f t="shared" si="18"/>
        <v>#DIV/0!</v>
      </c>
      <c r="G75" s="11">
        <f t="shared" si="14"/>
        <v>0</v>
      </c>
      <c r="H75" s="10">
        <f t="shared" si="15"/>
        <v>0</v>
      </c>
      <c r="I75" s="10">
        <f t="shared" si="16"/>
        <v>0</v>
      </c>
      <c r="J75" s="18">
        <f t="shared" si="19"/>
        <v>0</v>
      </c>
      <c r="K75" s="12">
        <f t="shared" si="20"/>
        <v>0</v>
      </c>
      <c r="L75" s="23"/>
      <c r="M75" s="10"/>
      <c r="N75" s="24"/>
    </row>
  </sheetData>
  <mergeCells count="9">
    <mergeCell ref="L64:N64"/>
    <mergeCell ref="G50:K50"/>
    <mergeCell ref="B50:F50"/>
    <mergeCell ref="B36:F36"/>
    <mergeCell ref="G36:K36"/>
    <mergeCell ref="B64:F64"/>
    <mergeCell ref="G64:K64"/>
    <mergeCell ref="L36:N36"/>
    <mergeCell ref="L50:N50"/>
  </mergeCells>
  <pageMargins left="0.7" right="0.7" top="0.75" bottom="0.75" header="0.3" footer="0.3"/>
  <pageSetup paperSize="8" orientation="landscape" r:id="rId1"/>
  <rowBreaks count="1" manualBreakCount="1">
    <brk id="4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imx8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cp:lastPrinted>2021-03-07T21:56:05Z</cp:lastPrinted>
  <dcterms:created xsi:type="dcterms:W3CDTF">2021-02-07T17:48:04Z</dcterms:created>
  <dcterms:modified xsi:type="dcterms:W3CDTF">2021-04-24T16:30:44Z</dcterms:modified>
</cp:coreProperties>
</file>