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6\"/>
    </mc:Choice>
  </mc:AlternateContent>
  <xr:revisionPtr revIDLastSave="0" documentId="13_ncr:1_{947D76F9-3972-4A7C-95A0-21C9C9E9C04E}" xr6:coauthVersionLast="45" xr6:coauthVersionMax="45" xr10:uidLastSave="{00000000-0000-0000-0000-000000000000}"/>
  <bookViews>
    <workbookView xWindow="-120" yWindow="-120" windowWidth="29040" windowHeight="15990" xr2:uid="{D9B2736F-8484-4142-882C-94BEA7D2BB42}"/>
  </bookViews>
  <sheets>
    <sheet name="imx8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K61" i="1" l="1"/>
  <c r="I47" i="1"/>
  <c r="H47" i="1"/>
  <c r="J75" i="1"/>
  <c r="G47" i="1"/>
  <c r="E75" i="1"/>
  <c r="F75" i="1"/>
  <c r="E61" i="1"/>
  <c r="F61" i="1"/>
  <c r="E47" i="1"/>
  <c r="F47" i="1"/>
  <c r="J47" i="1" l="1"/>
  <c r="K75" i="1"/>
  <c r="J61" i="1"/>
  <c r="K47" i="1"/>
  <c r="F74" i="1"/>
  <c r="E74" i="1"/>
  <c r="J73" i="1"/>
  <c r="F73" i="1"/>
  <c r="E73" i="1"/>
  <c r="F72" i="1"/>
  <c r="E72" i="1"/>
  <c r="F71" i="1"/>
  <c r="E71" i="1"/>
  <c r="F70" i="1"/>
  <c r="E70" i="1"/>
  <c r="F69" i="1"/>
  <c r="E69" i="1"/>
  <c r="J68" i="1"/>
  <c r="F68" i="1"/>
  <c r="E68" i="1"/>
  <c r="J67" i="1"/>
  <c r="F67" i="1"/>
  <c r="E67" i="1"/>
  <c r="F66" i="1"/>
  <c r="E66" i="1"/>
  <c r="F60" i="1"/>
  <c r="E60" i="1"/>
  <c r="K59" i="1"/>
  <c r="F59" i="1"/>
  <c r="E59" i="1"/>
  <c r="F58" i="1"/>
  <c r="E58" i="1"/>
  <c r="F57" i="1"/>
  <c r="E57" i="1"/>
  <c r="F56" i="1"/>
  <c r="E56" i="1"/>
  <c r="F55" i="1"/>
  <c r="E55" i="1"/>
  <c r="F54" i="1"/>
  <c r="E54" i="1"/>
  <c r="J53" i="1"/>
  <c r="F53" i="1"/>
  <c r="E53" i="1"/>
  <c r="F52" i="1"/>
  <c r="E52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J42" i="1" l="1"/>
  <c r="J66" i="1"/>
  <c r="J74" i="1"/>
  <c r="K72" i="1"/>
  <c r="J52" i="1"/>
  <c r="J54" i="1"/>
  <c r="J55" i="1"/>
  <c r="J40" i="1"/>
  <c r="K41" i="1"/>
  <c r="K44" i="1"/>
  <c r="J46" i="1"/>
  <c r="K38" i="1"/>
  <c r="K42" i="1"/>
  <c r="K45" i="1"/>
  <c r="K67" i="1"/>
  <c r="K70" i="1"/>
  <c r="K68" i="1"/>
  <c r="J70" i="1"/>
  <c r="K71" i="1"/>
  <c r="J72" i="1"/>
  <c r="K74" i="1"/>
  <c r="K66" i="1"/>
  <c r="J69" i="1"/>
  <c r="J71" i="1"/>
  <c r="K53" i="1"/>
  <c r="J56" i="1"/>
  <c r="J58" i="1"/>
  <c r="K54" i="1"/>
  <c r="K57" i="1"/>
  <c r="J60" i="1"/>
  <c r="K55" i="1"/>
  <c r="J57" i="1"/>
  <c r="K58" i="1"/>
  <c r="J59" i="1"/>
  <c r="J39" i="1"/>
  <c r="J41" i="1"/>
  <c r="K46" i="1"/>
  <c r="J44" i="1"/>
  <c r="J38" i="1"/>
  <c r="K40" i="1"/>
  <c r="J43" i="1"/>
  <c r="J45" i="1"/>
  <c r="K39" i="1"/>
  <c r="K52" i="1"/>
  <c r="K60" i="1"/>
  <c r="K69" i="1"/>
  <c r="K73" i="1"/>
  <c r="K43" i="1"/>
  <c r="K56" i="1"/>
</calcChain>
</file>

<file path=xl/sharedStrings.xml><?xml version="1.0" encoding="utf-8"?>
<sst xmlns="http://schemas.openxmlformats.org/spreadsheetml/2006/main" count="72" uniqueCount="18">
  <si>
    <t>Run 1</t>
  </si>
  <si>
    <t>Run 2</t>
  </si>
  <si>
    <t>Run 3</t>
  </si>
  <si>
    <t>Average</t>
  </si>
  <si>
    <t>T_inf [°C]</t>
  </si>
  <si>
    <t>Relative T_inf [°C]</t>
  </si>
  <si>
    <t>Ambient T [°C]</t>
  </si>
  <si>
    <t>Instance 1</t>
  </si>
  <si>
    <t>Instance 2</t>
  </si>
  <si>
    <t>Instance 3</t>
  </si>
  <si>
    <t>StdDev</t>
  </si>
  <si>
    <t>No B anti-optimal LTF</t>
  </si>
  <si>
    <t>Max utilization LTF</t>
  </si>
  <si>
    <t>Min utilization LTF</t>
  </si>
  <si>
    <t>Mod. B predictor</t>
  </si>
  <si>
    <t>No B optimal LTF</t>
  </si>
  <si>
    <t>Mod. B Eik LTF</t>
  </si>
  <si>
    <t>Mod.2 B 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</si>
</sst>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164" fontId="1" fillId="0" borderId="0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4" fontId="2" fillId="0" borderId="12" xfId="0" applyNumberFormat="1" applyFont="1" applyBorder="1"/>
    <xf numFmtId="0" fontId="1" fillId="0" borderId="13" xfId="0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2" fillId="0" borderId="16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14" xfId="0" applyNumberFormat="1" applyFont="1" applyBorder="1"/>
    <xf numFmtId="0" fontId="1" fillId="0" borderId="2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1" fillId="0" borderId="18" xfId="0" applyNumberFormat="1" applyFont="1" applyBorder="1"/>
    <xf numFmtId="164" fontId="1" fillId="0" borderId="12" xfId="0" applyNumberFormat="1" applyFont="1" applyBorder="1"/>
    <xf numFmtId="164" fontId="1" fillId="0" borderId="19" xfId="0" applyNumberFormat="1" applyFont="1" applyBorder="1"/>
    <xf numFmtId="164" fontId="1" fillId="0" borderId="16" xfId="0" applyNumberFormat="1" applyFont="1" applyBorder="1"/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No B anti-optimal LTF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0.479243848856368</c:v>
                  </c:pt>
                  <c:pt idx="1">
                    <c:v>0.2893041459932601</c:v>
                  </c:pt>
                  <c:pt idx="2">
                    <c:v>0.39338530730061344</c:v>
                  </c:pt>
                </c:numCache>
              </c:numRef>
            </c:plus>
            <c:min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0.479243848856368</c:v>
                  </c:pt>
                  <c:pt idx="1">
                    <c:v>0.2893041459932601</c:v>
                  </c:pt>
                  <c:pt idx="2">
                    <c:v>0.39338530730061344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results'!$E$38,'imx8 results'!$E$52,'imx8 results'!$E$66)</c:f>
              <c:numCache>
                <c:formatCode>0.000</c:formatCode>
                <c:ptCount val="3"/>
                <c:pt idx="0">
                  <c:v>58.923999999999999</c:v>
                </c:pt>
                <c:pt idx="1">
                  <c:v>57.147333333333336</c:v>
                </c:pt>
                <c:pt idx="2">
                  <c:v>58.96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379-AFDD-EFD592FA8BA2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Max utilization LTF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0.84257594448347661</c:v>
                  </c:pt>
                  <c:pt idx="1">
                    <c:v>0.34573721555861042</c:v>
                  </c:pt>
                  <c:pt idx="2">
                    <c:v>0.25636085677982945</c:v>
                  </c:pt>
                </c:numCache>
              </c:numRef>
            </c:plus>
            <c:min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0.84257594448347661</c:v>
                  </c:pt>
                  <c:pt idx="1">
                    <c:v>0.34573721555861042</c:v>
                  </c:pt>
                  <c:pt idx="2">
                    <c:v>0.25636085677982945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results'!$E$39,'imx8 results'!$E$53,'imx8 results'!$E$67)</c:f>
              <c:numCache>
                <c:formatCode>0.000</c:formatCode>
                <c:ptCount val="3"/>
                <c:pt idx="0">
                  <c:v>55.637333333333324</c:v>
                </c:pt>
                <c:pt idx="1">
                  <c:v>54.641333333333328</c:v>
                </c:pt>
                <c:pt idx="2">
                  <c:v>55.49733333333333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D-4379-AFDD-EFD592FA8BA2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Min utilization LTF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0.72599234767929244</c:v>
                  </c:pt>
                  <c:pt idx="1">
                    <c:v>0.34964362809390248</c:v>
                  </c:pt>
                  <c:pt idx="2">
                    <c:v>0.26134013596588546</c:v>
                  </c:pt>
                </c:numCache>
              </c:numRef>
            </c:plus>
            <c:min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0.72599234767929244</c:v>
                  </c:pt>
                  <c:pt idx="1">
                    <c:v>0.34964362809390248</c:v>
                  </c:pt>
                  <c:pt idx="2">
                    <c:v>0.26134013596588546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results'!$E$40,'imx8 results'!$E$54,'imx8 results'!$E$68)</c:f>
              <c:numCache>
                <c:formatCode>0.000</c:formatCode>
                <c:ptCount val="3"/>
                <c:pt idx="0">
                  <c:v>58.962666666666671</c:v>
                </c:pt>
                <c:pt idx="1">
                  <c:v>56.951999999999998</c:v>
                </c:pt>
                <c:pt idx="2">
                  <c:v>58.283999999999999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379-AFDD-EFD592FA8BA2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Mod.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0.66990413907928303</c:v>
                  </c:pt>
                  <c:pt idx="1">
                    <c:v>0.32802845405035513</c:v>
                  </c:pt>
                  <c:pt idx="2">
                    <c:v>4.7253453724450674E-2</c:v>
                  </c:pt>
                </c:numCache>
              </c:numRef>
            </c:plus>
            <c:min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0.66990413907928303</c:v>
                  </c:pt>
                  <c:pt idx="1">
                    <c:v>0.32802845405035513</c:v>
                  </c:pt>
                  <c:pt idx="2">
                    <c:v>4.7253453724450674E-2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results'!$E$41,'imx8 results'!$E$55,'imx8 results'!$E$69)</c:f>
              <c:numCache>
                <c:formatCode>0.000</c:formatCode>
                <c:ptCount val="3"/>
                <c:pt idx="0">
                  <c:v>54.177333333333337</c:v>
                </c:pt>
                <c:pt idx="1">
                  <c:v>52.304000000000002</c:v>
                </c:pt>
                <c:pt idx="2">
                  <c:v>53.769333333333329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D-4379-AFDD-EFD592FA8BA2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No B optimal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0.86471780881909011</c:v>
                  </c:pt>
                  <c:pt idx="1">
                    <c:v>0.28090014042162642</c:v>
                  </c:pt>
                  <c:pt idx="2">
                    <c:v>0.11009490855116447</c:v>
                  </c:pt>
                </c:numCache>
              </c:numRef>
            </c:plus>
            <c:min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0.86471780881909011</c:v>
                  </c:pt>
                  <c:pt idx="1">
                    <c:v>0.28090014042162642</c:v>
                  </c:pt>
                  <c:pt idx="2">
                    <c:v>0.11009490855116447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results'!$E$42,'imx8 results'!$E$56,'imx8 results'!$E$70)</c:f>
              <c:numCache>
                <c:formatCode>0.000</c:formatCode>
                <c:ptCount val="3"/>
                <c:pt idx="0">
                  <c:v>54.678666666666665</c:v>
                </c:pt>
                <c:pt idx="1">
                  <c:v>53.765333333333331</c:v>
                </c:pt>
                <c:pt idx="2">
                  <c:v>54.810666666666663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379-AFDD-EFD592FA8BA2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Mod. B Eik LTF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0.64329429933394833</c:v>
                  </c:pt>
                  <c:pt idx="1">
                    <c:v>0.2811847949105496</c:v>
                  </c:pt>
                  <c:pt idx="2">
                    <c:v>0.14817407180595216</c:v>
                  </c:pt>
                </c:numCache>
              </c:numRef>
            </c:plus>
            <c:min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0.64329429933394833</c:v>
                  </c:pt>
                  <c:pt idx="1">
                    <c:v>0.2811847949105496</c:v>
                  </c:pt>
                  <c:pt idx="2">
                    <c:v>0.14817407180595216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results'!$E$43,'imx8 results'!$E$57,'imx8 results'!$E$71)</c:f>
              <c:numCache>
                <c:formatCode>0.000</c:formatCode>
                <c:ptCount val="3"/>
                <c:pt idx="0">
                  <c:v>54.961333333333336</c:v>
                </c:pt>
                <c:pt idx="1">
                  <c:v>54.053333333333342</c:v>
                </c:pt>
                <c:pt idx="2">
                  <c:v>54.866666666666674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D-4379-AFDD-EFD592FA8BA2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  <c:pt idx="0">
                  <c:v>Mod.2 B predictor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0.63734728018212661</c:v>
                  </c:pt>
                  <c:pt idx="1">
                    <c:v>0.18861129929625542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0.63734728018212661</c:v>
                  </c:pt>
                  <c:pt idx="1">
                    <c:v>0.18861129929625542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results'!$E$44,'imx8 results'!$E$58,'imx8 results'!$E$72)</c:f>
              <c:numCache>
                <c:formatCode>0.000</c:formatCode>
                <c:ptCount val="3"/>
                <c:pt idx="0">
                  <c:v>58.838666666666661</c:v>
                </c:pt>
                <c:pt idx="1">
                  <c:v>57.372666666666667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6D-4379-AFDD-EFD592FA8BA2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results'!$E$45,'imx8 results'!$E$59,'imx8 results'!$E$73)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D-4379-AFDD-EFD592FA8BA2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results'!$E$46,'imx8 results'!$E$60,'imx8 results'!$E$74)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6D-4379-AFDD-EFD592FA8BA2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results'!$E$47,'imx8 results'!$E$61,'imx8 results'!$E$75)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6D-4379-AFDD-EFD592FA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6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No B anti-optimal LTF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9.4103819735909242E-2</c:v>
                  </c:pt>
                  <c:pt idx="1">
                    <c:v>5.5891402638408687E-2</c:v>
                  </c:pt>
                  <c:pt idx="2">
                    <c:v>0.1413419808675675</c:v>
                  </c:pt>
                </c:numCache>
              </c:numRef>
            </c:plus>
            <c:min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9.4103819735909242E-2</c:v>
                  </c:pt>
                  <c:pt idx="1">
                    <c:v>5.5891402638408687E-2</c:v>
                  </c:pt>
                  <c:pt idx="2">
                    <c:v>0.1413419808675675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results'!$J$38,'imx8 results'!$J$52,'imx8 results'!$J$66)</c:f>
              <c:numCache>
                <c:formatCode>0.000</c:formatCode>
                <c:ptCount val="3"/>
                <c:pt idx="0">
                  <c:v>35.801066666666664</c:v>
                </c:pt>
                <c:pt idx="1">
                  <c:v>35.724733333333333</c:v>
                </c:pt>
                <c:pt idx="2">
                  <c:v>37.6045333333334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8-478F-80E8-3201E45C1011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Max utilization LTF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0.17913937466555607</c:v>
                  </c:pt>
                  <c:pt idx="1">
                    <c:v>0.11555793159950223</c:v>
                  </c:pt>
                  <c:pt idx="2">
                    <c:v>8.6089410885838449E-2</c:v>
                  </c:pt>
                </c:numCache>
              </c:numRef>
            </c:plus>
            <c:min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0.17913937466555607</c:v>
                  </c:pt>
                  <c:pt idx="1">
                    <c:v>0.11555793159950223</c:v>
                  </c:pt>
                  <c:pt idx="2">
                    <c:v>8.6089410885838449E-2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results'!$J$39,'imx8 results'!$J$53,'imx8 results'!$J$67)</c:f>
              <c:numCache>
                <c:formatCode>0.000</c:formatCode>
                <c:ptCount val="3"/>
                <c:pt idx="0">
                  <c:v>32.344933333333366</c:v>
                </c:pt>
                <c:pt idx="1">
                  <c:v>33.293266666666668</c:v>
                </c:pt>
                <c:pt idx="2">
                  <c:v>34.161200000000029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8-478F-80E8-3201E45C1011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Min utilization LTF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0.28007552949556858</c:v>
                  </c:pt>
                  <c:pt idx="1">
                    <c:v>8.8507375712738187E-2</c:v>
                  </c:pt>
                  <c:pt idx="2">
                    <c:v>9.8039311843137231E-2</c:v>
                  </c:pt>
                </c:numCache>
              </c:numRef>
            </c:plus>
            <c:min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0.28007552949556858</c:v>
                  </c:pt>
                  <c:pt idx="1">
                    <c:v>8.8507375712738187E-2</c:v>
                  </c:pt>
                  <c:pt idx="2">
                    <c:v>9.8039311843137231E-2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results'!$J$40,'imx8 results'!$J$54,'imx8 results'!$J$68)</c:f>
              <c:numCache>
                <c:formatCode>0.000</c:formatCode>
                <c:ptCount val="3"/>
                <c:pt idx="0">
                  <c:v>35.561666666666667</c:v>
                </c:pt>
                <c:pt idx="1">
                  <c:v>35.645933333333339</c:v>
                </c:pt>
                <c:pt idx="2">
                  <c:v>36.970800000000068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8-478F-80E8-3201E45C1011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Mod.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7.052381788366778E-2</c:v>
                  </c:pt>
                  <c:pt idx="1">
                    <c:v>0.17277924258046662</c:v>
                  </c:pt>
                  <c:pt idx="2">
                    <c:v>1.0893831077943346E-2</c:v>
                  </c:pt>
                </c:numCache>
              </c:numRef>
            </c:plus>
            <c:min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7.052381788366778E-2</c:v>
                  </c:pt>
                  <c:pt idx="1">
                    <c:v>0.17277924258046662</c:v>
                  </c:pt>
                  <c:pt idx="2">
                    <c:v>1.0893831077943346E-2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results'!$J$41,'imx8 results'!$J$55,'imx8 results'!$J$69)</c:f>
              <c:numCache>
                <c:formatCode>0.000</c:formatCode>
                <c:ptCount val="3"/>
                <c:pt idx="0">
                  <c:v>31.186733333333336</c:v>
                </c:pt>
                <c:pt idx="1">
                  <c:v>31.114400000000064</c:v>
                </c:pt>
                <c:pt idx="2">
                  <c:v>32.4440666666667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8-478F-80E8-3201E45C1011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No B optimal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0.18177952457732732</c:v>
                  </c:pt>
                  <c:pt idx="1">
                    <c:v>0.10297339462206051</c:v>
                  </c:pt>
                  <c:pt idx="2">
                    <c:v>7.1843719280162685E-2</c:v>
                  </c:pt>
                </c:numCache>
              </c:numRef>
            </c:plus>
            <c:min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0.18177952457732732</c:v>
                  </c:pt>
                  <c:pt idx="1">
                    <c:v>0.10297339462206051</c:v>
                  </c:pt>
                  <c:pt idx="2">
                    <c:v>7.1843719280162685E-2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results'!$J$42,'imx8 results'!$J$56,'imx8 results'!$J$70)</c:f>
              <c:numCache>
                <c:formatCode>0.000</c:formatCode>
                <c:ptCount val="3"/>
                <c:pt idx="0">
                  <c:v>31.668666666666706</c:v>
                </c:pt>
                <c:pt idx="1">
                  <c:v>32.609400000000029</c:v>
                </c:pt>
                <c:pt idx="2">
                  <c:v>33.443800000000032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8-478F-80E8-3201E45C1011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Mod. B Eik LTF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0.16071849786367248</c:v>
                  </c:pt>
                  <c:pt idx="1">
                    <c:v>6.2559695935607743E-2</c:v>
                  </c:pt>
                  <c:pt idx="2">
                    <c:v>1.9783494804173306E-2</c:v>
                  </c:pt>
                </c:numCache>
              </c:numRef>
            </c:plus>
            <c:min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0.16071849786367248</c:v>
                  </c:pt>
                  <c:pt idx="1">
                    <c:v>6.2559695935607743E-2</c:v>
                  </c:pt>
                  <c:pt idx="2">
                    <c:v>1.9783494804173306E-2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results'!$J$43,'imx8 results'!$J$57,'imx8 results'!$J$71)</c:f>
              <c:numCache>
                <c:formatCode>0.000</c:formatCode>
                <c:ptCount val="3"/>
                <c:pt idx="0">
                  <c:v>31.81986666666667</c:v>
                </c:pt>
                <c:pt idx="1">
                  <c:v>32.821466666666673</c:v>
                </c:pt>
                <c:pt idx="2">
                  <c:v>33.542000000000009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8-478F-80E8-3201E45C1011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  <c:pt idx="0">
                  <c:v>Mod.2 B predictor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0.12811286690518886</c:v>
                  </c:pt>
                  <c:pt idx="1">
                    <c:v>5.5569855937267987E-2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0.12811286690518886</c:v>
                  </c:pt>
                  <c:pt idx="1">
                    <c:v>5.5569855937267987E-2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results'!$J$44,'imx8 results'!$J$58,'imx8 results'!$J$72)</c:f>
              <c:numCache>
                <c:formatCode>0.000</c:formatCode>
                <c:ptCount val="3"/>
                <c:pt idx="0">
                  <c:v>31.788999999999998</c:v>
                </c:pt>
                <c:pt idx="1">
                  <c:v>31.526266666666668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8-478F-80E8-3201E45C1011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results'!$J$45,'imx8 results'!$J$59,'imx8 results'!$J$73)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8-478F-80E8-3201E45C1011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results'!$J$46,'imx8 results'!$J$60,'imx8 results'!$J$74)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8-478F-80E8-3201E45C1011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results'!$J$47,'imx8 results'!$J$61,'imx8 results'!$J$75)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68-478F-80E8-3201E45C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39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relative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609599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F0C939-7781-4C9C-98F4-C19C2D22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13</xdr:col>
      <xdr:colOff>609599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0809F-62C9-4CCA-A74F-831C79660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F6D4-64AC-45FC-95B6-DC01725ED549}">
  <dimension ref="A35:N75"/>
  <sheetViews>
    <sheetView tabSelected="1" topLeftCell="A46" zoomScaleNormal="100" workbookViewId="0">
      <selection activeCell="N45" sqref="N45"/>
    </sheetView>
  </sheetViews>
  <sheetFormatPr defaultRowHeight="14.25" x14ac:dyDescent="0.2"/>
  <cols>
    <col min="1" max="1" width="27.85546875" style="1" customWidth="1"/>
    <col min="2" max="4" width="9.140625" style="1"/>
    <col min="5" max="6" width="14.28515625" style="1" customWidth="1"/>
    <col min="7" max="9" width="9.140625" style="1"/>
    <col min="10" max="11" width="15.140625" style="1" customWidth="1"/>
    <col min="12" max="16384" width="9.140625" style="1"/>
  </cols>
  <sheetData>
    <row r="35" spans="1:14" ht="18.75" thickBot="1" x14ac:dyDescent="0.3">
      <c r="A35" s="2" t="s">
        <v>7</v>
      </c>
    </row>
    <row r="36" spans="1:14" ht="15" customHeight="1" x14ac:dyDescent="0.2">
      <c r="A36" s="5"/>
      <c r="B36" s="28" t="s">
        <v>4</v>
      </c>
      <c r="C36" s="26"/>
      <c r="D36" s="26"/>
      <c r="E36" s="26"/>
      <c r="F36" s="29"/>
      <c r="G36" s="28" t="s">
        <v>5</v>
      </c>
      <c r="H36" s="26"/>
      <c r="I36" s="26"/>
      <c r="J36" s="26"/>
      <c r="K36" s="27"/>
      <c r="L36" s="25" t="s">
        <v>6</v>
      </c>
      <c r="M36" s="26"/>
      <c r="N36" s="27"/>
    </row>
    <row r="37" spans="1:14" ht="15" x14ac:dyDescent="0.25">
      <c r="A37" s="6"/>
      <c r="B37" s="13" t="s">
        <v>0</v>
      </c>
      <c r="C37" s="13" t="s">
        <v>1</v>
      </c>
      <c r="D37" s="13" t="s">
        <v>2</v>
      </c>
      <c r="E37" s="16" t="s">
        <v>3</v>
      </c>
      <c r="F37" s="16" t="s">
        <v>10</v>
      </c>
      <c r="G37" s="14" t="s">
        <v>0</v>
      </c>
      <c r="H37" s="13" t="s">
        <v>1</v>
      </c>
      <c r="I37" s="13" t="s">
        <v>2</v>
      </c>
      <c r="J37" s="16" t="s">
        <v>3</v>
      </c>
      <c r="K37" s="15" t="s">
        <v>10</v>
      </c>
      <c r="L37" s="19" t="s">
        <v>0</v>
      </c>
      <c r="M37" s="13" t="s">
        <v>1</v>
      </c>
      <c r="N37" s="20" t="s">
        <v>2</v>
      </c>
    </row>
    <row r="38" spans="1:14" ht="15" x14ac:dyDescent="0.25">
      <c r="A38" s="7" t="s">
        <v>11</v>
      </c>
      <c r="B38" s="3">
        <v>58.82</v>
      </c>
      <c r="C38" s="3">
        <v>59.555999999999997</v>
      </c>
      <c r="D38" s="3">
        <v>58.396000000000001</v>
      </c>
      <c r="E38" s="17">
        <f>AVERAGE(B38:D38)</f>
        <v>58.923999999999999</v>
      </c>
      <c r="F38" s="17">
        <f>_xlfn.STDEV.P(B38:D38)</f>
        <v>0.479243848856368</v>
      </c>
      <c r="G38" s="4">
        <f t="shared" ref="G38:G47" si="0">B38-L38</f>
        <v>35.697800000000001</v>
      </c>
      <c r="H38" s="3">
        <f t="shared" ref="H38:H47" si="1">C38-M38</f>
        <v>35.925399999999996</v>
      </c>
      <c r="I38" s="3">
        <f t="shared" ref="I38:I47" si="2">D38-N38</f>
        <v>35.78</v>
      </c>
      <c r="J38" s="17">
        <f>AVERAGE(G38:I38)</f>
        <v>35.801066666666664</v>
      </c>
      <c r="K38" s="8">
        <f>_xlfn.STDEV.P(G38:I38)</f>
        <v>9.4103819735909242E-2</v>
      </c>
      <c r="L38" s="21">
        <v>23.122199999999999</v>
      </c>
      <c r="M38" s="3">
        <v>23.630600000000001</v>
      </c>
      <c r="N38" s="22">
        <v>22.616</v>
      </c>
    </row>
    <row r="39" spans="1:14" ht="15" x14ac:dyDescent="0.25">
      <c r="A39" s="7" t="s">
        <v>12</v>
      </c>
      <c r="B39" s="3">
        <v>55.171999999999997</v>
      </c>
      <c r="C39" s="3">
        <v>56.82</v>
      </c>
      <c r="D39" s="3">
        <v>54.92</v>
      </c>
      <c r="E39" s="17">
        <f t="shared" ref="E39:E47" si="3">AVERAGE(B39:D39)</f>
        <v>55.637333333333324</v>
      </c>
      <c r="F39" s="17">
        <f t="shared" ref="F39:F47" si="4">_xlfn.STDEV.P(B39:D39)</f>
        <v>0.84257594448347661</v>
      </c>
      <c r="G39" s="4">
        <f t="shared" si="0"/>
        <v>32.092799999999997</v>
      </c>
      <c r="H39" s="3">
        <f t="shared" si="1"/>
        <v>32.492400000000103</v>
      </c>
      <c r="I39" s="3">
        <f t="shared" si="2"/>
        <v>32.449600000000004</v>
      </c>
      <c r="J39" s="17">
        <f t="shared" ref="J39:J47" si="5">AVERAGE(G39:I39)</f>
        <v>32.344933333333366</v>
      </c>
      <c r="K39" s="8">
        <f t="shared" ref="K39:K47" si="6">_xlfn.STDEV.P(G39:I39)</f>
        <v>0.17913937466555607</v>
      </c>
      <c r="L39" s="21">
        <v>23.0792</v>
      </c>
      <c r="M39" s="3">
        <v>24.327599999999901</v>
      </c>
      <c r="N39" s="22">
        <v>22.470400000000001</v>
      </c>
    </row>
    <row r="40" spans="1:14" ht="15" x14ac:dyDescent="0.25">
      <c r="A40" s="7" t="s">
        <v>13</v>
      </c>
      <c r="B40" s="3">
        <v>59.484000000000002</v>
      </c>
      <c r="C40" s="3">
        <v>59.468000000000004</v>
      </c>
      <c r="D40" s="3">
        <v>57.936</v>
      </c>
      <c r="E40" s="17">
        <f t="shared" si="3"/>
        <v>58.962666666666671</v>
      </c>
      <c r="F40" s="17">
        <f t="shared" si="4"/>
        <v>0.72599234767929244</v>
      </c>
      <c r="G40" s="4">
        <f t="shared" si="0"/>
        <v>35.197200000000002</v>
      </c>
      <c r="H40" s="3">
        <f t="shared" si="1"/>
        <v>35.878200000000007</v>
      </c>
      <c r="I40" s="3">
        <f t="shared" si="2"/>
        <v>35.6096</v>
      </c>
      <c r="J40" s="17">
        <f t="shared" si="5"/>
        <v>35.561666666666667</v>
      </c>
      <c r="K40" s="8">
        <f t="shared" si="6"/>
        <v>0.28007552949556858</v>
      </c>
      <c r="L40" s="21">
        <v>24.286799999999999</v>
      </c>
      <c r="M40" s="3">
        <v>23.5898</v>
      </c>
      <c r="N40" s="22">
        <v>22.3264</v>
      </c>
    </row>
    <row r="41" spans="1:14" ht="15" x14ac:dyDescent="0.25">
      <c r="A41" s="7" t="s">
        <v>14</v>
      </c>
      <c r="B41" s="3">
        <v>54.932000000000002</v>
      </c>
      <c r="C41" s="3">
        <v>54.295999999999999</v>
      </c>
      <c r="D41" s="3">
        <v>53.304000000000002</v>
      </c>
      <c r="E41" s="17">
        <f t="shared" si="3"/>
        <v>54.177333333333337</v>
      </c>
      <c r="F41" s="17">
        <f t="shared" si="4"/>
        <v>0.66990413907928303</v>
      </c>
      <c r="G41" s="4">
        <f t="shared" si="0"/>
        <v>31.087000000000003</v>
      </c>
      <c r="H41" s="3">
        <f t="shared" si="1"/>
        <v>31.236000000000001</v>
      </c>
      <c r="I41" s="3">
        <f t="shared" si="2"/>
        <v>31.237200000000001</v>
      </c>
      <c r="J41" s="17">
        <f t="shared" si="5"/>
        <v>31.186733333333336</v>
      </c>
      <c r="K41" s="8">
        <f t="shared" si="6"/>
        <v>7.052381788366778E-2</v>
      </c>
      <c r="L41" s="21">
        <v>23.844999999999999</v>
      </c>
      <c r="M41" s="3">
        <v>23.06</v>
      </c>
      <c r="N41" s="22">
        <v>22.066800000000001</v>
      </c>
    </row>
    <row r="42" spans="1:14" ht="15" x14ac:dyDescent="0.25">
      <c r="A42" s="7" t="s">
        <v>15</v>
      </c>
      <c r="B42" s="3">
        <v>55.764000000000003</v>
      </c>
      <c r="C42" s="3">
        <v>54.624000000000002</v>
      </c>
      <c r="D42" s="3">
        <v>53.648000000000003</v>
      </c>
      <c r="E42" s="17">
        <f t="shared" si="3"/>
        <v>54.678666666666665</v>
      </c>
      <c r="F42" s="17">
        <f t="shared" si="4"/>
        <v>0.86471780881909011</v>
      </c>
      <c r="G42" s="4">
        <f t="shared" si="0"/>
        <v>31.423400000000004</v>
      </c>
      <c r="H42" s="3">
        <f t="shared" si="1"/>
        <v>31.858000000000004</v>
      </c>
      <c r="I42" s="3">
        <f t="shared" si="2"/>
        <v>31.724600000000102</v>
      </c>
      <c r="J42" s="17">
        <f t="shared" si="5"/>
        <v>31.668666666666706</v>
      </c>
      <c r="K42" s="8">
        <f t="shared" si="6"/>
        <v>0.18177952457732732</v>
      </c>
      <c r="L42" s="21">
        <v>24.340599999999998</v>
      </c>
      <c r="M42" s="3">
        <v>22.765999999999998</v>
      </c>
      <c r="N42" s="22">
        <v>21.923399999999901</v>
      </c>
    </row>
    <row r="43" spans="1:14" ht="15" x14ac:dyDescent="0.25">
      <c r="A43" s="7" t="s">
        <v>16</v>
      </c>
      <c r="B43" s="3">
        <v>55.572000000000003</v>
      </c>
      <c r="C43" s="3">
        <v>55.24</v>
      </c>
      <c r="D43" s="3">
        <v>54.072000000000003</v>
      </c>
      <c r="E43" s="17">
        <f t="shared" si="3"/>
        <v>54.961333333333336</v>
      </c>
      <c r="F43" s="17">
        <f t="shared" si="4"/>
        <v>0.64329429933394833</v>
      </c>
      <c r="G43" s="4">
        <f t="shared" si="0"/>
        <v>31.600400000000004</v>
      </c>
      <c r="H43" s="3">
        <f t="shared" si="1"/>
        <v>31.980800000000002</v>
      </c>
      <c r="I43" s="3">
        <f t="shared" si="2"/>
        <v>31.878400000000003</v>
      </c>
      <c r="J43" s="17">
        <f t="shared" si="5"/>
        <v>31.81986666666667</v>
      </c>
      <c r="K43" s="8">
        <f t="shared" si="6"/>
        <v>0.16071849786367248</v>
      </c>
      <c r="L43" s="21">
        <v>23.971599999999999</v>
      </c>
      <c r="M43" s="3">
        <v>23.2592</v>
      </c>
      <c r="N43" s="22">
        <v>22.1936</v>
      </c>
    </row>
    <row r="44" spans="1:14" ht="15" x14ac:dyDescent="0.25">
      <c r="A44" s="7" t="s">
        <v>17</v>
      </c>
      <c r="B44" s="3">
        <v>59.58</v>
      </c>
      <c r="C44" s="3">
        <v>58.911999999999999</v>
      </c>
      <c r="D44" s="3">
        <v>58.024000000000001</v>
      </c>
      <c r="E44" s="17">
        <f t="shared" si="3"/>
        <v>58.838666666666661</v>
      </c>
      <c r="F44" s="17">
        <f t="shared" si="4"/>
        <v>0.63734728018212661</v>
      </c>
      <c r="G44" s="4">
        <f t="shared" si="0"/>
        <v>31.736599999999999</v>
      </c>
      <c r="H44" s="3">
        <f t="shared" si="1"/>
        <v>31.965399999999999</v>
      </c>
      <c r="I44" s="3">
        <f t="shared" si="2"/>
        <v>31.664999999999999</v>
      </c>
      <c r="J44" s="17">
        <f t="shared" si="5"/>
        <v>31.788999999999998</v>
      </c>
      <c r="K44" s="8">
        <f t="shared" si="6"/>
        <v>0.12811286690518886</v>
      </c>
      <c r="L44" s="21">
        <v>27.843399999999999</v>
      </c>
      <c r="M44" s="3">
        <v>26.9466</v>
      </c>
      <c r="N44" s="22">
        <v>26.359000000000002</v>
      </c>
    </row>
    <row r="45" spans="1:14" ht="15" x14ac:dyDescent="0.25">
      <c r="A45" s="7"/>
      <c r="B45" s="3"/>
      <c r="C45" s="3"/>
      <c r="D45" s="3"/>
      <c r="E45" s="17" t="e">
        <f t="shared" si="3"/>
        <v>#DIV/0!</v>
      </c>
      <c r="F45" s="17" t="e">
        <f t="shared" si="4"/>
        <v>#DIV/0!</v>
      </c>
      <c r="G45" s="4">
        <f t="shared" si="0"/>
        <v>0</v>
      </c>
      <c r="H45" s="3">
        <f t="shared" si="1"/>
        <v>0</v>
      </c>
      <c r="I45" s="3">
        <f t="shared" si="2"/>
        <v>0</v>
      </c>
      <c r="J45" s="17">
        <f t="shared" si="5"/>
        <v>0</v>
      </c>
      <c r="K45" s="8">
        <f t="shared" si="6"/>
        <v>0</v>
      </c>
      <c r="L45" s="21"/>
      <c r="M45" s="3"/>
      <c r="N45" s="22"/>
    </row>
    <row r="46" spans="1:14" ht="15" x14ac:dyDescent="0.25">
      <c r="A46" s="7"/>
      <c r="B46" s="3"/>
      <c r="C46" s="3"/>
      <c r="D46" s="3"/>
      <c r="E46" s="17" t="e">
        <f t="shared" si="3"/>
        <v>#DIV/0!</v>
      </c>
      <c r="F46" s="17" t="e">
        <f t="shared" si="4"/>
        <v>#DIV/0!</v>
      </c>
      <c r="G46" s="4">
        <f t="shared" si="0"/>
        <v>0</v>
      </c>
      <c r="H46" s="3">
        <f t="shared" si="1"/>
        <v>0</v>
      </c>
      <c r="I46" s="3">
        <f t="shared" si="2"/>
        <v>0</v>
      </c>
      <c r="J46" s="17">
        <f t="shared" si="5"/>
        <v>0</v>
      </c>
      <c r="K46" s="8">
        <f t="shared" si="6"/>
        <v>0</v>
      </c>
      <c r="L46" s="21"/>
      <c r="M46" s="3"/>
      <c r="N46" s="22"/>
    </row>
    <row r="47" spans="1:14" ht="15.75" thickBot="1" x14ac:dyDescent="0.3">
      <c r="A47" s="9"/>
      <c r="B47" s="10"/>
      <c r="C47" s="10"/>
      <c r="D47" s="10"/>
      <c r="E47" s="18" t="e">
        <f t="shared" si="3"/>
        <v>#DIV/0!</v>
      </c>
      <c r="F47" s="18" t="e">
        <f t="shared" si="4"/>
        <v>#DIV/0!</v>
      </c>
      <c r="G47" s="11">
        <f t="shared" si="0"/>
        <v>0</v>
      </c>
      <c r="H47" s="10">
        <f t="shared" si="1"/>
        <v>0</v>
      </c>
      <c r="I47" s="10">
        <f t="shared" si="2"/>
        <v>0</v>
      </c>
      <c r="J47" s="18">
        <f t="shared" si="5"/>
        <v>0</v>
      </c>
      <c r="K47" s="12">
        <f t="shared" si="6"/>
        <v>0</v>
      </c>
      <c r="L47" s="23"/>
      <c r="M47" s="10"/>
      <c r="N47" s="24"/>
    </row>
    <row r="49" spans="1:14" ht="18.75" thickBot="1" x14ac:dyDescent="0.3">
      <c r="A49" s="2" t="s">
        <v>8</v>
      </c>
    </row>
    <row r="50" spans="1:14" ht="15" customHeight="1" x14ac:dyDescent="0.2">
      <c r="A50" s="5"/>
      <c r="B50" s="28" t="s">
        <v>4</v>
      </c>
      <c r="C50" s="26"/>
      <c r="D50" s="26"/>
      <c r="E50" s="26"/>
      <c r="F50" s="29"/>
      <c r="G50" s="28" t="s">
        <v>5</v>
      </c>
      <c r="H50" s="26"/>
      <c r="I50" s="26"/>
      <c r="J50" s="26"/>
      <c r="K50" s="27"/>
      <c r="L50" s="25" t="s">
        <v>6</v>
      </c>
      <c r="M50" s="26"/>
      <c r="N50" s="27"/>
    </row>
    <row r="51" spans="1:14" ht="15" x14ac:dyDescent="0.25">
      <c r="A51" s="6"/>
      <c r="B51" s="13" t="s">
        <v>0</v>
      </c>
      <c r="C51" s="13" t="s">
        <v>1</v>
      </c>
      <c r="D51" s="13" t="s">
        <v>2</v>
      </c>
      <c r="E51" s="16" t="s">
        <v>3</v>
      </c>
      <c r="F51" s="16" t="s">
        <v>10</v>
      </c>
      <c r="G51" s="14" t="s">
        <v>0</v>
      </c>
      <c r="H51" s="13" t="s">
        <v>1</v>
      </c>
      <c r="I51" s="13" t="s">
        <v>2</v>
      </c>
      <c r="J51" s="16" t="s">
        <v>3</v>
      </c>
      <c r="K51" s="15" t="s">
        <v>10</v>
      </c>
      <c r="L51" s="19" t="s">
        <v>0</v>
      </c>
      <c r="M51" s="13" t="s">
        <v>1</v>
      </c>
      <c r="N51" s="20" t="s">
        <v>2</v>
      </c>
    </row>
    <row r="52" spans="1:14" ht="15" x14ac:dyDescent="0.25">
      <c r="A52" s="7" t="s">
        <v>11</v>
      </c>
      <c r="B52" s="3">
        <v>57.518000000000001</v>
      </c>
      <c r="C52" s="3">
        <v>57.112000000000002</v>
      </c>
      <c r="D52" s="3">
        <v>56.811999999999998</v>
      </c>
      <c r="E52" s="17">
        <f>AVERAGE(B52:D52)</f>
        <v>57.147333333333336</v>
      </c>
      <c r="F52" s="17">
        <f>_xlfn.STDEV.P(B52:D52)</f>
        <v>0.2893041459932601</v>
      </c>
      <c r="G52" s="4">
        <f t="shared" ref="G52:G61" si="7">B52-L52</f>
        <v>35.648600000000002</v>
      </c>
      <c r="H52" s="3">
        <f t="shared" ref="H52:H61" si="8">C52-M52</f>
        <v>35.744399999999999</v>
      </c>
      <c r="I52" s="3">
        <f t="shared" ref="I52:I61" si="9">D52-N52</f>
        <v>35.781199999999998</v>
      </c>
      <c r="J52" s="17">
        <f>AVERAGE(G52:I52)</f>
        <v>35.724733333333333</v>
      </c>
      <c r="K52" s="8">
        <f>_xlfn.STDEV.P(G52:I52)</f>
        <v>5.5891402638408687E-2</v>
      </c>
      <c r="L52" s="21">
        <v>21.869399999999999</v>
      </c>
      <c r="M52" s="3">
        <v>21.367599999999999</v>
      </c>
      <c r="N52" s="22">
        <v>21.030799999999999</v>
      </c>
    </row>
    <row r="53" spans="1:14" ht="15" x14ac:dyDescent="0.25">
      <c r="A53" s="7" t="s">
        <v>12</v>
      </c>
      <c r="B53" s="3">
        <v>55.003999999999998</v>
      </c>
      <c r="C53" s="3">
        <v>54.744</v>
      </c>
      <c r="D53" s="3">
        <v>54.176000000000002</v>
      </c>
      <c r="E53" s="17">
        <f t="shared" ref="E53:E61" si="10">AVERAGE(B53:D53)</f>
        <v>54.641333333333328</v>
      </c>
      <c r="F53" s="17">
        <f t="shared" ref="F53:F61" si="11">_xlfn.STDEV.P(B53:D53)</f>
        <v>0.34573721555861042</v>
      </c>
      <c r="G53" s="4">
        <f t="shared" si="7"/>
        <v>33.256999999999998</v>
      </c>
      <c r="H53" s="3">
        <f t="shared" si="8"/>
        <v>33.449399999999997</v>
      </c>
      <c r="I53" s="3">
        <f t="shared" si="9"/>
        <v>33.173400000000001</v>
      </c>
      <c r="J53" s="17">
        <f t="shared" ref="J53:J61" si="12">AVERAGE(G53:I53)</f>
        <v>33.293266666666668</v>
      </c>
      <c r="K53" s="8">
        <f t="shared" ref="K53:K61" si="13">_xlfn.STDEV.P(G53:I53)</f>
        <v>0.11555793159950223</v>
      </c>
      <c r="L53" s="21">
        <v>21.747</v>
      </c>
      <c r="M53" s="3">
        <v>21.294599999999999</v>
      </c>
      <c r="N53" s="22">
        <v>21.002600000000001</v>
      </c>
    </row>
    <row r="54" spans="1:14" ht="15" x14ac:dyDescent="0.25">
      <c r="A54" s="7" t="s">
        <v>13</v>
      </c>
      <c r="B54" s="3">
        <v>57.372</v>
      </c>
      <c r="C54" s="3">
        <v>56.968000000000004</v>
      </c>
      <c r="D54" s="3">
        <v>56.515999999999998</v>
      </c>
      <c r="E54" s="17">
        <f t="shared" si="10"/>
        <v>56.951999999999998</v>
      </c>
      <c r="F54" s="17">
        <f t="shared" si="11"/>
        <v>0.34964362809390248</v>
      </c>
      <c r="G54" s="4">
        <f t="shared" si="7"/>
        <v>35.695599999999999</v>
      </c>
      <c r="H54" s="3">
        <f t="shared" si="8"/>
        <v>35.720600000000005</v>
      </c>
      <c r="I54" s="3">
        <f t="shared" si="9"/>
        <v>35.521599999999999</v>
      </c>
      <c r="J54" s="17">
        <f t="shared" si="12"/>
        <v>35.645933333333339</v>
      </c>
      <c r="K54" s="8">
        <f t="shared" si="13"/>
        <v>8.8507375712738187E-2</v>
      </c>
      <c r="L54" s="21">
        <v>21.676400000000001</v>
      </c>
      <c r="M54" s="3">
        <v>21.247399999999999</v>
      </c>
      <c r="N54" s="22">
        <v>20.994399999999999</v>
      </c>
    </row>
    <row r="55" spans="1:14" ht="15" x14ac:dyDescent="0.25">
      <c r="A55" s="7" t="s">
        <v>14</v>
      </c>
      <c r="B55" s="3">
        <v>52.585999999999999</v>
      </c>
      <c r="C55" s="3">
        <v>52.481999999999999</v>
      </c>
      <c r="D55" s="3">
        <v>51.844000000000001</v>
      </c>
      <c r="E55" s="17">
        <f t="shared" si="10"/>
        <v>52.304000000000002</v>
      </c>
      <c r="F55" s="17">
        <f t="shared" si="11"/>
        <v>0.32802845405035513</v>
      </c>
      <c r="G55" s="4">
        <f t="shared" si="7"/>
        <v>31.089400000000097</v>
      </c>
      <c r="H55" s="3">
        <f t="shared" si="8"/>
        <v>31.337400000000098</v>
      </c>
      <c r="I55" s="3">
        <f t="shared" si="9"/>
        <v>30.916399999999999</v>
      </c>
      <c r="J55" s="17">
        <f t="shared" si="12"/>
        <v>31.114400000000064</v>
      </c>
      <c r="K55" s="8">
        <f t="shared" si="13"/>
        <v>0.17277924258046662</v>
      </c>
      <c r="L55" s="21">
        <v>21.496599999999901</v>
      </c>
      <c r="M55" s="3">
        <v>21.144599999999901</v>
      </c>
      <c r="N55" s="22">
        <v>20.927600000000002</v>
      </c>
    </row>
    <row r="56" spans="1:14" ht="15" x14ac:dyDescent="0.25">
      <c r="A56" s="7" t="s">
        <v>15</v>
      </c>
      <c r="B56" s="3">
        <v>54.112000000000002</v>
      </c>
      <c r="C56" s="3">
        <v>53.76</v>
      </c>
      <c r="D56" s="3">
        <v>53.423999999999999</v>
      </c>
      <c r="E56" s="17">
        <f t="shared" si="10"/>
        <v>53.765333333333331</v>
      </c>
      <c r="F56" s="17">
        <f t="shared" si="11"/>
        <v>0.28090014042162642</v>
      </c>
      <c r="G56" s="4">
        <f t="shared" si="7"/>
        <v>32.684600000000003</v>
      </c>
      <c r="H56" s="3">
        <f t="shared" si="8"/>
        <v>32.6798</v>
      </c>
      <c r="I56" s="3">
        <f t="shared" si="9"/>
        <v>32.463800000000099</v>
      </c>
      <c r="J56" s="17">
        <f t="shared" si="12"/>
        <v>32.609400000000029</v>
      </c>
      <c r="K56" s="8">
        <f t="shared" si="13"/>
        <v>0.10297339462206051</v>
      </c>
      <c r="L56" s="21">
        <v>21.427399999999999</v>
      </c>
      <c r="M56" s="3">
        <v>21.080200000000001</v>
      </c>
      <c r="N56" s="22">
        <v>20.960199999999901</v>
      </c>
    </row>
    <row r="57" spans="1:14" ht="15" x14ac:dyDescent="0.25">
      <c r="A57" s="7" t="s">
        <v>16</v>
      </c>
      <c r="B57" s="3">
        <v>54.387999999999998</v>
      </c>
      <c r="C57" s="3">
        <v>54.072000000000003</v>
      </c>
      <c r="D57" s="3">
        <v>53.7</v>
      </c>
      <c r="E57" s="17">
        <f t="shared" si="10"/>
        <v>54.053333333333342</v>
      </c>
      <c r="F57" s="17">
        <f t="shared" si="11"/>
        <v>0.2811847949105496</v>
      </c>
      <c r="G57" s="4">
        <f t="shared" si="7"/>
        <v>32.8078</v>
      </c>
      <c r="H57" s="3">
        <f t="shared" si="8"/>
        <v>32.904000000000003</v>
      </c>
      <c r="I57" s="3">
        <f t="shared" si="9"/>
        <v>32.752600000000001</v>
      </c>
      <c r="J57" s="17">
        <f t="shared" si="12"/>
        <v>32.821466666666673</v>
      </c>
      <c r="K57" s="8">
        <f t="shared" si="13"/>
        <v>6.2559695935607743E-2</v>
      </c>
      <c r="L57" s="21">
        <v>21.580200000000001</v>
      </c>
      <c r="M57" s="3">
        <v>21.167999999999999</v>
      </c>
      <c r="N57" s="22">
        <v>20.947399999999998</v>
      </c>
    </row>
    <row r="58" spans="1:14" ht="15" x14ac:dyDescent="0.25">
      <c r="A58" s="7" t="s">
        <v>17</v>
      </c>
      <c r="B58" s="3">
        <v>57.603999999999999</v>
      </c>
      <c r="C58" s="3">
        <v>57.372</v>
      </c>
      <c r="D58" s="3">
        <v>57.142000000000003</v>
      </c>
      <c r="E58" s="17">
        <f t="shared" si="10"/>
        <v>57.372666666666667</v>
      </c>
      <c r="F58" s="17">
        <f t="shared" si="11"/>
        <v>0.18861129929625542</v>
      </c>
      <c r="G58" s="4">
        <f t="shared" si="7"/>
        <v>31.581399999999999</v>
      </c>
      <c r="H58" s="3">
        <f t="shared" si="8"/>
        <v>31.5472</v>
      </c>
      <c r="I58" s="3">
        <f t="shared" si="9"/>
        <v>31.450200000000002</v>
      </c>
      <c r="J58" s="17">
        <f t="shared" si="12"/>
        <v>31.526266666666668</v>
      </c>
      <c r="K58" s="8">
        <f t="shared" si="13"/>
        <v>5.5569855937267987E-2</v>
      </c>
      <c r="L58" s="21">
        <v>26.022600000000001</v>
      </c>
      <c r="M58" s="3">
        <v>25.8248</v>
      </c>
      <c r="N58" s="22">
        <v>25.691800000000001</v>
      </c>
    </row>
    <row r="59" spans="1:14" ht="15" x14ac:dyDescent="0.25">
      <c r="A59" s="7"/>
      <c r="B59" s="3"/>
      <c r="C59" s="3"/>
      <c r="D59" s="3"/>
      <c r="E59" s="17" t="e">
        <f t="shared" si="10"/>
        <v>#DIV/0!</v>
      </c>
      <c r="F59" s="17" t="e">
        <f t="shared" si="11"/>
        <v>#DIV/0!</v>
      </c>
      <c r="G59" s="4">
        <f t="shared" si="7"/>
        <v>0</v>
      </c>
      <c r="H59" s="3">
        <f t="shared" si="8"/>
        <v>0</v>
      </c>
      <c r="I59" s="3">
        <f t="shared" si="9"/>
        <v>0</v>
      </c>
      <c r="J59" s="17">
        <f t="shared" si="12"/>
        <v>0</v>
      </c>
      <c r="K59" s="8">
        <f t="shared" si="13"/>
        <v>0</v>
      </c>
      <c r="L59" s="21"/>
      <c r="M59" s="3"/>
      <c r="N59" s="22"/>
    </row>
    <row r="60" spans="1:14" ht="15" x14ac:dyDescent="0.25">
      <c r="A60" s="7"/>
      <c r="B60" s="3"/>
      <c r="C60" s="3"/>
      <c r="D60" s="3"/>
      <c r="E60" s="17" t="e">
        <f t="shared" si="10"/>
        <v>#DIV/0!</v>
      </c>
      <c r="F60" s="17" t="e">
        <f t="shared" si="11"/>
        <v>#DIV/0!</v>
      </c>
      <c r="G60" s="4">
        <f t="shared" si="7"/>
        <v>0</v>
      </c>
      <c r="H60" s="3">
        <f t="shared" si="8"/>
        <v>0</v>
      </c>
      <c r="I60" s="3">
        <f t="shared" si="9"/>
        <v>0</v>
      </c>
      <c r="J60" s="17">
        <f t="shared" si="12"/>
        <v>0</v>
      </c>
      <c r="K60" s="8">
        <f t="shared" si="13"/>
        <v>0</v>
      </c>
      <c r="L60" s="21"/>
      <c r="M60" s="3"/>
      <c r="N60" s="22"/>
    </row>
    <row r="61" spans="1:14" ht="15.75" thickBot="1" x14ac:dyDescent="0.3">
      <c r="A61" s="9"/>
      <c r="B61" s="10"/>
      <c r="C61" s="10"/>
      <c r="D61" s="10"/>
      <c r="E61" s="18" t="e">
        <f t="shared" si="10"/>
        <v>#DIV/0!</v>
      </c>
      <c r="F61" s="18" t="e">
        <f t="shared" si="11"/>
        <v>#DIV/0!</v>
      </c>
      <c r="G61" s="11">
        <f t="shared" si="7"/>
        <v>0</v>
      </c>
      <c r="H61" s="10">
        <f t="shared" si="8"/>
        <v>0</v>
      </c>
      <c r="I61" s="10">
        <f t="shared" si="9"/>
        <v>0</v>
      </c>
      <c r="J61" s="18">
        <f t="shared" si="12"/>
        <v>0</v>
      </c>
      <c r="K61" s="12">
        <f t="shared" si="13"/>
        <v>0</v>
      </c>
      <c r="L61" s="23"/>
      <c r="M61" s="10"/>
      <c r="N61" s="24"/>
    </row>
    <row r="63" spans="1:14" ht="18.75" thickBot="1" x14ac:dyDescent="0.3">
      <c r="A63" s="2" t="s">
        <v>9</v>
      </c>
    </row>
    <row r="64" spans="1:14" ht="15" customHeight="1" x14ac:dyDescent="0.2">
      <c r="A64" s="5"/>
      <c r="B64" s="28" t="s">
        <v>4</v>
      </c>
      <c r="C64" s="26"/>
      <c r="D64" s="26"/>
      <c r="E64" s="26"/>
      <c r="F64" s="29"/>
      <c r="G64" s="28" t="s">
        <v>5</v>
      </c>
      <c r="H64" s="26"/>
      <c r="I64" s="26"/>
      <c r="J64" s="26"/>
      <c r="K64" s="27"/>
      <c r="L64" s="25" t="s">
        <v>6</v>
      </c>
      <c r="M64" s="26"/>
      <c r="N64" s="27"/>
    </row>
    <row r="65" spans="1:14" ht="15" x14ac:dyDescent="0.25">
      <c r="A65" s="6"/>
      <c r="B65" s="13" t="s">
        <v>0</v>
      </c>
      <c r="C65" s="13" t="s">
        <v>1</v>
      </c>
      <c r="D65" s="13" t="s">
        <v>2</v>
      </c>
      <c r="E65" s="16" t="s">
        <v>3</v>
      </c>
      <c r="F65" s="16" t="s">
        <v>10</v>
      </c>
      <c r="G65" s="14" t="s">
        <v>0</v>
      </c>
      <c r="H65" s="13" t="s">
        <v>1</v>
      </c>
      <c r="I65" s="13" t="s">
        <v>2</v>
      </c>
      <c r="J65" s="16" t="s">
        <v>3</v>
      </c>
      <c r="K65" s="15" t="s">
        <v>10</v>
      </c>
      <c r="L65" s="19" t="s">
        <v>0</v>
      </c>
      <c r="M65" s="13" t="s">
        <v>1</v>
      </c>
      <c r="N65" s="20" t="s">
        <v>2</v>
      </c>
    </row>
    <row r="66" spans="1:14" ht="15" x14ac:dyDescent="0.25">
      <c r="A66" s="7" t="s">
        <v>11</v>
      </c>
      <c r="B66" s="3">
        <v>58.456000000000003</v>
      </c>
      <c r="C66" s="3">
        <v>59.415999999999997</v>
      </c>
      <c r="D66" s="3">
        <v>59.008000000000003</v>
      </c>
      <c r="E66" s="17">
        <f>AVERAGE(B66:D66)</f>
        <v>58.96</v>
      </c>
      <c r="F66" s="17">
        <f>_xlfn.STDEV.P(B66:D66)</f>
        <v>0.39338530730061344</v>
      </c>
      <c r="G66" s="4">
        <f t="shared" ref="G66:G75" si="14">B66-L66</f>
        <v>37.408200000000008</v>
      </c>
      <c r="H66" s="3">
        <f t="shared" ref="H66:H75" si="15">C66-M66</f>
        <v>37.735200000000098</v>
      </c>
      <c r="I66" s="3">
        <f t="shared" ref="I66:I75" si="16">D66-N66</f>
        <v>37.670200000000108</v>
      </c>
      <c r="J66" s="17">
        <f>AVERAGE(G66:I66)</f>
        <v>37.6045333333334</v>
      </c>
      <c r="K66" s="8">
        <f>_xlfn.STDEV.P(G66:I66)</f>
        <v>0.1413419808675675</v>
      </c>
      <c r="L66" s="21">
        <v>21.047799999999999</v>
      </c>
      <c r="M66" s="3">
        <v>21.680799999999898</v>
      </c>
      <c r="N66" s="22">
        <v>21.337799999999898</v>
      </c>
    </row>
    <row r="67" spans="1:14" ht="15" x14ac:dyDescent="0.25">
      <c r="A67" s="7" t="s">
        <v>12</v>
      </c>
      <c r="B67" s="3">
        <v>55.148000000000003</v>
      </c>
      <c r="C67" s="3">
        <v>55.756</v>
      </c>
      <c r="D67" s="3">
        <v>55.588000000000001</v>
      </c>
      <c r="E67" s="17">
        <f t="shared" ref="E67:E75" si="17">AVERAGE(B67:D67)</f>
        <v>55.49733333333333</v>
      </c>
      <c r="F67" s="17">
        <f t="shared" ref="F67:F75" si="18">_xlfn.STDEV.P(B67:D67)</f>
        <v>0.25636085677982945</v>
      </c>
      <c r="G67" s="4">
        <f t="shared" si="14"/>
        <v>34.040000000000006</v>
      </c>
      <c r="H67" s="3">
        <f t="shared" si="15"/>
        <v>34.231800000000099</v>
      </c>
      <c r="I67" s="3">
        <f t="shared" si="16"/>
        <v>34.211799999999997</v>
      </c>
      <c r="J67" s="17">
        <f t="shared" ref="J67:J75" si="19">AVERAGE(G67:I67)</f>
        <v>34.161200000000029</v>
      </c>
      <c r="K67" s="8">
        <f t="shared" ref="K67:K75" si="20">_xlfn.STDEV.P(G67:I67)</f>
        <v>8.6089410885838449E-2</v>
      </c>
      <c r="L67" s="21">
        <v>21.108000000000001</v>
      </c>
      <c r="M67" s="3">
        <v>21.524199999999901</v>
      </c>
      <c r="N67" s="22">
        <v>21.376200000000001</v>
      </c>
    </row>
    <row r="68" spans="1:14" ht="15" x14ac:dyDescent="0.25">
      <c r="A68" s="7" t="s">
        <v>13</v>
      </c>
      <c r="B68" s="3">
        <v>57.927999999999997</v>
      </c>
      <c r="C68" s="3">
        <v>58.548000000000002</v>
      </c>
      <c r="D68" s="3">
        <v>58.375999999999998</v>
      </c>
      <c r="E68" s="17">
        <f t="shared" si="17"/>
        <v>58.283999999999999</v>
      </c>
      <c r="F68" s="17">
        <f t="shared" si="18"/>
        <v>0.26134013596588546</v>
      </c>
      <c r="G68" s="4">
        <f t="shared" si="14"/>
        <v>36.832799999999999</v>
      </c>
      <c r="H68" s="3">
        <f t="shared" si="15"/>
        <v>37.028200000000098</v>
      </c>
      <c r="I68" s="3">
        <f t="shared" si="16"/>
        <v>37.0514000000001</v>
      </c>
      <c r="J68" s="17">
        <f t="shared" si="19"/>
        <v>36.970800000000068</v>
      </c>
      <c r="K68" s="8">
        <f t="shared" si="20"/>
        <v>9.8039311843137231E-2</v>
      </c>
      <c r="L68" s="21">
        <v>21.095199999999998</v>
      </c>
      <c r="M68" s="3">
        <v>21.519799999999901</v>
      </c>
      <c r="N68" s="22">
        <v>21.324599999999901</v>
      </c>
    </row>
    <row r="69" spans="1:14" ht="15" x14ac:dyDescent="0.25">
      <c r="A69" s="7" t="s">
        <v>14</v>
      </c>
      <c r="B69" s="3">
        <v>53.74</v>
      </c>
      <c r="C69" s="3">
        <v>53.835999999999999</v>
      </c>
      <c r="D69" s="3">
        <v>53.731999999999999</v>
      </c>
      <c r="E69" s="17">
        <f t="shared" si="17"/>
        <v>53.769333333333329</v>
      </c>
      <c r="F69" s="17">
        <f t="shared" si="18"/>
        <v>4.7253453724450674E-2</v>
      </c>
      <c r="G69" s="4">
        <f t="shared" si="14"/>
        <v>32.4328000000001</v>
      </c>
      <c r="H69" s="3">
        <f t="shared" si="15"/>
        <v>32.440600000000003</v>
      </c>
      <c r="I69" s="3">
        <f t="shared" si="16"/>
        <v>32.458799999999997</v>
      </c>
      <c r="J69" s="17">
        <f t="shared" si="19"/>
        <v>32.4440666666667</v>
      </c>
      <c r="K69" s="8">
        <f t="shared" si="20"/>
        <v>1.0893831077943346E-2</v>
      </c>
      <c r="L69" s="21">
        <v>21.307199999999899</v>
      </c>
      <c r="M69" s="3">
        <v>21.395399999999999</v>
      </c>
      <c r="N69" s="22">
        <v>21.273199999999999</v>
      </c>
    </row>
    <row r="70" spans="1:14" ht="15" x14ac:dyDescent="0.25">
      <c r="A70" s="7" t="s">
        <v>15</v>
      </c>
      <c r="B70" s="3">
        <v>54.851999999999997</v>
      </c>
      <c r="C70" s="3">
        <v>54.92</v>
      </c>
      <c r="D70" s="3">
        <v>54.66</v>
      </c>
      <c r="E70" s="17">
        <f t="shared" si="17"/>
        <v>54.810666666666663</v>
      </c>
      <c r="F70" s="17">
        <f t="shared" si="18"/>
        <v>0.11009490855116447</v>
      </c>
      <c r="G70" s="4">
        <f t="shared" si="14"/>
        <v>33.377399999999994</v>
      </c>
      <c r="H70" s="3">
        <f t="shared" si="15"/>
        <v>33.543600000000097</v>
      </c>
      <c r="I70" s="3">
        <f t="shared" si="16"/>
        <v>33.410399999999996</v>
      </c>
      <c r="J70" s="17">
        <f t="shared" si="19"/>
        <v>33.443800000000032</v>
      </c>
      <c r="K70" s="8">
        <f t="shared" si="20"/>
        <v>7.1843719280162685E-2</v>
      </c>
      <c r="L70" s="21">
        <v>21.474599999999999</v>
      </c>
      <c r="M70" s="3">
        <v>21.376399999999901</v>
      </c>
      <c r="N70" s="22">
        <v>21.249600000000001</v>
      </c>
    </row>
    <row r="71" spans="1:14" ht="15" x14ac:dyDescent="0.25">
      <c r="A71" s="7" t="s">
        <v>16</v>
      </c>
      <c r="B71" s="3">
        <v>54.7</v>
      </c>
      <c r="C71" s="3">
        <v>55.06</v>
      </c>
      <c r="D71" s="3">
        <v>54.84</v>
      </c>
      <c r="E71" s="17">
        <f t="shared" si="17"/>
        <v>54.866666666666674</v>
      </c>
      <c r="F71" s="17">
        <f t="shared" si="18"/>
        <v>0.14817407180595216</v>
      </c>
      <c r="G71" s="4">
        <f t="shared" si="14"/>
        <v>33.514600000000002</v>
      </c>
      <c r="H71" s="3">
        <f t="shared" si="15"/>
        <v>33.550800000000002</v>
      </c>
      <c r="I71" s="3">
        <f t="shared" si="16"/>
        <v>33.560600000000008</v>
      </c>
      <c r="J71" s="17">
        <f t="shared" si="19"/>
        <v>33.542000000000009</v>
      </c>
      <c r="K71" s="8">
        <f t="shared" si="20"/>
        <v>1.9783494804173306E-2</v>
      </c>
      <c r="L71" s="21">
        <v>21.185400000000001</v>
      </c>
      <c r="M71" s="3">
        <v>21.5092</v>
      </c>
      <c r="N71" s="22">
        <v>21.279399999999999</v>
      </c>
    </row>
    <row r="72" spans="1:14" ht="15" x14ac:dyDescent="0.25">
      <c r="A72" s="7" t="s">
        <v>17</v>
      </c>
      <c r="B72" s="3"/>
      <c r="C72" s="3"/>
      <c r="D72" s="3"/>
      <c r="E72" s="17" t="e">
        <f t="shared" si="17"/>
        <v>#DIV/0!</v>
      </c>
      <c r="F72" s="17" t="e">
        <f t="shared" si="18"/>
        <v>#DIV/0!</v>
      </c>
      <c r="G72" s="4">
        <f t="shared" si="14"/>
        <v>0</v>
      </c>
      <c r="H72" s="3">
        <f t="shared" si="15"/>
        <v>0</v>
      </c>
      <c r="I72" s="3">
        <f t="shared" si="16"/>
        <v>0</v>
      </c>
      <c r="J72" s="17">
        <f t="shared" si="19"/>
        <v>0</v>
      </c>
      <c r="K72" s="8">
        <f t="shared" si="20"/>
        <v>0</v>
      </c>
      <c r="L72" s="21"/>
      <c r="M72" s="3"/>
      <c r="N72" s="22"/>
    </row>
    <row r="73" spans="1:14" ht="15" x14ac:dyDescent="0.25">
      <c r="A73" s="7"/>
      <c r="B73" s="3"/>
      <c r="C73" s="3"/>
      <c r="D73" s="3"/>
      <c r="E73" s="17" t="e">
        <f t="shared" si="17"/>
        <v>#DIV/0!</v>
      </c>
      <c r="F73" s="17" t="e">
        <f t="shared" si="18"/>
        <v>#DIV/0!</v>
      </c>
      <c r="G73" s="4">
        <f t="shared" si="14"/>
        <v>0</v>
      </c>
      <c r="H73" s="3">
        <f t="shared" si="15"/>
        <v>0</v>
      </c>
      <c r="I73" s="3">
        <f t="shared" si="16"/>
        <v>0</v>
      </c>
      <c r="J73" s="17">
        <f t="shared" si="19"/>
        <v>0</v>
      </c>
      <c r="K73" s="8">
        <f t="shared" si="20"/>
        <v>0</v>
      </c>
      <c r="L73" s="21"/>
      <c r="M73" s="3"/>
      <c r="N73" s="22"/>
    </row>
    <row r="74" spans="1:14" ht="15" x14ac:dyDescent="0.25">
      <c r="A74" s="7"/>
      <c r="B74" s="3"/>
      <c r="C74" s="3"/>
      <c r="D74" s="3"/>
      <c r="E74" s="17" t="e">
        <f t="shared" si="17"/>
        <v>#DIV/0!</v>
      </c>
      <c r="F74" s="17" t="e">
        <f t="shared" si="18"/>
        <v>#DIV/0!</v>
      </c>
      <c r="G74" s="4">
        <f t="shared" si="14"/>
        <v>0</v>
      </c>
      <c r="H74" s="3">
        <f t="shared" si="15"/>
        <v>0</v>
      </c>
      <c r="I74" s="3">
        <f t="shared" si="16"/>
        <v>0</v>
      </c>
      <c r="J74" s="17">
        <f t="shared" si="19"/>
        <v>0</v>
      </c>
      <c r="K74" s="8">
        <f t="shared" si="20"/>
        <v>0</v>
      </c>
      <c r="L74" s="21"/>
      <c r="M74" s="3"/>
      <c r="N74" s="22"/>
    </row>
    <row r="75" spans="1:14" ht="15.75" thickBot="1" x14ac:dyDescent="0.3">
      <c r="A75" s="9"/>
      <c r="B75" s="10"/>
      <c r="C75" s="10"/>
      <c r="D75" s="10"/>
      <c r="E75" s="18" t="e">
        <f t="shared" si="17"/>
        <v>#DIV/0!</v>
      </c>
      <c r="F75" s="18" t="e">
        <f t="shared" si="18"/>
        <v>#DIV/0!</v>
      </c>
      <c r="G75" s="11">
        <f t="shared" si="14"/>
        <v>0</v>
      </c>
      <c r="H75" s="10">
        <f t="shared" si="15"/>
        <v>0</v>
      </c>
      <c r="I75" s="10">
        <f t="shared" si="16"/>
        <v>0</v>
      </c>
      <c r="J75" s="18">
        <f t="shared" si="19"/>
        <v>0</v>
      </c>
      <c r="K75" s="12">
        <f t="shared" si="20"/>
        <v>0</v>
      </c>
      <c r="L75" s="23"/>
      <c r="M75" s="10"/>
      <c r="N75" s="24"/>
    </row>
  </sheetData>
  <mergeCells count="9">
    <mergeCell ref="L64:N64"/>
    <mergeCell ref="G50:K50"/>
    <mergeCell ref="B50:F50"/>
    <mergeCell ref="B36:F36"/>
    <mergeCell ref="G36:K36"/>
    <mergeCell ref="B64:F64"/>
    <mergeCell ref="G64:K64"/>
    <mergeCell ref="L36:N36"/>
    <mergeCell ref="L50:N50"/>
  </mergeCells>
  <pageMargins left="0.7" right="0.7" top="0.75" bottom="0.75" header="0.3" footer="0.3"/>
  <pageSetup paperSize="8" orientation="landscape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imx8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2021-03-07T21:56:05Z</cp:lastPrinted>
  <dcterms:created xsi:type="dcterms:W3CDTF">2021-02-07T17:48:04Z</dcterms:created>
  <dcterms:modified xsi:type="dcterms:W3CDTF">2021-03-24T22:54:24Z</dcterms:modified>
</cp:coreProperties>
</file>