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TEMP2\experiment_3\"/>
    </mc:Choice>
  </mc:AlternateContent>
  <xr:revisionPtr revIDLastSave="0" documentId="13_ncr:1_{36EE57A6-0F5E-400F-B624-D0C3A5373CF6}" xr6:coauthVersionLast="45" xr6:coauthVersionMax="45" xr10:uidLastSave="{00000000-0000-0000-0000-000000000000}"/>
  <bookViews>
    <workbookView xWindow="-120" yWindow="-120" windowWidth="29040" windowHeight="15990" xr2:uid="{D9B2736F-8484-4142-882C-94BEA7D2BB42}"/>
  </bookViews>
  <sheets>
    <sheet name="imx8 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2" i="1" l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K61" i="1" l="1"/>
  <c r="I47" i="1"/>
  <c r="H47" i="1"/>
  <c r="J75" i="1"/>
  <c r="G47" i="1"/>
  <c r="E75" i="1"/>
  <c r="F75" i="1"/>
  <c r="E61" i="1"/>
  <c r="F61" i="1"/>
  <c r="E47" i="1"/>
  <c r="F47" i="1"/>
  <c r="J47" i="1" l="1"/>
  <c r="K75" i="1"/>
  <c r="J61" i="1"/>
  <c r="K47" i="1"/>
  <c r="F74" i="1"/>
  <c r="E74" i="1"/>
  <c r="J73" i="1"/>
  <c r="F73" i="1"/>
  <c r="E73" i="1"/>
  <c r="F72" i="1"/>
  <c r="E72" i="1"/>
  <c r="F71" i="1"/>
  <c r="E71" i="1"/>
  <c r="F70" i="1"/>
  <c r="E70" i="1"/>
  <c r="F69" i="1"/>
  <c r="E69" i="1"/>
  <c r="J68" i="1"/>
  <c r="F68" i="1"/>
  <c r="E68" i="1"/>
  <c r="J67" i="1"/>
  <c r="F67" i="1"/>
  <c r="E67" i="1"/>
  <c r="F66" i="1"/>
  <c r="E66" i="1"/>
  <c r="F60" i="1"/>
  <c r="E60" i="1"/>
  <c r="K59" i="1"/>
  <c r="F59" i="1"/>
  <c r="E59" i="1"/>
  <c r="F58" i="1"/>
  <c r="E58" i="1"/>
  <c r="F57" i="1"/>
  <c r="E57" i="1"/>
  <c r="F56" i="1"/>
  <c r="E56" i="1"/>
  <c r="F55" i="1"/>
  <c r="E55" i="1"/>
  <c r="F54" i="1"/>
  <c r="E54" i="1"/>
  <c r="J53" i="1"/>
  <c r="F53" i="1"/>
  <c r="E53" i="1"/>
  <c r="F52" i="1"/>
  <c r="E52" i="1"/>
  <c r="I46" i="1"/>
  <c r="H46" i="1"/>
  <c r="G46" i="1"/>
  <c r="F46" i="1"/>
  <c r="E46" i="1"/>
  <c r="I45" i="1"/>
  <c r="H45" i="1"/>
  <c r="G45" i="1"/>
  <c r="F45" i="1"/>
  <c r="E45" i="1"/>
  <c r="I44" i="1"/>
  <c r="H44" i="1"/>
  <c r="G44" i="1"/>
  <c r="F44" i="1"/>
  <c r="E44" i="1"/>
  <c r="I43" i="1"/>
  <c r="H43" i="1"/>
  <c r="G43" i="1"/>
  <c r="F43" i="1"/>
  <c r="E43" i="1"/>
  <c r="I42" i="1"/>
  <c r="H42" i="1"/>
  <c r="G42" i="1"/>
  <c r="F42" i="1"/>
  <c r="E42" i="1"/>
  <c r="I41" i="1"/>
  <c r="H41" i="1"/>
  <c r="G41" i="1"/>
  <c r="F41" i="1"/>
  <c r="E41" i="1"/>
  <c r="I40" i="1"/>
  <c r="H40" i="1"/>
  <c r="G40" i="1"/>
  <c r="F40" i="1"/>
  <c r="E40" i="1"/>
  <c r="I39" i="1"/>
  <c r="H39" i="1"/>
  <c r="G39" i="1"/>
  <c r="F39" i="1"/>
  <c r="E39" i="1"/>
  <c r="I38" i="1"/>
  <c r="H38" i="1"/>
  <c r="G38" i="1"/>
  <c r="F38" i="1"/>
  <c r="E38" i="1"/>
  <c r="J42" i="1" l="1"/>
  <c r="J66" i="1"/>
  <c r="J74" i="1"/>
  <c r="K72" i="1"/>
  <c r="J52" i="1"/>
  <c r="J54" i="1"/>
  <c r="J55" i="1"/>
  <c r="J40" i="1"/>
  <c r="K41" i="1"/>
  <c r="K44" i="1"/>
  <c r="J46" i="1"/>
  <c r="K38" i="1"/>
  <c r="K42" i="1"/>
  <c r="K45" i="1"/>
  <c r="K67" i="1"/>
  <c r="K70" i="1"/>
  <c r="K68" i="1"/>
  <c r="J70" i="1"/>
  <c r="K71" i="1"/>
  <c r="J72" i="1"/>
  <c r="K74" i="1"/>
  <c r="K66" i="1"/>
  <c r="J69" i="1"/>
  <c r="J71" i="1"/>
  <c r="K53" i="1"/>
  <c r="J56" i="1"/>
  <c r="J58" i="1"/>
  <c r="K54" i="1"/>
  <c r="K57" i="1"/>
  <c r="J60" i="1"/>
  <c r="K55" i="1"/>
  <c r="J57" i="1"/>
  <c r="K58" i="1"/>
  <c r="J59" i="1"/>
  <c r="J39" i="1"/>
  <c r="J41" i="1"/>
  <c r="K46" i="1"/>
  <c r="J44" i="1"/>
  <c r="J38" i="1"/>
  <c r="K40" i="1"/>
  <c r="J43" i="1"/>
  <c r="J45" i="1"/>
  <c r="K39" i="1"/>
  <c r="K52" i="1"/>
  <c r="K60" i="1"/>
  <c r="K69" i="1"/>
  <c r="K73" i="1"/>
  <c r="K43" i="1"/>
  <c r="K56" i="1"/>
</calcChain>
</file>

<file path=xl/sharedStrings.xml><?xml version="1.0" encoding="utf-8"?>
<sst xmlns="http://schemas.openxmlformats.org/spreadsheetml/2006/main" count="81" uniqueCount="21">
  <si>
    <t>RA+LTF</t>
  </si>
  <si>
    <t>Run 1</t>
  </si>
  <si>
    <t>Run 2</t>
  </si>
  <si>
    <t>Run 3</t>
  </si>
  <si>
    <t>Random 1</t>
  </si>
  <si>
    <t>Random 2</t>
  </si>
  <si>
    <t>Random 3</t>
  </si>
  <si>
    <t>Average</t>
  </si>
  <si>
    <t>T_inf [°C]</t>
  </si>
  <si>
    <t>Relative T_inf [°C]</t>
  </si>
  <si>
    <t>Ambient T [°C]</t>
  </si>
  <si>
    <t>Instance 1</t>
  </si>
  <si>
    <t>Instance 2</t>
  </si>
  <si>
    <t>Instance 3</t>
  </si>
  <si>
    <t>StdDev</t>
  </si>
  <si>
    <t>No B anti-optimal</t>
  </si>
  <si>
    <t xml:space="preserve">E_ik anti-optimal </t>
  </si>
  <si>
    <t xml:space="preserve">E_ik optimal </t>
  </si>
  <si>
    <t>Predictor anti-optimal</t>
  </si>
  <si>
    <t>No B optimal</t>
  </si>
  <si>
    <t>Predictor optimal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</si>
</sst>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b/>
      <sz val="11"/>
      <color theme="1"/>
      <name val="Arial"/>
      <family val="2"/>
      <charset val="238"/>
    </font>
    <font>
      <sz val="14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3" fillId="0" borderId="0" xfId="0" applyFont="1"/>
    <xf numFmtId="164" fontId="1" fillId="0" borderId="0" xfId="0" applyNumberFormat="1" applyFont="1" applyBorder="1"/>
    <xf numFmtId="164" fontId="1" fillId="0" borderId="2" xfId="0" applyNumberFormat="1" applyFont="1" applyBorder="1"/>
    <xf numFmtId="0" fontId="1" fillId="0" borderId="4" xfId="0" applyFont="1" applyBorder="1"/>
    <xf numFmtId="0" fontId="1" fillId="0" borderId="9" xfId="0" applyFont="1" applyBorder="1"/>
    <xf numFmtId="0" fontId="1" fillId="0" borderId="11" xfId="0" applyFont="1" applyBorder="1"/>
    <xf numFmtId="164" fontId="2" fillId="0" borderId="12" xfId="0" applyNumberFormat="1" applyFont="1" applyBorder="1"/>
    <xf numFmtId="0" fontId="1" fillId="0" borderId="13" xfId="0" applyFont="1" applyBorder="1"/>
    <xf numFmtId="164" fontId="1" fillId="0" borderId="14" xfId="0" applyNumberFormat="1" applyFont="1" applyBorder="1"/>
    <xf numFmtId="164" fontId="1" fillId="0" borderId="15" xfId="0" applyNumberFormat="1" applyFont="1" applyBorder="1"/>
    <xf numFmtId="164" fontId="2" fillId="0" borderId="16" xfId="0" applyNumberFormat="1" applyFont="1" applyBorder="1"/>
    <xf numFmtId="0" fontId="1" fillId="0" borderId="1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64" fontId="2" fillId="0" borderId="0" xfId="0" applyNumberFormat="1" applyFont="1" applyBorder="1"/>
    <xf numFmtId="164" fontId="2" fillId="0" borderId="14" xfId="0" applyNumberFormat="1" applyFont="1" applyBorder="1"/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0" xfId="0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164" fontId="1" fillId="0" borderId="18" xfId="0" applyNumberFormat="1" applyFont="1" applyBorder="1"/>
    <xf numFmtId="164" fontId="1" fillId="0" borderId="12" xfId="0" applyNumberFormat="1" applyFont="1" applyBorder="1"/>
    <xf numFmtId="164" fontId="1" fillId="0" borderId="19" xfId="0" applyNumberFormat="1" applyFont="1" applyBorder="1"/>
    <xf numFmtId="164" fontId="1" fillId="0" borderId="16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Average absolute temperature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'imx8 results'!$A$38</c:f>
              <c:strCache>
                <c:ptCount val="1"/>
                <c:pt idx="0">
                  <c:v>E_ik optimal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results'!$F$38,'imx8 results'!$F$52,'imx8 results'!$F$66)</c:f>
                <c:numCache>
                  <c:formatCode>General</c:formatCode>
                  <c:ptCount val="3"/>
                  <c:pt idx="0">
                    <c:v>1.0794583003628351</c:v>
                  </c:pt>
                  <c:pt idx="1">
                    <c:v>1.1249225158501668</c:v>
                  </c:pt>
                  <c:pt idx="2">
                    <c:v>0.71852688807649201</c:v>
                  </c:pt>
                </c:numCache>
              </c:numRef>
            </c:plus>
            <c:minus>
              <c:numRef>
                <c:f>('imx8 results'!$F$38,'imx8 results'!$F$52,'imx8 results'!$F$66)</c:f>
                <c:numCache>
                  <c:formatCode>General</c:formatCode>
                  <c:ptCount val="3"/>
                  <c:pt idx="0">
                    <c:v>1.0794583003628351</c:v>
                  </c:pt>
                  <c:pt idx="1">
                    <c:v>1.1249225158501668</c:v>
                  </c:pt>
                  <c:pt idx="2">
                    <c:v>0.71852688807649201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results'!$E$38,'imx8 results'!$E$52,'imx8 results'!$E$66)</c:f>
              <c:numCache>
                <c:formatCode>0.000</c:formatCode>
                <c:ptCount val="3"/>
                <c:pt idx="0">
                  <c:v>60.433333333333337</c:v>
                </c:pt>
                <c:pt idx="1">
                  <c:v>58.984000000000002</c:v>
                </c:pt>
                <c:pt idx="2">
                  <c:v>60.249333333333333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6D-4379-AFDD-EFD592FA8BA2}"/>
            </c:ext>
          </c:extLst>
        </c:ser>
        <c:ser>
          <c:idx val="1"/>
          <c:order val="1"/>
          <c:tx>
            <c:strRef>
              <c:f>'imx8 results'!$A$39</c:f>
              <c:strCache>
                <c:ptCount val="1"/>
                <c:pt idx="0">
                  <c:v>E_ik anti-optimal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results'!$F$39,'imx8 results'!$F$53,'imx8 results'!$F$67)</c:f>
                <c:numCache>
                  <c:formatCode>General</c:formatCode>
                  <c:ptCount val="3"/>
                  <c:pt idx="0">
                    <c:v>1.1087546567608579</c:v>
                  </c:pt>
                  <c:pt idx="1">
                    <c:v>1.1061476694667243</c:v>
                  </c:pt>
                  <c:pt idx="2">
                    <c:v>0.7272694747402022</c:v>
                  </c:pt>
                </c:numCache>
              </c:numRef>
            </c:plus>
            <c:minus>
              <c:numRef>
                <c:f>('imx8 results'!$F$39,'imx8 results'!$F$53,'imx8 results'!$F$67)</c:f>
                <c:numCache>
                  <c:formatCode>General</c:formatCode>
                  <c:ptCount val="3"/>
                  <c:pt idx="0">
                    <c:v>1.1087546567608579</c:v>
                  </c:pt>
                  <c:pt idx="1">
                    <c:v>1.1061476694667243</c:v>
                  </c:pt>
                  <c:pt idx="2">
                    <c:v>0.7272694747402022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results'!$E$39,'imx8 results'!$E$53,'imx8 results'!$E$67)</c:f>
              <c:numCache>
                <c:formatCode>0.000</c:formatCode>
                <c:ptCount val="3"/>
                <c:pt idx="0">
                  <c:v>59.738666666666667</c:v>
                </c:pt>
                <c:pt idx="1">
                  <c:v>58.427999999999997</c:v>
                </c:pt>
                <c:pt idx="2">
                  <c:v>60.054666666666662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6D-4379-AFDD-EFD592FA8BA2}"/>
            </c:ext>
          </c:extLst>
        </c:ser>
        <c:ser>
          <c:idx val="2"/>
          <c:order val="2"/>
          <c:tx>
            <c:strRef>
              <c:f>'imx8 results'!$A$40</c:f>
              <c:strCache>
                <c:ptCount val="1"/>
                <c:pt idx="0">
                  <c:v>No B anti-optimal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results'!$F$40,'imx8 results'!$F$54,'imx8 results'!$F$68)</c:f>
                <c:numCache>
                  <c:formatCode>General</c:formatCode>
                  <c:ptCount val="3"/>
                  <c:pt idx="0">
                    <c:v>1.128984597867579</c:v>
                  </c:pt>
                  <c:pt idx="1">
                    <c:v>0.97000526917240304</c:v>
                  </c:pt>
                  <c:pt idx="2">
                    <c:v>0.62527718298011903</c:v>
                  </c:pt>
                </c:numCache>
              </c:numRef>
            </c:plus>
            <c:minus>
              <c:numRef>
                <c:f>('imx8 results'!$F$40,'imx8 results'!$F$54,'imx8 results'!$F$68)</c:f>
                <c:numCache>
                  <c:formatCode>General</c:formatCode>
                  <c:ptCount val="3"/>
                  <c:pt idx="0">
                    <c:v>1.128984597867579</c:v>
                  </c:pt>
                  <c:pt idx="1">
                    <c:v>0.97000526917240304</c:v>
                  </c:pt>
                  <c:pt idx="2">
                    <c:v>0.62527718298011903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results'!$E$40,'imx8 results'!$E$54,'imx8 results'!$E$68)</c:f>
              <c:numCache>
                <c:formatCode>0.000</c:formatCode>
                <c:ptCount val="3"/>
                <c:pt idx="0">
                  <c:v>62.829333333333331</c:v>
                </c:pt>
                <c:pt idx="1">
                  <c:v>60.537333333333329</c:v>
                </c:pt>
                <c:pt idx="2">
                  <c:v>62.339333333333336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6D-4379-AFDD-EFD592FA8BA2}"/>
            </c:ext>
          </c:extLst>
        </c:ser>
        <c:ser>
          <c:idx val="3"/>
          <c:order val="3"/>
          <c:tx>
            <c:strRef>
              <c:f>'imx8 results'!$A$41</c:f>
              <c:strCache>
                <c:ptCount val="1"/>
                <c:pt idx="0">
                  <c:v>Predictor anti-optimal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results'!$F$41,'imx8 results'!$F$55,'imx8 results'!$F$69)</c:f>
                <c:numCache>
                  <c:formatCode>General</c:formatCode>
                  <c:ptCount val="3"/>
                  <c:pt idx="0">
                    <c:v>1.2751839954383912</c:v>
                  </c:pt>
                  <c:pt idx="1">
                    <c:v>0.94128611779604887</c:v>
                  </c:pt>
                  <c:pt idx="2">
                    <c:v>0.73015797377462532</c:v>
                  </c:pt>
                </c:numCache>
              </c:numRef>
            </c:plus>
            <c:minus>
              <c:numRef>
                <c:f>('imx8 results'!$F$41,'imx8 results'!$F$55,'imx8 results'!$F$69)</c:f>
                <c:numCache>
                  <c:formatCode>General</c:formatCode>
                  <c:ptCount val="3"/>
                  <c:pt idx="0">
                    <c:v>1.2751839954383912</c:v>
                  </c:pt>
                  <c:pt idx="1">
                    <c:v>0.94128611779604887</c:v>
                  </c:pt>
                  <c:pt idx="2">
                    <c:v>0.73015797377462532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results'!$E$41,'imx8 results'!$E$55,'imx8 results'!$E$69)</c:f>
              <c:numCache>
                <c:formatCode>0.000</c:formatCode>
                <c:ptCount val="3"/>
                <c:pt idx="0">
                  <c:v>60.57866666666667</c:v>
                </c:pt>
                <c:pt idx="1">
                  <c:v>57.626666666666665</c:v>
                </c:pt>
                <c:pt idx="2">
                  <c:v>61.176000000000009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6D-4379-AFDD-EFD592FA8BA2}"/>
            </c:ext>
          </c:extLst>
        </c:ser>
        <c:ser>
          <c:idx val="4"/>
          <c:order val="4"/>
          <c:tx>
            <c:strRef>
              <c:f>'imx8 results'!$A$42</c:f>
              <c:strCache>
                <c:ptCount val="1"/>
                <c:pt idx="0">
                  <c:v>No B optimal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results'!$F$42,'imx8 results'!$F$56,'imx8 results'!$F$70)</c:f>
                <c:numCache>
                  <c:formatCode>General</c:formatCode>
                  <c:ptCount val="3"/>
                  <c:pt idx="0">
                    <c:v>1.2749246600834476</c:v>
                  </c:pt>
                  <c:pt idx="1">
                    <c:v>0.88475684041812752</c:v>
                  </c:pt>
                  <c:pt idx="2">
                    <c:v>0.6312935573531202</c:v>
                  </c:pt>
                </c:numCache>
              </c:numRef>
            </c:plus>
            <c:minus>
              <c:numRef>
                <c:f>('imx8 results'!$F$42,'imx8 results'!$F$56,'imx8 results'!$F$70)</c:f>
                <c:numCache>
                  <c:formatCode>General</c:formatCode>
                  <c:ptCount val="3"/>
                  <c:pt idx="0">
                    <c:v>1.2749246600834476</c:v>
                  </c:pt>
                  <c:pt idx="1">
                    <c:v>0.88475684041812752</c:v>
                  </c:pt>
                  <c:pt idx="2">
                    <c:v>0.6312935573531202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results'!$E$42,'imx8 results'!$E$56,'imx8 results'!$E$70)</c:f>
              <c:numCache>
                <c:formatCode>0.000</c:formatCode>
                <c:ptCount val="3"/>
                <c:pt idx="0">
                  <c:v>59.089333333333336</c:v>
                </c:pt>
                <c:pt idx="1">
                  <c:v>56.24</c:v>
                </c:pt>
                <c:pt idx="2">
                  <c:v>58.762666666666668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6D-4379-AFDD-EFD592FA8BA2}"/>
            </c:ext>
          </c:extLst>
        </c:ser>
        <c:ser>
          <c:idx val="5"/>
          <c:order val="5"/>
          <c:tx>
            <c:strRef>
              <c:f>'imx8 results'!$A$43</c:f>
              <c:strCache>
                <c:ptCount val="1"/>
                <c:pt idx="0">
                  <c:v>Predictor optimal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results'!$F$43,'imx8 results'!$F$57,'imx8 results'!$F$71)</c:f>
                <c:numCache>
                  <c:formatCode>General</c:formatCode>
                  <c:ptCount val="3"/>
                  <c:pt idx="0">
                    <c:v>1.4307865746582256</c:v>
                  </c:pt>
                  <c:pt idx="1">
                    <c:v>0.82776862038185917</c:v>
                  </c:pt>
                  <c:pt idx="2">
                    <c:v>0.61013951045823933</c:v>
                  </c:pt>
                </c:numCache>
              </c:numRef>
            </c:plus>
            <c:minus>
              <c:numRef>
                <c:f>('imx8 results'!$F$43,'imx8 results'!$F$57,'imx8 results'!$F$71)</c:f>
                <c:numCache>
                  <c:formatCode>General</c:formatCode>
                  <c:ptCount val="3"/>
                  <c:pt idx="0">
                    <c:v>1.4307865746582256</c:v>
                  </c:pt>
                  <c:pt idx="1">
                    <c:v>0.82776862038185917</c:v>
                  </c:pt>
                  <c:pt idx="2">
                    <c:v>0.61013951045823933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results'!$E$43,'imx8 results'!$E$57,'imx8 results'!$E$71)</c:f>
              <c:numCache>
                <c:formatCode>0.000</c:formatCode>
                <c:ptCount val="3"/>
                <c:pt idx="0">
                  <c:v>60.054666666666662</c:v>
                </c:pt>
                <c:pt idx="1">
                  <c:v>57.276666666666671</c:v>
                </c:pt>
                <c:pt idx="2">
                  <c:v>60.181333333333328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6D-4379-AFDD-EFD592FA8BA2}"/>
            </c:ext>
          </c:extLst>
        </c:ser>
        <c:ser>
          <c:idx val="6"/>
          <c:order val="6"/>
          <c:tx>
            <c:strRef>
              <c:f>'imx8 results'!$A$44</c:f>
              <c:strCache>
                <c:ptCount val="1"/>
                <c:pt idx="0">
                  <c:v>RA+LTF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results'!$F$44,'imx8 results'!$F$58,'imx8 results'!$F$72)</c:f>
                <c:numCache>
                  <c:formatCode>General</c:formatCode>
                  <c:ptCount val="3"/>
                  <c:pt idx="0">
                    <c:v>1.4780395423969173</c:v>
                  </c:pt>
                  <c:pt idx="1">
                    <c:v>0.82650966250989644</c:v>
                  </c:pt>
                  <c:pt idx="2">
                    <c:v>0.44116613146926287</c:v>
                  </c:pt>
                </c:numCache>
              </c:numRef>
            </c:plus>
            <c:minus>
              <c:numRef>
                <c:f>('imx8 results'!$F$44,'imx8 results'!$F$58,'imx8 results'!$F$72)</c:f>
                <c:numCache>
                  <c:formatCode>General</c:formatCode>
                  <c:ptCount val="3"/>
                  <c:pt idx="0">
                    <c:v>1.4780395423969173</c:v>
                  </c:pt>
                  <c:pt idx="1">
                    <c:v>0.82650966250989644</c:v>
                  </c:pt>
                  <c:pt idx="2">
                    <c:v>0.44116613146926287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results'!$E$44,'imx8 results'!$E$58,'imx8 results'!$E$72)</c:f>
              <c:numCache>
                <c:formatCode>0.000</c:formatCode>
                <c:ptCount val="3"/>
                <c:pt idx="0">
                  <c:v>59.857333333333337</c:v>
                </c:pt>
                <c:pt idx="1">
                  <c:v>56.889333333333333</c:v>
                </c:pt>
                <c:pt idx="2">
                  <c:v>60.029333333333341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6D-4379-AFDD-EFD592FA8BA2}"/>
            </c:ext>
          </c:extLst>
        </c:ser>
        <c:ser>
          <c:idx val="7"/>
          <c:order val="7"/>
          <c:tx>
            <c:strRef>
              <c:f>'imx8 results'!$A$45</c:f>
              <c:strCache>
                <c:ptCount val="1"/>
                <c:pt idx="0">
                  <c:v>Random 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results'!$F$45,'imx8 results'!$F$59,'imx8 results'!$F$73)</c:f>
                <c:numCache>
                  <c:formatCode>General</c:formatCode>
                  <c:ptCount val="3"/>
                  <c:pt idx="0">
                    <c:v>1.3521301712483165</c:v>
                  </c:pt>
                  <c:pt idx="1">
                    <c:v>0.72512313130637163</c:v>
                  </c:pt>
                  <c:pt idx="2">
                    <c:v>0.55537454829050947</c:v>
                  </c:pt>
                </c:numCache>
              </c:numRef>
            </c:plus>
            <c:minus>
              <c:numRef>
                <c:f>('imx8 results'!$F$45,'imx8 results'!$F$59,'imx8 results'!$F$73)</c:f>
                <c:numCache>
                  <c:formatCode>General</c:formatCode>
                  <c:ptCount val="3"/>
                  <c:pt idx="0">
                    <c:v>1.3521301712483165</c:v>
                  </c:pt>
                  <c:pt idx="1">
                    <c:v>0.72512313130637163</c:v>
                  </c:pt>
                  <c:pt idx="2">
                    <c:v>0.55537454829050947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results'!$E$45,'imx8 results'!$E$59,'imx8 results'!$E$73)</c:f>
              <c:numCache>
                <c:formatCode>0.000</c:formatCode>
                <c:ptCount val="3"/>
                <c:pt idx="0">
                  <c:v>59.736000000000011</c:v>
                </c:pt>
                <c:pt idx="1">
                  <c:v>57.563333333333333</c:v>
                </c:pt>
                <c:pt idx="2">
                  <c:v>60.665333333333336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6D-4379-AFDD-EFD592FA8BA2}"/>
            </c:ext>
          </c:extLst>
        </c:ser>
        <c:ser>
          <c:idx val="8"/>
          <c:order val="8"/>
          <c:tx>
            <c:strRef>
              <c:f>'imx8 results'!$A$46</c:f>
              <c:strCache>
                <c:ptCount val="1"/>
                <c:pt idx="0">
                  <c:v>Random 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results'!$F$46,'imx8 results'!$F$60,'imx8 results'!$F$74)</c:f>
                <c:numCache>
                  <c:formatCode>General</c:formatCode>
                  <c:ptCount val="3"/>
                  <c:pt idx="0">
                    <c:v>1.2252644159073929</c:v>
                  </c:pt>
                  <c:pt idx="1">
                    <c:v>0.69646791423263321</c:v>
                  </c:pt>
                  <c:pt idx="2">
                    <c:v>0.66402677322195169</c:v>
                  </c:pt>
                </c:numCache>
              </c:numRef>
            </c:plus>
            <c:minus>
              <c:numRef>
                <c:f>('imx8 results'!$F$46,'imx8 results'!$F$60,'imx8 results'!$F$74)</c:f>
                <c:numCache>
                  <c:formatCode>General</c:formatCode>
                  <c:ptCount val="3"/>
                  <c:pt idx="0">
                    <c:v>1.2252644159073929</c:v>
                  </c:pt>
                  <c:pt idx="1">
                    <c:v>0.69646791423263321</c:v>
                  </c:pt>
                  <c:pt idx="2">
                    <c:v>0.66402677322195169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results'!$E$46,'imx8 results'!$E$60,'imx8 results'!$E$74)</c:f>
              <c:numCache>
                <c:formatCode>0.000</c:formatCode>
                <c:ptCount val="3"/>
                <c:pt idx="0">
                  <c:v>59.969333333333338</c:v>
                </c:pt>
                <c:pt idx="1">
                  <c:v>56.848666666666666</c:v>
                </c:pt>
                <c:pt idx="2">
                  <c:v>60.990666666666662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6D-4379-AFDD-EFD592FA8BA2}"/>
            </c:ext>
          </c:extLst>
        </c:ser>
        <c:ser>
          <c:idx val="9"/>
          <c:order val="9"/>
          <c:tx>
            <c:strRef>
              <c:f>'imx8 results'!$A$47</c:f>
              <c:strCache>
                <c:ptCount val="1"/>
                <c:pt idx="0">
                  <c:v>Random 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results'!$F$47,'imx8 results'!$F$61,'imx8 results'!$F$75)</c:f>
                <c:numCache>
                  <c:formatCode>General</c:formatCode>
                  <c:ptCount val="3"/>
                  <c:pt idx="0">
                    <c:v>1.2508955014530811</c:v>
                  </c:pt>
                  <c:pt idx="1">
                    <c:v>0.62168230543332215</c:v>
                  </c:pt>
                  <c:pt idx="2">
                    <c:v>0.85660414817269548</c:v>
                  </c:pt>
                </c:numCache>
              </c:numRef>
            </c:plus>
            <c:minus>
              <c:numRef>
                <c:f>('imx8 results'!$F$47,'imx8 results'!$F$61,'imx8 results'!$F$75)</c:f>
                <c:numCache>
                  <c:formatCode>General</c:formatCode>
                  <c:ptCount val="3"/>
                  <c:pt idx="0">
                    <c:v>1.2508955014530811</c:v>
                  </c:pt>
                  <c:pt idx="1">
                    <c:v>0.62168230543332215</c:v>
                  </c:pt>
                  <c:pt idx="2">
                    <c:v>0.85660414817269548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results'!$E$47,'imx8 results'!$E$61,'imx8 results'!$E$75)</c:f>
              <c:numCache>
                <c:formatCode>0.000</c:formatCode>
                <c:ptCount val="3"/>
                <c:pt idx="0">
                  <c:v>59.606666666666662</c:v>
                </c:pt>
                <c:pt idx="1">
                  <c:v>57.713333333333331</c:v>
                </c:pt>
                <c:pt idx="2">
                  <c:v>60.300000000000004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26D-4379-AFDD-EFD592FA8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8727888"/>
        <c:axId val="359407392"/>
      </c:barChart>
      <c:catAx>
        <c:axId val="25872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9407392"/>
        <c:crosses val="autoZero"/>
        <c:auto val="1"/>
        <c:lblAlgn val="ctr"/>
        <c:lblOffset val="100"/>
        <c:noMultiLvlLbl val="0"/>
      </c:catAx>
      <c:valAx>
        <c:axId val="359407392"/>
        <c:scaling>
          <c:orientation val="minMax"/>
          <c:max val="64.5"/>
          <c:min val="5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Average</a:t>
                </a:r>
                <a:r>
                  <a:rPr lang="cs-CZ" baseline="0"/>
                  <a:t> </a:t>
                </a:r>
                <a:r>
                  <a:rPr lang="cs-CZ"/>
                  <a:t>T_inf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5872788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Average relative temperature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'imx8 results'!$A$38</c:f>
              <c:strCache>
                <c:ptCount val="1"/>
                <c:pt idx="0">
                  <c:v>E_ik optimal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results'!$K$38,'imx8 results'!$K$52,'imx8 results'!$K$66)</c:f>
                <c:numCache>
                  <c:formatCode>General</c:formatCode>
                  <c:ptCount val="3"/>
                  <c:pt idx="0">
                    <c:v>0.23519495459440962</c:v>
                  </c:pt>
                  <c:pt idx="1">
                    <c:v>5.0690783733886351E-2</c:v>
                  </c:pt>
                  <c:pt idx="2">
                    <c:v>7.6289681842013013E-2</c:v>
                  </c:pt>
                </c:numCache>
              </c:numRef>
            </c:plus>
            <c:minus>
              <c:numRef>
                <c:f>('imx8 results'!$K$38,'imx8 results'!$K$52,'imx8 results'!$K$66)</c:f>
                <c:numCache>
                  <c:formatCode>General</c:formatCode>
                  <c:ptCount val="3"/>
                  <c:pt idx="0">
                    <c:v>0.23519495459440962</c:v>
                  </c:pt>
                  <c:pt idx="1">
                    <c:v>5.0690783733886351E-2</c:v>
                  </c:pt>
                  <c:pt idx="2">
                    <c:v>7.6289681842013013E-2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results'!$J$38,'imx8 results'!$J$52,'imx8 results'!$J$66)</c:f>
              <c:numCache>
                <c:formatCode>0.000</c:formatCode>
                <c:ptCount val="3"/>
                <c:pt idx="0">
                  <c:v>35.194800000000001</c:v>
                </c:pt>
                <c:pt idx="1">
                  <c:v>34.431866666666672</c:v>
                </c:pt>
                <c:pt idx="2">
                  <c:v>36.620866666666664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68-478F-80E8-3201E45C1011}"/>
            </c:ext>
          </c:extLst>
        </c:ser>
        <c:ser>
          <c:idx val="1"/>
          <c:order val="1"/>
          <c:tx>
            <c:strRef>
              <c:f>'imx8 results'!$A$39</c:f>
              <c:strCache>
                <c:ptCount val="1"/>
                <c:pt idx="0">
                  <c:v>E_ik anti-optimal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results'!$K$39,'imx8 results'!$K$53,'imx8 results'!$K$67)</c:f>
                <c:numCache>
                  <c:formatCode>General</c:formatCode>
                  <c:ptCount val="3"/>
                  <c:pt idx="0">
                    <c:v>0.19458653601932616</c:v>
                  </c:pt>
                  <c:pt idx="1">
                    <c:v>5.5652812647259547E-2</c:v>
                  </c:pt>
                  <c:pt idx="2">
                    <c:v>8.4834584142742017E-2</c:v>
                  </c:pt>
                </c:numCache>
              </c:numRef>
            </c:plus>
            <c:minus>
              <c:numRef>
                <c:f>('imx8 results'!$K$39,'imx8 results'!$K$53,'imx8 results'!$K$67)</c:f>
                <c:numCache>
                  <c:formatCode>General</c:formatCode>
                  <c:ptCount val="3"/>
                  <c:pt idx="0">
                    <c:v>0.19458653601932616</c:v>
                  </c:pt>
                  <c:pt idx="1">
                    <c:v>5.5652812647259547E-2</c:v>
                  </c:pt>
                  <c:pt idx="2">
                    <c:v>8.4834584142742017E-2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results'!$J$39,'imx8 results'!$J$53,'imx8 results'!$J$67)</c:f>
              <c:numCache>
                <c:formatCode>0.000</c:formatCode>
                <c:ptCount val="3"/>
                <c:pt idx="0">
                  <c:v>34.450799999999994</c:v>
                </c:pt>
                <c:pt idx="1">
                  <c:v>33.992933333333362</c:v>
                </c:pt>
                <c:pt idx="2">
                  <c:v>36.484800000000035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68-478F-80E8-3201E45C1011}"/>
            </c:ext>
          </c:extLst>
        </c:ser>
        <c:ser>
          <c:idx val="2"/>
          <c:order val="2"/>
          <c:tx>
            <c:strRef>
              <c:f>'imx8 results'!$A$40</c:f>
              <c:strCache>
                <c:ptCount val="1"/>
                <c:pt idx="0">
                  <c:v>No B anti-optimal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results'!$K$40,'imx8 results'!$K$54,'imx8 results'!$K$68)</c:f>
                <c:numCache>
                  <c:formatCode>General</c:formatCode>
                  <c:ptCount val="3"/>
                  <c:pt idx="0">
                    <c:v>0.21020176550691391</c:v>
                  </c:pt>
                  <c:pt idx="1">
                    <c:v>5.924645324592228E-2</c:v>
                  </c:pt>
                  <c:pt idx="2">
                    <c:v>8.3298232607630876E-2</c:v>
                  </c:pt>
                </c:numCache>
              </c:numRef>
            </c:plus>
            <c:minus>
              <c:numRef>
                <c:f>('imx8 results'!$K$40,'imx8 results'!$K$54,'imx8 results'!$K$68)</c:f>
                <c:numCache>
                  <c:formatCode>General</c:formatCode>
                  <c:ptCount val="3"/>
                  <c:pt idx="0">
                    <c:v>0.21020176550691391</c:v>
                  </c:pt>
                  <c:pt idx="1">
                    <c:v>5.924645324592228E-2</c:v>
                  </c:pt>
                  <c:pt idx="2">
                    <c:v>8.3298232607630876E-2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results'!$J$40,'imx8 results'!$J$54,'imx8 results'!$J$68)</c:f>
              <c:numCache>
                <c:formatCode>0.000</c:formatCode>
                <c:ptCount val="3"/>
                <c:pt idx="0">
                  <c:v>37.498533333333334</c:v>
                </c:pt>
                <c:pt idx="1">
                  <c:v>36.212533333333369</c:v>
                </c:pt>
                <c:pt idx="2">
                  <c:v>38.773866666666699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68-478F-80E8-3201E45C1011}"/>
            </c:ext>
          </c:extLst>
        </c:ser>
        <c:ser>
          <c:idx val="3"/>
          <c:order val="3"/>
          <c:tx>
            <c:strRef>
              <c:f>'imx8 results'!$A$41</c:f>
              <c:strCache>
                <c:ptCount val="1"/>
                <c:pt idx="0">
                  <c:v>Predictor anti-optimal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results'!$K$41,'imx8 results'!$K$55,'imx8 results'!$K$69)</c:f>
                <c:numCache>
                  <c:formatCode>General</c:formatCode>
                  <c:ptCount val="3"/>
                  <c:pt idx="0">
                    <c:v>0.13727775574443882</c:v>
                  </c:pt>
                  <c:pt idx="1">
                    <c:v>3.8635044540805276E-2</c:v>
                  </c:pt>
                  <c:pt idx="2">
                    <c:v>0.13509604813695145</c:v>
                  </c:pt>
                </c:numCache>
              </c:numRef>
            </c:plus>
            <c:minus>
              <c:numRef>
                <c:f>('imx8 results'!$K$41,'imx8 results'!$K$55,'imx8 results'!$K$69)</c:f>
                <c:numCache>
                  <c:formatCode>General</c:formatCode>
                  <c:ptCount val="3"/>
                  <c:pt idx="0">
                    <c:v>0.13727775574443882</c:v>
                  </c:pt>
                  <c:pt idx="1">
                    <c:v>3.8635044540805276E-2</c:v>
                  </c:pt>
                  <c:pt idx="2">
                    <c:v>0.13509604813695145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results'!$J$41,'imx8 results'!$J$55,'imx8 results'!$J$69)</c:f>
              <c:numCache>
                <c:formatCode>0.000</c:formatCode>
                <c:ptCount val="3"/>
                <c:pt idx="0">
                  <c:v>35.274333333333367</c:v>
                </c:pt>
                <c:pt idx="1">
                  <c:v>33.410600000000038</c:v>
                </c:pt>
                <c:pt idx="2">
                  <c:v>37.679133333333404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68-478F-80E8-3201E45C1011}"/>
            </c:ext>
          </c:extLst>
        </c:ser>
        <c:ser>
          <c:idx val="4"/>
          <c:order val="4"/>
          <c:tx>
            <c:strRef>
              <c:f>'imx8 results'!$A$42</c:f>
              <c:strCache>
                <c:ptCount val="1"/>
                <c:pt idx="0">
                  <c:v>No B optimal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results'!$K$42,'imx8 results'!$K$56,'imx8 results'!$K$70)</c:f>
                <c:numCache>
                  <c:formatCode>General</c:formatCode>
                  <c:ptCount val="3"/>
                  <c:pt idx="0">
                    <c:v>0.17313701703179277</c:v>
                  </c:pt>
                  <c:pt idx="1">
                    <c:v>2.1650147548896853E-2</c:v>
                  </c:pt>
                  <c:pt idx="2">
                    <c:v>1.0591820743747794E-2</c:v>
                  </c:pt>
                </c:numCache>
              </c:numRef>
            </c:plus>
            <c:minus>
              <c:numRef>
                <c:f>('imx8 results'!$K$42,'imx8 results'!$K$56,'imx8 results'!$K$70)</c:f>
                <c:numCache>
                  <c:formatCode>General</c:formatCode>
                  <c:ptCount val="3"/>
                  <c:pt idx="0">
                    <c:v>0.17313701703179277</c:v>
                  </c:pt>
                  <c:pt idx="1">
                    <c:v>2.1650147548896853E-2</c:v>
                  </c:pt>
                  <c:pt idx="2">
                    <c:v>1.0591820743747794E-2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results'!$J$42,'imx8 results'!$J$56,'imx8 results'!$J$70)</c:f>
              <c:numCache>
                <c:formatCode>0.000</c:formatCode>
                <c:ptCount val="3"/>
                <c:pt idx="0">
                  <c:v>33.849200000000003</c:v>
                </c:pt>
                <c:pt idx="1">
                  <c:v>32.143266666666669</c:v>
                </c:pt>
                <c:pt idx="2">
                  <c:v>35.290800000000033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68-478F-80E8-3201E45C1011}"/>
            </c:ext>
          </c:extLst>
        </c:ser>
        <c:ser>
          <c:idx val="5"/>
          <c:order val="5"/>
          <c:tx>
            <c:strRef>
              <c:f>'imx8 results'!$A$43</c:f>
              <c:strCache>
                <c:ptCount val="1"/>
                <c:pt idx="0">
                  <c:v>Predictor optimal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results'!$K$43,'imx8 results'!$K$57,'imx8 results'!$K$71)</c:f>
                <c:numCache>
                  <c:formatCode>General</c:formatCode>
                  <c:ptCount val="3"/>
                  <c:pt idx="0">
                    <c:v>0.11385960165434897</c:v>
                  </c:pt>
                  <c:pt idx="1">
                    <c:v>0.11127635268406022</c:v>
                  </c:pt>
                  <c:pt idx="2">
                    <c:v>0.17081876035403387</c:v>
                  </c:pt>
                </c:numCache>
              </c:numRef>
            </c:plus>
            <c:minus>
              <c:numRef>
                <c:f>('imx8 results'!$K$43,'imx8 results'!$K$57,'imx8 results'!$K$71)</c:f>
                <c:numCache>
                  <c:formatCode>General</c:formatCode>
                  <c:ptCount val="3"/>
                  <c:pt idx="0">
                    <c:v>0.11385960165434897</c:v>
                  </c:pt>
                  <c:pt idx="1">
                    <c:v>0.11127635268406022</c:v>
                  </c:pt>
                  <c:pt idx="2">
                    <c:v>0.17081876035403387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results'!$J$43,'imx8 results'!$J$57,'imx8 results'!$J$71)</c:f>
              <c:numCache>
                <c:formatCode>0.000</c:formatCode>
                <c:ptCount val="3"/>
                <c:pt idx="0">
                  <c:v>34.832533333333366</c:v>
                </c:pt>
                <c:pt idx="1">
                  <c:v>33.26</c:v>
                </c:pt>
                <c:pt idx="2">
                  <c:v>36.590866666666663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68-478F-80E8-3201E45C1011}"/>
            </c:ext>
          </c:extLst>
        </c:ser>
        <c:ser>
          <c:idx val="6"/>
          <c:order val="6"/>
          <c:tx>
            <c:strRef>
              <c:f>'imx8 results'!$A$44</c:f>
              <c:strCache>
                <c:ptCount val="1"/>
                <c:pt idx="0">
                  <c:v>RA+LTF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results'!$K$44,'imx8 results'!$K$58,'imx8 results'!$K$72)</c:f>
                <c:numCache>
                  <c:formatCode>General</c:formatCode>
                  <c:ptCount val="3"/>
                  <c:pt idx="0">
                    <c:v>9.1522237734879358E-2</c:v>
                  </c:pt>
                  <c:pt idx="1">
                    <c:v>6.4099991332989326E-2</c:v>
                  </c:pt>
                  <c:pt idx="2">
                    <c:v>0.19549897413766532</c:v>
                  </c:pt>
                </c:numCache>
              </c:numRef>
            </c:plus>
            <c:minus>
              <c:numRef>
                <c:f>('imx8 results'!$K$44,'imx8 results'!$K$58,'imx8 results'!$K$72)</c:f>
                <c:numCache>
                  <c:formatCode>General</c:formatCode>
                  <c:ptCount val="3"/>
                  <c:pt idx="0">
                    <c:v>9.1522237734879358E-2</c:v>
                  </c:pt>
                  <c:pt idx="1">
                    <c:v>6.4099991332989326E-2</c:v>
                  </c:pt>
                  <c:pt idx="2">
                    <c:v>0.19549897413766532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results'!$J$44,'imx8 results'!$J$58,'imx8 results'!$J$72)</c:f>
              <c:numCache>
                <c:formatCode>0.000</c:formatCode>
                <c:ptCount val="3"/>
                <c:pt idx="0">
                  <c:v>34.746200000000002</c:v>
                </c:pt>
                <c:pt idx="1">
                  <c:v>32.960533333333331</c:v>
                </c:pt>
                <c:pt idx="2">
                  <c:v>36.268133333333374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68-478F-80E8-3201E45C1011}"/>
            </c:ext>
          </c:extLst>
        </c:ser>
        <c:ser>
          <c:idx val="7"/>
          <c:order val="7"/>
          <c:tx>
            <c:strRef>
              <c:f>'imx8 results'!$A$45</c:f>
              <c:strCache>
                <c:ptCount val="1"/>
                <c:pt idx="0">
                  <c:v>Random 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results'!$K$45,'imx8 results'!$K$59,'imx8 results'!$K$73)</c:f>
                <c:numCache>
                  <c:formatCode>General</c:formatCode>
                  <c:ptCount val="3"/>
                  <c:pt idx="0">
                    <c:v>0.11767541044000115</c:v>
                  </c:pt>
                  <c:pt idx="1">
                    <c:v>9.6689790337735962E-2</c:v>
                  </c:pt>
                  <c:pt idx="2">
                    <c:v>0.29569309915667996</c:v>
                  </c:pt>
                </c:numCache>
              </c:numRef>
            </c:plus>
            <c:minus>
              <c:numRef>
                <c:f>('imx8 results'!$K$45,'imx8 results'!$K$59,'imx8 results'!$K$73)</c:f>
                <c:numCache>
                  <c:formatCode>General</c:formatCode>
                  <c:ptCount val="3"/>
                  <c:pt idx="0">
                    <c:v>0.11767541044000115</c:v>
                  </c:pt>
                  <c:pt idx="1">
                    <c:v>9.6689790337735962E-2</c:v>
                  </c:pt>
                  <c:pt idx="2">
                    <c:v>0.29569309915667996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results'!$J$45,'imx8 results'!$J$59,'imx8 results'!$J$73)</c:f>
              <c:numCache>
                <c:formatCode>0.000</c:formatCode>
                <c:ptCount val="3"/>
                <c:pt idx="0">
                  <c:v>34.775666666666666</c:v>
                </c:pt>
                <c:pt idx="1">
                  <c:v>33.729866666666702</c:v>
                </c:pt>
                <c:pt idx="2">
                  <c:v>36.808666666666696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768-478F-80E8-3201E45C1011}"/>
            </c:ext>
          </c:extLst>
        </c:ser>
        <c:ser>
          <c:idx val="8"/>
          <c:order val="8"/>
          <c:tx>
            <c:strRef>
              <c:f>'imx8 results'!$A$46</c:f>
              <c:strCache>
                <c:ptCount val="1"/>
                <c:pt idx="0">
                  <c:v>Random 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results'!$K$46,'imx8 results'!$K$60,'imx8 results'!$K$74)</c:f>
                <c:numCache>
                  <c:formatCode>General</c:formatCode>
                  <c:ptCount val="3"/>
                  <c:pt idx="0">
                    <c:v>9.6219055631724268E-2</c:v>
                  </c:pt>
                  <c:pt idx="1">
                    <c:v>0.13232777486226874</c:v>
                  </c:pt>
                  <c:pt idx="2">
                    <c:v>0.19494931535027926</c:v>
                  </c:pt>
                </c:numCache>
              </c:numRef>
            </c:plus>
            <c:minus>
              <c:numRef>
                <c:f>('imx8 results'!$K$46,'imx8 results'!$K$60,'imx8 results'!$K$74)</c:f>
                <c:numCache>
                  <c:formatCode>General</c:formatCode>
                  <c:ptCount val="3"/>
                  <c:pt idx="0">
                    <c:v>9.6219055631724268E-2</c:v>
                  </c:pt>
                  <c:pt idx="1">
                    <c:v>0.13232777486226874</c:v>
                  </c:pt>
                  <c:pt idx="2">
                    <c:v>0.19494931535027926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results'!$J$46,'imx8 results'!$J$60,'imx8 results'!$J$74)</c:f>
              <c:numCache>
                <c:formatCode>0.000</c:formatCode>
                <c:ptCount val="3"/>
                <c:pt idx="0">
                  <c:v>35.163400000000031</c:v>
                </c:pt>
                <c:pt idx="1">
                  <c:v>33.096599999999995</c:v>
                </c:pt>
                <c:pt idx="2">
                  <c:v>37.174133333333366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768-478F-80E8-3201E45C1011}"/>
            </c:ext>
          </c:extLst>
        </c:ser>
        <c:ser>
          <c:idx val="9"/>
          <c:order val="9"/>
          <c:tx>
            <c:strRef>
              <c:f>'imx8 results'!$A$47</c:f>
              <c:strCache>
                <c:ptCount val="1"/>
                <c:pt idx="0">
                  <c:v>Random 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results'!$K$47,'imx8 results'!$K$61,'imx8 results'!$K$75)</c:f>
                <c:numCache>
                  <c:formatCode>General</c:formatCode>
                  <c:ptCount val="3"/>
                  <c:pt idx="0">
                    <c:v>7.4699814070826168E-2</c:v>
                  </c:pt>
                  <c:pt idx="1">
                    <c:v>0.10355301379811252</c:v>
                  </c:pt>
                  <c:pt idx="2">
                    <c:v>0.18803113217408332</c:v>
                  </c:pt>
                </c:numCache>
              </c:numRef>
            </c:plus>
            <c:minus>
              <c:numRef>
                <c:f>('imx8 results'!$K$47,'imx8 results'!$K$61,'imx8 results'!$K$75)</c:f>
                <c:numCache>
                  <c:formatCode>General</c:formatCode>
                  <c:ptCount val="3"/>
                  <c:pt idx="0">
                    <c:v>7.4699814070826168E-2</c:v>
                  </c:pt>
                  <c:pt idx="1">
                    <c:v>0.10355301379811252</c:v>
                  </c:pt>
                  <c:pt idx="2">
                    <c:v>0.18803113217408332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results'!$J$47,'imx8 results'!$J$61,'imx8 results'!$J$75)</c:f>
              <c:numCache>
                <c:formatCode>0.000</c:formatCode>
                <c:ptCount val="3"/>
                <c:pt idx="0">
                  <c:v>34.930066666666697</c:v>
                </c:pt>
                <c:pt idx="1">
                  <c:v>34.03280000000003</c:v>
                </c:pt>
                <c:pt idx="2">
                  <c:v>36.4056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768-478F-80E8-3201E45C1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8727888"/>
        <c:axId val="359407392"/>
      </c:barChart>
      <c:catAx>
        <c:axId val="25872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9407392"/>
        <c:crosses val="autoZero"/>
        <c:auto val="1"/>
        <c:lblAlgn val="ctr"/>
        <c:lblOffset val="100"/>
        <c:noMultiLvlLbl val="0"/>
      </c:catAx>
      <c:valAx>
        <c:axId val="359407392"/>
        <c:scaling>
          <c:orientation val="minMax"/>
          <c:max val="39"/>
          <c:min val="3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Average</a:t>
                </a:r>
                <a:r>
                  <a:rPr lang="cs-CZ" baseline="0"/>
                  <a:t> relative </a:t>
                </a:r>
                <a:r>
                  <a:rPr lang="cs-CZ"/>
                  <a:t>T_inf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5872788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609599</xdr:colOff>
      <xdr:row>17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F0C939-7781-4C9C-98F4-C19C2D222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9525</xdr:rowOff>
    </xdr:from>
    <xdr:to>
      <xdr:col>13</xdr:col>
      <xdr:colOff>609599</xdr:colOff>
      <xdr:row>34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E0809F-62C9-4CCA-A74F-831C796602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7F6D4-64AC-45FC-95B6-DC01725ED549}">
  <dimension ref="A35:N75"/>
  <sheetViews>
    <sheetView tabSelected="1" zoomScaleNormal="100" workbookViewId="0">
      <selection activeCell="Q17" sqref="Q17"/>
    </sheetView>
  </sheetViews>
  <sheetFormatPr defaultRowHeight="14.25" x14ac:dyDescent="0.2"/>
  <cols>
    <col min="1" max="1" width="27.85546875" style="1" customWidth="1"/>
    <col min="2" max="4" width="9.140625" style="1"/>
    <col min="5" max="6" width="14.28515625" style="1" customWidth="1"/>
    <col min="7" max="9" width="9.140625" style="1"/>
    <col min="10" max="11" width="15.140625" style="1" customWidth="1"/>
    <col min="12" max="16384" width="9.140625" style="1"/>
  </cols>
  <sheetData>
    <row r="35" spans="1:14" ht="18.75" thickBot="1" x14ac:dyDescent="0.3">
      <c r="A35" s="2" t="s">
        <v>11</v>
      </c>
    </row>
    <row r="36" spans="1:14" ht="15" customHeight="1" x14ac:dyDescent="0.2">
      <c r="A36" s="5"/>
      <c r="B36" s="19" t="s">
        <v>8</v>
      </c>
      <c r="C36" s="20"/>
      <c r="D36" s="20"/>
      <c r="E36" s="20"/>
      <c r="F36" s="22"/>
      <c r="G36" s="19" t="s">
        <v>9</v>
      </c>
      <c r="H36" s="20"/>
      <c r="I36" s="20"/>
      <c r="J36" s="20"/>
      <c r="K36" s="21"/>
      <c r="L36" s="23" t="s">
        <v>10</v>
      </c>
      <c r="M36" s="20"/>
      <c r="N36" s="21"/>
    </row>
    <row r="37" spans="1:14" ht="15" x14ac:dyDescent="0.25">
      <c r="A37" s="6"/>
      <c r="B37" s="13" t="s">
        <v>1</v>
      </c>
      <c r="C37" s="13" t="s">
        <v>2</v>
      </c>
      <c r="D37" s="13" t="s">
        <v>3</v>
      </c>
      <c r="E37" s="16" t="s">
        <v>7</v>
      </c>
      <c r="F37" s="16" t="s">
        <v>14</v>
      </c>
      <c r="G37" s="14" t="s">
        <v>1</v>
      </c>
      <c r="H37" s="13" t="s">
        <v>2</v>
      </c>
      <c r="I37" s="13" t="s">
        <v>3</v>
      </c>
      <c r="J37" s="16" t="s">
        <v>7</v>
      </c>
      <c r="K37" s="15" t="s">
        <v>14</v>
      </c>
      <c r="L37" s="24" t="s">
        <v>1</v>
      </c>
      <c r="M37" s="13" t="s">
        <v>2</v>
      </c>
      <c r="N37" s="25" t="s">
        <v>3</v>
      </c>
    </row>
    <row r="38" spans="1:14" ht="15" x14ac:dyDescent="0.25">
      <c r="A38" s="7" t="s">
        <v>17</v>
      </c>
      <c r="B38" s="3">
        <v>61.747999999999998</v>
      </c>
      <c r="C38" s="3">
        <v>60.448</v>
      </c>
      <c r="D38" s="3">
        <v>59.103999999999999</v>
      </c>
      <c r="E38" s="17">
        <f>AVERAGE(B38:D38)</f>
        <v>60.433333333333337</v>
      </c>
      <c r="F38" s="17">
        <f>_xlfn.STDEV.P(B38:D38)</f>
        <v>1.0794583003628351</v>
      </c>
      <c r="G38" s="4">
        <f>B38-L38</f>
        <v>35.129799999999996</v>
      </c>
      <c r="H38" s="3">
        <f>C38-M38</f>
        <v>34.944800000000001</v>
      </c>
      <c r="I38" s="3">
        <f>D38-N38</f>
        <v>35.509799999999998</v>
      </c>
      <c r="J38" s="17">
        <f>AVERAGE(G38:I38)</f>
        <v>35.194800000000001</v>
      </c>
      <c r="K38" s="8">
        <f>_xlfn.STDEV.P(G38:I38)</f>
        <v>0.23519495459440962</v>
      </c>
      <c r="L38" s="26">
        <v>26.618200000000002</v>
      </c>
      <c r="M38" s="3">
        <v>25.5032</v>
      </c>
      <c r="N38" s="27">
        <v>23.594200000000001</v>
      </c>
    </row>
    <row r="39" spans="1:14" ht="15" x14ac:dyDescent="0.25">
      <c r="A39" s="7" t="s">
        <v>16</v>
      </c>
      <c r="B39" s="3">
        <v>60.835999999999999</v>
      </c>
      <c r="C39" s="3">
        <v>60.16</v>
      </c>
      <c r="D39" s="3">
        <v>58.22</v>
      </c>
      <c r="E39" s="17">
        <f t="shared" ref="E39:E47" si="0">AVERAGE(B39:D39)</f>
        <v>59.738666666666667</v>
      </c>
      <c r="F39" s="17">
        <f t="shared" ref="F39:F47" si="1">_xlfn.STDEV.P(B39:D39)</f>
        <v>1.1087546567608579</v>
      </c>
      <c r="G39" s="4">
        <f>B39-L39</f>
        <v>34.4086</v>
      </c>
      <c r="H39" s="3">
        <f>C39-M39</f>
        <v>34.236399999999996</v>
      </c>
      <c r="I39" s="3">
        <f>D39-N39</f>
        <v>34.7074</v>
      </c>
      <c r="J39" s="17">
        <f t="shared" ref="J39:J47" si="2">AVERAGE(G39:I39)</f>
        <v>34.450799999999994</v>
      </c>
      <c r="K39" s="8">
        <f t="shared" ref="K39:K47" si="3">_xlfn.STDEV.P(G39:I39)</f>
        <v>0.19458653601932616</v>
      </c>
      <c r="L39" s="26">
        <v>26.427399999999999</v>
      </c>
      <c r="M39" s="3">
        <v>25.9236</v>
      </c>
      <c r="N39" s="27">
        <v>23.512599999999999</v>
      </c>
    </row>
    <row r="40" spans="1:14" ht="15" x14ac:dyDescent="0.25">
      <c r="A40" s="7" t="s">
        <v>15</v>
      </c>
      <c r="B40" s="3">
        <v>63.756</v>
      </c>
      <c r="C40" s="3">
        <v>63.491999999999997</v>
      </c>
      <c r="D40" s="3">
        <v>61.24</v>
      </c>
      <c r="E40" s="17">
        <f t="shared" si="0"/>
        <v>62.829333333333331</v>
      </c>
      <c r="F40" s="17">
        <f t="shared" si="1"/>
        <v>1.128984597867579</v>
      </c>
      <c r="G40" s="4">
        <f>B40-L40</f>
        <v>37.504000000000005</v>
      </c>
      <c r="H40" s="3">
        <f>C40-M40</f>
        <v>37.238399999999999</v>
      </c>
      <c r="I40" s="3">
        <f>D40-N40</f>
        <v>37.753200000000007</v>
      </c>
      <c r="J40" s="17">
        <f t="shared" si="2"/>
        <v>37.498533333333334</v>
      </c>
      <c r="K40" s="8">
        <f t="shared" si="3"/>
        <v>0.21020176550691391</v>
      </c>
      <c r="L40" s="26">
        <v>26.251999999999999</v>
      </c>
      <c r="M40" s="3">
        <v>26.253599999999999</v>
      </c>
      <c r="N40" s="27">
        <v>23.486799999999999</v>
      </c>
    </row>
    <row r="41" spans="1:14" ht="15" x14ac:dyDescent="0.25">
      <c r="A41" s="7" t="s">
        <v>18</v>
      </c>
      <c r="B41" s="3">
        <v>61.436</v>
      </c>
      <c r="C41" s="3">
        <v>61.524000000000001</v>
      </c>
      <c r="D41" s="3">
        <v>58.776000000000003</v>
      </c>
      <c r="E41" s="17">
        <f t="shared" si="0"/>
        <v>60.57866666666667</v>
      </c>
      <c r="F41" s="17">
        <f t="shared" si="1"/>
        <v>1.2751839954383912</v>
      </c>
      <c r="G41" s="4">
        <f>B41-L41</f>
        <v>35.3538</v>
      </c>
      <c r="H41" s="3">
        <f>C41-M41</f>
        <v>35.081200000000003</v>
      </c>
      <c r="I41" s="3">
        <f>D41-N41</f>
        <v>35.388000000000105</v>
      </c>
      <c r="J41" s="17">
        <f t="shared" si="2"/>
        <v>35.274333333333367</v>
      </c>
      <c r="K41" s="8">
        <f t="shared" si="3"/>
        <v>0.13727775574443882</v>
      </c>
      <c r="L41" s="26">
        <v>26.0822</v>
      </c>
      <c r="M41" s="3">
        <v>26.442799999999998</v>
      </c>
      <c r="N41" s="27">
        <v>23.387999999999899</v>
      </c>
    </row>
    <row r="42" spans="1:14" ht="15" x14ac:dyDescent="0.25">
      <c r="A42" s="7" t="s">
        <v>19</v>
      </c>
      <c r="B42" s="3">
        <v>59.792000000000002</v>
      </c>
      <c r="C42" s="3">
        <v>60.176000000000002</v>
      </c>
      <c r="D42" s="3">
        <v>57.3</v>
      </c>
      <c r="E42" s="17">
        <f t="shared" si="0"/>
        <v>59.089333333333336</v>
      </c>
      <c r="F42" s="17">
        <f t="shared" si="1"/>
        <v>1.2749246600834476</v>
      </c>
      <c r="G42" s="4">
        <f>B42-L42</f>
        <v>33.967200000000005</v>
      </c>
      <c r="H42" s="3">
        <f>C42-M42</f>
        <v>33.604399999999998</v>
      </c>
      <c r="I42" s="3">
        <f>D42-N42</f>
        <v>33.975999999999999</v>
      </c>
      <c r="J42" s="17">
        <f t="shared" si="2"/>
        <v>33.849200000000003</v>
      </c>
      <c r="K42" s="8">
        <f t="shared" si="3"/>
        <v>0.17313701703179277</v>
      </c>
      <c r="L42" s="26">
        <v>25.8248</v>
      </c>
      <c r="M42" s="3">
        <v>26.5716</v>
      </c>
      <c r="N42" s="27">
        <v>23.324000000000002</v>
      </c>
    </row>
    <row r="43" spans="1:14" ht="15" x14ac:dyDescent="0.25">
      <c r="A43" s="7" t="s">
        <v>20</v>
      </c>
      <c r="B43" s="3">
        <v>60.695999999999998</v>
      </c>
      <c r="C43" s="3">
        <v>61.396000000000001</v>
      </c>
      <c r="D43" s="3">
        <v>58.072000000000003</v>
      </c>
      <c r="E43" s="17">
        <f t="shared" si="0"/>
        <v>60.054666666666662</v>
      </c>
      <c r="F43" s="17">
        <f t="shared" si="1"/>
        <v>1.4307865746582256</v>
      </c>
      <c r="G43" s="4">
        <f>B43-L43</f>
        <v>34.982399999999998</v>
      </c>
      <c r="H43" s="3">
        <f>C43-M43</f>
        <v>34.706600000000002</v>
      </c>
      <c r="I43" s="3">
        <f>D43-N43</f>
        <v>34.808600000000098</v>
      </c>
      <c r="J43" s="17">
        <f t="shared" si="2"/>
        <v>34.832533333333366</v>
      </c>
      <c r="K43" s="8">
        <f t="shared" si="3"/>
        <v>0.11385960165434897</v>
      </c>
      <c r="L43" s="26">
        <v>25.7136</v>
      </c>
      <c r="M43" s="3">
        <v>26.689399999999999</v>
      </c>
      <c r="N43" s="27">
        <v>23.263399999999901</v>
      </c>
    </row>
    <row r="44" spans="1:14" ht="15" x14ac:dyDescent="0.25">
      <c r="A44" s="7" t="s">
        <v>0</v>
      </c>
      <c r="B44" s="3">
        <v>60.392000000000003</v>
      </c>
      <c r="C44" s="3">
        <v>61.34</v>
      </c>
      <c r="D44" s="3">
        <v>57.84</v>
      </c>
      <c r="E44" s="17">
        <f t="shared" si="0"/>
        <v>59.857333333333337</v>
      </c>
      <c r="F44" s="17">
        <f t="shared" si="1"/>
        <v>1.4780395423969173</v>
      </c>
      <c r="G44" s="4">
        <f>B44-L44</f>
        <v>34.867800000000003</v>
      </c>
      <c r="H44" s="3">
        <f>C44-M44</f>
        <v>34.723800000000004</v>
      </c>
      <c r="I44" s="3">
        <f>D44-N44</f>
        <v>34.647000000000006</v>
      </c>
      <c r="J44" s="17">
        <f t="shared" si="2"/>
        <v>34.746200000000002</v>
      </c>
      <c r="K44" s="8">
        <f t="shared" si="3"/>
        <v>9.1522237734879358E-2</v>
      </c>
      <c r="L44" s="26">
        <v>25.5242</v>
      </c>
      <c r="M44" s="3">
        <v>26.616199999999999</v>
      </c>
      <c r="N44" s="27">
        <v>23.193000000000001</v>
      </c>
    </row>
    <row r="45" spans="1:14" ht="15" x14ac:dyDescent="0.25">
      <c r="A45" s="7" t="s">
        <v>4</v>
      </c>
      <c r="B45" s="3">
        <v>60.164000000000001</v>
      </c>
      <c r="C45" s="3">
        <v>61.136000000000003</v>
      </c>
      <c r="D45" s="3">
        <v>57.908000000000001</v>
      </c>
      <c r="E45" s="17">
        <f t="shared" si="0"/>
        <v>59.736000000000011</v>
      </c>
      <c r="F45" s="17">
        <f t="shared" si="1"/>
        <v>1.3521301712483165</v>
      </c>
      <c r="G45" s="4">
        <f>B45-L45</f>
        <v>34.939800000000005</v>
      </c>
      <c r="H45" s="3">
        <f>C45-M45</f>
        <v>34.669800000000002</v>
      </c>
      <c r="I45" s="3">
        <f>D45-N45</f>
        <v>34.717399999999998</v>
      </c>
      <c r="J45" s="17">
        <f t="shared" si="2"/>
        <v>34.775666666666666</v>
      </c>
      <c r="K45" s="8">
        <f t="shared" si="3"/>
        <v>0.11767541044000115</v>
      </c>
      <c r="L45" s="26">
        <v>25.2242</v>
      </c>
      <c r="M45" s="3">
        <v>26.466200000000001</v>
      </c>
      <c r="N45" s="27">
        <v>23.1906</v>
      </c>
    </row>
    <row r="46" spans="1:14" ht="15" x14ac:dyDescent="0.25">
      <c r="A46" s="7" t="s">
        <v>5</v>
      </c>
      <c r="B46" s="3">
        <v>60.072000000000003</v>
      </c>
      <c r="C46" s="3">
        <v>61.415999999999997</v>
      </c>
      <c r="D46" s="3">
        <v>58.42</v>
      </c>
      <c r="E46" s="17">
        <f t="shared" si="0"/>
        <v>59.969333333333338</v>
      </c>
      <c r="F46" s="17">
        <f t="shared" si="1"/>
        <v>1.2252644159073929</v>
      </c>
      <c r="G46" s="4">
        <f>B46-L46</f>
        <v>35.124400000000001</v>
      </c>
      <c r="H46" s="3">
        <f>C46-M46</f>
        <v>35.070000000000093</v>
      </c>
      <c r="I46" s="3">
        <f>D46-N46</f>
        <v>35.2958</v>
      </c>
      <c r="J46" s="17">
        <f t="shared" si="2"/>
        <v>35.163400000000031</v>
      </c>
      <c r="K46" s="8">
        <f t="shared" si="3"/>
        <v>9.6219055631724268E-2</v>
      </c>
      <c r="L46" s="26">
        <v>24.947600000000001</v>
      </c>
      <c r="M46" s="3">
        <v>26.345999999999901</v>
      </c>
      <c r="N46" s="27">
        <v>23.124199999999998</v>
      </c>
    </row>
    <row r="47" spans="1:14" ht="15.75" thickBot="1" x14ac:dyDescent="0.3">
      <c r="A47" s="9" t="s">
        <v>6</v>
      </c>
      <c r="B47" s="10">
        <v>59.595999999999997</v>
      </c>
      <c r="C47" s="10">
        <v>61.143999999999998</v>
      </c>
      <c r="D47" s="10">
        <v>58.08</v>
      </c>
      <c r="E47" s="18">
        <f t="shared" si="0"/>
        <v>59.606666666666662</v>
      </c>
      <c r="F47" s="18">
        <f t="shared" si="1"/>
        <v>1.2508955014530811</v>
      </c>
      <c r="G47" s="11">
        <f>B47-L47</f>
        <v>34.832800000000091</v>
      </c>
      <c r="H47" s="10">
        <f>C47-M47</f>
        <v>35.014399999999995</v>
      </c>
      <c r="I47" s="10">
        <f>D47-N47</f>
        <v>34.942999999999998</v>
      </c>
      <c r="J47" s="18">
        <f t="shared" si="2"/>
        <v>34.930066666666697</v>
      </c>
      <c r="K47" s="12">
        <f t="shared" si="3"/>
        <v>7.4699814070826168E-2</v>
      </c>
      <c r="L47" s="28">
        <v>24.763199999999902</v>
      </c>
      <c r="M47" s="10">
        <v>26.1296</v>
      </c>
      <c r="N47" s="29">
        <v>23.137</v>
      </c>
    </row>
    <row r="49" spans="1:14" ht="18.75" thickBot="1" x14ac:dyDescent="0.3">
      <c r="A49" s="2" t="s">
        <v>12</v>
      </c>
    </row>
    <row r="50" spans="1:14" ht="15" customHeight="1" x14ac:dyDescent="0.2">
      <c r="A50" s="5"/>
      <c r="B50" s="19" t="s">
        <v>8</v>
      </c>
      <c r="C50" s="20"/>
      <c r="D50" s="20"/>
      <c r="E50" s="20"/>
      <c r="F50" s="22"/>
      <c r="G50" s="19" t="s">
        <v>9</v>
      </c>
      <c r="H50" s="20"/>
      <c r="I50" s="20"/>
      <c r="J50" s="20"/>
      <c r="K50" s="21"/>
      <c r="L50" s="23" t="s">
        <v>10</v>
      </c>
      <c r="M50" s="20"/>
      <c r="N50" s="21"/>
    </row>
    <row r="51" spans="1:14" ht="15" x14ac:dyDescent="0.25">
      <c r="A51" s="6"/>
      <c r="B51" s="13" t="s">
        <v>1</v>
      </c>
      <c r="C51" s="13" t="s">
        <v>2</v>
      </c>
      <c r="D51" s="13" t="s">
        <v>3</v>
      </c>
      <c r="E51" s="16" t="s">
        <v>7</v>
      </c>
      <c r="F51" s="16" t="s">
        <v>14</v>
      </c>
      <c r="G51" s="14" t="s">
        <v>1</v>
      </c>
      <c r="H51" s="13" t="s">
        <v>2</v>
      </c>
      <c r="I51" s="13" t="s">
        <v>3</v>
      </c>
      <c r="J51" s="16" t="s">
        <v>7</v>
      </c>
      <c r="K51" s="15" t="s">
        <v>14</v>
      </c>
      <c r="L51" s="24" t="s">
        <v>1</v>
      </c>
      <c r="M51" s="13" t="s">
        <v>2</v>
      </c>
      <c r="N51" s="25" t="s">
        <v>3</v>
      </c>
    </row>
    <row r="52" spans="1:14" ht="15" x14ac:dyDescent="0.25">
      <c r="A52" s="7" t="s">
        <v>17</v>
      </c>
      <c r="B52" s="3">
        <v>59.064</v>
      </c>
      <c r="C52" s="3">
        <v>60.32</v>
      </c>
      <c r="D52" s="3">
        <v>57.567999999999998</v>
      </c>
      <c r="E52" s="17">
        <f>AVERAGE(B52:D52)</f>
        <v>58.984000000000002</v>
      </c>
      <c r="F52" s="17">
        <f>_xlfn.STDEV.P(B52:D52)</f>
        <v>1.1249225158501668</v>
      </c>
      <c r="G52" s="4">
        <f>B52-L52</f>
        <v>34.466200000000001</v>
      </c>
      <c r="H52" s="3">
        <f>C52-M52</f>
        <v>34.360199999999999</v>
      </c>
      <c r="I52" s="3">
        <f>D52-N52</f>
        <v>34.469200000000001</v>
      </c>
      <c r="J52" s="17">
        <f>AVERAGE(G52:I52)</f>
        <v>34.431866666666672</v>
      </c>
      <c r="K52" s="8">
        <f>_xlfn.STDEV.P(G52:I52)</f>
        <v>5.0690783733886351E-2</v>
      </c>
      <c r="L52" s="26">
        <v>24.597799999999999</v>
      </c>
      <c r="M52" s="3">
        <v>25.959800000000001</v>
      </c>
      <c r="N52" s="27">
        <v>23.098800000000001</v>
      </c>
    </row>
    <row r="53" spans="1:14" ht="15" x14ac:dyDescent="0.25">
      <c r="A53" s="7" t="s">
        <v>16</v>
      </c>
      <c r="B53" s="3">
        <v>58.375999999999998</v>
      </c>
      <c r="C53" s="3">
        <v>59.808</v>
      </c>
      <c r="D53" s="3">
        <v>57.1</v>
      </c>
      <c r="E53" s="17">
        <f t="shared" ref="E53:E61" si="4">AVERAGE(B53:D53)</f>
        <v>58.427999999999997</v>
      </c>
      <c r="F53" s="17">
        <f t="shared" ref="F53:F61" si="5">_xlfn.STDEV.P(B53:D53)</f>
        <v>1.1061476694667243</v>
      </c>
      <c r="G53" s="4">
        <f>B53-L53</f>
        <v>33.919400000000095</v>
      </c>
      <c r="H53" s="3">
        <f>C53-M53</f>
        <v>34.054000000000002</v>
      </c>
      <c r="I53" s="3">
        <f>D53-N53</f>
        <v>34.005400000000002</v>
      </c>
      <c r="J53" s="17">
        <f t="shared" ref="J53:J61" si="6">AVERAGE(G53:I53)</f>
        <v>33.992933333333362</v>
      </c>
      <c r="K53" s="8">
        <f t="shared" ref="K53:K61" si="7">_xlfn.STDEV.P(G53:I53)</f>
        <v>5.5652812647259547E-2</v>
      </c>
      <c r="L53" s="26">
        <v>24.456599999999899</v>
      </c>
      <c r="M53" s="3">
        <v>25.754000000000001</v>
      </c>
      <c r="N53" s="27">
        <v>23.0946</v>
      </c>
    </row>
    <row r="54" spans="1:14" ht="15" x14ac:dyDescent="0.25">
      <c r="A54" s="7" t="s">
        <v>15</v>
      </c>
      <c r="B54" s="3">
        <v>60.531999999999996</v>
      </c>
      <c r="C54" s="3">
        <v>61.728000000000002</v>
      </c>
      <c r="D54" s="3">
        <v>59.351999999999997</v>
      </c>
      <c r="E54" s="17">
        <f t="shared" si="4"/>
        <v>60.537333333333329</v>
      </c>
      <c r="F54" s="17">
        <f t="shared" si="5"/>
        <v>0.97000526917240304</v>
      </c>
      <c r="G54" s="4">
        <f>B54-L54</f>
        <v>36.195800000000098</v>
      </c>
      <c r="H54" s="3">
        <f>C54-M54</f>
        <v>36.149799999999999</v>
      </c>
      <c r="I54" s="3">
        <f>D54-N54</f>
        <v>36.292000000000002</v>
      </c>
      <c r="J54" s="17">
        <f t="shared" si="6"/>
        <v>36.212533333333369</v>
      </c>
      <c r="K54" s="8">
        <f t="shared" si="7"/>
        <v>5.924645324592228E-2</v>
      </c>
      <c r="L54" s="26">
        <v>24.336199999999899</v>
      </c>
      <c r="M54" s="3">
        <v>25.578199999999999</v>
      </c>
      <c r="N54" s="27">
        <v>23.06</v>
      </c>
    </row>
    <row r="55" spans="1:14" ht="15" x14ac:dyDescent="0.25">
      <c r="A55" s="7" t="s">
        <v>18</v>
      </c>
      <c r="B55" s="3">
        <v>57.576000000000001</v>
      </c>
      <c r="C55" s="3">
        <v>58.804000000000002</v>
      </c>
      <c r="D55" s="3">
        <v>56.5</v>
      </c>
      <c r="E55" s="17">
        <f t="shared" si="4"/>
        <v>57.626666666666665</v>
      </c>
      <c r="F55" s="17">
        <f t="shared" si="5"/>
        <v>0.94128611779604887</v>
      </c>
      <c r="G55" s="4">
        <f>B55-L55</f>
        <v>33.372600000000006</v>
      </c>
      <c r="H55" s="3">
        <f>C55-M55</f>
        <v>33.395600000000002</v>
      </c>
      <c r="I55" s="3">
        <f>D55-N55</f>
        <v>33.463600000000099</v>
      </c>
      <c r="J55" s="17">
        <f t="shared" si="6"/>
        <v>33.410600000000038</v>
      </c>
      <c r="K55" s="8">
        <f t="shared" si="7"/>
        <v>3.8635044540805276E-2</v>
      </c>
      <c r="L55" s="26">
        <v>24.203399999999998</v>
      </c>
      <c r="M55" s="3">
        <v>25.4084</v>
      </c>
      <c r="N55" s="27">
        <v>23.036399999999901</v>
      </c>
    </row>
    <row r="56" spans="1:14" ht="15" x14ac:dyDescent="0.25">
      <c r="A56" s="7" t="s">
        <v>19</v>
      </c>
      <c r="B56" s="3">
        <v>56.171999999999997</v>
      </c>
      <c r="C56" s="3">
        <v>57.356000000000002</v>
      </c>
      <c r="D56" s="3">
        <v>55.192</v>
      </c>
      <c r="E56" s="17">
        <f t="shared" si="4"/>
        <v>56.24</v>
      </c>
      <c r="F56" s="17">
        <f t="shared" si="5"/>
        <v>0.88475684041812752</v>
      </c>
      <c r="G56" s="4">
        <f>B56-L56</f>
        <v>32.120999999999995</v>
      </c>
      <c r="H56" s="3">
        <f>C56-M56</f>
        <v>32.136200000000002</v>
      </c>
      <c r="I56" s="3">
        <f>D56-N56</f>
        <v>32.172600000000003</v>
      </c>
      <c r="J56" s="17">
        <f t="shared" si="6"/>
        <v>32.143266666666669</v>
      </c>
      <c r="K56" s="8">
        <f t="shared" si="7"/>
        <v>2.1650147548896853E-2</v>
      </c>
      <c r="L56" s="26">
        <v>24.050999999999998</v>
      </c>
      <c r="M56" s="3">
        <v>25.219799999999999</v>
      </c>
      <c r="N56" s="27">
        <v>23.019400000000001</v>
      </c>
    </row>
    <row r="57" spans="1:14" ht="15" x14ac:dyDescent="0.25">
      <c r="A57" s="7" t="s">
        <v>20</v>
      </c>
      <c r="B57" s="3">
        <v>57.378</v>
      </c>
      <c r="C57" s="3">
        <v>58.235999999999997</v>
      </c>
      <c r="D57" s="3">
        <v>56.216000000000001</v>
      </c>
      <c r="E57" s="17">
        <f t="shared" si="4"/>
        <v>57.276666666666671</v>
      </c>
      <c r="F57" s="17">
        <f t="shared" si="5"/>
        <v>0.82776862038185917</v>
      </c>
      <c r="G57" s="4">
        <f>B57-L57</f>
        <v>33.412800000000004</v>
      </c>
      <c r="H57" s="3">
        <f>C57-M57</f>
        <v>33.150999999999996</v>
      </c>
      <c r="I57" s="3">
        <f>D57-N57</f>
        <v>33.216200000000001</v>
      </c>
      <c r="J57" s="17">
        <f t="shared" si="6"/>
        <v>33.26</v>
      </c>
      <c r="K57" s="8">
        <f t="shared" si="7"/>
        <v>0.11127635268406022</v>
      </c>
      <c r="L57" s="26">
        <v>23.965199999999999</v>
      </c>
      <c r="M57" s="3">
        <v>25.085000000000001</v>
      </c>
      <c r="N57" s="27">
        <v>22.9998</v>
      </c>
    </row>
    <row r="58" spans="1:14" ht="15" x14ac:dyDescent="0.25">
      <c r="A58" s="7" t="s">
        <v>0</v>
      </c>
      <c r="B58" s="3">
        <v>56.915999999999997</v>
      </c>
      <c r="C58" s="3">
        <v>57.887999999999998</v>
      </c>
      <c r="D58" s="3">
        <v>55.863999999999997</v>
      </c>
      <c r="E58" s="17">
        <f t="shared" si="4"/>
        <v>56.889333333333333</v>
      </c>
      <c r="F58" s="17">
        <f t="shared" si="5"/>
        <v>0.82650966250989644</v>
      </c>
      <c r="G58" s="4">
        <f>B58-L58</f>
        <v>33.045000000000002</v>
      </c>
      <c r="H58" s="3">
        <f>C58-M58</f>
        <v>32.946799999999996</v>
      </c>
      <c r="I58" s="3">
        <f>D58-N58</f>
        <v>32.889799999999994</v>
      </c>
      <c r="J58" s="17">
        <f t="shared" si="6"/>
        <v>32.960533333333331</v>
      </c>
      <c r="K58" s="8">
        <f t="shared" si="7"/>
        <v>6.4099991332989326E-2</v>
      </c>
      <c r="L58" s="26">
        <v>23.870999999999999</v>
      </c>
      <c r="M58" s="3">
        <v>24.941199999999998</v>
      </c>
      <c r="N58" s="27">
        <v>22.9742</v>
      </c>
    </row>
    <row r="59" spans="1:14" ht="15" x14ac:dyDescent="0.25">
      <c r="A59" s="7" t="s">
        <v>4</v>
      </c>
      <c r="B59" s="3">
        <v>57.578000000000003</v>
      </c>
      <c r="C59" s="3">
        <v>58.444000000000003</v>
      </c>
      <c r="D59" s="3">
        <v>56.667999999999999</v>
      </c>
      <c r="E59" s="17">
        <f t="shared" si="4"/>
        <v>57.563333333333333</v>
      </c>
      <c r="F59" s="17">
        <f t="shared" si="5"/>
        <v>0.72512313130637163</v>
      </c>
      <c r="G59" s="4">
        <f>B59-L59</f>
        <v>33.847000000000001</v>
      </c>
      <c r="H59" s="3">
        <f>C59-M59</f>
        <v>33.610200000000006</v>
      </c>
      <c r="I59" s="3">
        <f>D59-N59</f>
        <v>33.732400000000098</v>
      </c>
      <c r="J59" s="17">
        <f t="shared" si="6"/>
        <v>33.729866666666702</v>
      </c>
      <c r="K59" s="8">
        <f t="shared" si="7"/>
        <v>9.6689790337735962E-2</v>
      </c>
      <c r="L59" s="26">
        <v>23.731000000000002</v>
      </c>
      <c r="M59" s="3">
        <v>24.8338</v>
      </c>
      <c r="N59" s="27">
        <v>22.935599999999901</v>
      </c>
    </row>
    <row r="60" spans="1:14" ht="15" x14ac:dyDescent="0.25">
      <c r="A60" s="7" t="s">
        <v>5</v>
      </c>
      <c r="B60" s="3">
        <v>56.915999999999997</v>
      </c>
      <c r="C60" s="3">
        <v>57.665999999999997</v>
      </c>
      <c r="D60" s="3">
        <v>55.963999999999999</v>
      </c>
      <c r="E60" s="17">
        <f t="shared" si="4"/>
        <v>56.848666666666666</v>
      </c>
      <c r="F60" s="17">
        <f t="shared" si="5"/>
        <v>0.69646791423263321</v>
      </c>
      <c r="G60" s="4">
        <f>B60-L60</f>
        <v>33.283199999999994</v>
      </c>
      <c r="H60" s="3">
        <f>C60-M60</f>
        <v>32.991</v>
      </c>
      <c r="I60" s="3">
        <f>D60-N60</f>
        <v>33.015599999999999</v>
      </c>
      <c r="J60" s="17">
        <f t="shared" si="6"/>
        <v>33.096599999999995</v>
      </c>
      <c r="K60" s="8">
        <f t="shared" si="7"/>
        <v>0.13232777486226874</v>
      </c>
      <c r="L60" s="26">
        <v>23.6328</v>
      </c>
      <c r="M60" s="3">
        <v>24.675000000000001</v>
      </c>
      <c r="N60" s="27">
        <v>22.948399999999999</v>
      </c>
    </row>
    <row r="61" spans="1:14" ht="15.75" thickBot="1" x14ac:dyDescent="0.3">
      <c r="A61" s="9" t="s">
        <v>6</v>
      </c>
      <c r="B61" s="10">
        <v>57.66</v>
      </c>
      <c r="C61" s="10">
        <v>58.5</v>
      </c>
      <c r="D61" s="10">
        <v>56.98</v>
      </c>
      <c r="E61" s="18">
        <f t="shared" si="4"/>
        <v>57.713333333333331</v>
      </c>
      <c r="F61" s="18">
        <f t="shared" si="5"/>
        <v>0.62168230543332215</v>
      </c>
      <c r="G61" s="11">
        <f>B61-L61</f>
        <v>34.117600000000095</v>
      </c>
      <c r="H61" s="10">
        <f>C61-M61</f>
        <v>33.887</v>
      </c>
      <c r="I61" s="10">
        <f>D61-N61</f>
        <v>34.093800000000002</v>
      </c>
      <c r="J61" s="18">
        <f t="shared" si="6"/>
        <v>34.03280000000003</v>
      </c>
      <c r="K61" s="12">
        <f t="shared" si="7"/>
        <v>0.10355301379811252</v>
      </c>
      <c r="L61" s="28">
        <v>23.542399999999901</v>
      </c>
      <c r="M61" s="10">
        <v>24.613</v>
      </c>
      <c r="N61" s="29">
        <v>22.886199999999999</v>
      </c>
    </row>
    <row r="63" spans="1:14" ht="18.75" thickBot="1" x14ac:dyDescent="0.3">
      <c r="A63" s="2" t="s">
        <v>13</v>
      </c>
    </row>
    <row r="64" spans="1:14" ht="15" customHeight="1" x14ac:dyDescent="0.2">
      <c r="A64" s="5"/>
      <c r="B64" s="19" t="s">
        <v>8</v>
      </c>
      <c r="C64" s="20"/>
      <c r="D64" s="20"/>
      <c r="E64" s="20"/>
      <c r="F64" s="22"/>
      <c r="G64" s="19" t="s">
        <v>9</v>
      </c>
      <c r="H64" s="20"/>
      <c r="I64" s="20"/>
      <c r="J64" s="20"/>
      <c r="K64" s="21"/>
      <c r="L64" s="23" t="s">
        <v>10</v>
      </c>
      <c r="M64" s="20"/>
      <c r="N64" s="21"/>
    </row>
    <row r="65" spans="1:14" ht="15" x14ac:dyDescent="0.25">
      <c r="A65" s="6"/>
      <c r="B65" s="13" t="s">
        <v>1</v>
      </c>
      <c r="C65" s="13" t="s">
        <v>2</v>
      </c>
      <c r="D65" s="13" t="s">
        <v>3</v>
      </c>
      <c r="E65" s="16" t="s">
        <v>7</v>
      </c>
      <c r="F65" s="16" t="s">
        <v>14</v>
      </c>
      <c r="G65" s="14" t="s">
        <v>1</v>
      </c>
      <c r="H65" s="13" t="s">
        <v>2</v>
      </c>
      <c r="I65" s="13" t="s">
        <v>3</v>
      </c>
      <c r="J65" s="16" t="s">
        <v>7</v>
      </c>
      <c r="K65" s="15" t="s">
        <v>14</v>
      </c>
      <c r="L65" s="24" t="s">
        <v>1</v>
      </c>
      <c r="M65" s="13" t="s">
        <v>2</v>
      </c>
      <c r="N65" s="25" t="s">
        <v>3</v>
      </c>
    </row>
    <row r="66" spans="1:14" ht="15" x14ac:dyDescent="0.25">
      <c r="A66" s="7" t="s">
        <v>17</v>
      </c>
      <c r="B66" s="3">
        <v>60.244</v>
      </c>
      <c r="C66" s="3">
        <v>61.131999999999998</v>
      </c>
      <c r="D66" s="3">
        <v>59.372</v>
      </c>
      <c r="E66" s="17">
        <f>AVERAGE(B66:D66)</f>
        <v>60.249333333333333</v>
      </c>
      <c r="F66" s="17">
        <f>_xlfn.STDEV.P(B66:D66)</f>
        <v>0.71852688807649201</v>
      </c>
      <c r="G66" s="4">
        <f>B66-L66</f>
        <v>36.707999999999998</v>
      </c>
      <c r="H66" s="3">
        <f>C66-M66</f>
        <v>36.632399999999997</v>
      </c>
      <c r="I66" s="3">
        <f>D66-N66</f>
        <v>36.522199999999998</v>
      </c>
      <c r="J66" s="17">
        <f>AVERAGE(G66:I66)</f>
        <v>36.620866666666664</v>
      </c>
      <c r="K66" s="8">
        <f>_xlfn.STDEV.P(G66:I66)</f>
        <v>7.6289681842013013E-2</v>
      </c>
      <c r="L66" s="26">
        <v>23.536000000000001</v>
      </c>
      <c r="M66" s="3">
        <v>24.499600000000001</v>
      </c>
      <c r="N66" s="27">
        <v>22.849799999999998</v>
      </c>
    </row>
    <row r="67" spans="1:14" ht="15" x14ac:dyDescent="0.25">
      <c r="A67" s="7" t="s">
        <v>16</v>
      </c>
      <c r="B67" s="3">
        <v>60.095999999999997</v>
      </c>
      <c r="C67" s="3">
        <v>60.923999999999999</v>
      </c>
      <c r="D67" s="3">
        <v>59.143999999999998</v>
      </c>
      <c r="E67" s="17">
        <f t="shared" ref="E67:E75" si="8">AVERAGE(B67:D67)</f>
        <v>60.054666666666662</v>
      </c>
      <c r="F67" s="17">
        <f t="shared" ref="F67:F75" si="9">_xlfn.STDEV.P(B67:D67)</f>
        <v>0.7272694747402022</v>
      </c>
      <c r="G67" s="4">
        <f>B67-L67</f>
        <v>36.570400000000092</v>
      </c>
      <c r="H67" s="3">
        <f>C67-M67</f>
        <v>36.514800000000001</v>
      </c>
      <c r="I67" s="3">
        <f>D67-N67</f>
        <v>36.369199999999999</v>
      </c>
      <c r="J67" s="17">
        <f t="shared" ref="J67:J75" si="10">AVERAGE(G67:I67)</f>
        <v>36.484800000000035</v>
      </c>
      <c r="K67" s="8">
        <f t="shared" ref="K67:K75" si="11">_xlfn.STDEV.P(G67:I67)</f>
        <v>8.4834584142742017E-2</v>
      </c>
      <c r="L67" s="26">
        <v>23.525599999999901</v>
      </c>
      <c r="M67" s="3">
        <v>24.409199999999998</v>
      </c>
      <c r="N67" s="27">
        <v>22.774799999999999</v>
      </c>
    </row>
    <row r="68" spans="1:14" ht="15" x14ac:dyDescent="0.25">
      <c r="A68" s="7" t="s">
        <v>15</v>
      </c>
      <c r="B68" s="3">
        <v>62.494</v>
      </c>
      <c r="C68" s="3">
        <v>63.015999999999998</v>
      </c>
      <c r="D68" s="3">
        <v>61.508000000000003</v>
      </c>
      <c r="E68" s="17">
        <f t="shared" si="8"/>
        <v>62.339333333333336</v>
      </c>
      <c r="F68" s="17">
        <f t="shared" si="9"/>
        <v>0.62527718298011903</v>
      </c>
      <c r="G68" s="4">
        <f>B68-L68</f>
        <v>38.880800000000001</v>
      </c>
      <c r="H68" s="3">
        <f>C68-M68</f>
        <v>38.677599999999998</v>
      </c>
      <c r="I68" s="3">
        <f>D68-N68</f>
        <v>38.763200000000104</v>
      </c>
      <c r="J68" s="17">
        <f t="shared" si="10"/>
        <v>38.773866666666699</v>
      </c>
      <c r="K68" s="8">
        <f t="shared" si="11"/>
        <v>8.3298232607630876E-2</v>
      </c>
      <c r="L68" s="26">
        <v>23.613199999999999</v>
      </c>
      <c r="M68" s="3">
        <v>24.3384</v>
      </c>
      <c r="N68" s="27">
        <v>22.744799999999898</v>
      </c>
    </row>
    <row r="69" spans="1:14" ht="15" x14ac:dyDescent="0.25">
      <c r="A69" s="7" t="s">
        <v>18</v>
      </c>
      <c r="B69" s="3">
        <v>61.372</v>
      </c>
      <c r="C69" s="3">
        <v>61.956000000000003</v>
      </c>
      <c r="D69" s="3">
        <v>60.2</v>
      </c>
      <c r="E69" s="17">
        <f t="shared" si="8"/>
        <v>61.176000000000009</v>
      </c>
      <c r="F69" s="17">
        <f t="shared" si="9"/>
        <v>0.73015797377462532</v>
      </c>
      <c r="G69" s="4">
        <f>B69-L69</f>
        <v>37.842000000000098</v>
      </c>
      <c r="H69" s="3">
        <f>C69-M69</f>
        <v>37.684200000000004</v>
      </c>
      <c r="I69" s="3">
        <f>D69-N69</f>
        <v>37.511200000000102</v>
      </c>
      <c r="J69" s="17">
        <f t="shared" si="10"/>
        <v>37.679133333333404</v>
      </c>
      <c r="K69" s="8">
        <f t="shared" si="11"/>
        <v>0.13509604813695145</v>
      </c>
      <c r="L69" s="26">
        <v>23.529999999999902</v>
      </c>
      <c r="M69" s="3">
        <v>24.271799999999999</v>
      </c>
      <c r="N69" s="27">
        <v>22.688799999999901</v>
      </c>
    </row>
    <row r="70" spans="1:14" ht="15" x14ac:dyDescent="0.25">
      <c r="A70" s="7" t="s">
        <v>19</v>
      </c>
      <c r="B70" s="3">
        <v>58.884</v>
      </c>
      <c r="C70" s="3">
        <v>59.468000000000004</v>
      </c>
      <c r="D70" s="3">
        <v>57.936</v>
      </c>
      <c r="E70" s="17">
        <f t="shared" si="8"/>
        <v>58.762666666666668</v>
      </c>
      <c r="F70" s="17">
        <f t="shared" si="9"/>
        <v>0.6312935573531202</v>
      </c>
      <c r="G70" s="4">
        <f>B70-L70</f>
        <v>35.285399999999996</v>
      </c>
      <c r="H70" s="3">
        <f>C70-M70</f>
        <v>35.305600000000105</v>
      </c>
      <c r="I70" s="3">
        <f>D70-N70</f>
        <v>35.281400000000005</v>
      </c>
      <c r="J70" s="17">
        <f t="shared" si="10"/>
        <v>35.290800000000033</v>
      </c>
      <c r="K70" s="8">
        <f t="shared" si="11"/>
        <v>1.0591820743747794E-2</v>
      </c>
      <c r="L70" s="26">
        <v>23.598600000000001</v>
      </c>
      <c r="M70" s="3">
        <v>24.162399999999899</v>
      </c>
      <c r="N70" s="27">
        <v>22.654599999999999</v>
      </c>
    </row>
    <row r="71" spans="1:14" ht="15" x14ac:dyDescent="0.25">
      <c r="A71" s="7" t="s">
        <v>20</v>
      </c>
      <c r="B71" s="3">
        <v>60.375999999999998</v>
      </c>
      <c r="C71" s="3">
        <v>60.811999999999998</v>
      </c>
      <c r="D71" s="3">
        <v>59.356000000000002</v>
      </c>
      <c r="E71" s="17">
        <f t="shared" si="8"/>
        <v>60.181333333333328</v>
      </c>
      <c r="F71" s="17">
        <f t="shared" si="9"/>
        <v>0.61013951045823933</v>
      </c>
      <c r="G71" s="4">
        <f>B71-L71</f>
        <v>36.603999999999999</v>
      </c>
      <c r="H71" s="3">
        <f>C71-M71</f>
        <v>36.793199999999999</v>
      </c>
      <c r="I71" s="3">
        <f>D71-N71</f>
        <v>36.375399999999999</v>
      </c>
      <c r="J71" s="17">
        <f t="shared" si="10"/>
        <v>36.590866666666663</v>
      </c>
      <c r="K71" s="8">
        <f t="shared" si="11"/>
        <v>0.17081876035403387</v>
      </c>
      <c r="L71" s="26">
        <v>23.771999999999998</v>
      </c>
      <c r="M71" s="3">
        <v>24.018799999999999</v>
      </c>
      <c r="N71" s="27">
        <v>22.980599999999999</v>
      </c>
    </row>
    <row r="72" spans="1:14" ht="15" x14ac:dyDescent="0.25">
      <c r="A72" s="7" t="s">
        <v>0</v>
      </c>
      <c r="B72" s="3">
        <v>60.171999999999997</v>
      </c>
      <c r="C72" s="3">
        <v>60.484000000000002</v>
      </c>
      <c r="D72" s="3">
        <v>59.432000000000002</v>
      </c>
      <c r="E72" s="17">
        <f t="shared" si="8"/>
        <v>60.029333333333341</v>
      </c>
      <c r="F72" s="17">
        <f t="shared" si="9"/>
        <v>0.44116613146926287</v>
      </c>
      <c r="G72" s="4">
        <f>B72-L72</f>
        <v>36.131999999999998</v>
      </c>
      <c r="H72" s="3">
        <f>C72-M72</f>
        <v>36.544600000000003</v>
      </c>
      <c r="I72" s="3">
        <f>D72-N72</f>
        <v>36.127800000000107</v>
      </c>
      <c r="J72" s="17">
        <f t="shared" si="10"/>
        <v>36.268133333333374</v>
      </c>
      <c r="K72" s="8">
        <f t="shared" si="11"/>
        <v>0.19549897413766532</v>
      </c>
      <c r="L72" s="26">
        <v>24.04</v>
      </c>
      <c r="M72" s="3">
        <v>23.939399999999999</v>
      </c>
      <c r="N72" s="27">
        <v>23.304199999999899</v>
      </c>
    </row>
    <row r="73" spans="1:14" ht="15" x14ac:dyDescent="0.25">
      <c r="A73" s="7" t="s">
        <v>4</v>
      </c>
      <c r="B73" s="3">
        <v>61.067999999999998</v>
      </c>
      <c r="C73" s="3">
        <v>61.048000000000002</v>
      </c>
      <c r="D73" s="3">
        <v>59.88</v>
      </c>
      <c r="E73" s="17">
        <f t="shared" si="8"/>
        <v>60.665333333333336</v>
      </c>
      <c r="F73" s="17">
        <f t="shared" si="9"/>
        <v>0.55537454829050947</v>
      </c>
      <c r="G73" s="4">
        <f>B73-L73</f>
        <v>36.688600000000093</v>
      </c>
      <c r="H73" s="3">
        <f>C73-M73</f>
        <v>37.215600000000002</v>
      </c>
      <c r="I73" s="3">
        <f>D73-N73</f>
        <v>36.521799999999999</v>
      </c>
      <c r="J73" s="17">
        <f t="shared" si="10"/>
        <v>36.808666666666696</v>
      </c>
      <c r="K73" s="8">
        <f t="shared" si="11"/>
        <v>0.29569309915667996</v>
      </c>
      <c r="L73" s="26">
        <v>24.379399999999901</v>
      </c>
      <c r="M73" s="3">
        <v>23.8324</v>
      </c>
      <c r="N73" s="27">
        <v>23.3582</v>
      </c>
    </row>
    <row r="74" spans="1:14" ht="15" x14ac:dyDescent="0.25">
      <c r="A74" s="7" t="s">
        <v>5</v>
      </c>
      <c r="B74" s="3">
        <v>61.676000000000002</v>
      </c>
      <c r="C74" s="3">
        <v>61.204000000000001</v>
      </c>
      <c r="D74" s="3">
        <v>60.091999999999999</v>
      </c>
      <c r="E74" s="17">
        <f t="shared" si="8"/>
        <v>60.990666666666662</v>
      </c>
      <c r="F74" s="17">
        <f t="shared" si="9"/>
        <v>0.66402677322195169</v>
      </c>
      <c r="G74" s="4">
        <f>B74-L74</f>
        <v>36.973000000000098</v>
      </c>
      <c r="H74" s="3">
        <f>C74-M74</f>
        <v>37.438000000000002</v>
      </c>
      <c r="I74" s="3">
        <f>D74-N74</f>
        <v>37.111400000000003</v>
      </c>
      <c r="J74" s="17">
        <f t="shared" si="10"/>
        <v>37.174133333333366</v>
      </c>
      <c r="K74" s="8">
        <f t="shared" si="11"/>
        <v>0.19494931535027926</v>
      </c>
      <c r="L74" s="26">
        <v>24.7029999999999</v>
      </c>
      <c r="M74" s="3">
        <v>23.765999999999998</v>
      </c>
      <c r="N74" s="27">
        <v>22.980599999999999</v>
      </c>
    </row>
    <row r="75" spans="1:14" ht="15.75" thickBot="1" x14ac:dyDescent="0.3">
      <c r="A75" s="9" t="s">
        <v>6</v>
      </c>
      <c r="B75" s="10">
        <v>61.32</v>
      </c>
      <c r="C75" s="10">
        <v>60.356000000000002</v>
      </c>
      <c r="D75" s="10">
        <v>59.223999999999997</v>
      </c>
      <c r="E75" s="18">
        <f t="shared" si="8"/>
        <v>60.300000000000004</v>
      </c>
      <c r="F75" s="18">
        <f t="shared" si="9"/>
        <v>0.85660414817269548</v>
      </c>
      <c r="G75" s="11">
        <f>B75-L75</f>
        <v>36.19</v>
      </c>
      <c r="H75" s="10">
        <f>C75-M75</f>
        <v>36.648200000000003</v>
      </c>
      <c r="I75" s="10">
        <f>D75-N75</f>
        <v>36.378599999999992</v>
      </c>
      <c r="J75" s="18">
        <f t="shared" si="10"/>
        <v>36.4056</v>
      </c>
      <c r="K75" s="12">
        <f t="shared" si="11"/>
        <v>0.18803113217408332</v>
      </c>
      <c r="L75" s="28">
        <v>25.13</v>
      </c>
      <c r="M75" s="10">
        <v>23.707799999999999</v>
      </c>
      <c r="N75" s="29">
        <v>22.845400000000001</v>
      </c>
    </row>
  </sheetData>
  <mergeCells count="9">
    <mergeCell ref="L64:N64"/>
    <mergeCell ref="G50:K50"/>
    <mergeCell ref="B50:F50"/>
    <mergeCell ref="B36:F36"/>
    <mergeCell ref="G36:K36"/>
    <mergeCell ref="B64:F64"/>
    <mergeCell ref="G64:K64"/>
    <mergeCell ref="L36:N36"/>
    <mergeCell ref="L50:N50"/>
  </mergeCells>
  <pageMargins left="0.7" right="0.7" top="0.75" bottom="0.75" header="0.3" footer="0.3"/>
  <pageSetup paperSize="8" orientation="landscape" r:id="rId1"/>
  <rowBreaks count="1" manualBreakCount="1">
    <brk id="4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imx8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2021-02-07T17:48:04Z</dcterms:created>
  <dcterms:modified xsi:type="dcterms:W3CDTF">2021-02-21T20:35:07Z</dcterms:modified>
</cp:coreProperties>
</file>