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DP\experiments\11_sched_method_comparison_6\"/>
    </mc:Choice>
  </mc:AlternateContent>
  <xr:revisionPtr revIDLastSave="0" documentId="13_ncr:1_{14218C0A-EE8B-4E93-8A38-9FA1B2977675}" xr6:coauthVersionLast="45" xr6:coauthVersionMax="45" xr10:uidLastSave="{00000000-0000-0000-0000-000000000000}"/>
  <bookViews>
    <workbookView xWindow="-120" yWindow="-120" windowWidth="29040" windowHeight="15990" xr2:uid="{D9B2736F-8484-4142-882C-94BEA7D2BB42}"/>
  </bookViews>
  <sheets>
    <sheet name="imx8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K61" i="1" l="1"/>
  <c r="I47" i="1"/>
  <c r="H47" i="1"/>
  <c r="J75" i="1"/>
  <c r="G47" i="1"/>
  <c r="E75" i="1"/>
  <c r="F75" i="1"/>
  <c r="E61" i="1"/>
  <c r="F61" i="1"/>
  <c r="E47" i="1"/>
  <c r="F47" i="1"/>
  <c r="J47" i="1" l="1"/>
  <c r="K75" i="1"/>
  <c r="J61" i="1"/>
  <c r="K47" i="1"/>
  <c r="F74" i="1"/>
  <c r="E74" i="1"/>
  <c r="J73" i="1"/>
  <c r="F73" i="1"/>
  <c r="E73" i="1"/>
  <c r="F72" i="1"/>
  <c r="E72" i="1"/>
  <c r="F71" i="1"/>
  <c r="E71" i="1"/>
  <c r="F70" i="1"/>
  <c r="E70" i="1"/>
  <c r="F69" i="1"/>
  <c r="E69" i="1"/>
  <c r="J68" i="1"/>
  <c r="F68" i="1"/>
  <c r="E68" i="1"/>
  <c r="J67" i="1"/>
  <c r="F67" i="1"/>
  <c r="E67" i="1"/>
  <c r="F66" i="1"/>
  <c r="E66" i="1"/>
  <c r="F60" i="1"/>
  <c r="E60" i="1"/>
  <c r="K59" i="1"/>
  <c r="F59" i="1"/>
  <c r="E59" i="1"/>
  <c r="F58" i="1"/>
  <c r="E58" i="1"/>
  <c r="F57" i="1"/>
  <c r="E57" i="1"/>
  <c r="F56" i="1"/>
  <c r="E56" i="1"/>
  <c r="F55" i="1"/>
  <c r="E55" i="1"/>
  <c r="F54" i="1"/>
  <c r="E54" i="1"/>
  <c r="J53" i="1"/>
  <c r="F53" i="1"/>
  <c r="E53" i="1"/>
  <c r="F52" i="1"/>
  <c r="E52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J42" i="1" l="1"/>
  <c r="J66" i="1"/>
  <c r="J74" i="1"/>
  <c r="K72" i="1"/>
  <c r="J52" i="1"/>
  <c r="J54" i="1"/>
  <c r="J55" i="1"/>
  <c r="J40" i="1"/>
  <c r="K41" i="1"/>
  <c r="K44" i="1"/>
  <c r="J46" i="1"/>
  <c r="K38" i="1"/>
  <c r="K42" i="1"/>
  <c r="K45" i="1"/>
  <c r="K67" i="1"/>
  <c r="K70" i="1"/>
  <c r="K68" i="1"/>
  <c r="J70" i="1"/>
  <c r="K71" i="1"/>
  <c r="J72" i="1"/>
  <c r="K74" i="1"/>
  <c r="K66" i="1"/>
  <c r="J69" i="1"/>
  <c r="J71" i="1"/>
  <c r="K53" i="1"/>
  <c r="J56" i="1"/>
  <c r="J58" i="1"/>
  <c r="K54" i="1"/>
  <c r="K57" i="1"/>
  <c r="J60" i="1"/>
  <c r="K55" i="1"/>
  <c r="J57" i="1"/>
  <c r="K58" i="1"/>
  <c r="J59" i="1"/>
  <c r="J39" i="1"/>
  <c r="J41" i="1"/>
  <c r="K46" i="1"/>
  <c r="J44" i="1"/>
  <c r="J38" i="1"/>
  <c r="K40" i="1"/>
  <c r="J43" i="1"/>
  <c r="J45" i="1"/>
  <c r="K39" i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<sst xmlns="http://schemas.openxmlformats.org/spreadsheetml/2006/main" count="78" uniqueCount="20">
  <si>
    <t>Run 1</t>
  </si>
  <si>
    <t>Run 2</t>
  </si>
  <si>
    <t>Run 3</t>
  </si>
  <si>
    <t>Average</t>
  </si>
  <si>
    <t>T_inf [°C]</t>
  </si>
  <si>
    <t>Relative T_inf [°C]</t>
  </si>
  <si>
    <t>Ambient T [°C]</t>
  </si>
  <si>
    <t>Instance 1</t>
  </si>
  <si>
    <t>Instance 2</t>
  </si>
  <si>
    <t>Instance 3</t>
  </si>
  <si>
    <t>StdDev</t>
  </si>
  <si>
    <t>RALTF1</t>
  </si>
  <si>
    <t>RALTF2</t>
  </si>
  <si>
    <t>RALTF3</t>
  </si>
  <si>
    <t>Mod.2 B predictor</t>
  </si>
  <si>
    <t>Min util LTF</t>
  </si>
  <si>
    <t>Mod.2 B predictor(2)</t>
  </si>
  <si>
    <t>Mod.2 B predictor(2) LTF</t>
  </si>
  <si>
    <t>ilp reference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</si>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</sst>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9" xfId="0" applyNumberFormat="1" applyFont="1" applyBorder="1"/>
    <xf numFmtId="164" fontId="1" fillId="0" borderId="16" xfId="0" applyNumberFormat="1" applyFont="1" applyBorder="1"/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RALTF1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0.93334857130418059</c:v>
                  </c:pt>
                  <c:pt idx="1">
                    <c:v>1.2776478388037906</c:v>
                  </c:pt>
                  <c:pt idx="2">
                    <c:v>0.1454128222987543</c:v>
                  </c:pt>
                </c:numCache>
              </c:numRef>
            </c:plus>
            <c:min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0.93334857130418059</c:v>
                  </c:pt>
                  <c:pt idx="1">
                    <c:v>1.2776478388037906</c:v>
                  </c:pt>
                  <c:pt idx="2">
                    <c:v>0.1454128222987543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results'!$E$38,'imx8 results'!$E$52,'imx8 results'!$E$66)</c:f>
              <c:numCache>
                <c:formatCode>0.000</c:formatCode>
                <c:ptCount val="3"/>
                <c:pt idx="0">
                  <c:v>56.149333333333338</c:v>
                </c:pt>
                <c:pt idx="1">
                  <c:v>57.819999999999993</c:v>
                </c:pt>
                <c:pt idx="2">
                  <c:v>55.925333333333334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RALTF2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0.96164858446316281</c:v>
                  </c:pt>
                  <c:pt idx="1">
                    <c:v>0.87624400457609719</c:v>
                  </c:pt>
                  <c:pt idx="2">
                    <c:v>0.25265171459716856</c:v>
                  </c:pt>
                </c:numCache>
              </c:numRef>
            </c:plus>
            <c:min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0.96164858446316281</c:v>
                  </c:pt>
                  <c:pt idx="1">
                    <c:v>0.87624400457609719</c:v>
                  </c:pt>
                  <c:pt idx="2">
                    <c:v>0.25265171459716856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results'!$E$39,'imx8 results'!$E$53,'imx8 results'!$E$67)</c:f>
              <c:numCache>
                <c:formatCode>0.000</c:formatCode>
                <c:ptCount val="3"/>
                <c:pt idx="0">
                  <c:v>56.568000000000005</c:v>
                </c:pt>
                <c:pt idx="1">
                  <c:v>57.31133333333333</c:v>
                </c:pt>
                <c:pt idx="2">
                  <c:v>55.718666666666671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RALTF3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0.93805898890563766</c:v>
                  </c:pt>
                  <c:pt idx="1">
                    <c:v>0.83971635422656632</c:v>
                  </c:pt>
                  <c:pt idx="2">
                    <c:v>0.14444376068214121</c:v>
                  </c:pt>
                </c:numCache>
              </c:numRef>
            </c:plus>
            <c:min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0.93805898890563766</c:v>
                  </c:pt>
                  <c:pt idx="1">
                    <c:v>0.83971635422656632</c:v>
                  </c:pt>
                  <c:pt idx="2">
                    <c:v>0.14444376068214121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results'!$E$40,'imx8 results'!$E$54,'imx8 results'!$E$68)</c:f>
              <c:numCache>
                <c:formatCode>0.000</c:formatCode>
                <c:ptCount val="3"/>
                <c:pt idx="0">
                  <c:v>56.765999999999998</c:v>
                </c:pt>
                <c:pt idx="1">
                  <c:v>56.474666666666657</c:v>
                </c:pt>
                <c:pt idx="2">
                  <c:v>55.927999999999997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Mod.2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1.4989738712421485</c:v>
                  </c:pt>
                  <c:pt idx="1">
                    <c:v>0.65795913415820817</c:v>
                  </c:pt>
                  <c:pt idx="2">
                    <c:v>0.24133701654647696</c:v>
                  </c:pt>
                </c:numCache>
              </c:numRef>
            </c:plus>
            <c:min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1.4989738712421485</c:v>
                  </c:pt>
                  <c:pt idx="1">
                    <c:v>0.65795913415820817</c:v>
                  </c:pt>
                  <c:pt idx="2">
                    <c:v>0.24133701654647696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results'!$E$41,'imx8 results'!$E$55,'imx8 results'!$E$69)</c:f>
              <c:numCache>
                <c:formatCode>0.000</c:formatCode>
                <c:ptCount val="3"/>
                <c:pt idx="0">
                  <c:v>54.675999999999995</c:v>
                </c:pt>
                <c:pt idx="1">
                  <c:v>55.161333333333339</c:v>
                </c:pt>
                <c:pt idx="2">
                  <c:v>54.093333333333334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Min util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1.5045330024813521</c:v>
                  </c:pt>
                  <c:pt idx="1">
                    <c:v>0.29091732311584428</c:v>
                  </c:pt>
                  <c:pt idx="2">
                    <c:v>0.34675383519468639</c:v>
                  </c:pt>
                </c:numCache>
              </c:numRef>
            </c:plus>
            <c:min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1.5045330024813521</c:v>
                  </c:pt>
                  <c:pt idx="1">
                    <c:v>0.29091732311584428</c:v>
                  </c:pt>
                  <c:pt idx="2">
                    <c:v>0.34675383519468639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results'!$E$42,'imx8 results'!$E$56,'imx8 results'!$E$70)</c:f>
              <c:numCache>
                <c:formatCode>0.000</c:formatCode>
                <c:ptCount val="3"/>
                <c:pt idx="0">
                  <c:v>58.958666666666666</c:v>
                </c:pt>
                <c:pt idx="1">
                  <c:v>59.418666666666667</c:v>
                </c:pt>
                <c:pt idx="2">
                  <c:v>57.814666666666675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Mod.2 B predictor(2)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1.0287636592855831</c:v>
                  </c:pt>
                  <c:pt idx="1">
                    <c:v>1.118772343041941</c:v>
                  </c:pt>
                  <c:pt idx="2">
                    <c:v>1.0349119125155843</c:v>
                  </c:pt>
                </c:numCache>
              </c:numRef>
            </c:plus>
            <c:min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1.0287636592855831</c:v>
                  </c:pt>
                  <c:pt idx="1">
                    <c:v>1.118772343041941</c:v>
                  </c:pt>
                  <c:pt idx="2">
                    <c:v>1.0349119125155843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results'!$E$43,'imx8 results'!$E$57,'imx8 results'!$E$71)</c:f>
              <c:numCache>
                <c:formatCode>0.000</c:formatCode>
                <c:ptCount val="3"/>
                <c:pt idx="0">
                  <c:v>53.426000000000009</c:v>
                </c:pt>
                <c:pt idx="1">
                  <c:v>54.093333333333334</c:v>
                </c:pt>
                <c:pt idx="2">
                  <c:v>53.362000000000002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  <c:pt idx="0">
                  <c:v>Mod.2 B predictor(2) LTF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0.99692505011939325</c:v>
                  </c:pt>
                  <c:pt idx="1">
                    <c:v>1.1224085213899995</c:v>
                  </c:pt>
                  <c:pt idx="2">
                    <c:v>1.0462134900041526</c:v>
                  </c:pt>
                </c:numCache>
              </c:numRef>
            </c:plus>
            <c:min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0.99692505011939325</c:v>
                  </c:pt>
                  <c:pt idx="1">
                    <c:v>1.1224085213899995</c:v>
                  </c:pt>
                  <c:pt idx="2">
                    <c:v>1.0462134900041526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results'!$E$44,'imx8 results'!$E$58,'imx8 results'!$E$72)</c:f>
              <c:numCache>
                <c:formatCode>0.000</c:formatCode>
                <c:ptCount val="3"/>
                <c:pt idx="0">
                  <c:v>53.922666666666665</c:v>
                </c:pt>
                <c:pt idx="1">
                  <c:v>54.206666666666671</c:v>
                </c:pt>
                <c:pt idx="2">
                  <c:v>53.506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  <c:pt idx="0">
                  <c:v>ilp reference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1.0613417085096686</c:v>
                  </c:pt>
                  <c:pt idx="1">
                    <c:v>1.0309969285437601</c:v>
                  </c:pt>
                  <c:pt idx="2">
                    <c:v>1.0082451201083096</c:v>
                  </c:pt>
                </c:numCache>
              </c:numRef>
            </c:plus>
            <c:min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1.0613417085096686</c:v>
                  </c:pt>
                  <c:pt idx="1">
                    <c:v>1.0309969285437601</c:v>
                  </c:pt>
                  <c:pt idx="2">
                    <c:v>1.0082451201083096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results'!$E$45,'imx8 results'!$E$59,'imx8 results'!$E$73)</c:f>
              <c:numCache>
                <c:formatCode>0.000</c:formatCode>
                <c:ptCount val="3"/>
                <c:pt idx="0">
                  <c:v>54.962666666666671</c:v>
                </c:pt>
                <c:pt idx="1">
                  <c:v>55.783999999999999</c:v>
                </c:pt>
                <c:pt idx="2">
                  <c:v>54.162666666666667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1.1346200538800071</c:v>
                  </c:pt>
                  <c:pt idx="1">
                    <c:v>1.0379072962242595</c:v>
                  </c:pt>
                  <c:pt idx="2">
                    <c:v>0.79795962025378042</c:v>
                  </c:pt>
                </c:numCache>
              </c:numRef>
            </c:plus>
            <c:min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1.1346200538800071</c:v>
                  </c:pt>
                  <c:pt idx="1">
                    <c:v>1.0379072962242595</c:v>
                  </c:pt>
                  <c:pt idx="2">
                    <c:v>0.79795962025378042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results'!$E$46,'imx8 results'!$E$60,'imx8 results'!$E$74)</c:f>
              <c:numCache>
                <c:formatCode>0.000</c:formatCode>
                <c:ptCount val="3"/>
                <c:pt idx="0">
                  <c:v>54.118000000000002</c:v>
                </c:pt>
                <c:pt idx="1">
                  <c:v>54.514666666666663</c:v>
                </c:pt>
                <c:pt idx="2">
                  <c:v>54.569333333333333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results'!$E$47,'imx8 results'!$E$61,'imx8 results'!$E$75)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2"/>
          <c:min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RALTF1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0.1958590876682077</c:v>
                  </c:pt>
                  <c:pt idx="1">
                    <c:v>0.33220364570880873</c:v>
                  </c:pt>
                  <c:pt idx="2">
                    <c:v>0.80507843096188847</c:v>
                  </c:pt>
                </c:numCache>
              </c:numRef>
            </c:plus>
            <c:min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0.1958590876682077</c:v>
                  </c:pt>
                  <c:pt idx="1">
                    <c:v>0.33220364570880873</c:v>
                  </c:pt>
                  <c:pt idx="2">
                    <c:v>0.80507843096188847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results'!$J$38,'imx8 results'!$J$52,'imx8 results'!$J$66)</c:f>
              <c:numCache>
                <c:formatCode>0.000</c:formatCode>
                <c:ptCount val="3"/>
                <c:pt idx="0">
                  <c:v>31.910333333333337</c:v>
                </c:pt>
                <c:pt idx="1">
                  <c:v>33.072533333333332</c:v>
                </c:pt>
                <c:pt idx="2">
                  <c:v>31.130800000000036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RALTF2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0.13587811531745236</c:v>
                  </c:pt>
                  <c:pt idx="1">
                    <c:v>0.2571942456587572</c:v>
                  </c:pt>
                  <c:pt idx="2">
                    <c:v>0.6926957773799397</c:v>
                  </c:pt>
                </c:numCache>
              </c:numRef>
            </c:plus>
            <c:min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0.13587811531745236</c:v>
                  </c:pt>
                  <c:pt idx="1">
                    <c:v>0.2571942456587572</c:v>
                  </c:pt>
                  <c:pt idx="2">
                    <c:v>0.6926957773799397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results'!$J$39,'imx8 results'!$J$53,'imx8 results'!$J$67)</c:f>
              <c:numCache>
                <c:formatCode>0.000</c:formatCode>
                <c:ptCount val="3"/>
                <c:pt idx="0">
                  <c:v>32.386933333333339</c:v>
                </c:pt>
                <c:pt idx="1">
                  <c:v>32.774800000000063</c:v>
                </c:pt>
                <c:pt idx="2">
                  <c:v>30.850400000000004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RALTF3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0.13292617834305212</c:v>
                  </c:pt>
                  <c:pt idx="1">
                    <c:v>0.33742819483064318</c:v>
                  </c:pt>
                  <c:pt idx="2">
                    <c:v>0.37231034844005634</c:v>
                  </c:pt>
                </c:numCache>
              </c:numRef>
            </c:plus>
            <c:min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0.13292617834305212</c:v>
                  </c:pt>
                  <c:pt idx="1">
                    <c:v>0.33742819483064318</c:v>
                  </c:pt>
                  <c:pt idx="2">
                    <c:v>0.37231034844005634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results'!$J$40,'imx8 results'!$J$54,'imx8 results'!$J$68)</c:f>
              <c:numCache>
                <c:formatCode>0.000</c:formatCode>
                <c:ptCount val="3"/>
                <c:pt idx="0">
                  <c:v>32.504933333333327</c:v>
                </c:pt>
                <c:pt idx="1">
                  <c:v>31.932400000000001</c:v>
                </c:pt>
                <c:pt idx="2">
                  <c:v>31.646133333333335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Mod.2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1.2130418001408385</c:v>
                  </c:pt>
                  <c:pt idx="1">
                    <c:v>0.35449304020749767</c:v>
                  </c:pt>
                  <c:pt idx="2">
                    <c:v>0.28069581796350179</c:v>
                  </c:pt>
                </c:numCache>
              </c:numRef>
            </c:plus>
            <c:min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1.2130418001408385</c:v>
                  </c:pt>
                  <c:pt idx="1">
                    <c:v>0.35449304020749767</c:v>
                  </c:pt>
                  <c:pt idx="2">
                    <c:v>0.28069581796350179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results'!$J$41,'imx8 results'!$J$55,'imx8 results'!$J$69)</c:f>
              <c:numCache>
                <c:formatCode>0.000</c:formatCode>
                <c:ptCount val="3"/>
                <c:pt idx="0">
                  <c:v>28.947666666666702</c:v>
                </c:pt>
                <c:pt idx="1">
                  <c:v>30.568333333333332</c:v>
                </c:pt>
                <c:pt idx="2">
                  <c:v>29.875066666666701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Min util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0.28573798409650508</c:v>
                  </c:pt>
                  <c:pt idx="1">
                    <c:v>0.41796894089818903</c:v>
                  </c:pt>
                  <c:pt idx="2">
                    <c:v>0.24608780727392443</c:v>
                  </c:pt>
                </c:numCache>
              </c:numRef>
            </c:plus>
            <c:min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0.28573798409650508</c:v>
                  </c:pt>
                  <c:pt idx="1">
                    <c:v>0.41796894089818903</c:v>
                  </c:pt>
                  <c:pt idx="2">
                    <c:v>0.24608780727392443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results'!$J$42,'imx8 results'!$J$56,'imx8 results'!$J$70)</c:f>
              <c:numCache>
                <c:formatCode>0.000</c:formatCode>
                <c:ptCount val="3"/>
                <c:pt idx="0">
                  <c:v>33.832266666666705</c:v>
                </c:pt>
                <c:pt idx="1">
                  <c:v>34.874266666666664</c:v>
                </c:pt>
                <c:pt idx="2">
                  <c:v>33.66993333333334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Mod.2 B predictor(2)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0.4725619630153135</c:v>
                  </c:pt>
                  <c:pt idx="1">
                    <c:v>0.42997637144382678</c:v>
                  </c:pt>
                  <c:pt idx="2">
                    <c:v>0.57631080349254449</c:v>
                  </c:pt>
                </c:numCache>
              </c:numRef>
            </c:plus>
            <c:min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0.4725619630153135</c:v>
                  </c:pt>
                  <c:pt idx="1">
                    <c:v>0.42997637144382678</c:v>
                  </c:pt>
                  <c:pt idx="2">
                    <c:v>0.57631080349254449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results'!$J$43,'imx8 results'!$J$57,'imx8 results'!$J$71)</c:f>
              <c:numCache>
                <c:formatCode>0.000</c:formatCode>
                <c:ptCount val="3"/>
                <c:pt idx="0">
                  <c:v>29.469466666666666</c:v>
                </c:pt>
                <c:pt idx="1">
                  <c:v>30.201800000000002</c:v>
                </c:pt>
                <c:pt idx="2">
                  <c:v>29.486933333333337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  <c:pt idx="0">
                  <c:v>Mod.2 B predictor(2) LTF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0.35229065020551154</c:v>
                  </c:pt>
                  <c:pt idx="1">
                    <c:v>0.46578590217678667</c:v>
                  </c:pt>
                  <c:pt idx="2">
                    <c:v>0.621734570018042</c:v>
                  </c:pt>
                </c:numCache>
              </c:numRef>
            </c:plus>
            <c:min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0.35229065020551154</c:v>
                  </c:pt>
                  <c:pt idx="1">
                    <c:v>0.46578590217678667</c:v>
                  </c:pt>
                  <c:pt idx="2">
                    <c:v>0.621734570018042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results'!$J$44,'imx8 results'!$J$58,'imx8 results'!$J$72)</c:f>
              <c:numCache>
                <c:formatCode>0.000</c:formatCode>
                <c:ptCount val="3"/>
                <c:pt idx="0">
                  <c:v>30.001733333333334</c:v>
                </c:pt>
                <c:pt idx="1">
                  <c:v>30.300200000000032</c:v>
                </c:pt>
                <c:pt idx="2">
                  <c:v>29.6208666666667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  <c:pt idx="0">
                  <c:v>ilp reference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0.4235661407095172</c:v>
                  </c:pt>
                  <c:pt idx="1">
                    <c:v>0.40765561718467935</c:v>
                  </c:pt>
                  <c:pt idx="2">
                    <c:v>0.6635378780111354</c:v>
                  </c:pt>
                </c:numCache>
              </c:numRef>
            </c:plus>
            <c:min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0.4235661407095172</c:v>
                  </c:pt>
                  <c:pt idx="1">
                    <c:v>0.40765561718467935</c:v>
                  </c:pt>
                  <c:pt idx="2">
                    <c:v>0.6635378780111354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results'!$J$45,'imx8 results'!$J$59,'imx8 results'!$J$73)</c:f>
              <c:numCache>
                <c:formatCode>0.000</c:formatCode>
                <c:ptCount val="3"/>
                <c:pt idx="0">
                  <c:v>31.081666666666667</c:v>
                </c:pt>
                <c:pt idx="1">
                  <c:v>31.865933333333331</c:v>
                </c:pt>
                <c:pt idx="2">
                  <c:v>30.225466666666701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0.46278498967303283</c:v>
                  </c:pt>
                  <c:pt idx="1">
                    <c:v>0.4800315082251505</c:v>
                  </c:pt>
                  <c:pt idx="2">
                    <c:v>0.50887935265203676</c:v>
                  </c:pt>
                </c:numCache>
              </c:numRef>
            </c:plus>
            <c:min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0.46278498967303283</c:v>
                  </c:pt>
                  <c:pt idx="1">
                    <c:v>0.4800315082251505</c:v>
                  </c:pt>
                  <c:pt idx="2">
                    <c:v>0.50887935265203676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results'!$J$46,'imx8 results'!$J$60,'imx8 results'!$J$74)</c:f>
              <c:numCache>
                <c:formatCode>0.000</c:formatCode>
                <c:ptCount val="3"/>
                <c:pt idx="0">
                  <c:v>30.209199999999999</c:v>
                </c:pt>
                <c:pt idx="1">
                  <c:v>30.632333333333403</c:v>
                </c:pt>
                <c:pt idx="2">
                  <c:v>30.601266666666664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results'!$J$47,'imx8 results'!$J$61,'imx8 results'!$J$75)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7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N75"/>
  <sheetViews>
    <sheetView tabSelected="1" zoomScaleNormal="100" workbookViewId="0">
      <selection activeCell="A35" sqref="A35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4" ht="18.75" thickBot="1" x14ac:dyDescent="0.3">
      <c r="A35" s="2" t="s">
        <v>7</v>
      </c>
    </row>
    <row r="36" spans="1:14" ht="15" customHeight="1" x14ac:dyDescent="0.2">
      <c r="A36" s="5"/>
      <c r="B36" s="28" t="s">
        <v>4</v>
      </c>
      <c r="C36" s="26"/>
      <c r="D36" s="26"/>
      <c r="E36" s="26"/>
      <c r="F36" s="29"/>
      <c r="G36" s="28" t="s">
        <v>5</v>
      </c>
      <c r="H36" s="26"/>
      <c r="I36" s="26"/>
      <c r="J36" s="26"/>
      <c r="K36" s="27"/>
      <c r="L36" s="25" t="s">
        <v>6</v>
      </c>
      <c r="M36" s="26"/>
      <c r="N36" s="27"/>
    </row>
    <row r="37" spans="1:14" ht="15" x14ac:dyDescent="0.25">
      <c r="A37" s="6"/>
      <c r="B37" s="13" t="s">
        <v>0</v>
      </c>
      <c r="C37" s="13" t="s">
        <v>1</v>
      </c>
      <c r="D37" s="13" t="s">
        <v>2</v>
      </c>
      <c r="E37" s="16" t="s">
        <v>3</v>
      </c>
      <c r="F37" s="16" t="s">
        <v>10</v>
      </c>
      <c r="G37" s="14" t="s">
        <v>0</v>
      </c>
      <c r="H37" s="13" t="s">
        <v>1</v>
      </c>
      <c r="I37" s="13" t="s">
        <v>2</v>
      </c>
      <c r="J37" s="16" t="s">
        <v>3</v>
      </c>
      <c r="K37" s="15" t="s">
        <v>10</v>
      </c>
      <c r="L37" s="19" t="s">
        <v>0</v>
      </c>
      <c r="M37" s="13" t="s">
        <v>1</v>
      </c>
      <c r="N37" s="20" t="s">
        <v>2</v>
      </c>
    </row>
    <row r="38" spans="1:14" ht="15" x14ac:dyDescent="0.25">
      <c r="A38" s="7" t="s">
        <v>11</v>
      </c>
      <c r="B38" s="3">
        <v>56.88</v>
      </c>
      <c r="C38" s="3">
        <v>56.735999999999997</v>
      </c>
      <c r="D38" s="3">
        <v>54.832000000000001</v>
      </c>
      <c r="E38" s="17">
        <f>AVERAGE(B38:D38)</f>
        <v>56.149333333333338</v>
      </c>
      <c r="F38" s="17">
        <f>_xlfn.STDEV.P(B38:D38)</f>
        <v>0.93334857130418059</v>
      </c>
      <c r="G38" s="4">
        <f t="shared" ref="G38:G47" si="0">B38-L38</f>
        <v>31.662200000000002</v>
      </c>
      <c r="H38" s="3">
        <f t="shared" ref="H38:H47" si="1">C38-M38</f>
        <v>31.927799999999998</v>
      </c>
      <c r="I38" s="3">
        <f t="shared" ref="I38:I47" si="2">D38-N38</f>
        <v>32.141000000000005</v>
      </c>
      <c r="J38" s="17">
        <f>AVERAGE(G38:I38)</f>
        <v>31.910333333333337</v>
      </c>
      <c r="K38" s="8">
        <f>_xlfn.STDEV.P(G38:I38)</f>
        <v>0.1958590876682077</v>
      </c>
      <c r="L38" s="21">
        <v>25.2178</v>
      </c>
      <c r="M38" s="3">
        <v>24.808199999999999</v>
      </c>
      <c r="N38" s="22">
        <v>22.690999999999999</v>
      </c>
    </row>
    <row r="39" spans="1:14" ht="15" x14ac:dyDescent="0.25">
      <c r="A39" s="7" t="s">
        <v>12</v>
      </c>
      <c r="B39" s="3">
        <v>57.42</v>
      </c>
      <c r="C39" s="3">
        <v>57.06</v>
      </c>
      <c r="D39" s="3">
        <v>55.223999999999997</v>
      </c>
      <c r="E39" s="17">
        <f t="shared" ref="E39:E47" si="3">AVERAGE(B39:D39)</f>
        <v>56.568000000000005</v>
      </c>
      <c r="F39" s="17">
        <f t="shared" ref="F39:F47" si="4">_xlfn.STDEV.P(B39:D39)</f>
        <v>0.96164858446316281</v>
      </c>
      <c r="G39" s="4">
        <f t="shared" si="0"/>
        <v>32.219200000000001</v>
      </c>
      <c r="H39" s="3">
        <f t="shared" si="1"/>
        <v>32.552000000000007</v>
      </c>
      <c r="I39" s="3">
        <f t="shared" si="2"/>
        <v>32.389600000000002</v>
      </c>
      <c r="J39" s="17">
        <f t="shared" ref="J39:J47" si="5">AVERAGE(G39:I39)</f>
        <v>32.386933333333339</v>
      </c>
      <c r="K39" s="8">
        <f t="shared" ref="K39:K47" si="6">_xlfn.STDEV.P(G39:I39)</f>
        <v>0.13587811531745236</v>
      </c>
      <c r="L39" s="21">
        <v>25.200800000000001</v>
      </c>
      <c r="M39" s="3">
        <v>24.507999999999999</v>
      </c>
      <c r="N39" s="22">
        <v>22.834399999999999</v>
      </c>
    </row>
    <row r="40" spans="1:14" ht="15" x14ac:dyDescent="0.25">
      <c r="A40" s="7" t="s">
        <v>13</v>
      </c>
      <c r="B40" s="3">
        <v>57.463999999999999</v>
      </c>
      <c r="C40" s="3">
        <v>57.393999999999998</v>
      </c>
      <c r="D40" s="3">
        <v>55.44</v>
      </c>
      <c r="E40" s="17">
        <f t="shared" si="3"/>
        <v>56.765999999999998</v>
      </c>
      <c r="F40" s="17">
        <f t="shared" si="4"/>
        <v>0.93805898890563766</v>
      </c>
      <c r="G40" s="4">
        <f t="shared" si="0"/>
        <v>32.372799999999998</v>
      </c>
      <c r="H40" s="3">
        <f t="shared" si="1"/>
        <v>32.686799999999998</v>
      </c>
      <c r="I40" s="3">
        <f t="shared" si="2"/>
        <v>32.455199999999998</v>
      </c>
      <c r="J40" s="17">
        <f t="shared" si="5"/>
        <v>32.504933333333327</v>
      </c>
      <c r="K40" s="8">
        <f t="shared" si="6"/>
        <v>0.13292617834305212</v>
      </c>
      <c r="L40" s="21">
        <v>25.091200000000001</v>
      </c>
      <c r="M40" s="3">
        <v>24.7072</v>
      </c>
      <c r="N40" s="22">
        <v>22.9848</v>
      </c>
    </row>
    <row r="41" spans="1:14" ht="15" x14ac:dyDescent="0.25">
      <c r="A41" s="7" t="s">
        <v>14</v>
      </c>
      <c r="B41" s="3">
        <v>54.936</v>
      </c>
      <c r="C41" s="3">
        <v>56.368000000000002</v>
      </c>
      <c r="D41" s="3">
        <v>52.723999999999997</v>
      </c>
      <c r="E41" s="17">
        <f t="shared" si="3"/>
        <v>54.675999999999995</v>
      </c>
      <c r="F41" s="17">
        <f t="shared" si="4"/>
        <v>1.4989738712421485</v>
      </c>
      <c r="G41" s="4">
        <f t="shared" si="0"/>
        <v>30.001200000000001</v>
      </c>
      <c r="H41" s="3">
        <f t="shared" si="1"/>
        <v>27.248400000000004</v>
      </c>
      <c r="I41" s="3">
        <f t="shared" si="2"/>
        <v>29.593400000000095</v>
      </c>
      <c r="J41" s="17">
        <f t="shared" si="5"/>
        <v>28.947666666666702</v>
      </c>
      <c r="K41" s="8">
        <f t="shared" si="6"/>
        <v>1.2130418001408385</v>
      </c>
      <c r="L41" s="21">
        <v>24.934799999999999</v>
      </c>
      <c r="M41" s="3">
        <v>29.119599999999998</v>
      </c>
      <c r="N41" s="22">
        <v>23.130599999999902</v>
      </c>
    </row>
    <row r="42" spans="1:14" ht="15" x14ac:dyDescent="0.25">
      <c r="A42" s="7" t="s">
        <v>15</v>
      </c>
      <c r="B42" s="3">
        <v>59.015999999999998</v>
      </c>
      <c r="C42" s="3">
        <v>60.771999999999998</v>
      </c>
      <c r="D42" s="3">
        <v>57.088000000000001</v>
      </c>
      <c r="E42" s="17">
        <f t="shared" si="3"/>
        <v>58.958666666666666</v>
      </c>
      <c r="F42" s="17">
        <f t="shared" si="4"/>
        <v>1.5045330024813521</v>
      </c>
      <c r="G42" s="4">
        <f t="shared" si="0"/>
        <v>34.214199999999998</v>
      </c>
      <c r="H42" s="3">
        <f t="shared" si="1"/>
        <v>33.5270000000001</v>
      </c>
      <c r="I42" s="3">
        <f t="shared" si="2"/>
        <v>33.755600000000001</v>
      </c>
      <c r="J42" s="17">
        <f t="shared" si="5"/>
        <v>33.832266666666705</v>
      </c>
      <c r="K42" s="8">
        <f t="shared" si="6"/>
        <v>0.28573798409650508</v>
      </c>
      <c r="L42" s="21">
        <v>24.8018</v>
      </c>
      <c r="M42" s="3">
        <v>27.244999999999902</v>
      </c>
      <c r="N42" s="22">
        <v>23.3324</v>
      </c>
    </row>
    <row r="43" spans="1:14" ht="15" x14ac:dyDescent="0.25">
      <c r="A43" s="7" t="s">
        <v>16</v>
      </c>
      <c r="B43" s="3">
        <v>54.787999999999997</v>
      </c>
      <c r="C43" s="3">
        <v>52.302</v>
      </c>
      <c r="D43" s="3">
        <v>53.188000000000002</v>
      </c>
      <c r="E43" s="17">
        <f t="shared" si="3"/>
        <v>53.426000000000009</v>
      </c>
      <c r="F43" s="17">
        <f t="shared" si="4"/>
        <v>1.0287636592855831</v>
      </c>
      <c r="G43" s="4">
        <f t="shared" si="0"/>
        <v>30.129999999999995</v>
      </c>
      <c r="H43" s="3">
        <f t="shared" si="1"/>
        <v>29.2272</v>
      </c>
      <c r="I43" s="3">
        <f t="shared" si="2"/>
        <v>29.051200000000001</v>
      </c>
      <c r="J43" s="17">
        <f t="shared" si="5"/>
        <v>29.469466666666666</v>
      </c>
      <c r="K43" s="8">
        <f t="shared" si="6"/>
        <v>0.4725619630153135</v>
      </c>
      <c r="L43" s="21">
        <v>24.658000000000001</v>
      </c>
      <c r="M43" s="3">
        <v>23.0748</v>
      </c>
      <c r="N43" s="22">
        <v>24.136800000000001</v>
      </c>
    </row>
    <row r="44" spans="1:14" ht="15" x14ac:dyDescent="0.25">
      <c r="A44" s="7" t="s">
        <v>17</v>
      </c>
      <c r="B44" s="3">
        <v>55.22</v>
      </c>
      <c r="C44" s="3">
        <v>52.795999999999999</v>
      </c>
      <c r="D44" s="3">
        <v>53.752000000000002</v>
      </c>
      <c r="E44" s="17">
        <f t="shared" si="3"/>
        <v>53.922666666666665</v>
      </c>
      <c r="F44" s="17">
        <f t="shared" si="4"/>
        <v>0.99692505011939325</v>
      </c>
      <c r="G44" s="4">
        <f t="shared" si="0"/>
        <v>30.4998</v>
      </c>
      <c r="H44" s="3">
        <f t="shared" si="1"/>
        <v>29.7422</v>
      </c>
      <c r="I44" s="3">
        <f t="shared" si="2"/>
        <v>29.763200000000001</v>
      </c>
      <c r="J44" s="17">
        <f t="shared" si="5"/>
        <v>30.001733333333334</v>
      </c>
      <c r="K44" s="8">
        <f t="shared" si="6"/>
        <v>0.35229065020551154</v>
      </c>
      <c r="L44" s="21">
        <v>24.720199999999998</v>
      </c>
      <c r="M44" s="3">
        <v>23.053799999999999</v>
      </c>
      <c r="N44" s="22">
        <v>23.988800000000001</v>
      </c>
    </row>
    <row r="45" spans="1:14" ht="15" x14ac:dyDescent="0.25">
      <c r="A45" s="7" t="s">
        <v>18</v>
      </c>
      <c r="B45" s="3">
        <v>56.411999999999999</v>
      </c>
      <c r="C45" s="3">
        <v>53.9</v>
      </c>
      <c r="D45" s="3">
        <v>54.576000000000001</v>
      </c>
      <c r="E45" s="17">
        <f t="shared" si="3"/>
        <v>54.962666666666671</v>
      </c>
      <c r="F45" s="17">
        <f t="shared" si="4"/>
        <v>1.0613417085096686</v>
      </c>
      <c r="G45" s="4">
        <f t="shared" si="0"/>
        <v>31.676399999999997</v>
      </c>
      <c r="H45" s="3">
        <f t="shared" si="1"/>
        <v>30.8462</v>
      </c>
      <c r="I45" s="3">
        <f t="shared" si="2"/>
        <v>30.7224</v>
      </c>
      <c r="J45" s="17">
        <f t="shared" si="5"/>
        <v>31.081666666666667</v>
      </c>
      <c r="K45" s="8">
        <f t="shared" si="6"/>
        <v>0.4235661407095172</v>
      </c>
      <c r="L45" s="21">
        <v>24.735600000000002</v>
      </c>
      <c r="M45" s="3">
        <v>23.053799999999999</v>
      </c>
      <c r="N45" s="22">
        <v>23.8536</v>
      </c>
    </row>
    <row r="46" spans="1:14" ht="15" x14ac:dyDescent="0.25">
      <c r="A46" s="7" t="s">
        <v>19</v>
      </c>
      <c r="B46" s="3">
        <v>55.688000000000002</v>
      </c>
      <c r="C46" s="3">
        <v>53.045999999999999</v>
      </c>
      <c r="D46" s="3">
        <v>53.62</v>
      </c>
      <c r="E46" s="17">
        <f t="shared" si="3"/>
        <v>54.118000000000002</v>
      </c>
      <c r="F46" s="17">
        <f t="shared" si="4"/>
        <v>1.1346200538800071</v>
      </c>
      <c r="G46" s="4">
        <f t="shared" si="0"/>
        <v>30.862600000000004</v>
      </c>
      <c r="H46" s="3">
        <f t="shared" si="1"/>
        <v>29.914999999999999</v>
      </c>
      <c r="I46" s="3">
        <f t="shared" si="2"/>
        <v>29.849999999999998</v>
      </c>
      <c r="J46" s="17">
        <f t="shared" si="5"/>
        <v>30.209199999999999</v>
      </c>
      <c r="K46" s="8">
        <f t="shared" si="6"/>
        <v>0.46278498967303283</v>
      </c>
      <c r="L46" s="21">
        <v>24.825399999999998</v>
      </c>
      <c r="M46" s="3">
        <v>23.131</v>
      </c>
      <c r="N46" s="22">
        <v>23.77</v>
      </c>
    </row>
    <row r="47" spans="1:14" ht="15.75" thickBot="1" x14ac:dyDescent="0.3">
      <c r="A47" s="9"/>
      <c r="B47" s="10"/>
      <c r="C47" s="10"/>
      <c r="D47" s="10"/>
      <c r="E47" s="18" t="e">
        <f t="shared" si="3"/>
        <v>#DIV/0!</v>
      </c>
      <c r="F47" s="18" t="e">
        <f t="shared" si="4"/>
        <v>#DIV/0!</v>
      </c>
      <c r="G47" s="11">
        <f t="shared" si="0"/>
        <v>0</v>
      </c>
      <c r="H47" s="10">
        <f t="shared" si="1"/>
        <v>0</v>
      </c>
      <c r="I47" s="10">
        <f t="shared" si="2"/>
        <v>0</v>
      </c>
      <c r="J47" s="18">
        <f t="shared" si="5"/>
        <v>0</v>
      </c>
      <c r="K47" s="12">
        <f t="shared" si="6"/>
        <v>0</v>
      </c>
      <c r="L47" s="23"/>
      <c r="M47" s="10"/>
      <c r="N47" s="24"/>
    </row>
    <row r="49" spans="1:14" ht="18.75" thickBot="1" x14ac:dyDescent="0.3">
      <c r="A49" s="2" t="s">
        <v>8</v>
      </c>
    </row>
    <row r="50" spans="1:14" ht="15" customHeight="1" x14ac:dyDescent="0.2">
      <c r="A50" s="5"/>
      <c r="B50" s="28" t="s">
        <v>4</v>
      </c>
      <c r="C50" s="26"/>
      <c r="D50" s="26"/>
      <c r="E50" s="26"/>
      <c r="F50" s="29"/>
      <c r="G50" s="28" t="s">
        <v>5</v>
      </c>
      <c r="H50" s="26"/>
      <c r="I50" s="26"/>
      <c r="J50" s="26"/>
      <c r="K50" s="27"/>
      <c r="L50" s="25" t="s">
        <v>6</v>
      </c>
      <c r="M50" s="26"/>
      <c r="N50" s="27"/>
    </row>
    <row r="51" spans="1:14" ht="15" x14ac:dyDescent="0.25">
      <c r="A51" s="6"/>
      <c r="B51" s="13" t="s">
        <v>0</v>
      </c>
      <c r="C51" s="13" t="s">
        <v>1</v>
      </c>
      <c r="D51" s="13" t="s">
        <v>2</v>
      </c>
      <c r="E51" s="16" t="s">
        <v>3</v>
      </c>
      <c r="F51" s="16" t="s">
        <v>10</v>
      </c>
      <c r="G51" s="14" t="s">
        <v>0</v>
      </c>
      <c r="H51" s="13" t="s">
        <v>1</v>
      </c>
      <c r="I51" s="13" t="s">
        <v>2</v>
      </c>
      <c r="J51" s="16" t="s">
        <v>3</v>
      </c>
      <c r="K51" s="15" t="s">
        <v>10</v>
      </c>
      <c r="L51" s="19" t="s">
        <v>0</v>
      </c>
      <c r="M51" s="13" t="s">
        <v>1</v>
      </c>
      <c r="N51" s="20" t="s">
        <v>2</v>
      </c>
    </row>
    <row r="52" spans="1:14" ht="15" x14ac:dyDescent="0.25">
      <c r="A52" s="7" t="s">
        <v>11</v>
      </c>
      <c r="B52" s="3">
        <v>58.084000000000003</v>
      </c>
      <c r="C52" s="3">
        <v>59.235999999999997</v>
      </c>
      <c r="D52" s="3">
        <v>56.14</v>
      </c>
      <c r="E52" s="17">
        <f>AVERAGE(B52:D52)</f>
        <v>57.819999999999993</v>
      </c>
      <c r="F52" s="17">
        <f>_xlfn.STDEV.P(B52:D52)</f>
        <v>1.2776478388037906</v>
      </c>
      <c r="G52" s="4">
        <f t="shared" ref="G52:G61" si="7">B52-L52</f>
        <v>33.494600000000005</v>
      </c>
      <c r="H52" s="3">
        <f t="shared" ref="H52:H61" si="8">C52-M52</f>
        <v>33.040199999999999</v>
      </c>
      <c r="I52" s="3">
        <f t="shared" ref="I52:I61" si="9">D52-N52</f>
        <v>32.6828</v>
      </c>
      <c r="J52" s="17">
        <f>AVERAGE(G52:I52)</f>
        <v>33.072533333333332</v>
      </c>
      <c r="K52" s="8">
        <f>_xlfn.STDEV.P(G52:I52)</f>
        <v>0.33220364570880873</v>
      </c>
      <c r="L52" s="21">
        <v>24.589400000000001</v>
      </c>
      <c r="M52" s="3">
        <v>26.195799999999998</v>
      </c>
      <c r="N52" s="22">
        <v>23.4572</v>
      </c>
    </row>
    <row r="53" spans="1:14" ht="15" x14ac:dyDescent="0.25">
      <c r="A53" s="7" t="s">
        <v>12</v>
      </c>
      <c r="B53" s="3">
        <v>57.625999999999998</v>
      </c>
      <c r="C53" s="3">
        <v>58.192</v>
      </c>
      <c r="D53" s="3">
        <v>56.116</v>
      </c>
      <c r="E53" s="17">
        <f t="shared" ref="E53:E61" si="10">AVERAGE(B53:D53)</f>
        <v>57.31133333333333</v>
      </c>
      <c r="F53" s="17">
        <f t="shared" ref="F53:F61" si="11">_xlfn.STDEV.P(B53:D53)</f>
        <v>0.87624400457609719</v>
      </c>
      <c r="G53" s="4">
        <f t="shared" si="7"/>
        <v>33.107399999999998</v>
      </c>
      <c r="H53" s="3">
        <f t="shared" si="8"/>
        <v>32.736000000000104</v>
      </c>
      <c r="I53" s="3">
        <f t="shared" si="9"/>
        <v>32.481000000000101</v>
      </c>
      <c r="J53" s="17">
        <f t="shared" ref="J53:J61" si="12">AVERAGE(G53:I53)</f>
        <v>32.774800000000063</v>
      </c>
      <c r="K53" s="8">
        <f t="shared" ref="K53:K61" si="13">_xlfn.STDEV.P(G53:I53)</f>
        <v>0.2571942456587572</v>
      </c>
      <c r="L53" s="21">
        <v>24.518599999999999</v>
      </c>
      <c r="M53" s="3">
        <v>25.4559999999999</v>
      </c>
      <c r="N53" s="22">
        <v>23.634999999999899</v>
      </c>
    </row>
    <row r="54" spans="1:14" ht="15" x14ac:dyDescent="0.25">
      <c r="A54" s="7" t="s">
        <v>13</v>
      </c>
      <c r="B54" s="3">
        <v>56.752000000000002</v>
      </c>
      <c r="C54" s="3">
        <v>57.335999999999999</v>
      </c>
      <c r="D54" s="3">
        <v>55.335999999999999</v>
      </c>
      <c r="E54" s="17">
        <f t="shared" si="10"/>
        <v>56.474666666666657</v>
      </c>
      <c r="F54" s="17">
        <f t="shared" si="11"/>
        <v>0.83971635422656632</v>
      </c>
      <c r="G54" s="4">
        <f t="shared" si="7"/>
        <v>32.280799999999999</v>
      </c>
      <c r="H54" s="3">
        <f t="shared" si="8"/>
        <v>32.040599999999998</v>
      </c>
      <c r="I54" s="3">
        <f t="shared" si="9"/>
        <v>31.4758</v>
      </c>
      <c r="J54" s="17">
        <f t="shared" si="12"/>
        <v>31.932400000000001</v>
      </c>
      <c r="K54" s="8">
        <f t="shared" si="13"/>
        <v>0.33742819483064318</v>
      </c>
      <c r="L54" s="21">
        <v>24.4712</v>
      </c>
      <c r="M54" s="3">
        <v>25.295400000000001</v>
      </c>
      <c r="N54" s="22">
        <v>23.860199999999999</v>
      </c>
    </row>
    <row r="55" spans="1:14" ht="15" x14ac:dyDescent="0.25">
      <c r="A55" s="7" t="s">
        <v>14</v>
      </c>
      <c r="B55" s="3">
        <v>55.356000000000002</v>
      </c>
      <c r="C55" s="3">
        <v>55.851999999999997</v>
      </c>
      <c r="D55" s="3">
        <v>54.276000000000003</v>
      </c>
      <c r="E55" s="17">
        <f t="shared" si="10"/>
        <v>55.161333333333339</v>
      </c>
      <c r="F55" s="17">
        <f t="shared" si="11"/>
        <v>0.65795913415820817</v>
      </c>
      <c r="G55" s="4">
        <f t="shared" si="7"/>
        <v>30.965800000000002</v>
      </c>
      <c r="H55" s="3">
        <f t="shared" si="8"/>
        <v>30.634199999999996</v>
      </c>
      <c r="I55" s="3">
        <f t="shared" si="9"/>
        <v>30.105000000000004</v>
      </c>
      <c r="J55" s="17">
        <f t="shared" si="12"/>
        <v>30.568333333333332</v>
      </c>
      <c r="K55" s="8">
        <f t="shared" si="13"/>
        <v>0.35449304020749767</v>
      </c>
      <c r="L55" s="21">
        <v>24.3902</v>
      </c>
      <c r="M55" s="3">
        <v>25.2178</v>
      </c>
      <c r="N55" s="22">
        <v>24.170999999999999</v>
      </c>
    </row>
    <row r="56" spans="1:14" ht="15" x14ac:dyDescent="0.25">
      <c r="A56" s="7" t="s">
        <v>15</v>
      </c>
      <c r="B56" s="3">
        <v>59.795999999999999</v>
      </c>
      <c r="C56" s="3">
        <v>59.372</v>
      </c>
      <c r="D56" s="3">
        <v>59.088000000000001</v>
      </c>
      <c r="E56" s="17">
        <f t="shared" si="10"/>
        <v>59.418666666666667</v>
      </c>
      <c r="F56" s="17">
        <f t="shared" si="11"/>
        <v>0.29091732311584428</v>
      </c>
      <c r="G56" s="4">
        <f t="shared" si="7"/>
        <v>35.416799999999995</v>
      </c>
      <c r="H56" s="3">
        <f t="shared" si="8"/>
        <v>34.806200000000004</v>
      </c>
      <c r="I56" s="3">
        <f t="shared" si="9"/>
        <v>34.399799999999999</v>
      </c>
      <c r="J56" s="17">
        <f t="shared" si="12"/>
        <v>34.874266666666664</v>
      </c>
      <c r="K56" s="8">
        <f t="shared" si="13"/>
        <v>0.41796894089818903</v>
      </c>
      <c r="L56" s="21">
        <v>24.379200000000001</v>
      </c>
      <c r="M56" s="3">
        <v>24.565799999999999</v>
      </c>
      <c r="N56" s="22">
        <v>24.688199999999998</v>
      </c>
    </row>
    <row r="57" spans="1:14" ht="15" x14ac:dyDescent="0.25">
      <c r="A57" s="7" t="s">
        <v>16</v>
      </c>
      <c r="B57" s="3">
        <v>55.607999999999997</v>
      </c>
      <c r="C57" s="3">
        <v>52.94</v>
      </c>
      <c r="D57" s="3">
        <v>53.731999999999999</v>
      </c>
      <c r="E57" s="17">
        <f t="shared" si="10"/>
        <v>54.093333333333334</v>
      </c>
      <c r="F57" s="17">
        <f t="shared" si="11"/>
        <v>1.118772343041941</v>
      </c>
      <c r="G57" s="4">
        <f t="shared" si="7"/>
        <v>30.790999999999997</v>
      </c>
      <c r="H57" s="3">
        <f t="shared" si="8"/>
        <v>29.776999999999997</v>
      </c>
      <c r="I57" s="3">
        <f t="shared" si="9"/>
        <v>30.037399999999998</v>
      </c>
      <c r="J57" s="17">
        <f t="shared" si="12"/>
        <v>30.201800000000002</v>
      </c>
      <c r="K57" s="8">
        <f t="shared" si="13"/>
        <v>0.42997637144382678</v>
      </c>
      <c r="L57" s="21">
        <v>24.817</v>
      </c>
      <c r="M57" s="3">
        <v>23.163</v>
      </c>
      <c r="N57" s="22">
        <v>23.694600000000001</v>
      </c>
    </row>
    <row r="58" spans="1:14" ht="15" x14ac:dyDescent="0.25">
      <c r="A58" s="7" t="s">
        <v>17</v>
      </c>
      <c r="B58" s="3">
        <v>55.783999999999999</v>
      </c>
      <c r="C58" s="3">
        <v>53.264000000000003</v>
      </c>
      <c r="D58" s="3">
        <v>53.572000000000003</v>
      </c>
      <c r="E58" s="17">
        <f t="shared" si="10"/>
        <v>54.206666666666671</v>
      </c>
      <c r="F58" s="17">
        <f t="shared" si="11"/>
        <v>1.1224085213899995</v>
      </c>
      <c r="G58" s="4">
        <f t="shared" si="7"/>
        <v>30.958600000000001</v>
      </c>
      <c r="H58" s="3">
        <f t="shared" si="8"/>
        <v>29.953200000000102</v>
      </c>
      <c r="I58" s="3">
        <f t="shared" si="9"/>
        <v>29.988800000000001</v>
      </c>
      <c r="J58" s="17">
        <f t="shared" si="12"/>
        <v>30.300200000000032</v>
      </c>
      <c r="K58" s="8">
        <f t="shared" si="13"/>
        <v>0.46578590217678667</v>
      </c>
      <c r="L58" s="21">
        <v>24.825399999999998</v>
      </c>
      <c r="M58" s="3">
        <v>23.310799999999901</v>
      </c>
      <c r="N58" s="22">
        <v>23.583200000000001</v>
      </c>
    </row>
    <row r="59" spans="1:14" ht="15" x14ac:dyDescent="0.25">
      <c r="A59" s="7" t="s">
        <v>18</v>
      </c>
      <c r="B59" s="3">
        <v>57.231999999999999</v>
      </c>
      <c r="C59" s="3">
        <v>54.911999999999999</v>
      </c>
      <c r="D59" s="3">
        <v>55.207999999999998</v>
      </c>
      <c r="E59" s="17">
        <f t="shared" si="10"/>
        <v>55.783999999999999</v>
      </c>
      <c r="F59" s="17">
        <f t="shared" si="11"/>
        <v>1.0309969285437601</v>
      </c>
      <c r="G59" s="4">
        <f t="shared" si="7"/>
        <v>32.436799999999998</v>
      </c>
      <c r="H59" s="3">
        <f t="shared" si="8"/>
        <v>31.5108</v>
      </c>
      <c r="I59" s="3">
        <f t="shared" si="9"/>
        <v>31.650199999999998</v>
      </c>
      <c r="J59" s="17">
        <f t="shared" si="12"/>
        <v>31.865933333333331</v>
      </c>
      <c r="K59" s="8">
        <f t="shared" si="13"/>
        <v>0.40765561718467935</v>
      </c>
      <c r="L59" s="21">
        <v>24.795200000000001</v>
      </c>
      <c r="M59" s="3">
        <v>23.401199999999999</v>
      </c>
      <c r="N59" s="22">
        <v>23.5578</v>
      </c>
    </row>
    <row r="60" spans="1:14" ht="15" x14ac:dyDescent="0.25">
      <c r="A60" s="7" t="s">
        <v>19</v>
      </c>
      <c r="B60" s="3">
        <v>55.98</v>
      </c>
      <c r="C60" s="3">
        <v>53.856000000000002</v>
      </c>
      <c r="D60" s="3">
        <v>53.707999999999998</v>
      </c>
      <c r="E60" s="17">
        <f t="shared" si="10"/>
        <v>54.514666666666663</v>
      </c>
      <c r="F60" s="17">
        <f t="shared" si="11"/>
        <v>1.0379072962242595</v>
      </c>
      <c r="G60" s="4">
        <f t="shared" si="7"/>
        <v>31.309200000000097</v>
      </c>
      <c r="H60" s="3">
        <f t="shared" si="8"/>
        <v>30.339000000000102</v>
      </c>
      <c r="I60" s="3">
        <f t="shared" si="9"/>
        <v>30.248799999999999</v>
      </c>
      <c r="J60" s="17">
        <f t="shared" si="12"/>
        <v>30.632333333333403</v>
      </c>
      <c r="K60" s="8">
        <f t="shared" si="13"/>
        <v>0.4800315082251505</v>
      </c>
      <c r="L60" s="21">
        <v>24.6707999999999</v>
      </c>
      <c r="M60" s="3">
        <v>23.5169999999999</v>
      </c>
      <c r="N60" s="22">
        <v>23.459199999999999</v>
      </c>
    </row>
    <row r="61" spans="1:14" ht="15.75" thickBot="1" x14ac:dyDescent="0.3">
      <c r="A61" s="9"/>
      <c r="B61" s="10"/>
      <c r="C61" s="10"/>
      <c r="D61" s="10"/>
      <c r="E61" s="18" t="e">
        <f t="shared" si="10"/>
        <v>#DIV/0!</v>
      </c>
      <c r="F61" s="18" t="e">
        <f t="shared" si="11"/>
        <v>#DIV/0!</v>
      </c>
      <c r="G61" s="11">
        <f t="shared" si="7"/>
        <v>0</v>
      </c>
      <c r="H61" s="10">
        <f t="shared" si="8"/>
        <v>0</v>
      </c>
      <c r="I61" s="10">
        <f t="shared" si="9"/>
        <v>0</v>
      </c>
      <c r="J61" s="18">
        <f t="shared" si="12"/>
        <v>0</v>
      </c>
      <c r="K61" s="12">
        <f t="shared" si="13"/>
        <v>0</v>
      </c>
      <c r="L61" s="23"/>
      <c r="M61" s="10"/>
      <c r="N61" s="24"/>
    </row>
    <row r="63" spans="1:14" ht="18.75" thickBot="1" x14ac:dyDescent="0.3">
      <c r="A63" s="2" t="s">
        <v>9</v>
      </c>
    </row>
    <row r="64" spans="1:14" ht="15" customHeight="1" x14ac:dyDescent="0.2">
      <c r="A64" s="5"/>
      <c r="B64" s="28" t="s">
        <v>4</v>
      </c>
      <c r="C64" s="26"/>
      <c r="D64" s="26"/>
      <c r="E64" s="26"/>
      <c r="F64" s="29"/>
      <c r="G64" s="28" t="s">
        <v>5</v>
      </c>
      <c r="H64" s="26"/>
      <c r="I64" s="26"/>
      <c r="J64" s="26"/>
      <c r="K64" s="27"/>
      <c r="L64" s="25" t="s">
        <v>6</v>
      </c>
      <c r="M64" s="26"/>
      <c r="N64" s="27"/>
    </row>
    <row r="65" spans="1:14" ht="15" x14ac:dyDescent="0.25">
      <c r="A65" s="6"/>
      <c r="B65" s="13" t="s">
        <v>0</v>
      </c>
      <c r="C65" s="13" t="s">
        <v>1</v>
      </c>
      <c r="D65" s="13" t="s">
        <v>2</v>
      </c>
      <c r="E65" s="16" t="s">
        <v>3</v>
      </c>
      <c r="F65" s="16" t="s">
        <v>10</v>
      </c>
      <c r="G65" s="14" t="s">
        <v>0</v>
      </c>
      <c r="H65" s="13" t="s">
        <v>1</v>
      </c>
      <c r="I65" s="13" t="s">
        <v>2</v>
      </c>
      <c r="J65" s="16" t="s">
        <v>3</v>
      </c>
      <c r="K65" s="15" t="s">
        <v>10</v>
      </c>
      <c r="L65" s="19" t="s">
        <v>0</v>
      </c>
      <c r="M65" s="13" t="s">
        <v>1</v>
      </c>
      <c r="N65" s="20" t="s">
        <v>2</v>
      </c>
    </row>
    <row r="66" spans="1:14" ht="15" x14ac:dyDescent="0.25">
      <c r="A66" s="7" t="s">
        <v>11</v>
      </c>
      <c r="B66" s="3">
        <v>56.124000000000002</v>
      </c>
      <c r="C66" s="3">
        <v>55.78</v>
      </c>
      <c r="D66" s="3">
        <v>55.872</v>
      </c>
      <c r="E66" s="17">
        <f>AVERAGE(B66:D66)</f>
        <v>55.925333333333334</v>
      </c>
      <c r="F66" s="17">
        <f>_xlfn.STDEV.P(B66:D66)</f>
        <v>0.1454128222987543</v>
      </c>
      <c r="G66" s="4">
        <f t="shared" ref="G66:G75" si="14">B66-L66</f>
        <v>31.914200000000104</v>
      </c>
      <c r="H66" s="3">
        <f t="shared" ref="H66:H75" si="15">C66-M66</f>
        <v>31.454600000000003</v>
      </c>
      <c r="I66" s="3">
        <f t="shared" ref="I66:I75" si="16">D66-N66</f>
        <v>30.023599999999998</v>
      </c>
      <c r="J66" s="17">
        <f>AVERAGE(G66:I66)</f>
        <v>31.130800000000036</v>
      </c>
      <c r="K66" s="8">
        <f>_xlfn.STDEV.P(G66:I66)</f>
        <v>0.80507843096188847</v>
      </c>
      <c r="L66" s="21">
        <v>24.209799999999898</v>
      </c>
      <c r="M66" s="3">
        <v>24.325399999999998</v>
      </c>
      <c r="N66" s="22">
        <v>25.848400000000002</v>
      </c>
    </row>
    <row r="67" spans="1:14" ht="15" x14ac:dyDescent="0.25">
      <c r="A67" s="7" t="s">
        <v>12</v>
      </c>
      <c r="B67" s="3">
        <v>55.588000000000001</v>
      </c>
      <c r="C67" s="3">
        <v>55.496000000000002</v>
      </c>
      <c r="D67" s="3">
        <v>56.072000000000003</v>
      </c>
      <c r="E67" s="17">
        <f t="shared" ref="E67:E75" si="17">AVERAGE(B67:D67)</f>
        <v>55.718666666666671</v>
      </c>
      <c r="F67" s="17">
        <f t="shared" ref="F67:F75" si="18">_xlfn.STDEV.P(B67:D67)</f>
        <v>0.25265171459716856</v>
      </c>
      <c r="G67" s="4">
        <f t="shared" si="14"/>
        <v>31.378400000000003</v>
      </c>
      <c r="H67" s="3">
        <f t="shared" si="15"/>
        <v>31.301000000000002</v>
      </c>
      <c r="I67" s="3">
        <f t="shared" si="16"/>
        <v>29.871800000000004</v>
      </c>
      <c r="J67" s="17">
        <f t="shared" ref="J67:J75" si="19">AVERAGE(G67:I67)</f>
        <v>30.850400000000004</v>
      </c>
      <c r="K67" s="8">
        <f t="shared" ref="K67:K75" si="20">_xlfn.STDEV.P(G67:I67)</f>
        <v>0.6926957773799397</v>
      </c>
      <c r="L67" s="21">
        <v>24.209599999999998</v>
      </c>
      <c r="M67" s="3">
        <v>24.195</v>
      </c>
      <c r="N67" s="22">
        <v>26.200199999999999</v>
      </c>
    </row>
    <row r="68" spans="1:14" ht="15" x14ac:dyDescent="0.25">
      <c r="A68" s="7" t="s">
        <v>13</v>
      </c>
      <c r="B68" s="3">
        <v>56.064</v>
      </c>
      <c r="C68" s="3">
        <v>55.728000000000002</v>
      </c>
      <c r="D68" s="3">
        <v>55.991999999999997</v>
      </c>
      <c r="E68" s="17">
        <f t="shared" si="17"/>
        <v>55.927999999999997</v>
      </c>
      <c r="F68" s="17">
        <f t="shared" si="18"/>
        <v>0.14444376068214121</v>
      </c>
      <c r="G68" s="4">
        <f t="shared" si="14"/>
        <v>32.088200000000001</v>
      </c>
      <c r="H68" s="3">
        <f t="shared" si="15"/>
        <v>31.672800000000002</v>
      </c>
      <c r="I68" s="3">
        <f t="shared" si="16"/>
        <v>31.177399999999999</v>
      </c>
      <c r="J68" s="17">
        <f t="shared" si="19"/>
        <v>31.646133333333335</v>
      </c>
      <c r="K68" s="8">
        <f t="shared" si="20"/>
        <v>0.37231034844005634</v>
      </c>
      <c r="L68" s="21">
        <v>23.9758</v>
      </c>
      <c r="M68" s="3">
        <v>24.055199999999999</v>
      </c>
      <c r="N68" s="22">
        <v>24.814599999999999</v>
      </c>
    </row>
    <row r="69" spans="1:14" ht="15" x14ac:dyDescent="0.25">
      <c r="A69" s="7" t="s">
        <v>14</v>
      </c>
      <c r="B69" s="3">
        <v>53.984000000000002</v>
      </c>
      <c r="C69" s="3">
        <v>53.868000000000002</v>
      </c>
      <c r="D69" s="3">
        <v>54.427999999999997</v>
      </c>
      <c r="E69" s="17">
        <f t="shared" si="17"/>
        <v>54.093333333333334</v>
      </c>
      <c r="F69" s="17">
        <f t="shared" si="18"/>
        <v>0.24133701654647696</v>
      </c>
      <c r="G69" s="4">
        <f t="shared" si="14"/>
        <v>30.186200000000003</v>
      </c>
      <c r="H69" s="3">
        <f t="shared" si="15"/>
        <v>29.933000000000003</v>
      </c>
      <c r="I69" s="3">
        <f t="shared" si="16"/>
        <v>29.506000000000096</v>
      </c>
      <c r="J69" s="17">
        <f t="shared" si="19"/>
        <v>29.875066666666701</v>
      </c>
      <c r="K69" s="8">
        <f t="shared" si="20"/>
        <v>0.28069581796350179</v>
      </c>
      <c r="L69" s="21">
        <v>23.797799999999999</v>
      </c>
      <c r="M69" s="3">
        <v>23.934999999999999</v>
      </c>
      <c r="N69" s="22">
        <v>24.921999999999901</v>
      </c>
    </row>
    <row r="70" spans="1:14" ht="15" x14ac:dyDescent="0.25">
      <c r="A70" s="7" t="s">
        <v>15</v>
      </c>
      <c r="B70" s="3">
        <v>57.728000000000002</v>
      </c>
      <c r="C70" s="3">
        <v>57.44</v>
      </c>
      <c r="D70" s="3">
        <v>58.276000000000003</v>
      </c>
      <c r="E70" s="17">
        <f t="shared" si="17"/>
        <v>57.814666666666675</v>
      </c>
      <c r="F70" s="17">
        <f t="shared" si="18"/>
        <v>0.34675383519468639</v>
      </c>
      <c r="G70" s="4">
        <f t="shared" si="14"/>
        <v>34.003</v>
      </c>
      <c r="H70" s="3">
        <f t="shared" si="15"/>
        <v>33.590800000000002</v>
      </c>
      <c r="I70" s="3">
        <f t="shared" si="16"/>
        <v>33.416000000000004</v>
      </c>
      <c r="J70" s="17">
        <f t="shared" si="19"/>
        <v>33.66993333333334</v>
      </c>
      <c r="K70" s="8">
        <f t="shared" si="20"/>
        <v>0.24608780727392443</v>
      </c>
      <c r="L70" s="21">
        <v>23.725000000000001</v>
      </c>
      <c r="M70" s="3">
        <v>23.8492</v>
      </c>
      <c r="N70" s="22">
        <v>24.86</v>
      </c>
    </row>
    <row r="71" spans="1:14" ht="15" x14ac:dyDescent="0.25">
      <c r="A71" s="7" t="s">
        <v>16</v>
      </c>
      <c r="B71" s="3">
        <v>54.823999999999998</v>
      </c>
      <c r="C71" s="3">
        <v>52.69</v>
      </c>
      <c r="D71" s="3">
        <v>52.572000000000003</v>
      </c>
      <c r="E71" s="17">
        <f t="shared" si="17"/>
        <v>53.362000000000002</v>
      </c>
      <c r="F71" s="17">
        <f t="shared" si="18"/>
        <v>1.0349119125155843</v>
      </c>
      <c r="G71" s="4">
        <f t="shared" si="14"/>
        <v>30.298999999999999</v>
      </c>
      <c r="H71" s="3">
        <f t="shared" si="15"/>
        <v>29.020799999999998</v>
      </c>
      <c r="I71" s="3">
        <f t="shared" si="16"/>
        <v>29.141000000000002</v>
      </c>
      <c r="J71" s="17">
        <f t="shared" si="19"/>
        <v>29.486933333333337</v>
      </c>
      <c r="K71" s="8">
        <f t="shared" si="20"/>
        <v>0.57631080349254449</v>
      </c>
      <c r="L71" s="21">
        <v>24.524999999999999</v>
      </c>
      <c r="M71" s="3">
        <v>23.6692</v>
      </c>
      <c r="N71" s="22">
        <v>23.431000000000001</v>
      </c>
    </row>
    <row r="72" spans="1:14" ht="15" x14ac:dyDescent="0.25">
      <c r="A72" s="7" t="s">
        <v>17</v>
      </c>
      <c r="B72" s="3">
        <v>54.984000000000002</v>
      </c>
      <c r="C72" s="3">
        <v>52.826000000000001</v>
      </c>
      <c r="D72" s="3">
        <v>52.707999999999998</v>
      </c>
      <c r="E72" s="17">
        <f t="shared" si="17"/>
        <v>53.506</v>
      </c>
      <c r="F72" s="17">
        <f t="shared" si="18"/>
        <v>1.0462134900041526</v>
      </c>
      <c r="G72" s="4">
        <f t="shared" si="14"/>
        <v>30.486800000000002</v>
      </c>
      <c r="H72" s="3">
        <f t="shared" si="15"/>
        <v>29.055800000000101</v>
      </c>
      <c r="I72" s="3">
        <f t="shared" si="16"/>
        <v>29.319999999999997</v>
      </c>
      <c r="J72" s="17">
        <f t="shared" si="19"/>
        <v>29.6208666666667</v>
      </c>
      <c r="K72" s="8">
        <f t="shared" si="20"/>
        <v>0.621734570018042</v>
      </c>
      <c r="L72" s="21">
        <v>24.497199999999999</v>
      </c>
      <c r="M72" s="3">
        <v>23.7701999999999</v>
      </c>
      <c r="N72" s="22">
        <v>23.388000000000002</v>
      </c>
    </row>
    <row r="73" spans="1:14" ht="15" x14ac:dyDescent="0.25">
      <c r="A73" s="7" t="s">
        <v>18</v>
      </c>
      <c r="B73" s="3">
        <v>55.527999999999999</v>
      </c>
      <c r="C73" s="3">
        <v>53.835999999999999</v>
      </c>
      <c r="D73" s="3">
        <v>53.124000000000002</v>
      </c>
      <c r="E73" s="17">
        <f t="shared" si="17"/>
        <v>54.162666666666667</v>
      </c>
      <c r="F73" s="17">
        <f t="shared" si="18"/>
        <v>1.0082451201083096</v>
      </c>
      <c r="G73" s="4">
        <f t="shared" si="14"/>
        <v>31.161799999999999</v>
      </c>
      <c r="H73" s="3">
        <f t="shared" si="15"/>
        <v>29.703600000000097</v>
      </c>
      <c r="I73" s="3">
        <f t="shared" si="16"/>
        <v>29.811000000000003</v>
      </c>
      <c r="J73" s="17">
        <f t="shared" si="19"/>
        <v>30.225466666666701</v>
      </c>
      <c r="K73" s="8">
        <f t="shared" si="20"/>
        <v>0.6635378780111354</v>
      </c>
      <c r="L73" s="21">
        <v>24.366199999999999</v>
      </c>
      <c r="M73" s="3">
        <v>24.132399999999901</v>
      </c>
      <c r="N73" s="22">
        <v>23.312999999999999</v>
      </c>
    </row>
    <row r="74" spans="1:14" ht="15" x14ac:dyDescent="0.25">
      <c r="A74" s="7" t="s">
        <v>19</v>
      </c>
      <c r="B74" s="3">
        <v>55.6</v>
      </c>
      <c r="C74" s="3">
        <v>54.451999999999998</v>
      </c>
      <c r="D74" s="3">
        <v>53.655999999999999</v>
      </c>
      <c r="E74" s="17">
        <f t="shared" si="17"/>
        <v>54.569333333333333</v>
      </c>
      <c r="F74" s="17">
        <f t="shared" si="18"/>
        <v>0.79795962025378042</v>
      </c>
      <c r="G74" s="4">
        <f t="shared" si="14"/>
        <v>31.2956</v>
      </c>
      <c r="H74" s="3">
        <f t="shared" si="15"/>
        <v>30.090199999999999</v>
      </c>
      <c r="I74" s="3">
        <f t="shared" si="16"/>
        <v>30.417999999999999</v>
      </c>
      <c r="J74" s="17">
        <f t="shared" si="19"/>
        <v>30.601266666666664</v>
      </c>
      <c r="K74" s="8">
        <f t="shared" si="20"/>
        <v>0.50887935265203676</v>
      </c>
      <c r="L74" s="21">
        <v>24.304400000000001</v>
      </c>
      <c r="M74" s="3">
        <v>24.361799999999999</v>
      </c>
      <c r="N74" s="22">
        <v>23.238</v>
      </c>
    </row>
    <row r="75" spans="1:14" ht="15.75" thickBot="1" x14ac:dyDescent="0.3">
      <c r="A75" s="9"/>
      <c r="B75" s="10"/>
      <c r="C75" s="10"/>
      <c r="D75" s="10"/>
      <c r="E75" s="18" t="e">
        <f t="shared" si="17"/>
        <v>#DIV/0!</v>
      </c>
      <c r="F75" s="18" t="e">
        <f t="shared" si="18"/>
        <v>#DIV/0!</v>
      </c>
      <c r="G75" s="11">
        <f t="shared" si="14"/>
        <v>0</v>
      </c>
      <c r="H75" s="10">
        <f t="shared" si="15"/>
        <v>0</v>
      </c>
      <c r="I75" s="10">
        <f t="shared" si="16"/>
        <v>0</v>
      </c>
      <c r="J75" s="18">
        <f t="shared" si="19"/>
        <v>0</v>
      </c>
      <c r="K75" s="12">
        <f t="shared" si="20"/>
        <v>0</v>
      </c>
      <c r="L75" s="23"/>
      <c r="M75" s="10"/>
      <c r="N75" s="24"/>
    </row>
  </sheetData>
  <mergeCells count="9">
    <mergeCell ref="L64:N64"/>
    <mergeCell ref="G50:K50"/>
    <mergeCell ref="B50:F50"/>
    <mergeCell ref="B36:F36"/>
    <mergeCell ref="G36:K36"/>
    <mergeCell ref="B64:F64"/>
    <mergeCell ref="G64:K64"/>
    <mergeCell ref="L36:N36"/>
    <mergeCell ref="L50:N50"/>
  </mergeCells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imx8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2021-03-07T21:56:05Z</cp:lastPrinted>
  <dcterms:created xsi:type="dcterms:W3CDTF">2021-02-07T17:48:04Z</dcterms:created>
  <dcterms:modified xsi:type="dcterms:W3CDTF">2021-04-04T19:28:20Z</dcterms:modified>
</cp:coreProperties>
</file>